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企画財政課\財政係\市町村課報告様式\２８照会\280418　H26財政状況資料集の作成\"/>
    </mc:Choice>
  </mc:AlternateContent>
  <workbookProtection workbookPassword="979D" lockStructure="1"/>
  <bookViews>
    <workbookView xWindow="240" yWindow="60" windowWidth="14940" windowHeight="7872" tabRatio="937"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35" i="9"/>
  <c r="BW34" i="9"/>
  <c r="BW35" i="9" s="1"/>
  <c r="BW36" i="9" s="1"/>
  <c r="BW37" i="9" s="1"/>
  <c r="BW38" i="9" s="1"/>
  <c r="BW39" i="9" s="1"/>
  <c r="BW40" i="9" s="1"/>
  <c r="BW41" i="9" s="1"/>
  <c r="BW42" i="9" s="1"/>
  <c r="C34" i="9"/>
  <c r="CO34" i="9" l="1"/>
  <c r="CO35" i="9" s="1"/>
  <c r="U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c r="AM35" i="9" s="1"/>
  <c r="BE34" i="9" l="1"/>
  <c r="BE35" i="9" s="1"/>
</calcChain>
</file>

<file path=xl/sharedStrings.xml><?xml version="1.0" encoding="utf-8"?>
<sst xmlns="http://schemas.openxmlformats.org/spreadsheetml/2006/main" count="992" uniqueCount="552">
  <si>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</si>
  <si>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</si>
  <si>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</si>
  <si>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</si>
  <si>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</si>
  <si>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</si>
  <si>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</si>
  <si>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</si>
  <si>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</si>
  <si>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</si>
  <si>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</si>
  <si>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</si>
  <si>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</si>
  <si>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</si>
  <si>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</si>
  <si>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</si>
  <si>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</si>
  <si>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</si>
  <si>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</si>
  <si>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</si>
  <si>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</si>
  <si>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</si>
  <si>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</si>
  <si>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</si>
  <si>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</si>
  <si>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</si>
  <si>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</si>
  <si>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</si>
  <si>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</si>
  <si>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</si>
  <si>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</si>
  <si>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</si>
  <si>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</si>
  <si>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</si>
  <si>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</si>
  <si>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</si>
  <si>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</si>
  <si>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</si>
  <si>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</si>
  <si>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</si>
  <si>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</si>
  <si>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</si>
  <si>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</si>
  <si>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</si>
  <si>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</si>
  <si>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</si>
  <si>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</si>
  <si>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</si>
  <si>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</si>
  <si>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</si>
  <si>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</si>
  <si>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</si>
  <si>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</si>
  <si>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</si>
  <si>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</si>
  <si>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</si>
  <si>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</si>
  <si>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</si>
  <si>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</si>
  <si>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</si>
  <si>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</si>
  <si>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</si>
  <si>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</si>
  <si>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</si>
  <si>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</si>
  <si>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</si>
  <si>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</si>
  <si>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</si>
  <si>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</si>
  <si>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</si>
  <si>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</si>
  <si>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</si>
  <si>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</si>
  <si>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</si>
  <si>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</si>
  <si>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</si>
  <si>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</si>
  <si>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</si>
  <si>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</si>
  <si>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</si>
  <si>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</si>
  <si>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</si>
  <si>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西郷村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</si>
  <si>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</si>
  <si>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</si>
  <si>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</si>
  <si>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</si>
  <si>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</si>
  <si>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</si>
  <si>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</si>
  <si>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</si>
  <si>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</si>
  <si>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</si>
  <si>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</si>
  <si>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</si>
  <si>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</si>
  <si>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</si>
  <si>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</si>
  <si>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</si>
  <si>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</si>
  <si>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</si>
  <si>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</si>
  <si>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</si>
  <si>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</si>
  <si>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</si>
  <si>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</si>
  <si>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</si>
  <si>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</si>
  <si>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</si>
  <si>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</si>
  <si>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</si>
  <si>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</si>
  <si>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</si>
  <si>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</si>
  <si>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</si>
  <si>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</si>
  <si>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</si>
  <si>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</si>
  <si>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</si>
  <si>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</si>
  <si>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</si>
  <si>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</si>
  <si>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</si>
  <si>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</si>
  <si>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</si>
  <si>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</si>
  <si>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</si>
  <si>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</si>
  <si>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</si>
  <si>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</si>
  <si>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</si>
  <si>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</si>
  <si>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</si>
  <si>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</si>
  <si>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</si>
  <si>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</si>
  <si>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</si>
  <si>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</si>
  <si>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</si>
  <si>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</si>
  <si>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</si>
  <si>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</si>
  <si>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</si>
  <si>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</si>
  <si>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</si>
  <si>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</si>
  <si>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</si>
  <si>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</si>
  <si>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</si>
  <si>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</si>
  <si>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</si>
  <si>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</si>
  <si>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</si>
  <si>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</si>
  <si>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</si>
  <si>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</si>
  <si>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</si>
  <si>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</si>
  <si>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</si>
  <si>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</si>
  <si>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</si>
  <si>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</si>
  <si>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</si>
  <si>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</si>
  <si>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</si>
  <si>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</si>
  <si>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</si>
  <si>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</si>
  <si>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</si>
  <si>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</si>
  <si>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</si>
  <si>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</si>
  <si>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</si>
  <si>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</si>
  <si>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</si>
  <si>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</si>
  <si>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</si>
  <si>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</si>
  <si>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</si>
  <si>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</si>
  <si>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</si>
  <si>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</si>
  <si>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</si>
  <si>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</si>
  <si>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</si>
  <si>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</si>
  <si>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</si>
  <si>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</si>
  <si>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</si>
  <si>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</si>
  <si>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</si>
  <si>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</si>
  <si>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</si>
  <si>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</si>
  <si>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</si>
  <si>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福島県西郷村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</si>
  <si>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</si>
  <si>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</si>
  <si>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</si>
  <si>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</si>
  <si>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</si>
  <si>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</si>
  <si>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</si>
  <si>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</si>
  <si>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</si>
  <si>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</si>
  <si>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</si>
  <si>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</si>
  <si>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</si>
  <si>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</si>
  <si>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</si>
  <si>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</si>
  <si>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</si>
  <si>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</si>
  <si>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</si>
  <si>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</si>
  <si>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</si>
  <si>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</si>
  <si>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</si>
  <si>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</si>
  <si>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</si>
  <si>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</si>
  <si>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</si>
  <si>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</si>
  <si>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</si>
  <si>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</si>
  <si>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</si>
  <si>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</si>
  <si>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</si>
  <si>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</si>
  <si>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</si>
  <si>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</si>
  <si>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</si>
  <si>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</si>
  <si>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</si>
  <si>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</si>
  <si>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</si>
  <si>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</si>
  <si>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</si>
  <si>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</si>
  <si>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</si>
  <si>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</si>
  <si>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</si>
  <si>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</si>
  <si>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</si>
  <si>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</si>
  <si>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</si>
  <si>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</si>
  <si>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</si>
  <si>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</si>
  <si>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</si>
  <si>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</si>
  <si>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</si>
  <si>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</si>
  <si>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</si>
  <si>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</si>
  <si>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</si>
  <si>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</si>
  <si>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</si>
  <si>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</si>
  <si>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</si>
  <si>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</si>
  <si>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</si>
  <si>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</si>
  <si>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</si>
  <si>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</si>
  <si>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</si>
  <si>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</si>
  <si>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</si>
  <si>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</si>
  <si>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</si>
  <si>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</si>
  <si>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</si>
  <si>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</si>
  <si>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</si>
  <si>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</si>
  <si>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</si>
  <si>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</si>
  <si>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</si>
  <si>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</si>
  <si>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</si>
  <si>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</si>
  <si>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</si>
  <si>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</si>
  <si>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</si>
  <si>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</si>
  <si>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</si>
  <si>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</si>
  <si>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</si>
  <si>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</si>
  <si>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</si>
  <si>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</si>
  <si>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</si>
  <si>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</si>
  <si>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</si>
  <si>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</si>
  <si>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</si>
  <si>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</si>
  <si>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</si>
  <si>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</si>
  <si>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</si>
  <si>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</si>
  <si>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</si>
  <si>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</si>
  <si>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</si>
  <si>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</si>
  <si>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</si>
  <si>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</si>
  <si>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</si>
  <si>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</si>
  <si>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</si>
  <si>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</si>
  <si>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</si>
  <si>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</si>
  <si>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加入世帯数(世帯)</t>
  </si>
  <si>
    <t>　　うち一部事務組合負担金</t>
    <phoneticPr fontId="5"/>
  </si>
  <si>
    <t>上水道</t>
    <phoneticPr fontId="5"/>
  </si>
  <si>
    <t>被保険者数(人)</t>
  </si>
  <si>
    <t>　繰出金</t>
    <phoneticPr fontId="5"/>
  </si>
  <si>
    <t>交通</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</si>
  <si>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</si>
  <si>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</si>
  <si>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</si>
  <si>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</si>
  <si>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</si>
  <si>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</si>
  <si>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</si>
  <si>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</si>
  <si>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</si>
  <si>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</si>
  <si>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</si>
  <si>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</si>
  <si>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</si>
  <si>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</si>
  <si>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</si>
  <si>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</si>
  <si>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</si>
  <si>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</si>
  <si>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</si>
  <si>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</si>
  <si>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</si>
  <si>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</si>
  <si>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</si>
  <si>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</si>
  <si>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福島県西郷村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</si>
  <si>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</si>
  <si>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</si>
  <si>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</si>
  <si>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</si>
  <si>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</si>
  <si>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</si>
  <si>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</si>
  <si>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</si>
  <si>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</si>
  <si>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</si>
  <si>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</si>
  <si>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</si>
  <si>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</si>
  <si>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</si>
  <si>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</si>
  <si>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</si>
  <si>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</si>
  <si>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</si>
  <si>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</si>
  <si>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</si>
  <si>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</si>
  <si>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</si>
  <si>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</si>
  <si>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</si>
  <si>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</si>
  <si>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</si>
  <si>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</si>
  <si>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</si>
  <si>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</si>
  <si>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</si>
  <si>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</si>
  <si>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</si>
  <si>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</si>
  <si>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</si>
  <si>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</si>
  <si>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</si>
  <si>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後期高齢者医療特別会計</t>
    <phoneticPr fontId="5"/>
  </si>
  <si>
    <t>水道事業</t>
    <phoneticPr fontId="5"/>
  </si>
  <si>
    <t>法適用企業</t>
    <phoneticPr fontId="5"/>
  </si>
  <si>
    <t>工業用水道事業</t>
    <phoneticPr fontId="5"/>
  </si>
  <si>
    <t>公共下水道事業</t>
    <phoneticPr fontId="5"/>
  </si>
  <si>
    <t>法非適用企業</t>
    <phoneticPr fontId="5"/>
  </si>
  <si>
    <t>農業集落排水事業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</si>
  <si>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</si>
  <si>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</si>
  <si>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</si>
  <si>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</si>
  <si>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</si>
  <si>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</si>
  <si>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</si>
  <si>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</si>
  <si>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</si>
  <si>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</si>
  <si>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</si>
  <si>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</si>
  <si>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</si>
  <si>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</si>
  <si>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</si>
  <si>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</si>
  <si>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</si>
  <si>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</si>
  <si>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</si>
  <si>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</si>
  <si>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</si>
  <si>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</si>
  <si>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</si>
  <si>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</si>
  <si>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</si>
  <si>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</si>
  <si>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</si>
  <si>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</si>
  <si>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</si>
  <si>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</si>
  <si>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</si>
  <si>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</si>
  <si>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</si>
  <si>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</si>
  <si>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</si>
  <si>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</si>
  <si>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</si>
  <si>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</si>
  <si>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</si>
  <si>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</si>
  <si>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</si>
  <si>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</si>
  <si>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</si>
  <si>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</si>
  <si>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</si>
  <si>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</si>
  <si>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</si>
  <si>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</si>
  <si>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</si>
  <si>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</si>
  <si>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</si>
  <si>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</si>
  <si>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</si>
  <si>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</si>
  <si>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</si>
  <si>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</si>
  <si>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</si>
  <si>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</si>
  <si>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</si>
  <si>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</si>
  <si>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</si>
  <si>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</si>
  <si>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</si>
  <si>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</si>
  <si>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</si>
  <si>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</si>
  <si>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</si>
  <si>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</si>
  <si>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</si>
  <si>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</si>
  <si>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</si>
  <si>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</si>
  <si>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</si>
  <si>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</si>
  <si>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</si>
  <si>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</si>
  <si>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</si>
  <si>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</si>
  <si>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</si>
  <si>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</si>
  <si>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</si>
  <si>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</si>
  <si>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</si>
  <si>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</si>
  <si>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</si>
  <si>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</si>
  <si>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</si>
  <si>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</si>
  <si>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</si>
  <si>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</si>
  <si>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</si>
  <si>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</si>
  <si>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</si>
  <si>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</si>
  <si>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</si>
  <si>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</si>
  <si>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</si>
  <si>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</si>
  <si>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</si>
  <si>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</si>
  <si>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</si>
  <si>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</si>
  <si>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</si>
  <si>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</si>
  <si>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</si>
  <si>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</si>
  <si>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</si>
  <si>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</si>
  <si>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</si>
  <si>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</si>
  <si>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</si>
  <si>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</si>
  <si>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</si>
  <si>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</si>
  <si>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</si>
  <si>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</si>
  <si>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</si>
  <si>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</si>
  <si>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</si>
  <si>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</si>
  <si>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</si>
  <si>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</si>
  <si>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</si>
  <si>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</si>
  <si>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</si>
  <si>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</si>
  <si>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</si>
  <si>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</si>
  <si>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</si>
  <si>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</si>
  <si>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</si>
  <si>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</si>
  <si>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0.02</t>
  </si>
  <si>
    <t>▲ 8.74</t>
  </si>
  <si>
    <t>▲ 1.00</t>
  </si>
  <si>
    <t>▲ 7.64</t>
  </si>
  <si>
    <t>工業用水道事業</t>
  </si>
  <si>
    <t>水道事業</t>
  </si>
  <si>
    <t>一般会計</t>
  </si>
  <si>
    <t>介護保険事業特別会計</t>
  </si>
  <si>
    <t>国民健康保険特別会計</t>
  </si>
  <si>
    <t>後期高齢者医療特別会計</t>
  </si>
  <si>
    <t>墓地特別会計</t>
  </si>
  <si>
    <t>公共下水道事業</t>
  </si>
  <si>
    <t>その他会計（赤字）</t>
  </si>
  <si>
    <t>その他会計（黒字）</t>
  </si>
  <si>
    <t>白河地方土地開発公社</t>
    <rPh sb="0" eb="2">
      <t>シラカワ</t>
    </rPh>
    <rPh sb="2" eb="4">
      <t>チホウ</t>
    </rPh>
    <rPh sb="4" eb="6">
      <t>トチ</t>
    </rPh>
    <rPh sb="6" eb="8">
      <t>カイハツ</t>
    </rPh>
    <rPh sb="8" eb="10">
      <t>コウシャ</t>
    </rPh>
    <phoneticPr fontId="5"/>
  </si>
  <si>
    <t>新甲子温泉開発(株)</t>
    <rPh sb="0" eb="1">
      <t>シン</t>
    </rPh>
    <rPh sb="1" eb="3">
      <t>カシ</t>
    </rPh>
    <rPh sb="3" eb="5">
      <t>オンセン</t>
    </rPh>
    <rPh sb="5" eb="7">
      <t>カイハツ</t>
    </rPh>
    <rPh sb="7" eb="10">
      <t>カブ</t>
    </rPh>
    <phoneticPr fontId="5"/>
  </si>
  <si>
    <t>福島県後期高齢者連合　一般会計</t>
    <rPh sb="0" eb="3">
      <t>フクシマケン</t>
    </rPh>
    <rPh sb="3" eb="5">
      <t>コウキ</t>
    </rPh>
    <rPh sb="5" eb="8">
      <t>コウレイシャ</t>
    </rPh>
    <rPh sb="8" eb="10">
      <t>レンゴウ</t>
    </rPh>
    <rPh sb="11" eb="13">
      <t>イッパン</t>
    </rPh>
    <rPh sb="13" eb="15">
      <t>カイケイ</t>
    </rPh>
    <phoneticPr fontId="2"/>
  </si>
  <si>
    <t>福島県後期高齢者連合　後期高齢者医療特別会計</t>
    <rPh sb="0" eb="3">
      <t>フクシマケン</t>
    </rPh>
    <rPh sb="3" eb="5">
      <t>コウキ</t>
    </rPh>
    <rPh sb="5" eb="8">
      <t>コウレイシャ</t>
    </rPh>
    <rPh sb="8" eb="10">
      <t>レンゴウ</t>
    </rPh>
    <rPh sb="11" eb="13">
      <t>コウキ</t>
    </rPh>
    <rPh sb="13" eb="16">
      <t>コウレイシャ</t>
    </rPh>
    <rPh sb="16" eb="18">
      <t>イリョウ</t>
    </rPh>
    <rPh sb="18" eb="20">
      <t>トクベツ</t>
    </rPh>
    <rPh sb="20" eb="21">
      <t>カイ</t>
    </rPh>
    <rPh sb="21" eb="22">
      <t>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</si>
  <si>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</si>
  <si>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8">
      <t>ホショウナド</t>
    </rPh>
    <rPh sb="18" eb="20">
      <t>トクベツ</t>
    </rPh>
    <rPh sb="20" eb="22">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</si>
  <si>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</si>
  <si>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</si>
  <si>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</si>
  <si>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白河地方広域市町村圏整備組合　一般会計</t>
    <rPh sb="0" eb="2">
      <t>シラカワ</t>
    </rPh>
    <rPh sb="2" eb="4">
      <t>チホウ</t>
    </rPh>
    <rPh sb="4" eb="6">
      <t>コウイキ</t>
    </rPh>
    <rPh sb="6" eb="9">
      <t>シチョウソン</t>
    </rPh>
    <rPh sb="9" eb="10">
      <t>ケン</t>
    </rPh>
    <rPh sb="10" eb="12">
      <t>セイビ</t>
    </rPh>
    <rPh sb="12" eb="14">
      <t>クミアイ</t>
    </rPh>
    <rPh sb="15" eb="17">
      <t>イッパン</t>
    </rPh>
    <rPh sb="17" eb="19">
      <t>カイケイ</t>
    </rPh>
    <phoneticPr fontId="5"/>
  </si>
  <si>
    <t>白河地方広域市町村圏整備組合　水道用水供給事業会計</t>
    <rPh sb="0" eb="2">
      <t>シラカワ</t>
    </rPh>
    <rPh sb="2" eb="4">
      <t>チホウ</t>
    </rPh>
    <rPh sb="4" eb="6">
      <t>コウイキ</t>
    </rPh>
    <rPh sb="6" eb="9">
      <t>シチョウソン</t>
    </rPh>
    <rPh sb="9" eb="10">
      <t>ケン</t>
    </rPh>
    <rPh sb="10" eb="12">
      <t>セイビ</t>
    </rPh>
    <rPh sb="12" eb="14">
      <t>クミアイ</t>
    </rPh>
    <rPh sb="15" eb="17">
      <t>スイドウ</t>
    </rPh>
    <rPh sb="17" eb="19">
      <t>ヨウスイ</t>
    </rPh>
    <rPh sb="19" eb="21">
      <t>キョウキュウ</t>
    </rPh>
    <rPh sb="21" eb="23">
      <t>ジギョウ</t>
    </rPh>
    <rPh sb="23" eb="25">
      <t>カイケイ</t>
    </rPh>
    <phoneticPr fontId="5"/>
  </si>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</sst>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71812</c:v>
                </c:pt>
                <c:pt idx="1">
                  <c:v>59829</c:v>
                </c:pt>
                <c:pt idx="2">
                  <c:v>70582</c:v>
                </c:pt>
                <c:pt idx="3">
                  <c:v>81990</c:v>
                </c:pt>
                <c:pt idx="4">
                  <c:v>87551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88834</c:v>
                </c:pt>
                <c:pt idx="1">
                  <c:v>67638</c:v>
                </c:pt>
                <c:pt idx="2">
                  <c:v>87712</c:v>
                </c:pt>
                <c:pt idx="3">
                  <c:v>154755</c:v>
                </c:pt>
                <c:pt idx="4">
                  <c:v>114752</c:v>
                </c:pt>
              </c:numCache>
            </c:numRef>
          </c:val>
          <c:smooth val="0"/>
        </c:ser>
        <c:dLbls>
          <c:showLegendKey val="0"/>
          <c:showVal val="0"/>
          <c:showCatName val="0"/>
          <c:showSerName val="0"/>
          <c:showPercent val="0"/>
          <c:showBubbleSize val="0"/>
        </c:dLbls>
        <c:marker val="1"/>
        <c:smooth val="0"/>
        <c:axId val="393197344"/>
        <c:axId val="391158616"/>
      </c:lineChart>
      <c:catAx>
        <c:axId val="39319734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1158616"/>
        <c:crosses val="autoZero"/>
        <c:auto val="1"/>
        <c:lblAlgn val="ctr"/>
        <c:lblOffset val="100"/>
        <c:tickLblSkip val="1"/>
        <c:tickMarkSkip val="1"/>
        <c:noMultiLvlLbl val="0"/>
      </c:catAx>
      <c:valAx>
        <c:axId val="391158616"/>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931973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4.57</c:v>
                </c:pt>
                <c:pt idx="1">
                  <c:v>12.16</c:v>
                </c:pt>
                <c:pt idx="2">
                  <c:v>3.9</c:v>
                </c:pt>
                <c:pt idx="3">
                  <c:v>9.76</c:v>
                </c:pt>
                <c:pt idx="4">
                  <c:v>4.3899999999999997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37.22</c:v>
                </c:pt>
                <c:pt idx="1">
                  <c:v>34.74</c:v>
                </c:pt>
                <c:pt idx="2">
                  <c:v>39.380000000000003</c:v>
                </c:pt>
                <c:pt idx="3">
                  <c:v>35.07</c:v>
                </c:pt>
                <c:pt idx="4">
                  <c:v>37.950000000000003</c:v>
                </c:pt>
              </c:numCache>
            </c:numRef>
          </c:val>
        </c:ser>
        <c:dLbls>
          <c:showLegendKey val="0"/>
          <c:showVal val="0"/>
          <c:showCatName val="0"/>
          <c:showSerName val="0"/>
          <c:showPercent val="0"/>
          <c:showBubbleSize val="0"/>
        </c:dLbls>
        <c:gapWidth val="250"/>
        <c:overlap val="100"/>
        <c:axId val="394303832"/>
        <c:axId val="2172556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-0.02</c:v>
                </c:pt>
                <c:pt idx="1">
                  <c:v>3.22</c:v>
                </c:pt>
                <c:pt idx="2">
                  <c:v>-8.74</c:v>
                </c:pt>
                <c:pt idx="3">
                  <c:v>-1</c:v>
                </c:pt>
                <c:pt idx="4">
                  <c:v>-7.64</c:v>
                </c:pt>
              </c:numCache>
            </c:numRef>
          </c:val>
          <c:smooth val="0"/>
        </c:ser>
        <c:dLbls>
          <c:showLegendKey val="0"/>
          <c:showVal val="0"/>
          <c:showCatName val="0"/>
          <c:showSerName val="0"/>
          <c:showPercent val="0"/>
          <c:showBubbleSize val="0"/>
        </c:dLbls>
        <c:marker val="1"/>
        <c:smooth val="0"/>
        <c:axId val="394303832"/>
        <c:axId val="217255640"/>
      </c:lineChart>
      <c:catAx>
        <c:axId val="394303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17255640"/>
        <c:crosses val="autoZero"/>
        <c:auto val="1"/>
        <c:lblAlgn val="ctr"/>
        <c:lblOffset val="100"/>
        <c:tickLblSkip val="1"/>
        <c:tickMarkSkip val="1"/>
        <c:noMultiLvlLbl val="0"/>
      </c:catAx>
      <c:valAx>
        <c:axId val="217255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4303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墓地特別会計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c:v>
                </c:pt>
                <c:pt idx="4">
                  <c:v>#N/A</c:v>
                </c:pt>
                <c:pt idx="5">
                  <c:v>0.02</c:v>
                </c:pt>
                <c:pt idx="6">
                  <c:v>#N/A</c:v>
                </c:pt>
                <c:pt idx="7">
                  <c:v>0.04</c:v>
                </c:pt>
                <c:pt idx="8">
                  <c:v>#N/A</c:v>
                </c:pt>
                <c:pt idx="9">
                  <c:v>0.01</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3.74</c:v>
                </c:pt>
                <c:pt idx="2">
                  <c:v>#N/A</c:v>
                </c:pt>
                <c:pt idx="3">
                  <c:v>3.22</c:v>
                </c:pt>
                <c:pt idx="4">
                  <c:v>#N/A</c:v>
                </c:pt>
                <c:pt idx="5">
                  <c:v>2.29</c:v>
                </c:pt>
                <c:pt idx="6">
                  <c:v>#N/A</c:v>
                </c:pt>
                <c:pt idx="7">
                  <c:v>1.9</c:v>
                </c:pt>
                <c:pt idx="8">
                  <c:v>#N/A</c:v>
                </c:pt>
                <c:pt idx="9">
                  <c:v>1.1399999999999999</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0.88</c:v>
                </c:pt>
                <c:pt idx="2">
                  <c:v>#N/A</c:v>
                </c:pt>
                <c:pt idx="3">
                  <c:v>0.44</c:v>
                </c:pt>
                <c:pt idx="4">
                  <c:v>#N/A</c:v>
                </c:pt>
                <c:pt idx="5">
                  <c:v>1.21</c:v>
                </c:pt>
                <c:pt idx="6">
                  <c:v>#N/A</c:v>
                </c:pt>
                <c:pt idx="7">
                  <c:v>1.17</c:v>
                </c:pt>
                <c:pt idx="8">
                  <c:v>#N/A</c:v>
                </c:pt>
                <c:pt idx="9">
                  <c:v>1.46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4.5599999999999996</c:v>
                </c:pt>
                <c:pt idx="2">
                  <c:v>#N/A</c:v>
                </c:pt>
                <c:pt idx="3">
                  <c:v>12.16</c:v>
                </c:pt>
                <c:pt idx="4">
                  <c:v>#N/A</c:v>
                </c:pt>
                <c:pt idx="5">
                  <c:v>3.89</c:v>
                </c:pt>
                <c:pt idx="6">
                  <c:v>#N/A</c:v>
                </c:pt>
                <c:pt idx="7">
                  <c:v>9.75</c:v>
                </c:pt>
                <c:pt idx="8">
                  <c:v>#N/A</c:v>
                </c:pt>
                <c:pt idx="9">
                  <c:v>4.3899999999999997</c:v>
                </c:pt>
              </c:numCache>
            </c:numRef>
          </c:val>
        </c:ser>
        <c:ser>
          <c:idx val="8"/>
          <c:order val="8"/>
          <c:tx>
            <c:strRef>
              <c:f>データシート!$A$35</c:f>
              <c:strCache>
                <c:ptCount val="1"/>
                <c:pt idx="0">
                  <c:v>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9.51</c:v>
                </c:pt>
                <c:pt idx="2">
                  <c:v>#N/A</c:v>
                </c:pt>
                <c:pt idx="3">
                  <c:v>9.4</c:v>
                </c:pt>
                <c:pt idx="4">
                  <c:v>#N/A</c:v>
                </c:pt>
                <c:pt idx="5">
                  <c:v>9.23</c:v>
                </c:pt>
                <c:pt idx="6">
                  <c:v>#N/A</c:v>
                </c:pt>
                <c:pt idx="7">
                  <c:v>9.17</c:v>
                </c:pt>
                <c:pt idx="8">
                  <c:v>#N/A</c:v>
                </c:pt>
                <c:pt idx="9">
                  <c:v>9.73</c:v>
                </c:pt>
              </c:numCache>
            </c:numRef>
          </c:val>
        </c:ser>
        <c:ser>
          <c:idx val="9"/>
          <c:order val="9"/>
          <c:tx>
            <c:strRef>
              <c:f>データシート!$A$36</c:f>
              <c:strCache>
                <c:ptCount val="1"/>
                <c:pt idx="0">
                  <c:v>工業用水道事業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9.68</c:v>
                </c:pt>
                <c:pt idx="2">
                  <c:v>#N/A</c:v>
                </c:pt>
                <c:pt idx="3">
                  <c:v>9.8699999999999992</c:v>
                </c:pt>
                <c:pt idx="4">
                  <c:v>#N/A</c:v>
                </c:pt>
                <c:pt idx="5">
                  <c:v>10.92</c:v>
                </c:pt>
                <c:pt idx="6">
                  <c:v>#N/A</c:v>
                </c:pt>
                <c:pt idx="7">
                  <c:v>11.2</c:v>
                </c:pt>
                <c:pt idx="8">
                  <c:v>#N/A</c:v>
                </c:pt>
                <c:pt idx="9">
                  <c:v>11.75</c:v>
                </c:pt>
              </c:numCache>
            </c:numRef>
          </c:val>
        </c:ser>
        <c:dLbls>
          <c:showLegendKey val="0"/>
          <c:showVal val="0"/>
          <c:showCatName val="0"/>
          <c:showSerName val="0"/>
          <c:showPercent val="0"/>
          <c:showBubbleSize val="0"/>
        </c:dLbls>
        <c:gapWidth val="150"/>
        <c:overlap val="100"/>
        <c:axId val="395990536"/>
        <c:axId val="395990928"/>
      </c:barChart>
      <c:catAx>
        <c:axId val="395990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5990928"/>
        <c:crosses val="autoZero"/>
        <c:auto val="1"/>
        <c:lblAlgn val="ctr"/>
        <c:lblOffset val="100"/>
        <c:tickLblSkip val="1"/>
        <c:tickMarkSkip val="1"/>
        <c:noMultiLvlLbl val="0"/>
      </c:catAx>
      <c:valAx>
        <c:axId val="3959909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59905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652</c:v>
                </c:pt>
                <c:pt idx="5">
                  <c:v>661</c:v>
                </c:pt>
                <c:pt idx="8">
                  <c:v>689</c:v>
                </c:pt>
                <c:pt idx="11">
                  <c:v>697</c:v>
                </c:pt>
                <c:pt idx="14">
                  <c:v>734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1</c:v>
                </c:pt>
                <c:pt idx="6">
                  <c:v>1</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576</c:v>
                </c:pt>
                <c:pt idx="3">
                  <c:v>429</c:v>
                </c:pt>
                <c:pt idx="6">
                  <c:v>136</c:v>
                </c:pt>
                <c:pt idx="9">
                  <c:v>136</c:v>
                </c:pt>
                <c:pt idx="12">
                  <c:v>136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60</c:v>
                </c:pt>
                <c:pt idx="3">
                  <c:v>49</c:v>
                </c:pt>
                <c:pt idx="6">
                  <c:v>29</c:v>
                </c:pt>
                <c:pt idx="9">
                  <c:v>31</c:v>
                </c:pt>
                <c:pt idx="12">
                  <c:v>34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336</c:v>
                </c:pt>
                <c:pt idx="3">
                  <c:v>365</c:v>
                </c:pt>
                <c:pt idx="6">
                  <c:v>369</c:v>
                </c:pt>
                <c:pt idx="9">
                  <c:v>375</c:v>
                </c:pt>
                <c:pt idx="12">
                  <c:v>379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660</c:v>
                </c:pt>
                <c:pt idx="3">
                  <c:v>677</c:v>
                </c:pt>
                <c:pt idx="6">
                  <c:v>660</c:v>
                </c:pt>
                <c:pt idx="9">
                  <c:v>662</c:v>
                </c:pt>
                <c:pt idx="12">
                  <c:v>652</c:v>
                </c:pt>
              </c:numCache>
            </c:numRef>
          </c:val>
        </c:ser>
        <c:dLbls>
          <c:showLegendKey val="0"/>
          <c:showVal val="0"/>
          <c:showCatName val="0"/>
          <c:showSerName val="0"/>
          <c:showPercent val="0"/>
          <c:showBubbleSize val="0"/>
        </c:dLbls>
        <c:gapWidth val="100"/>
        <c:overlap val="100"/>
        <c:axId val="395991712"/>
        <c:axId val="3959921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980</c:v>
                </c:pt>
                <c:pt idx="2">
                  <c:v>#N/A</c:v>
                </c:pt>
                <c:pt idx="3">
                  <c:v>#N/A</c:v>
                </c:pt>
                <c:pt idx="4">
                  <c:v>860</c:v>
                </c:pt>
                <c:pt idx="5">
                  <c:v>#N/A</c:v>
                </c:pt>
                <c:pt idx="6">
                  <c:v>#N/A</c:v>
                </c:pt>
                <c:pt idx="7">
                  <c:v>506</c:v>
                </c:pt>
                <c:pt idx="8">
                  <c:v>#N/A</c:v>
                </c:pt>
                <c:pt idx="9">
                  <c:v>#N/A</c:v>
                </c:pt>
                <c:pt idx="10">
                  <c:v>508</c:v>
                </c:pt>
                <c:pt idx="11">
                  <c:v>#N/A</c:v>
                </c:pt>
                <c:pt idx="12">
                  <c:v>#N/A</c:v>
                </c:pt>
                <c:pt idx="13">
                  <c:v>467</c:v>
                </c:pt>
                <c:pt idx="14">
                  <c:v>#N/A</c:v>
                </c:pt>
              </c:numCache>
            </c:numRef>
          </c:val>
          <c:smooth val="0"/>
        </c:ser>
        <c:dLbls>
          <c:showLegendKey val="0"/>
          <c:showVal val="0"/>
          <c:showCatName val="0"/>
          <c:showSerName val="0"/>
          <c:showPercent val="0"/>
          <c:showBubbleSize val="0"/>
        </c:dLbls>
        <c:marker val="1"/>
        <c:smooth val="0"/>
        <c:axId val="395991712"/>
        <c:axId val="395992104"/>
      </c:lineChart>
      <c:catAx>
        <c:axId val="395991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95992104"/>
        <c:crosses val="autoZero"/>
        <c:auto val="1"/>
        <c:lblAlgn val="ctr"/>
        <c:lblOffset val="100"/>
        <c:tickLblSkip val="1"/>
        <c:tickMarkSkip val="1"/>
        <c:noMultiLvlLbl val="0"/>
      </c:catAx>
      <c:valAx>
        <c:axId val="3959921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5991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8008</c:v>
                </c:pt>
                <c:pt idx="5">
                  <c:v>8525</c:v>
                </c:pt>
                <c:pt idx="8">
                  <c:v>9180</c:v>
                </c:pt>
                <c:pt idx="11">
                  <c:v>9718</c:v>
                </c:pt>
                <c:pt idx="14">
                  <c:v>9467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192</c:v>
                </c:pt>
                <c:pt idx="5">
                  <c:v>124</c:v>
                </c:pt>
                <c:pt idx="8">
                  <c:v>131</c:v>
                </c:pt>
                <c:pt idx="11">
                  <c:v>105</c:v>
                </c:pt>
                <c:pt idx="14">
                  <c:v>84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3715</c:v>
                </c:pt>
                <c:pt idx="5">
                  <c:v>3862</c:v>
                </c:pt>
                <c:pt idx="8">
                  <c:v>3791</c:v>
                </c:pt>
                <c:pt idx="11">
                  <c:v>3921</c:v>
                </c:pt>
                <c:pt idx="14">
                  <c:v>4385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899</c:v>
                </c:pt>
                <c:pt idx="3">
                  <c:v>790</c:v>
                </c:pt>
                <c:pt idx="6">
                  <c:v>684</c:v>
                </c:pt>
                <c:pt idx="9">
                  <c:v>685</c:v>
                </c:pt>
                <c:pt idx="12">
                  <c:v>703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244</c:v>
                </c:pt>
                <c:pt idx="3">
                  <c:v>227</c:v>
                </c:pt>
                <c:pt idx="6">
                  <c:v>213</c:v>
                </c:pt>
                <c:pt idx="9">
                  <c:v>201</c:v>
                </c:pt>
                <c:pt idx="12">
                  <c:v>164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5230</c:v>
                </c:pt>
                <c:pt idx="3">
                  <c:v>5092</c:v>
                </c:pt>
                <c:pt idx="6">
                  <c:v>5034</c:v>
                </c:pt>
                <c:pt idx="9">
                  <c:v>4779</c:v>
                </c:pt>
                <c:pt idx="12">
                  <c:v>4864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1160</c:v>
                </c:pt>
                <c:pt idx="3">
                  <c:v>1115</c:v>
                </c:pt>
                <c:pt idx="6">
                  <c:v>813</c:v>
                </c:pt>
                <c:pt idx="9">
                  <c:v>502</c:v>
                </c:pt>
                <c:pt idx="12">
                  <c:v>366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6619</c:v>
                </c:pt>
                <c:pt idx="3">
                  <c:v>7006</c:v>
                </c:pt>
                <c:pt idx="6">
                  <c:v>7385</c:v>
                </c:pt>
                <c:pt idx="9">
                  <c:v>7599</c:v>
                </c:pt>
                <c:pt idx="12">
                  <c:v>7441</c:v>
                </c:pt>
              </c:numCache>
            </c:numRef>
          </c:val>
        </c:ser>
        <c:dLbls>
          <c:showLegendKey val="0"/>
          <c:showVal val="0"/>
          <c:showCatName val="0"/>
          <c:showSerName val="0"/>
          <c:showPercent val="0"/>
          <c:showBubbleSize val="0"/>
        </c:dLbls>
        <c:gapWidth val="100"/>
        <c:overlap val="100"/>
        <c:axId val="397184848"/>
        <c:axId val="3971852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2236</c:v>
                </c:pt>
                <c:pt idx="2">
                  <c:v>#N/A</c:v>
                </c:pt>
                <c:pt idx="3">
                  <c:v>#N/A</c:v>
                </c:pt>
                <c:pt idx="4">
                  <c:v>1721</c:v>
                </c:pt>
                <c:pt idx="5">
                  <c:v>#N/A</c:v>
                </c:pt>
                <c:pt idx="6">
                  <c:v>#N/A</c:v>
                </c:pt>
                <c:pt idx="7">
                  <c:v>1028</c:v>
                </c:pt>
                <c:pt idx="8">
                  <c:v>#N/A</c:v>
                </c:pt>
                <c:pt idx="9">
                  <c:v>#N/A</c:v>
                </c:pt>
                <c:pt idx="10">
                  <c:v>22</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397184848"/>
        <c:axId val="397185240"/>
      </c:lineChart>
      <c:catAx>
        <c:axId val="397184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97185240"/>
        <c:crosses val="autoZero"/>
        <c:auto val="1"/>
        <c:lblAlgn val="ctr"/>
        <c:lblOffset val="100"/>
        <c:tickLblSkip val="1"/>
        <c:tickMarkSkip val="1"/>
        <c:noMultiLvlLbl val="0"/>
      </c:catAx>
      <c:valAx>
        <c:axId val="3971852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971848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福島県西郷村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19,959
19,798
192.06
26,182,110
25,679,789
236,186
5,376,792
7,441,255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400">
              <a:solidFill>
                <a:schemeClr val="dk1"/>
              </a:solidFill>
              <a:effectLst/>
              <a:latin typeface="+mj-ea"/>
              <a:ea typeface="+mj-ea"/>
              <a:cs typeface="+mn-cs"/>
            </a:rPr>
            <a:t>平成</a:t>
          </a:r>
          <a:r>
            <a:rPr lang="en-US" altLang="ja-JP" sz="1400">
              <a:solidFill>
                <a:schemeClr val="dk1"/>
              </a:solidFill>
              <a:effectLst/>
              <a:latin typeface="+mj-ea"/>
              <a:ea typeface="+mj-ea"/>
              <a:cs typeface="+mn-cs"/>
            </a:rPr>
            <a:t>20</a:t>
          </a:r>
          <a:r>
            <a:rPr lang="ja-JP" altLang="ja-JP" sz="1400">
              <a:solidFill>
                <a:schemeClr val="dk1"/>
              </a:solidFill>
              <a:effectLst/>
              <a:latin typeface="+mj-ea"/>
              <a:ea typeface="+mj-ea"/>
              <a:cs typeface="+mn-cs"/>
            </a:rPr>
            <a:t>年度</a:t>
          </a:r>
          <a:r>
            <a:rPr lang="ja-JP" altLang="en-US" sz="1400">
              <a:solidFill>
                <a:schemeClr val="dk1"/>
              </a:solidFill>
              <a:effectLst/>
              <a:latin typeface="+mj-ea"/>
              <a:ea typeface="+mj-ea"/>
              <a:cs typeface="+mn-cs"/>
            </a:rPr>
            <a:t>をピークに</a:t>
          </a:r>
          <a:r>
            <a:rPr lang="ja-JP" altLang="ja-JP" sz="1400">
              <a:solidFill>
                <a:schemeClr val="dk1"/>
              </a:solidFill>
              <a:effectLst/>
              <a:latin typeface="+mj-ea"/>
              <a:ea typeface="+mj-ea"/>
              <a:cs typeface="+mn-cs"/>
            </a:rPr>
            <a:t>財政力指数</a:t>
          </a:r>
          <a:r>
            <a:rPr lang="ja-JP" altLang="en-US" sz="1400">
              <a:solidFill>
                <a:schemeClr val="dk1"/>
              </a:solidFill>
              <a:effectLst/>
              <a:latin typeface="+mj-ea"/>
              <a:ea typeface="+mj-ea"/>
              <a:cs typeface="+mn-cs"/>
            </a:rPr>
            <a:t>は低下している。</a:t>
          </a:r>
          <a:r>
            <a:rPr lang="ja-JP" altLang="ja-JP" sz="1400">
              <a:solidFill>
                <a:schemeClr val="dk1"/>
              </a:solidFill>
              <a:effectLst/>
              <a:latin typeface="+mj-ea"/>
              <a:ea typeface="+mj-ea"/>
              <a:cs typeface="+mn-cs"/>
            </a:rPr>
            <a:t>平成</a:t>
          </a:r>
          <a:r>
            <a:rPr lang="en-US" altLang="ja-JP" sz="1400">
              <a:solidFill>
                <a:schemeClr val="dk1"/>
              </a:solidFill>
              <a:effectLst/>
              <a:latin typeface="+mj-ea"/>
              <a:ea typeface="+mj-ea"/>
              <a:cs typeface="+mn-cs"/>
            </a:rPr>
            <a:t>20</a:t>
          </a:r>
          <a:r>
            <a:rPr lang="ja-JP" altLang="ja-JP" sz="1400">
              <a:solidFill>
                <a:schemeClr val="dk1"/>
              </a:solidFill>
              <a:effectLst/>
              <a:latin typeface="+mj-ea"/>
              <a:ea typeface="+mj-ea"/>
              <a:cs typeface="+mn-cs"/>
            </a:rPr>
            <a:t>年度までの村税収入が増加傾向にある時期の単年度財政力指数が高いことに起因している。平成</a:t>
          </a:r>
          <a:r>
            <a:rPr lang="en-US" altLang="ja-JP" sz="1400">
              <a:solidFill>
                <a:schemeClr val="dk1"/>
              </a:solidFill>
              <a:effectLst/>
              <a:latin typeface="+mj-ea"/>
              <a:ea typeface="+mj-ea"/>
              <a:cs typeface="+mn-cs"/>
            </a:rPr>
            <a:t>2</a:t>
          </a:r>
          <a:r>
            <a:rPr lang="ja-JP" altLang="en-US" sz="1400">
              <a:solidFill>
                <a:schemeClr val="dk1"/>
              </a:solidFill>
              <a:effectLst/>
              <a:latin typeface="+mj-ea"/>
              <a:ea typeface="+mj-ea"/>
              <a:cs typeface="+mn-cs"/>
            </a:rPr>
            <a:t>６</a:t>
          </a:r>
          <a:r>
            <a:rPr lang="ja-JP" altLang="ja-JP" sz="1400">
              <a:solidFill>
                <a:schemeClr val="dk1"/>
              </a:solidFill>
              <a:effectLst/>
              <a:latin typeface="+mj-ea"/>
              <a:ea typeface="+mj-ea"/>
              <a:cs typeface="+mn-cs"/>
            </a:rPr>
            <a:t>年度単年度の財政力指数は</a:t>
          </a:r>
          <a:r>
            <a:rPr lang="en-US" altLang="ja-JP" sz="1400" baseline="0">
              <a:solidFill>
                <a:schemeClr val="dk1"/>
              </a:solidFill>
              <a:effectLst/>
              <a:latin typeface="+mj-ea"/>
              <a:ea typeface="+mj-ea"/>
              <a:cs typeface="+mn-cs"/>
            </a:rPr>
            <a:t>0.89</a:t>
          </a:r>
          <a:r>
            <a:rPr lang="ja-JP" altLang="ja-JP" sz="1400" baseline="0">
              <a:solidFill>
                <a:schemeClr val="dk1"/>
              </a:solidFill>
              <a:effectLst/>
              <a:latin typeface="+mj-ea"/>
              <a:ea typeface="+mj-ea"/>
              <a:cs typeface="+mn-cs"/>
            </a:rPr>
            <a:t>であり、前年度</a:t>
          </a:r>
          <a:r>
            <a:rPr lang="ja-JP" altLang="en-US" sz="1400" baseline="0">
              <a:solidFill>
                <a:schemeClr val="dk1"/>
              </a:solidFill>
              <a:effectLst/>
              <a:latin typeface="+mj-ea"/>
              <a:ea typeface="+mj-ea"/>
              <a:cs typeface="+mn-cs"/>
            </a:rPr>
            <a:t>、前々年度</a:t>
          </a:r>
          <a:r>
            <a:rPr lang="ja-JP" altLang="ja-JP" sz="1400" baseline="0">
              <a:solidFill>
                <a:schemeClr val="dk1"/>
              </a:solidFill>
              <a:effectLst/>
              <a:latin typeface="+mj-ea"/>
              <a:ea typeface="+mj-ea"/>
              <a:cs typeface="+mn-cs"/>
            </a:rPr>
            <a:t>と</a:t>
          </a:r>
          <a:r>
            <a:rPr lang="ja-JP" altLang="en-US" sz="1400" baseline="0">
              <a:solidFill>
                <a:schemeClr val="dk1"/>
              </a:solidFill>
              <a:effectLst/>
              <a:latin typeface="+mj-ea"/>
              <a:ea typeface="+mj-ea"/>
              <a:cs typeface="+mn-cs"/>
            </a:rPr>
            <a:t>ほぼ横ばいで推移</a:t>
          </a:r>
          <a:r>
            <a:rPr lang="ja-JP" altLang="ja-JP" sz="1400" baseline="0">
              <a:solidFill>
                <a:schemeClr val="dk1"/>
              </a:solidFill>
              <a:effectLst/>
              <a:latin typeface="+mj-ea"/>
              <a:ea typeface="+mj-ea"/>
              <a:cs typeface="+mn-cs"/>
            </a:rPr>
            <a:t>している。</a:t>
          </a:r>
          <a:endParaRPr lang="ja-JP" altLang="ja-JP" sz="1400">
            <a:effectLst/>
            <a:latin typeface="+mj-ea"/>
            <a:ea typeface="+mj-ea"/>
          </a:endParaRPr>
        </a:p>
        <a:p>
          <a:r>
            <a:rPr lang="ja-JP" altLang="ja-JP" sz="1400" baseline="0">
              <a:solidFill>
                <a:schemeClr val="dk1"/>
              </a:solidFill>
              <a:effectLst/>
              <a:latin typeface="+mj-ea"/>
              <a:ea typeface="+mj-ea"/>
              <a:cs typeface="+mn-cs"/>
            </a:rPr>
            <a:t>　全国平均および福島県平均を大きく上回ってはいるものの、今後も、収納率向上や企業誘致等により税収増加を図り、歳入確保に努める。</a:t>
          </a:r>
          <a:endParaRPr lang="ja-JP" altLang="ja-JP" sz="1400">
            <a:effectLst/>
            <a:latin typeface="+mj-ea"/>
            <a:ea typeface="+mj-ea"/>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38</xdr:row>
      <xdr:rowOff>67733</xdr:rowOff>
    </xdr:from>
    <xdr:to>
      <xdr:col>7</xdr:col>
      <xdr:colOff>152400</xdr:colOff>
      <xdr:row>45</xdr:row>
      <xdr:rowOff>106256</xdr:rowOff>
    </xdr:to>
    <xdr:cxnSp macro="">
      <xdr:nvCxnSpPr>
        <xdr:cNvPr id="60" name="直線コネクタ 59"/>
        <xdr:cNvCxnSpPr/>
      </xdr:nvCxnSpPr>
      <xdr:spPr>
        <a:xfrm flipV="1">
          <a:off x="4953000" y="6582833"/>
          <a:ext cx="0" cy="12386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78333</xdr:rowOff>
    </xdr:from>
    <xdr:ext cx="762000" cy="259045"/>
    <xdr:sp macro="" textlink="">
      <xdr:nvSpPr>
        <xdr:cNvPr id="61" name="財政力最小値テキスト"/>
        <xdr:cNvSpPr txBox="1"/>
      </xdr:nvSpPr>
      <xdr:spPr>
        <a:xfrm>
          <a:off x="5041900" y="7793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106256</xdr:rowOff>
    </xdr:from>
    <xdr:to>
      <xdr:col>7</xdr:col>
      <xdr:colOff>241300</xdr:colOff>
      <xdr:row>45</xdr:row>
      <xdr:rowOff>106256</xdr:rowOff>
    </xdr:to>
    <xdr:cxnSp macro="">
      <xdr:nvCxnSpPr>
        <xdr:cNvPr id="62" name="直線コネクタ 61"/>
        <xdr:cNvCxnSpPr/>
      </xdr:nvCxnSpPr>
      <xdr:spPr>
        <a:xfrm>
          <a:off x="4864100" y="7821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36</xdr:row>
      <xdr:rowOff>154110</xdr:rowOff>
    </xdr:from>
    <xdr:ext cx="762000" cy="259045"/>
    <xdr:sp macro="" textlink="">
      <xdr:nvSpPr>
        <xdr:cNvPr id="63" name="財政力最大値テキスト"/>
        <xdr:cNvSpPr txBox="1"/>
      </xdr:nvSpPr>
      <xdr:spPr>
        <a:xfrm>
          <a:off x="5041900" y="6326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38</xdr:row>
      <xdr:rowOff>67733</xdr:rowOff>
    </xdr:from>
    <xdr:to>
      <xdr:col>7</xdr:col>
      <xdr:colOff>241300</xdr:colOff>
      <xdr:row>38</xdr:row>
      <xdr:rowOff>67733</xdr:rowOff>
    </xdr:to>
    <xdr:cxnSp macro="">
      <xdr:nvCxnSpPr>
        <xdr:cNvPr id="64" name="直線コネクタ 63"/>
        <xdr:cNvCxnSpPr/>
      </xdr:nvCxnSpPr>
      <xdr:spPr>
        <a:xfrm>
          <a:off x="4864100" y="658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73237</xdr:rowOff>
    </xdr:from>
    <xdr:to>
      <xdr:col>7</xdr:col>
      <xdr:colOff>152400</xdr:colOff>
      <xdr:row>39</xdr:row>
      <xdr:rowOff>73237</xdr:rowOff>
    </xdr:to>
    <xdr:cxnSp macro="">
      <xdr:nvCxnSpPr>
        <xdr:cNvPr id="65" name="直線コネクタ 64"/>
        <xdr:cNvCxnSpPr/>
      </xdr:nvCxnSpPr>
      <xdr:spPr>
        <a:xfrm>
          <a:off x="4114800" y="675978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155804</xdr:rowOff>
    </xdr:from>
    <xdr:ext cx="762000" cy="259045"/>
    <xdr:sp macro="" textlink="">
      <xdr:nvSpPr>
        <xdr:cNvPr id="66" name="財政力平均値テキスト"/>
        <xdr:cNvSpPr txBox="1"/>
      </xdr:nvSpPr>
      <xdr:spPr>
        <a:xfrm>
          <a:off x="5041900" y="73567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12277</xdr:rowOff>
    </xdr:from>
    <xdr:to>
      <xdr:col>7</xdr:col>
      <xdr:colOff>203200</xdr:colOff>
      <xdr:row>43</xdr:row>
      <xdr:rowOff>113877</xdr:rowOff>
    </xdr:to>
    <xdr:sp macro="" textlink="">
      <xdr:nvSpPr>
        <xdr:cNvPr id="67" name="フローチャート : 判断 66"/>
        <xdr:cNvSpPr/>
      </xdr:nvSpPr>
      <xdr:spPr>
        <a:xfrm>
          <a:off x="4902200" y="738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73237</xdr:rowOff>
    </xdr:from>
    <xdr:to>
      <xdr:col>6</xdr:col>
      <xdr:colOff>0</xdr:colOff>
      <xdr:row>39</xdr:row>
      <xdr:rowOff>89323</xdr:rowOff>
    </xdr:to>
    <xdr:cxnSp macro="">
      <xdr:nvCxnSpPr>
        <xdr:cNvPr id="68" name="直線コネクタ 67"/>
        <xdr:cNvCxnSpPr/>
      </xdr:nvCxnSpPr>
      <xdr:spPr>
        <a:xfrm flipV="1">
          <a:off x="3225800" y="675978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12277</xdr:rowOff>
    </xdr:from>
    <xdr:to>
      <xdr:col>6</xdr:col>
      <xdr:colOff>50800</xdr:colOff>
      <xdr:row>43</xdr:row>
      <xdr:rowOff>113877</xdr:rowOff>
    </xdr:to>
    <xdr:sp macro="" textlink="">
      <xdr:nvSpPr>
        <xdr:cNvPr id="69" name="フローチャート : 判断 68"/>
        <xdr:cNvSpPr/>
      </xdr:nvSpPr>
      <xdr:spPr>
        <a:xfrm>
          <a:off x="4064000" y="738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98654</xdr:rowOff>
    </xdr:from>
    <xdr:ext cx="736600" cy="259045"/>
    <xdr:sp macro="" textlink="">
      <xdr:nvSpPr>
        <xdr:cNvPr id="70" name="テキスト ボックス 69"/>
        <xdr:cNvSpPr txBox="1"/>
      </xdr:nvSpPr>
      <xdr:spPr>
        <a:xfrm>
          <a:off x="3733800" y="74710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51646</xdr:rowOff>
    </xdr:from>
    <xdr:to>
      <xdr:col>4</xdr:col>
      <xdr:colOff>482600</xdr:colOff>
      <xdr:row>39</xdr:row>
      <xdr:rowOff>89323</xdr:rowOff>
    </xdr:to>
    <xdr:cxnSp macro="">
      <xdr:nvCxnSpPr>
        <xdr:cNvPr id="71" name="直線コネクタ 70"/>
        <xdr:cNvCxnSpPr/>
      </xdr:nvCxnSpPr>
      <xdr:spPr>
        <a:xfrm>
          <a:off x="2336800" y="6566746"/>
          <a:ext cx="8890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2" name="フローチャート : 判断 71"/>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73" name="テキスト ボックス 72"/>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35</xdr:row>
      <xdr:rowOff>147743</xdr:rowOff>
    </xdr:from>
    <xdr:to>
      <xdr:col>3</xdr:col>
      <xdr:colOff>279400</xdr:colOff>
      <xdr:row>38</xdr:row>
      <xdr:rowOff>51646</xdr:rowOff>
    </xdr:to>
    <xdr:cxnSp macro="">
      <xdr:nvCxnSpPr>
        <xdr:cNvPr id="74" name="直線コネクタ 73"/>
        <xdr:cNvCxnSpPr/>
      </xdr:nvCxnSpPr>
      <xdr:spPr>
        <a:xfrm>
          <a:off x="1447800" y="6148493"/>
          <a:ext cx="889000" cy="418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5" name="フローチャート : 判断 74"/>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82567</xdr:rowOff>
    </xdr:from>
    <xdr:ext cx="762000" cy="259045"/>
    <xdr:sp macro="" textlink="">
      <xdr:nvSpPr>
        <xdr:cNvPr id="76" name="テキスト ボックス 75"/>
        <xdr:cNvSpPr txBox="1"/>
      </xdr:nvSpPr>
      <xdr:spPr>
        <a:xfrm>
          <a:off x="1955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12277</xdr:rowOff>
    </xdr:from>
    <xdr:to>
      <xdr:col>2</xdr:col>
      <xdr:colOff>127000</xdr:colOff>
      <xdr:row>43</xdr:row>
      <xdr:rowOff>113877</xdr:rowOff>
    </xdr:to>
    <xdr:sp macro="" textlink="">
      <xdr:nvSpPr>
        <xdr:cNvPr id="77" name="フローチャート : 判断 76"/>
        <xdr:cNvSpPr/>
      </xdr:nvSpPr>
      <xdr:spPr>
        <a:xfrm>
          <a:off x="1397000" y="738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98654</xdr:rowOff>
    </xdr:from>
    <xdr:ext cx="762000" cy="259045"/>
    <xdr:sp macro="" textlink="">
      <xdr:nvSpPr>
        <xdr:cNvPr id="78" name="テキスト ボックス 77"/>
        <xdr:cNvSpPr txBox="1"/>
      </xdr:nvSpPr>
      <xdr:spPr>
        <a:xfrm>
          <a:off x="1066800" y="747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22437</xdr:rowOff>
    </xdr:from>
    <xdr:to>
      <xdr:col>7</xdr:col>
      <xdr:colOff>203200</xdr:colOff>
      <xdr:row>39</xdr:row>
      <xdr:rowOff>124037</xdr:rowOff>
    </xdr:to>
    <xdr:sp macro="" textlink="">
      <xdr:nvSpPr>
        <xdr:cNvPr id="84" name="円/楕円 83"/>
        <xdr:cNvSpPr/>
      </xdr:nvSpPr>
      <xdr:spPr>
        <a:xfrm>
          <a:off x="4902200" y="670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38964</xdr:rowOff>
    </xdr:from>
    <xdr:ext cx="762000" cy="259045"/>
    <xdr:sp macro="" textlink="">
      <xdr:nvSpPr>
        <xdr:cNvPr id="85" name="財政力該当値テキスト"/>
        <xdr:cNvSpPr txBox="1"/>
      </xdr:nvSpPr>
      <xdr:spPr>
        <a:xfrm>
          <a:off x="5041900" y="655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22437</xdr:rowOff>
    </xdr:from>
    <xdr:to>
      <xdr:col>6</xdr:col>
      <xdr:colOff>50800</xdr:colOff>
      <xdr:row>39</xdr:row>
      <xdr:rowOff>124037</xdr:rowOff>
    </xdr:to>
    <xdr:sp macro="" textlink="">
      <xdr:nvSpPr>
        <xdr:cNvPr id="86" name="円/楕円 85"/>
        <xdr:cNvSpPr/>
      </xdr:nvSpPr>
      <xdr:spPr>
        <a:xfrm>
          <a:off x="4064000" y="670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134214</xdr:rowOff>
    </xdr:from>
    <xdr:ext cx="736600" cy="259045"/>
    <xdr:sp macro="" textlink="">
      <xdr:nvSpPr>
        <xdr:cNvPr id="87" name="テキスト ボックス 86"/>
        <xdr:cNvSpPr txBox="1"/>
      </xdr:nvSpPr>
      <xdr:spPr>
        <a:xfrm>
          <a:off x="3733800" y="647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38523</xdr:rowOff>
    </xdr:from>
    <xdr:to>
      <xdr:col>4</xdr:col>
      <xdr:colOff>533400</xdr:colOff>
      <xdr:row>39</xdr:row>
      <xdr:rowOff>140123</xdr:rowOff>
    </xdr:to>
    <xdr:sp macro="" textlink="">
      <xdr:nvSpPr>
        <xdr:cNvPr id="88" name="円/楕円 87"/>
        <xdr:cNvSpPr/>
      </xdr:nvSpPr>
      <xdr:spPr>
        <a:xfrm>
          <a:off x="3175000" y="672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150300</xdr:rowOff>
    </xdr:from>
    <xdr:ext cx="762000" cy="259045"/>
    <xdr:sp macro="" textlink="">
      <xdr:nvSpPr>
        <xdr:cNvPr id="89" name="テキスト ボックス 88"/>
        <xdr:cNvSpPr txBox="1"/>
      </xdr:nvSpPr>
      <xdr:spPr>
        <a:xfrm>
          <a:off x="2844800" y="649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846</xdr:rowOff>
    </xdr:from>
    <xdr:to>
      <xdr:col>3</xdr:col>
      <xdr:colOff>330200</xdr:colOff>
      <xdr:row>38</xdr:row>
      <xdr:rowOff>102446</xdr:rowOff>
    </xdr:to>
    <xdr:sp macro="" textlink="">
      <xdr:nvSpPr>
        <xdr:cNvPr id="90" name="円/楕円 89"/>
        <xdr:cNvSpPr/>
      </xdr:nvSpPr>
      <xdr:spPr>
        <a:xfrm>
          <a:off x="2286000" y="651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112624</xdr:rowOff>
    </xdr:from>
    <xdr:ext cx="762000" cy="259045"/>
    <xdr:sp macro="" textlink="">
      <xdr:nvSpPr>
        <xdr:cNvPr id="91" name="テキスト ボックス 90"/>
        <xdr:cNvSpPr txBox="1"/>
      </xdr:nvSpPr>
      <xdr:spPr>
        <a:xfrm>
          <a:off x="1955800" y="6284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96943</xdr:rowOff>
    </xdr:from>
    <xdr:to>
      <xdr:col>2</xdr:col>
      <xdr:colOff>127000</xdr:colOff>
      <xdr:row>36</xdr:row>
      <xdr:rowOff>27093</xdr:rowOff>
    </xdr:to>
    <xdr:sp macro="" textlink="">
      <xdr:nvSpPr>
        <xdr:cNvPr id="92" name="円/楕円 91"/>
        <xdr:cNvSpPr/>
      </xdr:nvSpPr>
      <xdr:spPr>
        <a:xfrm>
          <a:off x="1397000" y="6097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37270</xdr:rowOff>
    </xdr:from>
    <xdr:ext cx="762000" cy="259045"/>
    <xdr:sp macro="" textlink="">
      <xdr:nvSpPr>
        <xdr:cNvPr id="93" name="テキスト ボックス 92"/>
        <xdr:cNvSpPr txBox="1"/>
      </xdr:nvSpPr>
      <xdr:spPr>
        <a:xfrm>
          <a:off x="1066800" y="5866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b="0">
              <a:solidFill>
                <a:schemeClr val="dk1"/>
              </a:solidFill>
              <a:effectLst/>
              <a:latin typeface="+mj-ea"/>
              <a:ea typeface="+mj-ea"/>
              <a:cs typeface="+mn-cs"/>
            </a:rPr>
            <a:t>数値上昇の要因</a:t>
          </a:r>
          <a:r>
            <a:rPr kumimoji="1" lang="ja-JP" altLang="ja-JP" sz="1400">
              <a:solidFill>
                <a:schemeClr val="dk1"/>
              </a:solidFill>
              <a:effectLst/>
              <a:latin typeface="+mj-ea"/>
              <a:ea typeface="+mj-ea"/>
              <a:cs typeface="+mn-cs"/>
            </a:rPr>
            <a:t>として、</a:t>
          </a:r>
          <a:r>
            <a:rPr kumimoji="1" lang="ja-JP" altLang="en-US" sz="1400">
              <a:solidFill>
                <a:schemeClr val="dk1"/>
              </a:solidFill>
              <a:effectLst/>
              <a:latin typeface="+mj-ea"/>
              <a:ea typeface="+mj-ea"/>
              <a:cs typeface="+mn-cs"/>
            </a:rPr>
            <a:t>分母となる自主財源（地方税）、普通交付税の増</a:t>
          </a:r>
          <a:r>
            <a:rPr kumimoji="1" lang="ja-JP" altLang="ja-JP" sz="1400">
              <a:solidFill>
                <a:schemeClr val="dk1"/>
              </a:solidFill>
              <a:effectLst/>
              <a:latin typeface="+mj-ea"/>
              <a:ea typeface="+mj-ea"/>
              <a:cs typeface="+mn-cs"/>
            </a:rPr>
            <a:t>があげられる。</a:t>
          </a:r>
          <a:endParaRPr lang="ja-JP" altLang="ja-JP" sz="1400">
            <a:effectLst/>
            <a:latin typeface="+mj-ea"/>
            <a:ea typeface="+mj-ea"/>
          </a:endParaRPr>
        </a:p>
        <a:p>
          <a:r>
            <a:rPr kumimoji="1" lang="ja-JP" altLang="ja-JP" sz="1400">
              <a:solidFill>
                <a:schemeClr val="dk1"/>
              </a:solidFill>
              <a:effectLst/>
              <a:latin typeface="+mj-ea"/>
              <a:ea typeface="+mj-ea"/>
              <a:cs typeface="+mn-cs"/>
            </a:rPr>
            <a:t>　事務の効率化を図り、経費の抑制に努めるとともに、財源となる税収の向上を図ることで数値の改善に努める。</a:t>
          </a:r>
          <a:endParaRPr lang="ja-JP" altLang="ja-JP" sz="1400">
            <a:effectLst/>
            <a:latin typeface="+mj-ea"/>
            <a:ea typeface="+mj-ea"/>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0" name="直線コネクタ 109"/>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1" name="テキスト ボックス 110"/>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2" name="直線コネクタ 111"/>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3" name="テキスト ボックス 112"/>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4" name="直線コネクタ 113"/>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5" name="テキスト ボックス 114"/>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6" name="直線コネクタ 115"/>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7" name="テキスト ボックス 116"/>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78486</xdr:rowOff>
    </xdr:from>
    <xdr:to>
      <xdr:col>7</xdr:col>
      <xdr:colOff>152400</xdr:colOff>
      <xdr:row>66</xdr:row>
      <xdr:rowOff>43942</xdr:rowOff>
    </xdr:to>
    <xdr:cxnSp macro="">
      <xdr:nvCxnSpPr>
        <xdr:cNvPr id="121" name="直線コネクタ 120"/>
        <xdr:cNvCxnSpPr/>
      </xdr:nvCxnSpPr>
      <xdr:spPr>
        <a:xfrm flipV="1">
          <a:off x="4953000" y="10365486"/>
          <a:ext cx="0" cy="9941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16019</xdr:rowOff>
    </xdr:from>
    <xdr:ext cx="762000" cy="259045"/>
    <xdr:sp macro="" textlink="">
      <xdr:nvSpPr>
        <xdr:cNvPr id="122" name="財政構造の弾力性最小値テキスト"/>
        <xdr:cNvSpPr txBox="1"/>
      </xdr:nvSpPr>
      <xdr:spPr>
        <a:xfrm>
          <a:off x="5041900" y="1133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43942</xdr:rowOff>
    </xdr:from>
    <xdr:to>
      <xdr:col>7</xdr:col>
      <xdr:colOff>241300</xdr:colOff>
      <xdr:row>66</xdr:row>
      <xdr:rowOff>43942</xdr:rowOff>
    </xdr:to>
    <xdr:cxnSp macro="">
      <xdr:nvCxnSpPr>
        <xdr:cNvPr id="123" name="直線コネクタ 122"/>
        <xdr:cNvCxnSpPr/>
      </xdr:nvCxnSpPr>
      <xdr:spPr>
        <a:xfrm>
          <a:off x="4864100" y="1135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164863</xdr:rowOff>
    </xdr:from>
    <xdr:ext cx="762000" cy="259045"/>
    <xdr:sp macro="" textlink="">
      <xdr:nvSpPr>
        <xdr:cNvPr id="124" name="財政構造の弾力性最大値テキスト"/>
        <xdr:cNvSpPr txBox="1"/>
      </xdr:nvSpPr>
      <xdr:spPr>
        <a:xfrm>
          <a:off x="5041900" y="1010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7</xdr:col>
      <xdr:colOff>63500</xdr:colOff>
      <xdr:row>60</xdr:row>
      <xdr:rowOff>78486</xdr:rowOff>
    </xdr:from>
    <xdr:to>
      <xdr:col>7</xdr:col>
      <xdr:colOff>241300</xdr:colOff>
      <xdr:row>60</xdr:row>
      <xdr:rowOff>78486</xdr:rowOff>
    </xdr:to>
    <xdr:cxnSp macro="">
      <xdr:nvCxnSpPr>
        <xdr:cNvPr id="125" name="直線コネクタ 124"/>
        <xdr:cNvCxnSpPr/>
      </xdr:nvCxnSpPr>
      <xdr:spPr>
        <a:xfrm>
          <a:off x="4864100" y="1036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140970</xdr:rowOff>
    </xdr:from>
    <xdr:to>
      <xdr:col>7</xdr:col>
      <xdr:colOff>152400</xdr:colOff>
      <xdr:row>63</xdr:row>
      <xdr:rowOff>85344</xdr:rowOff>
    </xdr:to>
    <xdr:cxnSp macro="">
      <xdr:nvCxnSpPr>
        <xdr:cNvPr id="126" name="直線コネクタ 125"/>
        <xdr:cNvCxnSpPr/>
      </xdr:nvCxnSpPr>
      <xdr:spPr>
        <a:xfrm flipV="1">
          <a:off x="4114800" y="10770870"/>
          <a:ext cx="8382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110507</xdr:rowOff>
    </xdr:from>
    <xdr:ext cx="762000" cy="259045"/>
    <xdr:sp macro="" textlink="">
      <xdr:nvSpPr>
        <xdr:cNvPr id="127" name="財政構造の弾力性平均値テキスト"/>
        <xdr:cNvSpPr txBox="1"/>
      </xdr:nvSpPr>
      <xdr:spPr>
        <a:xfrm>
          <a:off x="5041900" y="10740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28" name="フローチャート : 判断 127"/>
        <xdr:cNvSpPr/>
      </xdr:nvSpPr>
      <xdr:spPr>
        <a:xfrm>
          <a:off x="49022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54102</xdr:rowOff>
    </xdr:from>
    <xdr:to>
      <xdr:col>6</xdr:col>
      <xdr:colOff>0</xdr:colOff>
      <xdr:row>63</xdr:row>
      <xdr:rowOff>85344</xdr:rowOff>
    </xdr:to>
    <xdr:cxnSp macro="">
      <xdr:nvCxnSpPr>
        <xdr:cNvPr id="129" name="直線コネクタ 128"/>
        <xdr:cNvCxnSpPr/>
      </xdr:nvCxnSpPr>
      <xdr:spPr>
        <a:xfrm>
          <a:off x="3225800" y="10684002"/>
          <a:ext cx="8890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0" name="フローチャート : 判断 129"/>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31" name="テキスト ボックス 130"/>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114554</xdr:rowOff>
    </xdr:from>
    <xdr:to>
      <xdr:col>4</xdr:col>
      <xdr:colOff>482600</xdr:colOff>
      <xdr:row>62</xdr:row>
      <xdr:rowOff>54102</xdr:rowOff>
    </xdr:to>
    <xdr:cxnSp macro="">
      <xdr:nvCxnSpPr>
        <xdr:cNvPr id="132" name="直線コネクタ 131"/>
        <xdr:cNvCxnSpPr/>
      </xdr:nvCxnSpPr>
      <xdr:spPr>
        <a:xfrm>
          <a:off x="2336800" y="10573004"/>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3" name="フローチャート : 判断 132"/>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4" name="テキスト ボックス 133"/>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59182</xdr:rowOff>
    </xdr:from>
    <xdr:to>
      <xdr:col>3</xdr:col>
      <xdr:colOff>279400</xdr:colOff>
      <xdr:row>61</xdr:row>
      <xdr:rowOff>114554</xdr:rowOff>
    </xdr:to>
    <xdr:cxnSp macro="">
      <xdr:nvCxnSpPr>
        <xdr:cNvPr id="135" name="直線コネクタ 134"/>
        <xdr:cNvCxnSpPr/>
      </xdr:nvCxnSpPr>
      <xdr:spPr>
        <a:xfrm>
          <a:off x="1447800" y="10346182"/>
          <a:ext cx="889000" cy="226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80518</xdr:rowOff>
    </xdr:from>
    <xdr:to>
      <xdr:col>3</xdr:col>
      <xdr:colOff>330200</xdr:colOff>
      <xdr:row>63</xdr:row>
      <xdr:rowOff>10668</xdr:rowOff>
    </xdr:to>
    <xdr:sp macro="" textlink="">
      <xdr:nvSpPr>
        <xdr:cNvPr id="136" name="フローチャート : 判断 135"/>
        <xdr:cNvSpPr/>
      </xdr:nvSpPr>
      <xdr:spPr>
        <a:xfrm>
          <a:off x="2286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166895</xdr:rowOff>
    </xdr:from>
    <xdr:ext cx="762000" cy="259045"/>
    <xdr:sp macro="" textlink="">
      <xdr:nvSpPr>
        <xdr:cNvPr id="137" name="テキスト ボックス 136"/>
        <xdr:cNvSpPr txBox="1"/>
      </xdr:nvSpPr>
      <xdr:spPr>
        <a:xfrm>
          <a:off x="1955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3302</xdr:rowOff>
    </xdr:from>
    <xdr:to>
      <xdr:col>2</xdr:col>
      <xdr:colOff>127000</xdr:colOff>
      <xdr:row>62</xdr:row>
      <xdr:rowOff>104902</xdr:rowOff>
    </xdr:to>
    <xdr:sp macro="" textlink="">
      <xdr:nvSpPr>
        <xdr:cNvPr id="138" name="フローチャート : 判断 137"/>
        <xdr:cNvSpPr/>
      </xdr:nvSpPr>
      <xdr:spPr>
        <a:xfrm>
          <a:off x="1397000" y="10633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89679</xdr:rowOff>
    </xdr:from>
    <xdr:ext cx="762000" cy="259045"/>
    <xdr:sp macro="" textlink="">
      <xdr:nvSpPr>
        <xdr:cNvPr id="139" name="テキスト ボックス 138"/>
        <xdr:cNvSpPr txBox="1"/>
      </xdr:nvSpPr>
      <xdr:spPr>
        <a:xfrm>
          <a:off x="1066800" y="10719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90170</xdr:rowOff>
    </xdr:from>
    <xdr:to>
      <xdr:col>7</xdr:col>
      <xdr:colOff>203200</xdr:colOff>
      <xdr:row>63</xdr:row>
      <xdr:rowOff>20320</xdr:rowOff>
    </xdr:to>
    <xdr:sp macro="" textlink="">
      <xdr:nvSpPr>
        <xdr:cNvPr id="145" name="円/楕円 144"/>
        <xdr:cNvSpPr/>
      </xdr:nvSpPr>
      <xdr:spPr>
        <a:xfrm>
          <a:off x="49022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106697</xdr:rowOff>
    </xdr:from>
    <xdr:ext cx="762000" cy="259045"/>
    <xdr:sp macro="" textlink="">
      <xdr:nvSpPr>
        <xdr:cNvPr id="146" name="財政構造の弾力性該当値テキスト"/>
        <xdr:cNvSpPr txBox="1"/>
      </xdr:nvSpPr>
      <xdr:spPr>
        <a:xfrm>
          <a:off x="5041900" y="1056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34544</xdr:rowOff>
    </xdr:from>
    <xdr:to>
      <xdr:col>6</xdr:col>
      <xdr:colOff>50800</xdr:colOff>
      <xdr:row>63</xdr:row>
      <xdr:rowOff>136144</xdr:rowOff>
    </xdr:to>
    <xdr:sp macro="" textlink="">
      <xdr:nvSpPr>
        <xdr:cNvPr id="147" name="円/楕円 146"/>
        <xdr:cNvSpPr/>
      </xdr:nvSpPr>
      <xdr:spPr>
        <a:xfrm>
          <a:off x="40640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120921</xdr:rowOff>
    </xdr:from>
    <xdr:ext cx="736600" cy="259045"/>
    <xdr:sp macro="" textlink="">
      <xdr:nvSpPr>
        <xdr:cNvPr id="148" name="テキスト ボックス 147"/>
        <xdr:cNvSpPr txBox="1"/>
      </xdr:nvSpPr>
      <xdr:spPr>
        <a:xfrm>
          <a:off x="3733800" y="10922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3302</xdr:rowOff>
    </xdr:from>
    <xdr:to>
      <xdr:col>4</xdr:col>
      <xdr:colOff>533400</xdr:colOff>
      <xdr:row>62</xdr:row>
      <xdr:rowOff>104902</xdr:rowOff>
    </xdr:to>
    <xdr:sp macro="" textlink="">
      <xdr:nvSpPr>
        <xdr:cNvPr id="149" name="円/楕円 148"/>
        <xdr:cNvSpPr/>
      </xdr:nvSpPr>
      <xdr:spPr>
        <a:xfrm>
          <a:off x="3175000" y="10633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115079</xdr:rowOff>
    </xdr:from>
    <xdr:ext cx="762000" cy="259045"/>
    <xdr:sp macro="" textlink="">
      <xdr:nvSpPr>
        <xdr:cNvPr id="150" name="テキスト ボックス 149"/>
        <xdr:cNvSpPr txBox="1"/>
      </xdr:nvSpPr>
      <xdr:spPr>
        <a:xfrm>
          <a:off x="2844800" y="10402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63754</xdr:rowOff>
    </xdr:from>
    <xdr:to>
      <xdr:col>3</xdr:col>
      <xdr:colOff>330200</xdr:colOff>
      <xdr:row>61</xdr:row>
      <xdr:rowOff>165354</xdr:rowOff>
    </xdr:to>
    <xdr:sp macro="" textlink="">
      <xdr:nvSpPr>
        <xdr:cNvPr id="151" name="円/楕円 150"/>
        <xdr:cNvSpPr/>
      </xdr:nvSpPr>
      <xdr:spPr>
        <a:xfrm>
          <a:off x="2286000" y="1052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4081</xdr:rowOff>
    </xdr:from>
    <xdr:ext cx="762000" cy="259045"/>
    <xdr:sp macro="" textlink="">
      <xdr:nvSpPr>
        <xdr:cNvPr id="152" name="テキスト ボックス 151"/>
        <xdr:cNvSpPr txBox="1"/>
      </xdr:nvSpPr>
      <xdr:spPr>
        <a:xfrm>
          <a:off x="1955800" y="1029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8382</xdr:rowOff>
    </xdr:from>
    <xdr:to>
      <xdr:col>2</xdr:col>
      <xdr:colOff>127000</xdr:colOff>
      <xdr:row>60</xdr:row>
      <xdr:rowOff>109982</xdr:rowOff>
    </xdr:to>
    <xdr:sp macro="" textlink="">
      <xdr:nvSpPr>
        <xdr:cNvPr id="153" name="円/楕円 152"/>
        <xdr:cNvSpPr/>
      </xdr:nvSpPr>
      <xdr:spPr>
        <a:xfrm>
          <a:off x="1397000" y="1029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120159</xdr:rowOff>
    </xdr:from>
    <xdr:ext cx="762000" cy="259045"/>
    <xdr:sp macro="" textlink="">
      <xdr:nvSpPr>
        <xdr:cNvPr id="154" name="テキスト ボックス 153"/>
        <xdr:cNvSpPr txBox="1"/>
      </xdr:nvSpPr>
      <xdr:spPr>
        <a:xfrm>
          <a:off x="1066800" y="10064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[953,101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400">
              <a:solidFill>
                <a:schemeClr val="dk1"/>
              </a:solidFill>
              <a:effectLst/>
              <a:latin typeface="+mj-ea"/>
              <a:ea typeface="+mj-ea"/>
              <a:cs typeface="+mn-cs"/>
            </a:rPr>
            <a:t>物件費が大幅に増加したため、一人当たりの金額が大きく上昇している。</a:t>
          </a:r>
          <a:endParaRPr lang="ja-JP" altLang="ja-JP" sz="1400">
            <a:effectLst/>
            <a:latin typeface="+mj-ea"/>
            <a:ea typeface="+mj-ea"/>
          </a:endParaRPr>
        </a:p>
        <a:p>
          <a:r>
            <a:rPr kumimoji="1" lang="ja-JP" altLang="ja-JP" sz="1400">
              <a:solidFill>
                <a:schemeClr val="dk1"/>
              </a:solidFill>
              <a:effectLst/>
              <a:latin typeface="+mj-ea"/>
              <a:ea typeface="+mj-ea"/>
              <a:cs typeface="+mn-cs"/>
            </a:rPr>
            <a:t>　物件費の増加は、放射性物質除染のための委託事業によるものであり、複数年計画で民家・公共施設を中心に村内一円の除染を行う予定であることから、除染が完了するまでは高い数値となることが予想される。</a:t>
          </a:r>
          <a:r>
            <a:rPr kumimoji="1" lang="ja-JP" altLang="en-US" sz="1400">
              <a:solidFill>
                <a:schemeClr val="dk1"/>
              </a:solidFill>
              <a:effectLst/>
              <a:latin typeface="+mj-ea"/>
              <a:ea typeface="+mj-ea"/>
              <a:cs typeface="+mn-cs"/>
            </a:rPr>
            <a:t>除染計画では平成２６年度がピークであり、平成２８年度に完了予定である。</a:t>
          </a:r>
          <a:endParaRPr kumimoji="1" lang="ja-JP" altLang="en-US" sz="1400">
            <a:latin typeface="+mj-ea"/>
            <a:ea typeface="+mj-ea"/>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1" name="直線コネクタ 170"/>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2" name="テキスト ボックス 171"/>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3" name="直線コネクタ 172"/>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4" name="テキスト ボックス 173"/>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5" name="直線コネクタ 174"/>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6" name="テキスト ボックス 175"/>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7" name="直線コネクタ 176"/>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8" name="テキスト ボックス 177"/>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79" name="直線コネクタ 178"/>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0" name="テキスト ボックス 179"/>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1" name="直線コネクタ 180"/>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2" name="テキスト ボックス 181"/>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19727</xdr:rowOff>
    </xdr:from>
    <xdr:to>
      <xdr:col>7</xdr:col>
      <xdr:colOff>152400</xdr:colOff>
      <xdr:row>89</xdr:row>
      <xdr:rowOff>131815</xdr:rowOff>
    </xdr:to>
    <xdr:cxnSp macro="">
      <xdr:nvCxnSpPr>
        <xdr:cNvPr id="185" name="直線コネクタ 184"/>
        <xdr:cNvCxnSpPr/>
      </xdr:nvCxnSpPr>
      <xdr:spPr>
        <a:xfrm flipV="1">
          <a:off x="4953000" y="13907177"/>
          <a:ext cx="0" cy="14836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103892</xdr:rowOff>
    </xdr:from>
    <xdr:ext cx="762000" cy="259045"/>
    <xdr:sp macro="" textlink="">
      <xdr:nvSpPr>
        <xdr:cNvPr id="186" name="人件費・物件費等の状況最小値テキスト"/>
        <xdr:cNvSpPr txBox="1"/>
      </xdr:nvSpPr>
      <xdr:spPr>
        <a:xfrm>
          <a:off x="5041900" y="15362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955,952</a:t>
          </a:r>
          <a:endParaRPr kumimoji="1" lang="ja-JP" altLang="en-US" sz="1000" b="1">
            <a:latin typeface="ＭＳ Ｐゴシック"/>
          </a:endParaRPr>
        </a:p>
      </xdr:txBody>
    </xdr:sp>
    <xdr:clientData/>
  </xdr:oneCellAnchor>
  <xdr:twoCellAnchor>
    <xdr:from>
      <xdr:col>7</xdr:col>
      <xdr:colOff>63500</xdr:colOff>
      <xdr:row>89</xdr:row>
      <xdr:rowOff>131815</xdr:rowOff>
    </xdr:from>
    <xdr:to>
      <xdr:col>7</xdr:col>
      <xdr:colOff>241300</xdr:colOff>
      <xdr:row>89</xdr:row>
      <xdr:rowOff>131815</xdr:rowOff>
    </xdr:to>
    <xdr:cxnSp macro="">
      <xdr:nvCxnSpPr>
        <xdr:cNvPr id="187" name="直線コネクタ 186"/>
        <xdr:cNvCxnSpPr/>
      </xdr:nvCxnSpPr>
      <xdr:spPr>
        <a:xfrm>
          <a:off x="4864100" y="153908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106104</xdr:rowOff>
    </xdr:from>
    <xdr:ext cx="762000" cy="259045"/>
    <xdr:sp macro="" textlink="">
      <xdr:nvSpPr>
        <xdr:cNvPr id="188" name="人件費・物件費等の状況最大値テキスト"/>
        <xdr:cNvSpPr txBox="1"/>
      </xdr:nvSpPr>
      <xdr:spPr>
        <a:xfrm>
          <a:off x="5041900" y="13650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95,130</a:t>
          </a:r>
          <a:endParaRPr kumimoji="1" lang="ja-JP" altLang="en-US" sz="1000" b="1">
            <a:latin typeface="ＭＳ Ｐゴシック"/>
          </a:endParaRPr>
        </a:p>
      </xdr:txBody>
    </xdr:sp>
    <xdr:clientData/>
  </xdr:oneCellAnchor>
  <xdr:twoCellAnchor>
    <xdr:from>
      <xdr:col>7</xdr:col>
      <xdr:colOff>63500</xdr:colOff>
      <xdr:row>81</xdr:row>
      <xdr:rowOff>19727</xdr:rowOff>
    </xdr:from>
    <xdr:to>
      <xdr:col>7</xdr:col>
      <xdr:colOff>241300</xdr:colOff>
      <xdr:row>81</xdr:row>
      <xdr:rowOff>19727</xdr:rowOff>
    </xdr:to>
    <xdr:cxnSp macro="">
      <xdr:nvCxnSpPr>
        <xdr:cNvPr id="189" name="直線コネクタ 188"/>
        <xdr:cNvCxnSpPr/>
      </xdr:nvCxnSpPr>
      <xdr:spPr>
        <a:xfrm>
          <a:off x="4864100" y="1390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37565</xdr:rowOff>
    </xdr:from>
    <xdr:to>
      <xdr:col>7</xdr:col>
      <xdr:colOff>152400</xdr:colOff>
      <xdr:row>89</xdr:row>
      <xdr:rowOff>126902</xdr:rowOff>
    </xdr:to>
    <xdr:cxnSp macro="">
      <xdr:nvCxnSpPr>
        <xdr:cNvPr id="190" name="直線コネクタ 189"/>
        <xdr:cNvCxnSpPr/>
      </xdr:nvCxnSpPr>
      <xdr:spPr>
        <a:xfrm>
          <a:off x="4114800" y="14782265"/>
          <a:ext cx="838200" cy="603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39763</xdr:rowOff>
    </xdr:from>
    <xdr:ext cx="762000" cy="259045"/>
    <xdr:sp macro="" textlink="">
      <xdr:nvSpPr>
        <xdr:cNvPr id="191" name="人件費・物件費等の状況平均値テキスト"/>
        <xdr:cNvSpPr txBox="1"/>
      </xdr:nvSpPr>
      <xdr:spPr>
        <a:xfrm>
          <a:off x="5041900" y="139272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226,113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23236</xdr:rowOff>
    </xdr:from>
    <xdr:to>
      <xdr:col>7</xdr:col>
      <xdr:colOff>203200</xdr:colOff>
      <xdr:row>82</xdr:row>
      <xdr:rowOff>124836</xdr:rowOff>
    </xdr:to>
    <xdr:sp macro="" textlink="">
      <xdr:nvSpPr>
        <xdr:cNvPr id="192" name="フローチャート : 判断 191"/>
        <xdr:cNvSpPr/>
      </xdr:nvSpPr>
      <xdr:spPr>
        <a:xfrm>
          <a:off x="4902200" y="1408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112685</xdr:rowOff>
    </xdr:from>
    <xdr:to>
      <xdr:col>6</xdr:col>
      <xdr:colOff>0</xdr:colOff>
      <xdr:row>86</xdr:row>
      <xdr:rowOff>37565</xdr:rowOff>
    </xdr:to>
    <xdr:cxnSp macro="">
      <xdr:nvCxnSpPr>
        <xdr:cNvPr id="193" name="直線コネクタ 192"/>
        <xdr:cNvCxnSpPr/>
      </xdr:nvCxnSpPr>
      <xdr:spPr>
        <a:xfrm>
          <a:off x="3225800" y="14000135"/>
          <a:ext cx="889000" cy="782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93219</xdr:rowOff>
    </xdr:from>
    <xdr:to>
      <xdr:col>6</xdr:col>
      <xdr:colOff>50800</xdr:colOff>
      <xdr:row>82</xdr:row>
      <xdr:rowOff>23369</xdr:rowOff>
    </xdr:to>
    <xdr:sp macro="" textlink="">
      <xdr:nvSpPr>
        <xdr:cNvPr id="194" name="フローチャート : 判断 193"/>
        <xdr:cNvSpPr/>
      </xdr:nvSpPr>
      <xdr:spPr>
        <a:xfrm>
          <a:off x="40640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33546</xdr:rowOff>
    </xdr:from>
    <xdr:ext cx="736600" cy="259045"/>
    <xdr:sp macro="" textlink="">
      <xdr:nvSpPr>
        <xdr:cNvPr id="195" name="テキスト ボックス 194"/>
        <xdr:cNvSpPr txBox="1"/>
      </xdr:nvSpPr>
      <xdr:spPr>
        <a:xfrm>
          <a:off x="3733800" y="13749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76908</xdr:rowOff>
    </xdr:from>
    <xdr:to>
      <xdr:col>4</xdr:col>
      <xdr:colOff>482600</xdr:colOff>
      <xdr:row>81</xdr:row>
      <xdr:rowOff>112685</xdr:rowOff>
    </xdr:to>
    <xdr:cxnSp macro="">
      <xdr:nvCxnSpPr>
        <xdr:cNvPr id="196" name="直線コネクタ 195"/>
        <xdr:cNvCxnSpPr/>
      </xdr:nvCxnSpPr>
      <xdr:spPr>
        <a:xfrm>
          <a:off x="2336800" y="13964358"/>
          <a:ext cx="889000" cy="35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74186</xdr:rowOff>
    </xdr:from>
    <xdr:to>
      <xdr:col>4</xdr:col>
      <xdr:colOff>533400</xdr:colOff>
      <xdr:row>82</xdr:row>
      <xdr:rowOff>4336</xdr:rowOff>
    </xdr:to>
    <xdr:sp macro="" textlink="">
      <xdr:nvSpPr>
        <xdr:cNvPr id="197" name="フローチャート : 判断 196"/>
        <xdr:cNvSpPr/>
      </xdr:nvSpPr>
      <xdr:spPr>
        <a:xfrm>
          <a:off x="3175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160563</xdr:rowOff>
    </xdr:from>
    <xdr:ext cx="762000" cy="259045"/>
    <xdr:sp macro="" textlink="">
      <xdr:nvSpPr>
        <xdr:cNvPr id="198" name="テキスト ボックス 197"/>
        <xdr:cNvSpPr txBox="1"/>
      </xdr:nvSpPr>
      <xdr:spPr>
        <a:xfrm>
          <a:off x="2844800" y="1404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55206</xdr:rowOff>
    </xdr:from>
    <xdr:to>
      <xdr:col>3</xdr:col>
      <xdr:colOff>279400</xdr:colOff>
      <xdr:row>81</xdr:row>
      <xdr:rowOff>76908</xdr:rowOff>
    </xdr:to>
    <xdr:cxnSp macro="">
      <xdr:nvCxnSpPr>
        <xdr:cNvPr id="199" name="直線コネクタ 198"/>
        <xdr:cNvCxnSpPr/>
      </xdr:nvCxnSpPr>
      <xdr:spPr>
        <a:xfrm>
          <a:off x="1447800" y="13942656"/>
          <a:ext cx="889000" cy="21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63391</xdr:rowOff>
    </xdr:from>
    <xdr:to>
      <xdr:col>3</xdr:col>
      <xdr:colOff>330200</xdr:colOff>
      <xdr:row>81</xdr:row>
      <xdr:rowOff>164991</xdr:rowOff>
    </xdr:to>
    <xdr:sp macro="" textlink="">
      <xdr:nvSpPr>
        <xdr:cNvPr id="200" name="フローチャート : 判断 199"/>
        <xdr:cNvSpPr/>
      </xdr:nvSpPr>
      <xdr:spPr>
        <a:xfrm>
          <a:off x="2286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149768</xdr:rowOff>
    </xdr:from>
    <xdr:ext cx="762000" cy="259045"/>
    <xdr:sp macro="" textlink="">
      <xdr:nvSpPr>
        <xdr:cNvPr id="201" name="テキスト ボックス 200"/>
        <xdr:cNvSpPr txBox="1"/>
      </xdr:nvSpPr>
      <xdr:spPr>
        <a:xfrm>
          <a:off x="1955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26355</xdr:rowOff>
    </xdr:from>
    <xdr:to>
      <xdr:col>2</xdr:col>
      <xdr:colOff>127000</xdr:colOff>
      <xdr:row>81</xdr:row>
      <xdr:rowOff>127955</xdr:rowOff>
    </xdr:to>
    <xdr:sp macro="" textlink="">
      <xdr:nvSpPr>
        <xdr:cNvPr id="202" name="フローチャート : 判断 201"/>
        <xdr:cNvSpPr/>
      </xdr:nvSpPr>
      <xdr:spPr>
        <a:xfrm>
          <a:off x="1397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112732</xdr:rowOff>
    </xdr:from>
    <xdr:ext cx="762000" cy="259045"/>
    <xdr:sp macro="" textlink="">
      <xdr:nvSpPr>
        <xdr:cNvPr id="203" name="テキスト ボックス 202"/>
        <xdr:cNvSpPr txBox="1"/>
      </xdr:nvSpPr>
      <xdr:spPr>
        <a:xfrm>
          <a:off x="1066800" y="1400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89</xdr:row>
      <xdr:rowOff>76102</xdr:rowOff>
    </xdr:from>
    <xdr:to>
      <xdr:col>7</xdr:col>
      <xdr:colOff>203200</xdr:colOff>
      <xdr:row>90</xdr:row>
      <xdr:rowOff>6252</xdr:rowOff>
    </xdr:to>
    <xdr:sp macro="" textlink="">
      <xdr:nvSpPr>
        <xdr:cNvPr id="209" name="円/楕円 208"/>
        <xdr:cNvSpPr/>
      </xdr:nvSpPr>
      <xdr:spPr>
        <a:xfrm>
          <a:off x="4902200" y="1533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143429</xdr:rowOff>
    </xdr:from>
    <xdr:ext cx="762000" cy="259045"/>
    <xdr:sp macro="" textlink="">
      <xdr:nvSpPr>
        <xdr:cNvPr id="210" name="人件費・物件費等の状況該当値テキスト"/>
        <xdr:cNvSpPr txBox="1"/>
      </xdr:nvSpPr>
      <xdr:spPr>
        <a:xfrm>
          <a:off x="5041900" y="15231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953,101</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158215</xdr:rowOff>
    </xdr:from>
    <xdr:to>
      <xdr:col>6</xdr:col>
      <xdr:colOff>50800</xdr:colOff>
      <xdr:row>86</xdr:row>
      <xdr:rowOff>88365</xdr:rowOff>
    </xdr:to>
    <xdr:sp macro="" textlink="">
      <xdr:nvSpPr>
        <xdr:cNvPr id="211" name="円/楕円 210"/>
        <xdr:cNvSpPr/>
      </xdr:nvSpPr>
      <xdr:spPr>
        <a:xfrm>
          <a:off x="4064000" y="1473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73142</xdr:rowOff>
    </xdr:from>
    <xdr:ext cx="736600" cy="259045"/>
    <xdr:sp macro="" textlink="">
      <xdr:nvSpPr>
        <xdr:cNvPr id="212" name="テキスト ボックス 211"/>
        <xdr:cNvSpPr txBox="1"/>
      </xdr:nvSpPr>
      <xdr:spPr>
        <a:xfrm>
          <a:off x="3733800" y="148178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602,848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61885</xdr:rowOff>
    </xdr:from>
    <xdr:to>
      <xdr:col>4</xdr:col>
      <xdr:colOff>533400</xdr:colOff>
      <xdr:row>81</xdr:row>
      <xdr:rowOff>163485</xdr:rowOff>
    </xdr:to>
    <xdr:sp macro="" textlink="">
      <xdr:nvSpPr>
        <xdr:cNvPr id="213" name="円/楕円 212"/>
        <xdr:cNvSpPr/>
      </xdr:nvSpPr>
      <xdr:spPr>
        <a:xfrm>
          <a:off x="3175000" y="13949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2212</xdr:rowOff>
    </xdr:from>
    <xdr:ext cx="762000" cy="259045"/>
    <xdr:sp macro="" textlink="">
      <xdr:nvSpPr>
        <xdr:cNvPr id="214" name="テキスト ボックス 213"/>
        <xdr:cNvSpPr txBox="1"/>
      </xdr:nvSpPr>
      <xdr:spPr>
        <a:xfrm>
          <a:off x="2844800" y="1371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149,063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26108</xdr:rowOff>
    </xdr:from>
    <xdr:to>
      <xdr:col>3</xdr:col>
      <xdr:colOff>330200</xdr:colOff>
      <xdr:row>81</xdr:row>
      <xdr:rowOff>127708</xdr:rowOff>
    </xdr:to>
    <xdr:sp macro="" textlink="">
      <xdr:nvSpPr>
        <xdr:cNvPr id="215" name="円/楕円 214"/>
        <xdr:cNvSpPr/>
      </xdr:nvSpPr>
      <xdr:spPr>
        <a:xfrm>
          <a:off x="2286000" y="13913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137885</xdr:rowOff>
    </xdr:from>
    <xdr:ext cx="762000" cy="259045"/>
    <xdr:sp macro="" textlink="">
      <xdr:nvSpPr>
        <xdr:cNvPr id="216" name="テキスト ボックス 215"/>
        <xdr:cNvSpPr txBox="1"/>
      </xdr:nvSpPr>
      <xdr:spPr>
        <a:xfrm>
          <a:off x="1955800" y="1368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128,306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4406</xdr:rowOff>
    </xdr:from>
    <xdr:to>
      <xdr:col>2</xdr:col>
      <xdr:colOff>127000</xdr:colOff>
      <xdr:row>81</xdr:row>
      <xdr:rowOff>106006</xdr:rowOff>
    </xdr:to>
    <xdr:sp macro="" textlink="">
      <xdr:nvSpPr>
        <xdr:cNvPr id="217" name="円/楕円 216"/>
        <xdr:cNvSpPr/>
      </xdr:nvSpPr>
      <xdr:spPr>
        <a:xfrm>
          <a:off x="1397000" y="1389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116183</xdr:rowOff>
    </xdr:from>
    <xdr:ext cx="762000" cy="259045"/>
    <xdr:sp macro="" textlink="">
      <xdr:nvSpPr>
        <xdr:cNvPr id="218" name="テキスト ボックス 217"/>
        <xdr:cNvSpPr txBox="1"/>
      </xdr:nvSpPr>
      <xdr:spPr>
        <a:xfrm>
          <a:off x="1066800" y="13660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115,714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400" baseline="0">
              <a:solidFill>
                <a:schemeClr val="dk1"/>
              </a:solidFill>
              <a:effectLst/>
              <a:latin typeface="+mj-ea"/>
              <a:ea typeface="+mj-ea"/>
              <a:cs typeface="+mn-cs"/>
            </a:rPr>
            <a:t>　類似団体平均</a:t>
          </a:r>
          <a:r>
            <a:rPr lang="ja-JP" altLang="en-US" sz="1400" baseline="0">
              <a:solidFill>
                <a:schemeClr val="dk1"/>
              </a:solidFill>
              <a:effectLst/>
              <a:latin typeface="+mj-ea"/>
              <a:ea typeface="+mj-ea"/>
              <a:cs typeface="+mn-cs"/>
            </a:rPr>
            <a:t>３．８</a:t>
          </a:r>
          <a:r>
            <a:rPr lang="ja-JP" altLang="ja-JP" sz="1400" baseline="0">
              <a:solidFill>
                <a:schemeClr val="dk1"/>
              </a:solidFill>
              <a:effectLst/>
              <a:latin typeface="+mj-ea"/>
              <a:ea typeface="+mj-ea"/>
              <a:cs typeface="+mn-cs"/>
            </a:rPr>
            <a:t>ポイント上回っている。</a:t>
          </a:r>
          <a:endParaRPr lang="ja-JP" altLang="ja-JP" sz="1400">
            <a:effectLst/>
            <a:latin typeface="+mj-ea"/>
            <a:ea typeface="+mj-ea"/>
          </a:endParaRPr>
        </a:p>
        <a:p>
          <a:r>
            <a:rPr lang="ja-JP" altLang="ja-JP" sz="1400" baseline="0">
              <a:solidFill>
                <a:schemeClr val="dk1"/>
              </a:solidFill>
              <a:effectLst/>
              <a:latin typeface="+mj-ea"/>
              <a:ea typeface="+mj-ea"/>
              <a:cs typeface="+mn-cs"/>
            </a:rPr>
            <a:t>　前年度に比べて数値が大きく変化しているのは団塊の世代の多数退職によるものである。</a:t>
          </a:r>
          <a:endParaRPr lang="ja-JP" altLang="ja-JP" sz="1400">
            <a:effectLst/>
            <a:latin typeface="+mj-ea"/>
            <a:ea typeface="+mj-ea"/>
          </a:endParaRPr>
        </a:p>
        <a:p>
          <a:r>
            <a:rPr lang="ja-JP" altLang="ja-JP" sz="1400" baseline="0">
              <a:solidFill>
                <a:schemeClr val="dk1"/>
              </a:solidFill>
              <a:effectLst/>
              <a:latin typeface="+mj-ea"/>
              <a:ea typeface="+mj-ea"/>
              <a:cs typeface="+mn-cs"/>
            </a:rPr>
            <a:t>　今後も給与の適正化に努める。</a:t>
          </a:r>
          <a:endParaRPr lang="ja-JP" altLang="ja-JP" sz="1400">
            <a:effectLst/>
            <a:latin typeface="+mj-ea"/>
            <a:ea typeface="+mj-ea"/>
          </a:endParaRPr>
        </a:p>
        <a:p>
          <a:endParaRPr kumimoji="1" lang="ja-JP" altLang="en-US" sz="1400">
            <a:latin typeface="+mj-ea"/>
            <a:ea typeface="+mj-ea"/>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66039</xdr:rowOff>
    </xdr:from>
    <xdr:to>
      <xdr:col>24</xdr:col>
      <xdr:colOff>558800</xdr:colOff>
      <xdr:row>85</xdr:row>
      <xdr:rowOff>152400</xdr:rowOff>
    </xdr:to>
    <xdr:cxnSp macro="">
      <xdr:nvCxnSpPr>
        <xdr:cNvPr id="247" name="直線コネクタ 246"/>
        <xdr:cNvCxnSpPr/>
      </xdr:nvCxnSpPr>
      <xdr:spPr>
        <a:xfrm flipV="1">
          <a:off x="17018000" y="13953489"/>
          <a:ext cx="0" cy="7721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124477</xdr:rowOff>
    </xdr:from>
    <xdr:ext cx="762000" cy="259045"/>
    <xdr:sp macro="" textlink="">
      <xdr:nvSpPr>
        <xdr:cNvPr id="248" name="給与水準   （国との比較）最小値テキスト"/>
        <xdr:cNvSpPr txBox="1"/>
      </xdr:nvSpPr>
      <xdr:spPr>
        <a:xfrm>
          <a:off x="17106900" y="1469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85</xdr:row>
      <xdr:rowOff>152400</xdr:rowOff>
    </xdr:from>
    <xdr:to>
      <xdr:col>24</xdr:col>
      <xdr:colOff>647700</xdr:colOff>
      <xdr:row>85</xdr:row>
      <xdr:rowOff>152400</xdr:rowOff>
    </xdr:to>
    <xdr:cxnSp macro="">
      <xdr:nvCxnSpPr>
        <xdr:cNvPr id="249" name="直線コネクタ 248"/>
        <xdr:cNvCxnSpPr/>
      </xdr:nvCxnSpPr>
      <xdr:spPr>
        <a:xfrm>
          <a:off x="16929100" y="1472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152416</xdr:rowOff>
    </xdr:from>
    <xdr:ext cx="762000" cy="259045"/>
    <xdr:sp macro="" textlink="">
      <xdr:nvSpPr>
        <xdr:cNvPr id="250" name="給与水準   （国との比較）最大値テキスト"/>
        <xdr:cNvSpPr txBox="1"/>
      </xdr:nvSpPr>
      <xdr:spPr>
        <a:xfrm>
          <a:off x="17106900" y="13696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a:t>
          </a:r>
          <a:endParaRPr kumimoji="1" lang="ja-JP" altLang="en-US" sz="1000" b="1">
            <a:latin typeface="ＭＳ Ｐゴシック"/>
          </a:endParaRPr>
        </a:p>
      </xdr:txBody>
    </xdr:sp>
    <xdr:clientData/>
  </xdr:oneCellAnchor>
  <xdr:twoCellAnchor>
    <xdr:from>
      <xdr:col>24</xdr:col>
      <xdr:colOff>469900</xdr:colOff>
      <xdr:row>81</xdr:row>
      <xdr:rowOff>66039</xdr:rowOff>
    </xdr:from>
    <xdr:to>
      <xdr:col>24</xdr:col>
      <xdr:colOff>647700</xdr:colOff>
      <xdr:row>81</xdr:row>
      <xdr:rowOff>66039</xdr:rowOff>
    </xdr:to>
    <xdr:cxnSp macro="">
      <xdr:nvCxnSpPr>
        <xdr:cNvPr id="251" name="直線コネクタ 250"/>
        <xdr:cNvCxnSpPr/>
      </xdr:nvCxnSpPr>
      <xdr:spPr>
        <a:xfrm>
          <a:off x="16929100" y="13953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80011</xdr:rowOff>
    </xdr:from>
    <xdr:to>
      <xdr:col>24</xdr:col>
      <xdr:colOff>558800</xdr:colOff>
      <xdr:row>85</xdr:row>
      <xdr:rowOff>96096</xdr:rowOff>
    </xdr:to>
    <xdr:cxnSp macro="">
      <xdr:nvCxnSpPr>
        <xdr:cNvPr id="252" name="直線コネクタ 251"/>
        <xdr:cNvCxnSpPr/>
      </xdr:nvCxnSpPr>
      <xdr:spPr>
        <a:xfrm flipV="1">
          <a:off x="16179800" y="14653261"/>
          <a:ext cx="838200" cy="16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3"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4" name="フローチャート : 判断 253"/>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96096</xdr:rowOff>
    </xdr:from>
    <xdr:to>
      <xdr:col>23</xdr:col>
      <xdr:colOff>406400</xdr:colOff>
      <xdr:row>89</xdr:row>
      <xdr:rowOff>37677</xdr:rowOff>
    </xdr:to>
    <xdr:cxnSp macro="">
      <xdr:nvCxnSpPr>
        <xdr:cNvPr id="255" name="直線コネクタ 254"/>
        <xdr:cNvCxnSpPr/>
      </xdr:nvCxnSpPr>
      <xdr:spPr>
        <a:xfrm flipV="1">
          <a:off x="15290800" y="14669346"/>
          <a:ext cx="889000" cy="62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42334</xdr:rowOff>
    </xdr:from>
    <xdr:to>
      <xdr:col>23</xdr:col>
      <xdr:colOff>457200</xdr:colOff>
      <xdr:row>83</xdr:row>
      <xdr:rowOff>143934</xdr:rowOff>
    </xdr:to>
    <xdr:sp macro="" textlink="">
      <xdr:nvSpPr>
        <xdr:cNvPr id="256" name="フローチャート : 判断 255"/>
        <xdr:cNvSpPr/>
      </xdr:nvSpPr>
      <xdr:spPr>
        <a:xfrm>
          <a:off x="16129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154111</xdr:rowOff>
    </xdr:from>
    <xdr:ext cx="736600" cy="259045"/>
    <xdr:sp macro="" textlink="">
      <xdr:nvSpPr>
        <xdr:cNvPr id="257" name="テキスト ボックス 256"/>
        <xdr:cNvSpPr txBox="1"/>
      </xdr:nvSpPr>
      <xdr:spPr>
        <a:xfrm>
          <a:off x="15798800" y="1404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89</xdr:row>
      <xdr:rowOff>37677</xdr:rowOff>
    </xdr:to>
    <xdr:cxnSp macro="">
      <xdr:nvCxnSpPr>
        <xdr:cNvPr id="258" name="直線コネクタ 257"/>
        <xdr:cNvCxnSpPr/>
      </xdr:nvCxnSpPr>
      <xdr:spPr>
        <a:xfrm>
          <a:off x="14401800" y="15248466"/>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147320</xdr:rowOff>
    </xdr:from>
    <xdr:to>
      <xdr:col>22</xdr:col>
      <xdr:colOff>254000</xdr:colOff>
      <xdr:row>87</xdr:row>
      <xdr:rowOff>77470</xdr:rowOff>
    </xdr:to>
    <xdr:sp macro="" textlink="">
      <xdr:nvSpPr>
        <xdr:cNvPr id="259" name="フローチャート : 判断 258"/>
        <xdr:cNvSpPr/>
      </xdr:nvSpPr>
      <xdr:spPr>
        <a:xfrm>
          <a:off x="15240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87647</xdr:rowOff>
    </xdr:from>
    <xdr:ext cx="762000" cy="259045"/>
    <xdr:sp macro="" textlink="">
      <xdr:nvSpPr>
        <xdr:cNvPr id="260" name="テキスト ボックス 259"/>
        <xdr:cNvSpPr txBox="1"/>
      </xdr:nvSpPr>
      <xdr:spPr>
        <a:xfrm>
          <a:off x="14909800" y="1466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154939</xdr:rowOff>
    </xdr:from>
    <xdr:to>
      <xdr:col>21</xdr:col>
      <xdr:colOff>0</xdr:colOff>
      <xdr:row>88</xdr:row>
      <xdr:rowOff>160866</xdr:rowOff>
    </xdr:to>
    <xdr:cxnSp macro="">
      <xdr:nvCxnSpPr>
        <xdr:cNvPr id="261" name="直線コネクタ 260"/>
        <xdr:cNvCxnSpPr/>
      </xdr:nvCxnSpPr>
      <xdr:spPr>
        <a:xfrm>
          <a:off x="13512800" y="14556739"/>
          <a:ext cx="889000" cy="691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0</xdr:rowOff>
    </xdr:from>
    <xdr:to>
      <xdr:col>21</xdr:col>
      <xdr:colOff>50800</xdr:colOff>
      <xdr:row>87</xdr:row>
      <xdr:rowOff>101600</xdr:rowOff>
    </xdr:to>
    <xdr:sp macro="" textlink="">
      <xdr:nvSpPr>
        <xdr:cNvPr id="262" name="フローチャート : 判断 261"/>
        <xdr:cNvSpPr/>
      </xdr:nvSpPr>
      <xdr:spPr>
        <a:xfrm>
          <a:off x="14351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63" name="テキスト ボックス 262"/>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109220</xdr:rowOff>
    </xdr:from>
    <xdr:to>
      <xdr:col>19</xdr:col>
      <xdr:colOff>533400</xdr:colOff>
      <xdr:row>83</xdr:row>
      <xdr:rowOff>39370</xdr:rowOff>
    </xdr:to>
    <xdr:sp macro="" textlink="">
      <xdr:nvSpPr>
        <xdr:cNvPr id="264" name="フローチャート : 判断 263"/>
        <xdr:cNvSpPr/>
      </xdr:nvSpPr>
      <xdr:spPr>
        <a:xfrm>
          <a:off x="13462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49547</xdr:rowOff>
    </xdr:from>
    <xdr:ext cx="762000" cy="259045"/>
    <xdr:sp macro="" textlink="">
      <xdr:nvSpPr>
        <xdr:cNvPr id="265" name="テキスト ボックス 264"/>
        <xdr:cNvSpPr txBox="1"/>
      </xdr:nvSpPr>
      <xdr:spPr>
        <a:xfrm>
          <a:off x="13131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71" name="円/楕円 270"/>
        <xdr:cNvSpPr/>
      </xdr:nvSpPr>
      <xdr:spPr>
        <a:xfrm>
          <a:off x="169672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96538</xdr:rowOff>
    </xdr:from>
    <xdr:ext cx="762000" cy="259045"/>
    <xdr:sp macro="" textlink="">
      <xdr:nvSpPr>
        <xdr:cNvPr id="272" name="給与水準   （国との比較）該当値テキスト"/>
        <xdr:cNvSpPr txBox="1"/>
      </xdr:nvSpPr>
      <xdr:spPr>
        <a:xfrm>
          <a:off x="17106900" y="14498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45296</xdr:rowOff>
    </xdr:from>
    <xdr:to>
      <xdr:col>23</xdr:col>
      <xdr:colOff>457200</xdr:colOff>
      <xdr:row>85</xdr:row>
      <xdr:rowOff>146896</xdr:rowOff>
    </xdr:to>
    <xdr:sp macro="" textlink="">
      <xdr:nvSpPr>
        <xdr:cNvPr id="273" name="円/楕円 272"/>
        <xdr:cNvSpPr/>
      </xdr:nvSpPr>
      <xdr:spPr>
        <a:xfrm>
          <a:off x="161290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131673</xdr:rowOff>
    </xdr:from>
    <xdr:ext cx="736600" cy="259045"/>
    <xdr:sp macro="" textlink="">
      <xdr:nvSpPr>
        <xdr:cNvPr id="274" name="テキスト ボックス 273"/>
        <xdr:cNvSpPr txBox="1"/>
      </xdr:nvSpPr>
      <xdr:spPr>
        <a:xfrm>
          <a:off x="15798800" y="1470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158327</xdr:rowOff>
    </xdr:from>
    <xdr:to>
      <xdr:col>22</xdr:col>
      <xdr:colOff>254000</xdr:colOff>
      <xdr:row>89</xdr:row>
      <xdr:rowOff>88477</xdr:rowOff>
    </xdr:to>
    <xdr:sp macro="" textlink="">
      <xdr:nvSpPr>
        <xdr:cNvPr id="275" name="円/楕円 274"/>
        <xdr:cNvSpPr/>
      </xdr:nvSpPr>
      <xdr:spPr>
        <a:xfrm>
          <a:off x="15240000" y="1524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73254</xdr:rowOff>
    </xdr:from>
    <xdr:ext cx="762000" cy="259045"/>
    <xdr:sp macro="" textlink="">
      <xdr:nvSpPr>
        <xdr:cNvPr id="276" name="テキスト ボックス 275"/>
        <xdr:cNvSpPr txBox="1"/>
      </xdr:nvSpPr>
      <xdr:spPr>
        <a:xfrm>
          <a:off x="14909800" y="1533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77" name="円/楕円 276"/>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24993</xdr:rowOff>
    </xdr:from>
    <xdr:ext cx="762000" cy="259045"/>
    <xdr:sp macro="" textlink="">
      <xdr:nvSpPr>
        <xdr:cNvPr id="278" name="テキスト ボックス 277"/>
        <xdr:cNvSpPr txBox="1"/>
      </xdr:nvSpPr>
      <xdr:spPr>
        <a:xfrm>
          <a:off x="14020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79" name="円/楕円 278"/>
        <xdr:cNvSpPr/>
      </xdr:nvSpPr>
      <xdr:spPr>
        <a:xfrm>
          <a:off x="13462000" y="1450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19066</xdr:rowOff>
    </xdr:from>
    <xdr:ext cx="762000" cy="259045"/>
    <xdr:sp macro="" textlink="">
      <xdr:nvSpPr>
        <xdr:cNvPr id="280" name="テキスト ボックス 279"/>
        <xdr:cNvSpPr txBox="1"/>
      </xdr:nvSpPr>
      <xdr:spPr>
        <a:xfrm>
          <a:off x="13131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baseline="0">
              <a:solidFill>
                <a:schemeClr val="dk1"/>
              </a:solidFill>
              <a:effectLst/>
              <a:latin typeface="+mj-ea"/>
              <a:ea typeface="+mj-ea"/>
              <a:cs typeface="+mn-cs"/>
            </a:rPr>
            <a:t>　退職者数に対し</a:t>
          </a:r>
          <a:r>
            <a:rPr lang="en-US" altLang="ja-JP" sz="1400" b="0" i="0" baseline="0">
              <a:solidFill>
                <a:schemeClr val="dk1"/>
              </a:solidFill>
              <a:effectLst/>
              <a:latin typeface="+mj-ea"/>
              <a:ea typeface="+mj-ea"/>
              <a:cs typeface="+mn-cs"/>
            </a:rPr>
            <a:t>7</a:t>
          </a:r>
          <a:r>
            <a:rPr lang="ja-JP" altLang="ja-JP" sz="1400" b="0" i="0" baseline="0">
              <a:solidFill>
                <a:schemeClr val="dk1"/>
              </a:solidFill>
              <a:effectLst/>
              <a:latin typeface="+mj-ea"/>
              <a:ea typeface="+mj-ea"/>
              <a:cs typeface="+mn-cs"/>
            </a:rPr>
            <a:t>割の人数を採用を行うことを目標に人員配置を行ってきたが、業務量の増加や団塊の世代の大量退職が見込まれるため、適正な職員数の確保のため、退職者と同数の新規雇用を行った。</a:t>
          </a:r>
          <a:endParaRPr lang="en-US" altLang="ja-JP" sz="1400" b="0" i="0" baseline="0">
            <a:solidFill>
              <a:schemeClr val="dk1"/>
            </a:solidFill>
            <a:effectLst/>
            <a:latin typeface="+mj-ea"/>
            <a:ea typeface="+mj-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400" b="0" i="0" baseline="0">
              <a:solidFill>
                <a:schemeClr val="dk1"/>
              </a:solidFill>
              <a:effectLst/>
              <a:latin typeface="+mj-ea"/>
              <a:ea typeface="+mj-ea"/>
              <a:cs typeface="+mn-cs"/>
            </a:rPr>
            <a:t>　全国平均・県平均・類以団体平均を下回ってはいるが、増加傾向にある。</a:t>
          </a:r>
          <a:endParaRPr lang="ja-JP" altLang="ja-JP" sz="1400">
            <a:effectLst/>
            <a:latin typeface="+mj-ea"/>
            <a:ea typeface="+mj-ea"/>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66</xdr:row>
      <xdr:rowOff>40322</xdr:rowOff>
    </xdr:to>
    <xdr:cxnSp macro="">
      <xdr:nvCxnSpPr>
        <xdr:cNvPr id="310" name="直線コネクタ 309"/>
        <xdr:cNvCxnSpPr/>
      </xdr:nvCxnSpPr>
      <xdr:spPr>
        <a:xfrm flipV="1">
          <a:off x="17018000" y="10095230"/>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1"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2" name="直線コネクタ 311"/>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13"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6.52</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14" name="直線コネクタ 313"/>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138536</xdr:rowOff>
    </xdr:from>
    <xdr:to>
      <xdr:col>24</xdr:col>
      <xdr:colOff>558800</xdr:colOff>
      <xdr:row>60</xdr:row>
      <xdr:rowOff>9313</xdr:rowOff>
    </xdr:to>
    <xdr:cxnSp macro="">
      <xdr:nvCxnSpPr>
        <xdr:cNvPr id="315" name="直線コネクタ 314"/>
        <xdr:cNvCxnSpPr/>
      </xdr:nvCxnSpPr>
      <xdr:spPr>
        <a:xfrm>
          <a:off x="16179800" y="10254086"/>
          <a:ext cx="8382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135696</xdr:rowOff>
    </xdr:from>
    <xdr:ext cx="762000" cy="259045"/>
    <xdr:sp macro="" textlink="">
      <xdr:nvSpPr>
        <xdr:cNvPr id="316" name="定員管理の状況平均値テキスト"/>
        <xdr:cNvSpPr txBox="1"/>
      </xdr:nvSpPr>
      <xdr:spPr>
        <a:xfrm>
          <a:off x="17106900" y="10422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163619</xdr:rowOff>
    </xdr:from>
    <xdr:to>
      <xdr:col>24</xdr:col>
      <xdr:colOff>609600</xdr:colOff>
      <xdr:row>61</xdr:row>
      <xdr:rowOff>93769</xdr:rowOff>
    </xdr:to>
    <xdr:sp macro="" textlink="">
      <xdr:nvSpPr>
        <xdr:cNvPr id="317" name="フローチャート : 判断 316"/>
        <xdr:cNvSpPr/>
      </xdr:nvSpPr>
      <xdr:spPr>
        <a:xfrm>
          <a:off x="169672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86254</xdr:rowOff>
    </xdr:from>
    <xdr:to>
      <xdr:col>23</xdr:col>
      <xdr:colOff>406400</xdr:colOff>
      <xdr:row>59</xdr:row>
      <xdr:rowOff>138536</xdr:rowOff>
    </xdr:to>
    <xdr:cxnSp macro="">
      <xdr:nvCxnSpPr>
        <xdr:cNvPr id="318" name="直線コネクタ 317"/>
        <xdr:cNvCxnSpPr/>
      </xdr:nvCxnSpPr>
      <xdr:spPr>
        <a:xfrm>
          <a:off x="15290800" y="10201804"/>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4233</xdr:rowOff>
    </xdr:from>
    <xdr:to>
      <xdr:col>23</xdr:col>
      <xdr:colOff>457200</xdr:colOff>
      <xdr:row>61</xdr:row>
      <xdr:rowOff>105833</xdr:rowOff>
    </xdr:to>
    <xdr:sp macro="" textlink="">
      <xdr:nvSpPr>
        <xdr:cNvPr id="319" name="フローチャート : 判断 318"/>
        <xdr:cNvSpPr/>
      </xdr:nvSpPr>
      <xdr:spPr>
        <a:xfrm>
          <a:off x="16129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90610</xdr:rowOff>
    </xdr:from>
    <xdr:ext cx="736600" cy="259045"/>
    <xdr:sp macro="" textlink="">
      <xdr:nvSpPr>
        <xdr:cNvPr id="320" name="テキスト ボックス 319"/>
        <xdr:cNvSpPr txBox="1"/>
      </xdr:nvSpPr>
      <xdr:spPr>
        <a:xfrm>
          <a:off x="15798800" y="105490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86254</xdr:rowOff>
    </xdr:from>
    <xdr:to>
      <xdr:col>22</xdr:col>
      <xdr:colOff>203200</xdr:colOff>
      <xdr:row>59</xdr:row>
      <xdr:rowOff>92287</xdr:rowOff>
    </xdr:to>
    <xdr:cxnSp macro="">
      <xdr:nvCxnSpPr>
        <xdr:cNvPr id="321" name="直線コネクタ 320"/>
        <xdr:cNvCxnSpPr/>
      </xdr:nvCxnSpPr>
      <xdr:spPr>
        <a:xfrm flipV="1">
          <a:off x="14401800" y="10201804"/>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12277</xdr:rowOff>
    </xdr:from>
    <xdr:to>
      <xdr:col>22</xdr:col>
      <xdr:colOff>254000</xdr:colOff>
      <xdr:row>61</xdr:row>
      <xdr:rowOff>113877</xdr:rowOff>
    </xdr:to>
    <xdr:sp macro="" textlink="">
      <xdr:nvSpPr>
        <xdr:cNvPr id="322" name="フローチャート : 判断 321"/>
        <xdr:cNvSpPr/>
      </xdr:nvSpPr>
      <xdr:spPr>
        <a:xfrm>
          <a:off x="15240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98654</xdr:rowOff>
    </xdr:from>
    <xdr:ext cx="762000" cy="259045"/>
    <xdr:sp macro="" textlink="">
      <xdr:nvSpPr>
        <xdr:cNvPr id="323" name="テキスト ボックス 322"/>
        <xdr:cNvSpPr txBox="1"/>
      </xdr:nvSpPr>
      <xdr:spPr>
        <a:xfrm>
          <a:off x="14909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84244</xdr:rowOff>
    </xdr:from>
    <xdr:to>
      <xdr:col>21</xdr:col>
      <xdr:colOff>0</xdr:colOff>
      <xdr:row>59</xdr:row>
      <xdr:rowOff>92287</xdr:rowOff>
    </xdr:to>
    <xdr:cxnSp macro="">
      <xdr:nvCxnSpPr>
        <xdr:cNvPr id="324" name="直線コネクタ 323"/>
        <xdr:cNvCxnSpPr/>
      </xdr:nvCxnSpPr>
      <xdr:spPr>
        <a:xfrm>
          <a:off x="13512800" y="1019979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161607</xdr:rowOff>
    </xdr:from>
    <xdr:to>
      <xdr:col>21</xdr:col>
      <xdr:colOff>50800</xdr:colOff>
      <xdr:row>61</xdr:row>
      <xdr:rowOff>91757</xdr:rowOff>
    </xdr:to>
    <xdr:sp macro="" textlink="">
      <xdr:nvSpPr>
        <xdr:cNvPr id="325" name="フローチャート : 判断 324"/>
        <xdr:cNvSpPr/>
      </xdr:nvSpPr>
      <xdr:spPr>
        <a:xfrm>
          <a:off x="14351000" y="104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76534</xdr:rowOff>
    </xdr:from>
    <xdr:ext cx="762000" cy="259045"/>
    <xdr:sp macro="" textlink="">
      <xdr:nvSpPr>
        <xdr:cNvPr id="326" name="テキスト ボックス 325"/>
        <xdr:cNvSpPr txBox="1"/>
      </xdr:nvSpPr>
      <xdr:spPr>
        <a:xfrm>
          <a:off x="14020800" y="1053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52494</xdr:rowOff>
    </xdr:from>
    <xdr:to>
      <xdr:col>19</xdr:col>
      <xdr:colOff>533400</xdr:colOff>
      <xdr:row>61</xdr:row>
      <xdr:rowOff>154094</xdr:rowOff>
    </xdr:to>
    <xdr:sp macro="" textlink="">
      <xdr:nvSpPr>
        <xdr:cNvPr id="327" name="フローチャート : 判断 326"/>
        <xdr:cNvSpPr/>
      </xdr:nvSpPr>
      <xdr:spPr>
        <a:xfrm>
          <a:off x="13462000" y="10510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138871</xdr:rowOff>
    </xdr:from>
    <xdr:ext cx="762000" cy="259045"/>
    <xdr:sp macro="" textlink="">
      <xdr:nvSpPr>
        <xdr:cNvPr id="328" name="テキスト ボックス 327"/>
        <xdr:cNvSpPr txBox="1"/>
      </xdr:nvSpPr>
      <xdr:spPr>
        <a:xfrm>
          <a:off x="13131800" y="1059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129963</xdr:rowOff>
    </xdr:from>
    <xdr:to>
      <xdr:col>24</xdr:col>
      <xdr:colOff>609600</xdr:colOff>
      <xdr:row>60</xdr:row>
      <xdr:rowOff>60113</xdr:rowOff>
    </xdr:to>
    <xdr:sp macro="" textlink="">
      <xdr:nvSpPr>
        <xdr:cNvPr id="334" name="円/楕円 333"/>
        <xdr:cNvSpPr/>
      </xdr:nvSpPr>
      <xdr:spPr>
        <a:xfrm>
          <a:off x="16967200" y="1024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146490</xdr:rowOff>
    </xdr:from>
    <xdr:ext cx="762000" cy="259045"/>
    <xdr:sp macro="" textlink="">
      <xdr:nvSpPr>
        <xdr:cNvPr id="335" name="定員管理の状況該当値テキスト"/>
        <xdr:cNvSpPr txBox="1"/>
      </xdr:nvSpPr>
      <xdr:spPr>
        <a:xfrm>
          <a:off x="17106900" y="10090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87736</xdr:rowOff>
    </xdr:from>
    <xdr:to>
      <xdr:col>23</xdr:col>
      <xdr:colOff>457200</xdr:colOff>
      <xdr:row>60</xdr:row>
      <xdr:rowOff>17886</xdr:rowOff>
    </xdr:to>
    <xdr:sp macro="" textlink="">
      <xdr:nvSpPr>
        <xdr:cNvPr id="336" name="円/楕円 335"/>
        <xdr:cNvSpPr/>
      </xdr:nvSpPr>
      <xdr:spPr>
        <a:xfrm>
          <a:off x="16129000" y="10203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28063</xdr:rowOff>
    </xdr:from>
    <xdr:ext cx="736600" cy="259045"/>
    <xdr:sp macro="" textlink="">
      <xdr:nvSpPr>
        <xdr:cNvPr id="337" name="テキスト ボックス 336"/>
        <xdr:cNvSpPr txBox="1"/>
      </xdr:nvSpPr>
      <xdr:spPr>
        <a:xfrm>
          <a:off x="15798800" y="9972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35454</xdr:rowOff>
    </xdr:from>
    <xdr:to>
      <xdr:col>22</xdr:col>
      <xdr:colOff>254000</xdr:colOff>
      <xdr:row>59</xdr:row>
      <xdr:rowOff>137054</xdr:rowOff>
    </xdr:to>
    <xdr:sp macro="" textlink="">
      <xdr:nvSpPr>
        <xdr:cNvPr id="338" name="円/楕円 337"/>
        <xdr:cNvSpPr/>
      </xdr:nvSpPr>
      <xdr:spPr>
        <a:xfrm>
          <a:off x="15240000" y="10151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147231</xdr:rowOff>
    </xdr:from>
    <xdr:ext cx="762000" cy="259045"/>
    <xdr:sp macro="" textlink="">
      <xdr:nvSpPr>
        <xdr:cNvPr id="339" name="テキスト ボックス 338"/>
        <xdr:cNvSpPr txBox="1"/>
      </xdr:nvSpPr>
      <xdr:spPr>
        <a:xfrm>
          <a:off x="14909800" y="991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41487</xdr:rowOff>
    </xdr:from>
    <xdr:to>
      <xdr:col>21</xdr:col>
      <xdr:colOff>50800</xdr:colOff>
      <xdr:row>59</xdr:row>
      <xdr:rowOff>143087</xdr:rowOff>
    </xdr:to>
    <xdr:sp macro="" textlink="">
      <xdr:nvSpPr>
        <xdr:cNvPr id="340" name="円/楕円 339"/>
        <xdr:cNvSpPr/>
      </xdr:nvSpPr>
      <xdr:spPr>
        <a:xfrm>
          <a:off x="14351000" y="1015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153264</xdr:rowOff>
    </xdr:from>
    <xdr:ext cx="762000" cy="259045"/>
    <xdr:sp macro="" textlink="">
      <xdr:nvSpPr>
        <xdr:cNvPr id="341" name="テキスト ボックス 340"/>
        <xdr:cNvSpPr txBox="1"/>
      </xdr:nvSpPr>
      <xdr:spPr>
        <a:xfrm>
          <a:off x="14020800" y="9925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33444</xdr:rowOff>
    </xdr:from>
    <xdr:to>
      <xdr:col>19</xdr:col>
      <xdr:colOff>533400</xdr:colOff>
      <xdr:row>59</xdr:row>
      <xdr:rowOff>135044</xdr:rowOff>
    </xdr:to>
    <xdr:sp macro="" textlink="">
      <xdr:nvSpPr>
        <xdr:cNvPr id="342" name="円/楕円 341"/>
        <xdr:cNvSpPr/>
      </xdr:nvSpPr>
      <xdr:spPr>
        <a:xfrm>
          <a:off x="13462000" y="1014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145221</xdr:rowOff>
    </xdr:from>
    <xdr:ext cx="762000" cy="259045"/>
    <xdr:sp macro="" textlink="">
      <xdr:nvSpPr>
        <xdr:cNvPr id="343" name="テキスト ボックス 342"/>
        <xdr:cNvSpPr txBox="1"/>
      </xdr:nvSpPr>
      <xdr:spPr>
        <a:xfrm>
          <a:off x="13131800" y="991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baseline="0">
              <a:solidFill>
                <a:schemeClr val="dk1"/>
              </a:solidFill>
              <a:effectLst/>
              <a:latin typeface="+mj-ea"/>
              <a:ea typeface="+mj-ea"/>
              <a:cs typeface="+mn-cs"/>
            </a:rPr>
            <a:t>　平成</a:t>
          </a:r>
          <a:r>
            <a:rPr lang="en-US" altLang="ja-JP" sz="1400" b="0" i="0" baseline="0">
              <a:solidFill>
                <a:schemeClr val="dk1"/>
              </a:solidFill>
              <a:effectLst/>
              <a:latin typeface="+mj-ea"/>
              <a:ea typeface="+mj-ea"/>
              <a:cs typeface="+mn-cs"/>
            </a:rPr>
            <a:t>22</a:t>
          </a:r>
          <a:r>
            <a:rPr lang="ja-JP" altLang="ja-JP" sz="1400" b="0" i="0" baseline="0">
              <a:solidFill>
                <a:schemeClr val="dk1"/>
              </a:solidFill>
              <a:effectLst/>
              <a:latin typeface="+mj-ea"/>
              <a:ea typeface="+mj-ea"/>
              <a:cs typeface="+mn-cs"/>
            </a:rPr>
            <a:t>年度、平成</a:t>
          </a:r>
          <a:r>
            <a:rPr lang="en-US" altLang="ja-JP" sz="1400" b="0" i="0" baseline="0">
              <a:solidFill>
                <a:schemeClr val="dk1"/>
              </a:solidFill>
              <a:effectLst/>
              <a:latin typeface="+mj-ea"/>
              <a:ea typeface="+mj-ea"/>
              <a:cs typeface="+mn-cs"/>
            </a:rPr>
            <a:t>23</a:t>
          </a:r>
          <a:r>
            <a:rPr lang="ja-JP" altLang="ja-JP" sz="1400" b="0" i="0" baseline="0">
              <a:solidFill>
                <a:schemeClr val="dk1"/>
              </a:solidFill>
              <a:effectLst/>
              <a:latin typeface="+mj-ea"/>
              <a:ea typeface="+mj-ea"/>
              <a:cs typeface="+mn-cs"/>
            </a:rPr>
            <a:t>年度の比率について、算定数値の誤りにより、それぞれ、</a:t>
          </a:r>
          <a:r>
            <a:rPr lang="en-US" altLang="ja-JP" sz="1400" b="0" i="0" baseline="0">
              <a:solidFill>
                <a:schemeClr val="dk1"/>
              </a:solidFill>
              <a:effectLst/>
              <a:latin typeface="+mj-ea"/>
              <a:ea typeface="+mj-ea"/>
              <a:cs typeface="+mn-cs"/>
            </a:rPr>
            <a:t>11.6</a:t>
          </a:r>
          <a:r>
            <a:rPr lang="ja-JP" altLang="ja-JP" sz="1400" b="0" i="0" baseline="0">
              <a:solidFill>
                <a:schemeClr val="dk1"/>
              </a:solidFill>
              <a:effectLst/>
              <a:latin typeface="+mj-ea"/>
              <a:ea typeface="+mj-ea"/>
              <a:cs typeface="+mn-cs"/>
            </a:rPr>
            <a:t>％、</a:t>
          </a:r>
          <a:r>
            <a:rPr lang="en-US" altLang="ja-JP" sz="1400" b="0" i="0" baseline="0">
              <a:solidFill>
                <a:schemeClr val="dk1"/>
              </a:solidFill>
              <a:effectLst/>
              <a:latin typeface="+mj-ea"/>
              <a:ea typeface="+mj-ea"/>
              <a:cs typeface="+mn-cs"/>
            </a:rPr>
            <a:t>12.2</a:t>
          </a:r>
          <a:r>
            <a:rPr lang="ja-JP" altLang="ja-JP" sz="1400" b="0" i="0" baseline="0">
              <a:solidFill>
                <a:schemeClr val="dk1"/>
              </a:solidFill>
              <a:effectLst/>
              <a:latin typeface="+mj-ea"/>
              <a:ea typeface="+mj-ea"/>
              <a:cs typeface="+mn-cs"/>
            </a:rPr>
            <a:t>％と値が変更となっている。</a:t>
          </a:r>
          <a:endParaRPr lang="ja-JP" altLang="ja-JP" sz="1400">
            <a:effectLst/>
            <a:latin typeface="+mj-ea"/>
            <a:ea typeface="+mj-ea"/>
          </a:endParaRPr>
        </a:p>
        <a:p>
          <a:pPr rtl="0" eaLnBrk="1" fontAlgn="auto" latinLnBrk="0" hangingPunct="1"/>
          <a:r>
            <a:rPr lang="ja-JP" altLang="ja-JP" sz="1400" b="0" i="0" baseline="0">
              <a:solidFill>
                <a:schemeClr val="dk1"/>
              </a:solidFill>
              <a:effectLst/>
              <a:latin typeface="+mj-ea"/>
              <a:ea typeface="+mj-ea"/>
              <a:cs typeface="+mn-cs"/>
            </a:rPr>
            <a:t>　</a:t>
          </a:r>
          <a:r>
            <a:rPr lang="ja-JP" altLang="en-US" sz="1400" b="0" i="0" baseline="0">
              <a:solidFill>
                <a:schemeClr val="dk1"/>
              </a:solidFill>
              <a:effectLst/>
              <a:latin typeface="+mj-ea"/>
              <a:ea typeface="+mj-ea"/>
              <a:cs typeface="+mn-cs"/>
            </a:rPr>
            <a:t>数値は年々減少傾向にあるが</a:t>
          </a:r>
          <a:r>
            <a:rPr lang="ja-JP" altLang="ja-JP" sz="1400" b="0" i="0" baseline="0">
              <a:solidFill>
                <a:schemeClr val="dk1"/>
              </a:solidFill>
              <a:effectLst/>
              <a:latin typeface="+mj-ea"/>
              <a:ea typeface="+mj-ea"/>
              <a:cs typeface="+mn-cs"/>
            </a:rPr>
            <a:t>、全国平均・県平均・類似団体平均を下回っているため、可能な限り繰上償還を行う等、状況の改善に努める。</a:t>
          </a:r>
          <a:endParaRPr lang="ja-JP" altLang="ja-JP" sz="1400">
            <a:effectLst/>
            <a:latin typeface="+mj-ea"/>
            <a:ea typeface="+mj-ea"/>
          </a:endParaRPr>
        </a:p>
        <a:p>
          <a:endParaRPr kumimoji="1" lang="ja-JP" altLang="en-US" sz="1400">
            <a:latin typeface="+mj-ea"/>
            <a:ea typeface="+mj-ea"/>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0" name="直線コネクタ 359"/>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1" name="テキスト ボックス 360"/>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2" name="直線コネクタ 361"/>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3" name="テキスト ボックス 362"/>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4" name="直線コネクタ 363"/>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5" name="テキスト ボックス 364"/>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6" name="直線コネクタ 365"/>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7" name="テキスト ボックス 366"/>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8" name="直線コネクタ 367"/>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9" name="テキスト ボックス 368"/>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0" name="直線コネクタ 369"/>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1" name="テキスト ボックス 370"/>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3" name="テキスト ボックス 372"/>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9374</xdr:rowOff>
    </xdr:from>
    <xdr:to>
      <xdr:col>24</xdr:col>
      <xdr:colOff>558800</xdr:colOff>
      <xdr:row>43</xdr:row>
      <xdr:rowOff>83759</xdr:rowOff>
    </xdr:to>
    <xdr:cxnSp macro="">
      <xdr:nvCxnSpPr>
        <xdr:cNvPr id="375" name="直線コネクタ 374"/>
        <xdr:cNvCxnSpPr/>
      </xdr:nvCxnSpPr>
      <xdr:spPr>
        <a:xfrm flipV="1">
          <a:off x="17018000" y="6353024"/>
          <a:ext cx="0" cy="11030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55836</xdr:rowOff>
    </xdr:from>
    <xdr:ext cx="762000" cy="259045"/>
    <xdr:sp macro="" textlink="">
      <xdr:nvSpPr>
        <xdr:cNvPr id="376" name="公債費負担の状況最小値テキスト"/>
        <xdr:cNvSpPr txBox="1"/>
      </xdr:nvSpPr>
      <xdr:spPr>
        <a:xfrm>
          <a:off x="17106900" y="742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24</xdr:col>
      <xdr:colOff>469900</xdr:colOff>
      <xdr:row>43</xdr:row>
      <xdr:rowOff>83759</xdr:rowOff>
    </xdr:from>
    <xdr:to>
      <xdr:col>24</xdr:col>
      <xdr:colOff>647700</xdr:colOff>
      <xdr:row>43</xdr:row>
      <xdr:rowOff>83759</xdr:rowOff>
    </xdr:to>
    <xdr:cxnSp macro="">
      <xdr:nvCxnSpPr>
        <xdr:cNvPr id="377" name="直線コネクタ 376"/>
        <xdr:cNvCxnSpPr/>
      </xdr:nvCxnSpPr>
      <xdr:spPr>
        <a:xfrm>
          <a:off x="16929100" y="7456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95751</xdr:rowOff>
    </xdr:from>
    <xdr:ext cx="762000" cy="259045"/>
    <xdr:sp macro="" textlink="">
      <xdr:nvSpPr>
        <xdr:cNvPr id="378" name="公債費負担の状況最大値テキスト"/>
        <xdr:cNvSpPr txBox="1"/>
      </xdr:nvSpPr>
      <xdr:spPr>
        <a:xfrm>
          <a:off x="17106900" y="6096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37</xdr:row>
      <xdr:rowOff>9374</xdr:rowOff>
    </xdr:from>
    <xdr:to>
      <xdr:col>24</xdr:col>
      <xdr:colOff>647700</xdr:colOff>
      <xdr:row>37</xdr:row>
      <xdr:rowOff>9374</xdr:rowOff>
    </xdr:to>
    <xdr:cxnSp macro="">
      <xdr:nvCxnSpPr>
        <xdr:cNvPr id="379" name="直線コネクタ 378"/>
        <xdr:cNvCxnSpPr/>
      </xdr:nvCxnSpPr>
      <xdr:spPr>
        <a:xfrm>
          <a:off x="16929100" y="6353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161472</xdr:rowOff>
    </xdr:from>
    <xdr:to>
      <xdr:col>24</xdr:col>
      <xdr:colOff>558800</xdr:colOff>
      <xdr:row>41</xdr:row>
      <xdr:rowOff>116417</xdr:rowOff>
    </xdr:to>
    <xdr:cxnSp macro="">
      <xdr:nvCxnSpPr>
        <xdr:cNvPr id="380" name="直線コネクタ 379"/>
        <xdr:cNvCxnSpPr/>
      </xdr:nvCxnSpPr>
      <xdr:spPr>
        <a:xfrm flipV="1">
          <a:off x="16179800" y="7019472"/>
          <a:ext cx="8382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12294</xdr:rowOff>
    </xdr:from>
    <xdr:ext cx="762000" cy="259045"/>
    <xdr:sp macro="" textlink="">
      <xdr:nvSpPr>
        <xdr:cNvPr id="381" name="公債費負担の状況平均値テキスト"/>
        <xdr:cNvSpPr txBox="1"/>
      </xdr:nvSpPr>
      <xdr:spPr>
        <a:xfrm>
          <a:off x="17106900" y="66988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167217</xdr:rowOff>
    </xdr:from>
    <xdr:to>
      <xdr:col>24</xdr:col>
      <xdr:colOff>609600</xdr:colOff>
      <xdr:row>40</xdr:row>
      <xdr:rowOff>97367</xdr:rowOff>
    </xdr:to>
    <xdr:sp macro="" textlink="">
      <xdr:nvSpPr>
        <xdr:cNvPr id="382" name="フローチャート : 判断 381"/>
        <xdr:cNvSpPr/>
      </xdr:nvSpPr>
      <xdr:spPr>
        <a:xfrm>
          <a:off x="169672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116417</xdr:rowOff>
    </xdr:from>
    <xdr:to>
      <xdr:col>23</xdr:col>
      <xdr:colOff>406400</xdr:colOff>
      <xdr:row>42</xdr:row>
      <xdr:rowOff>2419</xdr:rowOff>
    </xdr:to>
    <xdr:cxnSp macro="">
      <xdr:nvCxnSpPr>
        <xdr:cNvPr id="383" name="直線コネクタ 382"/>
        <xdr:cNvCxnSpPr/>
      </xdr:nvCxnSpPr>
      <xdr:spPr>
        <a:xfrm flipV="1">
          <a:off x="15290800" y="7145867"/>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87691</xdr:rowOff>
    </xdr:from>
    <xdr:to>
      <xdr:col>23</xdr:col>
      <xdr:colOff>457200</xdr:colOff>
      <xdr:row>41</xdr:row>
      <xdr:rowOff>17841</xdr:rowOff>
    </xdr:to>
    <xdr:sp macro="" textlink="">
      <xdr:nvSpPr>
        <xdr:cNvPr id="384" name="フローチャート : 判断 383"/>
        <xdr:cNvSpPr/>
      </xdr:nvSpPr>
      <xdr:spPr>
        <a:xfrm>
          <a:off x="16129000" y="694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28018</xdr:rowOff>
    </xdr:from>
    <xdr:ext cx="736600" cy="259045"/>
    <xdr:sp macro="" textlink="">
      <xdr:nvSpPr>
        <xdr:cNvPr id="385" name="テキスト ボックス 384"/>
        <xdr:cNvSpPr txBox="1"/>
      </xdr:nvSpPr>
      <xdr:spPr>
        <a:xfrm>
          <a:off x="15798800" y="6714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2419</xdr:rowOff>
    </xdr:from>
    <xdr:to>
      <xdr:col>22</xdr:col>
      <xdr:colOff>203200</xdr:colOff>
      <xdr:row>45</xdr:row>
      <xdr:rowOff>62593</xdr:rowOff>
    </xdr:to>
    <xdr:cxnSp macro="">
      <xdr:nvCxnSpPr>
        <xdr:cNvPr id="386" name="直線コネクタ 385"/>
        <xdr:cNvCxnSpPr/>
      </xdr:nvCxnSpPr>
      <xdr:spPr>
        <a:xfrm flipV="1">
          <a:off x="14401800" y="7203319"/>
          <a:ext cx="889000" cy="574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19655</xdr:rowOff>
    </xdr:from>
    <xdr:to>
      <xdr:col>22</xdr:col>
      <xdr:colOff>254000</xdr:colOff>
      <xdr:row>41</xdr:row>
      <xdr:rowOff>121255</xdr:rowOff>
    </xdr:to>
    <xdr:sp macro="" textlink="">
      <xdr:nvSpPr>
        <xdr:cNvPr id="387" name="フローチャート : 判断 386"/>
        <xdr:cNvSpPr/>
      </xdr:nvSpPr>
      <xdr:spPr>
        <a:xfrm>
          <a:off x="15240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131432</xdr:rowOff>
    </xdr:from>
    <xdr:ext cx="762000" cy="259045"/>
    <xdr:sp macro="" textlink="">
      <xdr:nvSpPr>
        <xdr:cNvPr id="388" name="テキスト ボックス 387"/>
        <xdr:cNvSpPr txBox="1"/>
      </xdr:nvSpPr>
      <xdr:spPr>
        <a:xfrm>
          <a:off x="14909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83759</xdr:rowOff>
    </xdr:from>
    <xdr:to>
      <xdr:col>21</xdr:col>
      <xdr:colOff>0</xdr:colOff>
      <xdr:row>45</xdr:row>
      <xdr:rowOff>62593</xdr:rowOff>
    </xdr:to>
    <xdr:cxnSp macro="">
      <xdr:nvCxnSpPr>
        <xdr:cNvPr id="389" name="直線コネクタ 388"/>
        <xdr:cNvCxnSpPr/>
      </xdr:nvCxnSpPr>
      <xdr:spPr>
        <a:xfrm>
          <a:off x="13512800" y="7456109"/>
          <a:ext cx="889000" cy="321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146050</xdr:rowOff>
    </xdr:from>
    <xdr:to>
      <xdr:col>21</xdr:col>
      <xdr:colOff>50800</xdr:colOff>
      <xdr:row>42</xdr:row>
      <xdr:rowOff>76200</xdr:rowOff>
    </xdr:to>
    <xdr:sp macro="" textlink="">
      <xdr:nvSpPr>
        <xdr:cNvPr id="390" name="フローチャート : 判断 389"/>
        <xdr:cNvSpPr/>
      </xdr:nvSpPr>
      <xdr:spPr>
        <a:xfrm>
          <a:off x="14351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86377</xdr:rowOff>
    </xdr:from>
    <xdr:ext cx="762000" cy="259045"/>
    <xdr:sp macro="" textlink="">
      <xdr:nvSpPr>
        <xdr:cNvPr id="391" name="テキスト ボックス 390"/>
        <xdr:cNvSpPr txBox="1"/>
      </xdr:nvSpPr>
      <xdr:spPr>
        <a:xfrm>
          <a:off x="14020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146957</xdr:rowOff>
    </xdr:from>
    <xdr:to>
      <xdr:col>19</xdr:col>
      <xdr:colOff>533400</xdr:colOff>
      <xdr:row>43</xdr:row>
      <xdr:rowOff>77107</xdr:rowOff>
    </xdr:to>
    <xdr:sp macro="" textlink="">
      <xdr:nvSpPr>
        <xdr:cNvPr id="392" name="フローチャート : 判断 391"/>
        <xdr:cNvSpPr/>
      </xdr:nvSpPr>
      <xdr:spPr>
        <a:xfrm>
          <a:off x="13462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87284</xdr:rowOff>
    </xdr:from>
    <xdr:ext cx="762000" cy="259045"/>
    <xdr:sp macro="" textlink="">
      <xdr:nvSpPr>
        <xdr:cNvPr id="393" name="テキスト ボックス 392"/>
        <xdr:cNvSpPr txBox="1"/>
      </xdr:nvSpPr>
      <xdr:spPr>
        <a:xfrm>
          <a:off x="13131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110672</xdr:rowOff>
    </xdr:from>
    <xdr:to>
      <xdr:col>24</xdr:col>
      <xdr:colOff>609600</xdr:colOff>
      <xdr:row>41</xdr:row>
      <xdr:rowOff>40822</xdr:rowOff>
    </xdr:to>
    <xdr:sp macro="" textlink="">
      <xdr:nvSpPr>
        <xdr:cNvPr id="399" name="円/楕円 398"/>
        <xdr:cNvSpPr/>
      </xdr:nvSpPr>
      <xdr:spPr>
        <a:xfrm>
          <a:off x="169672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82749</xdr:rowOff>
    </xdr:from>
    <xdr:ext cx="762000" cy="259045"/>
    <xdr:sp macro="" textlink="">
      <xdr:nvSpPr>
        <xdr:cNvPr id="400" name="公債費負担の状況該当値テキスト"/>
        <xdr:cNvSpPr txBox="1"/>
      </xdr:nvSpPr>
      <xdr:spPr>
        <a:xfrm>
          <a:off x="17106900" y="694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65617</xdr:rowOff>
    </xdr:from>
    <xdr:to>
      <xdr:col>23</xdr:col>
      <xdr:colOff>457200</xdr:colOff>
      <xdr:row>41</xdr:row>
      <xdr:rowOff>167217</xdr:rowOff>
    </xdr:to>
    <xdr:sp macro="" textlink="">
      <xdr:nvSpPr>
        <xdr:cNvPr id="401" name="円/楕円 400"/>
        <xdr:cNvSpPr/>
      </xdr:nvSpPr>
      <xdr:spPr>
        <a:xfrm>
          <a:off x="16129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151994</xdr:rowOff>
    </xdr:from>
    <xdr:ext cx="736600" cy="259045"/>
    <xdr:sp macro="" textlink="">
      <xdr:nvSpPr>
        <xdr:cNvPr id="402" name="テキスト ボックス 401"/>
        <xdr:cNvSpPr txBox="1"/>
      </xdr:nvSpPr>
      <xdr:spPr>
        <a:xfrm>
          <a:off x="15798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123069</xdr:rowOff>
    </xdr:from>
    <xdr:to>
      <xdr:col>22</xdr:col>
      <xdr:colOff>254000</xdr:colOff>
      <xdr:row>42</xdr:row>
      <xdr:rowOff>53219</xdr:rowOff>
    </xdr:to>
    <xdr:sp macro="" textlink="">
      <xdr:nvSpPr>
        <xdr:cNvPr id="403" name="円/楕円 402"/>
        <xdr:cNvSpPr/>
      </xdr:nvSpPr>
      <xdr:spPr>
        <a:xfrm>
          <a:off x="152400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37996</xdr:rowOff>
    </xdr:from>
    <xdr:ext cx="762000" cy="259045"/>
    <xdr:sp macro="" textlink="">
      <xdr:nvSpPr>
        <xdr:cNvPr id="404" name="テキスト ボックス 403"/>
        <xdr:cNvSpPr txBox="1"/>
      </xdr:nvSpPr>
      <xdr:spPr>
        <a:xfrm>
          <a:off x="14909800" y="723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635000</xdr:colOff>
      <xdr:row>45</xdr:row>
      <xdr:rowOff>11793</xdr:rowOff>
    </xdr:from>
    <xdr:to>
      <xdr:col>21</xdr:col>
      <xdr:colOff>50800</xdr:colOff>
      <xdr:row>45</xdr:row>
      <xdr:rowOff>113393</xdr:rowOff>
    </xdr:to>
    <xdr:sp macro="" textlink="">
      <xdr:nvSpPr>
        <xdr:cNvPr id="405" name="円/楕円 404"/>
        <xdr:cNvSpPr/>
      </xdr:nvSpPr>
      <xdr:spPr>
        <a:xfrm>
          <a:off x="14351000" y="772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98170</xdr:rowOff>
    </xdr:from>
    <xdr:ext cx="762000" cy="259045"/>
    <xdr:sp macro="" textlink="">
      <xdr:nvSpPr>
        <xdr:cNvPr id="406" name="テキスト ボックス 405"/>
        <xdr:cNvSpPr txBox="1"/>
      </xdr:nvSpPr>
      <xdr:spPr>
        <a:xfrm>
          <a:off x="14020800" y="781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32959</xdr:rowOff>
    </xdr:from>
    <xdr:to>
      <xdr:col>19</xdr:col>
      <xdr:colOff>533400</xdr:colOff>
      <xdr:row>43</xdr:row>
      <xdr:rowOff>134559</xdr:rowOff>
    </xdr:to>
    <xdr:sp macro="" textlink="">
      <xdr:nvSpPr>
        <xdr:cNvPr id="407" name="円/楕円 406"/>
        <xdr:cNvSpPr/>
      </xdr:nvSpPr>
      <xdr:spPr>
        <a:xfrm>
          <a:off x="13462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119336</xdr:rowOff>
    </xdr:from>
    <xdr:ext cx="762000" cy="259045"/>
    <xdr:sp macro="" textlink="">
      <xdr:nvSpPr>
        <xdr:cNvPr id="408" name="テキスト ボックス 407"/>
        <xdr:cNvSpPr txBox="1"/>
      </xdr:nvSpPr>
      <xdr:spPr>
        <a:xfrm>
          <a:off x="13131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ja-JP" sz="1400" b="0" i="0" baseline="0">
              <a:solidFill>
                <a:schemeClr val="dk1"/>
              </a:solidFill>
              <a:effectLst/>
              <a:latin typeface="+mj-ea"/>
              <a:ea typeface="+mj-ea"/>
              <a:cs typeface="+mn-cs"/>
            </a:rPr>
            <a:t>土地開発公社への債務負担の減少および一部事務組合の公債費が減少したことによ</a:t>
          </a:r>
          <a:r>
            <a:rPr kumimoji="1" lang="ja-JP" altLang="en-US" sz="1400" b="0" i="0" baseline="0">
              <a:solidFill>
                <a:schemeClr val="dk1"/>
              </a:solidFill>
              <a:effectLst/>
              <a:latin typeface="+mj-ea"/>
              <a:ea typeface="+mj-ea"/>
              <a:cs typeface="+mn-cs"/>
            </a:rPr>
            <a:t>り平成２６年度は０となった。</a:t>
          </a:r>
          <a:endParaRPr lang="ja-JP" altLang="ja-JP" sz="1400">
            <a:effectLst/>
            <a:latin typeface="+mj-ea"/>
            <a:ea typeface="+mj-ea"/>
          </a:endParaRPr>
        </a:p>
        <a:p>
          <a:pPr rtl="0" eaLnBrk="1" fontAlgn="auto" latinLnBrk="0" hangingPunct="1"/>
          <a:r>
            <a:rPr lang="ja-JP" altLang="ja-JP" sz="1400" b="0" i="0" baseline="0">
              <a:solidFill>
                <a:schemeClr val="dk1"/>
              </a:solidFill>
              <a:effectLst/>
              <a:latin typeface="+mj-ea"/>
              <a:ea typeface="+mj-ea"/>
              <a:cs typeface="+mn-cs"/>
            </a:rPr>
            <a:t>　全国平均・県平均・類似団体平均を下回っているが、今後実施する事業については内容を厳に精査するとともに、財源の確保に努め、起債の発行抑制を図る。</a:t>
          </a:r>
          <a:endParaRPr lang="ja-JP" altLang="ja-JP" sz="1400">
            <a:effectLst/>
            <a:latin typeface="+mj-ea"/>
            <a:ea typeface="+mj-ea"/>
          </a:endParaRPr>
        </a:p>
        <a:p>
          <a:endParaRPr kumimoji="1" lang="ja-JP" altLang="en-US" sz="1400">
            <a:latin typeface="+mj-ea"/>
            <a:ea typeface="+mj-ea"/>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5" name="直線コネクタ 424"/>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6" name="テキスト ボックス 425"/>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7" name="直線コネクタ 426"/>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8" name="テキスト ボックス 427"/>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9" name="直線コネクタ 428"/>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0" name="テキスト ボックス 429"/>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1" name="直線コネクタ 430"/>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2" name="テキスト ボックス 431"/>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3" name="直線コネクタ 432"/>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4" name="テキスト ボックス 433"/>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5" name="直線コネクタ 434"/>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6" name="テキスト ボックス 435"/>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117808</xdr:rowOff>
    </xdr:to>
    <xdr:cxnSp macro="">
      <xdr:nvCxnSpPr>
        <xdr:cNvPr id="439" name="直線コネクタ 438"/>
        <xdr:cNvCxnSpPr/>
      </xdr:nvCxnSpPr>
      <xdr:spPr>
        <a:xfrm flipV="1">
          <a:off x="17018000" y="2313214"/>
          <a:ext cx="0" cy="1576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89885</xdr:rowOff>
    </xdr:from>
    <xdr:ext cx="762000" cy="259045"/>
    <xdr:sp macro="" textlink="">
      <xdr:nvSpPr>
        <xdr:cNvPr id="440" name="将来負担の状況最小値テキスト"/>
        <xdr:cNvSpPr txBox="1"/>
      </xdr:nvSpPr>
      <xdr:spPr>
        <a:xfrm>
          <a:off x="17106900" y="386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137.2</a:t>
          </a:r>
          <a:endParaRPr kumimoji="1" lang="ja-JP" altLang="en-US" sz="1000" b="1">
            <a:latin typeface="ＭＳ Ｐゴシック"/>
          </a:endParaRPr>
        </a:p>
      </xdr:txBody>
    </xdr:sp>
    <xdr:clientData/>
  </xdr:oneCellAnchor>
  <xdr:twoCellAnchor>
    <xdr:from>
      <xdr:col>24</xdr:col>
      <xdr:colOff>469900</xdr:colOff>
      <xdr:row>22</xdr:row>
      <xdr:rowOff>117808</xdr:rowOff>
    </xdr:from>
    <xdr:to>
      <xdr:col>24</xdr:col>
      <xdr:colOff>647700</xdr:colOff>
      <xdr:row>22</xdr:row>
      <xdr:rowOff>117808</xdr:rowOff>
    </xdr:to>
    <xdr:cxnSp macro="">
      <xdr:nvCxnSpPr>
        <xdr:cNvPr id="441" name="直線コネクタ 440"/>
        <xdr:cNvCxnSpPr/>
      </xdr:nvCxnSpPr>
      <xdr:spPr>
        <a:xfrm>
          <a:off x="16929100" y="388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2"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3" name="直線コネクタ 442"/>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13</xdr:row>
      <xdr:rowOff>90110</xdr:rowOff>
    </xdr:from>
    <xdr:to>
      <xdr:col>23</xdr:col>
      <xdr:colOff>406400</xdr:colOff>
      <xdr:row>15</xdr:row>
      <xdr:rowOff>2298</xdr:rowOff>
    </xdr:to>
    <xdr:cxnSp macro="">
      <xdr:nvCxnSpPr>
        <xdr:cNvPr id="444" name="直線コネクタ 443"/>
        <xdr:cNvCxnSpPr/>
      </xdr:nvCxnSpPr>
      <xdr:spPr>
        <a:xfrm flipV="1">
          <a:off x="15290800" y="2318960"/>
          <a:ext cx="889000" cy="25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125808</xdr:rowOff>
    </xdr:from>
    <xdr:ext cx="762000" cy="259045"/>
    <xdr:sp macro="" textlink="">
      <xdr:nvSpPr>
        <xdr:cNvPr id="445" name="将来負担の状況平均値テキスト"/>
        <xdr:cNvSpPr txBox="1"/>
      </xdr:nvSpPr>
      <xdr:spPr>
        <a:xfrm>
          <a:off x="17106900" y="2697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153731</xdr:rowOff>
    </xdr:from>
    <xdr:to>
      <xdr:col>24</xdr:col>
      <xdr:colOff>609600</xdr:colOff>
      <xdr:row>16</xdr:row>
      <xdr:rowOff>83881</xdr:rowOff>
    </xdr:to>
    <xdr:sp macro="" textlink="">
      <xdr:nvSpPr>
        <xdr:cNvPr id="446" name="フローチャート : 判断 445"/>
        <xdr:cNvSpPr/>
      </xdr:nvSpPr>
      <xdr:spPr>
        <a:xfrm>
          <a:off x="16967200" y="272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15</xdr:row>
      <xdr:rowOff>2298</xdr:rowOff>
    </xdr:from>
    <xdr:to>
      <xdr:col>22</xdr:col>
      <xdr:colOff>203200</xdr:colOff>
      <xdr:row>16</xdr:row>
      <xdr:rowOff>14696</xdr:rowOff>
    </xdr:to>
    <xdr:cxnSp macro="">
      <xdr:nvCxnSpPr>
        <xdr:cNvPr id="447" name="直線コネクタ 446"/>
        <xdr:cNvCxnSpPr/>
      </xdr:nvCxnSpPr>
      <xdr:spPr>
        <a:xfrm flipV="1">
          <a:off x="14401800" y="2574048"/>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28242</xdr:rowOff>
    </xdr:from>
    <xdr:to>
      <xdr:col>23</xdr:col>
      <xdr:colOff>457200</xdr:colOff>
      <xdr:row>16</xdr:row>
      <xdr:rowOff>129842</xdr:rowOff>
    </xdr:to>
    <xdr:sp macro="" textlink="">
      <xdr:nvSpPr>
        <xdr:cNvPr id="448" name="フローチャート : 判断 447"/>
        <xdr:cNvSpPr/>
      </xdr:nvSpPr>
      <xdr:spPr>
        <a:xfrm>
          <a:off x="161290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114619</xdr:rowOff>
    </xdr:from>
    <xdr:ext cx="736600" cy="259045"/>
    <xdr:sp macro="" textlink="">
      <xdr:nvSpPr>
        <xdr:cNvPr id="449" name="テキスト ボックス 448"/>
        <xdr:cNvSpPr txBox="1"/>
      </xdr:nvSpPr>
      <xdr:spPr>
        <a:xfrm>
          <a:off x="15798800" y="2857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14696</xdr:rowOff>
    </xdr:from>
    <xdr:to>
      <xdr:col>21</xdr:col>
      <xdr:colOff>0</xdr:colOff>
      <xdr:row>16</xdr:row>
      <xdr:rowOff>151432</xdr:rowOff>
    </xdr:to>
    <xdr:cxnSp macro="">
      <xdr:nvCxnSpPr>
        <xdr:cNvPr id="450" name="直線コネクタ 449"/>
        <xdr:cNvCxnSpPr/>
      </xdr:nvCxnSpPr>
      <xdr:spPr>
        <a:xfrm flipV="1">
          <a:off x="13512800" y="2757896"/>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85695</xdr:rowOff>
    </xdr:from>
    <xdr:to>
      <xdr:col>22</xdr:col>
      <xdr:colOff>254000</xdr:colOff>
      <xdr:row>17</xdr:row>
      <xdr:rowOff>15845</xdr:rowOff>
    </xdr:to>
    <xdr:sp macro="" textlink="">
      <xdr:nvSpPr>
        <xdr:cNvPr id="451" name="フローチャート : 判断 450"/>
        <xdr:cNvSpPr/>
      </xdr:nvSpPr>
      <xdr:spPr>
        <a:xfrm>
          <a:off x="15240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622</xdr:rowOff>
    </xdr:from>
    <xdr:ext cx="762000" cy="259045"/>
    <xdr:sp macro="" textlink="">
      <xdr:nvSpPr>
        <xdr:cNvPr id="452" name="テキスト ボックス 451"/>
        <xdr:cNvSpPr txBox="1"/>
      </xdr:nvSpPr>
      <xdr:spPr>
        <a:xfrm>
          <a:off x="14909800" y="291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46385</xdr:rowOff>
    </xdr:from>
    <xdr:to>
      <xdr:col>21</xdr:col>
      <xdr:colOff>50800</xdr:colOff>
      <xdr:row>17</xdr:row>
      <xdr:rowOff>147985</xdr:rowOff>
    </xdr:to>
    <xdr:sp macro="" textlink="">
      <xdr:nvSpPr>
        <xdr:cNvPr id="453" name="フローチャート : 判断 452"/>
        <xdr:cNvSpPr/>
      </xdr:nvSpPr>
      <xdr:spPr>
        <a:xfrm>
          <a:off x="14351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132762</xdr:rowOff>
    </xdr:from>
    <xdr:ext cx="762000" cy="259045"/>
    <xdr:sp macro="" textlink="">
      <xdr:nvSpPr>
        <xdr:cNvPr id="454" name="テキスト ボックス 453"/>
        <xdr:cNvSpPr txBox="1"/>
      </xdr:nvSpPr>
      <xdr:spPr>
        <a:xfrm>
          <a:off x="14020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150707</xdr:rowOff>
    </xdr:from>
    <xdr:to>
      <xdr:col>19</xdr:col>
      <xdr:colOff>533400</xdr:colOff>
      <xdr:row>19</xdr:row>
      <xdr:rowOff>80857</xdr:rowOff>
    </xdr:to>
    <xdr:sp macro="" textlink="">
      <xdr:nvSpPr>
        <xdr:cNvPr id="455" name="フローチャート : 判断 454"/>
        <xdr:cNvSpPr/>
      </xdr:nvSpPr>
      <xdr:spPr>
        <a:xfrm>
          <a:off x="13462000" y="32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65634</xdr:rowOff>
    </xdr:from>
    <xdr:ext cx="762000" cy="259045"/>
    <xdr:sp macro="" textlink="">
      <xdr:nvSpPr>
        <xdr:cNvPr id="456" name="テキスト ボックス 455"/>
        <xdr:cNvSpPr txBox="1"/>
      </xdr:nvSpPr>
      <xdr:spPr>
        <a:xfrm>
          <a:off x="13131800" y="33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13</xdr:row>
      <xdr:rowOff>39310</xdr:rowOff>
    </xdr:from>
    <xdr:to>
      <xdr:col>23</xdr:col>
      <xdr:colOff>457200</xdr:colOff>
      <xdr:row>13</xdr:row>
      <xdr:rowOff>140910</xdr:rowOff>
    </xdr:to>
    <xdr:sp macro="" textlink="">
      <xdr:nvSpPr>
        <xdr:cNvPr id="462" name="円/楕円 461"/>
        <xdr:cNvSpPr/>
      </xdr:nvSpPr>
      <xdr:spPr>
        <a:xfrm>
          <a:off x="16129000" y="226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151087</xdr:rowOff>
    </xdr:from>
    <xdr:ext cx="736600" cy="259045"/>
    <xdr:sp macro="" textlink="">
      <xdr:nvSpPr>
        <xdr:cNvPr id="463" name="テキスト ボックス 462"/>
        <xdr:cNvSpPr txBox="1"/>
      </xdr:nvSpPr>
      <xdr:spPr>
        <a:xfrm>
          <a:off x="15798800" y="2037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122948</xdr:rowOff>
    </xdr:from>
    <xdr:to>
      <xdr:col>22</xdr:col>
      <xdr:colOff>254000</xdr:colOff>
      <xdr:row>15</xdr:row>
      <xdr:rowOff>53098</xdr:rowOff>
    </xdr:to>
    <xdr:sp macro="" textlink="">
      <xdr:nvSpPr>
        <xdr:cNvPr id="464" name="円/楕円 463"/>
        <xdr:cNvSpPr/>
      </xdr:nvSpPr>
      <xdr:spPr>
        <a:xfrm>
          <a:off x="15240000" y="252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63275</xdr:rowOff>
    </xdr:from>
    <xdr:ext cx="762000" cy="259045"/>
    <xdr:sp macro="" textlink="">
      <xdr:nvSpPr>
        <xdr:cNvPr id="465" name="テキスト ボックス 464"/>
        <xdr:cNvSpPr txBox="1"/>
      </xdr:nvSpPr>
      <xdr:spPr>
        <a:xfrm>
          <a:off x="14909800" y="229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135346</xdr:rowOff>
    </xdr:from>
    <xdr:to>
      <xdr:col>21</xdr:col>
      <xdr:colOff>50800</xdr:colOff>
      <xdr:row>16</xdr:row>
      <xdr:rowOff>65496</xdr:rowOff>
    </xdr:to>
    <xdr:sp macro="" textlink="">
      <xdr:nvSpPr>
        <xdr:cNvPr id="466" name="円/楕円 465"/>
        <xdr:cNvSpPr/>
      </xdr:nvSpPr>
      <xdr:spPr>
        <a:xfrm>
          <a:off x="14351000" y="270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75673</xdr:rowOff>
    </xdr:from>
    <xdr:ext cx="762000" cy="259045"/>
    <xdr:sp macro="" textlink="">
      <xdr:nvSpPr>
        <xdr:cNvPr id="467" name="テキスト ボックス 466"/>
        <xdr:cNvSpPr txBox="1"/>
      </xdr:nvSpPr>
      <xdr:spPr>
        <a:xfrm>
          <a:off x="14020800" y="247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38.7</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100632</xdr:rowOff>
    </xdr:from>
    <xdr:to>
      <xdr:col>19</xdr:col>
      <xdr:colOff>533400</xdr:colOff>
      <xdr:row>17</xdr:row>
      <xdr:rowOff>30782</xdr:rowOff>
    </xdr:to>
    <xdr:sp macro="" textlink="">
      <xdr:nvSpPr>
        <xdr:cNvPr id="468" name="円/楕円 467"/>
        <xdr:cNvSpPr/>
      </xdr:nvSpPr>
      <xdr:spPr>
        <a:xfrm>
          <a:off x="13462000" y="284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40959</xdr:rowOff>
    </xdr:from>
    <xdr:ext cx="762000" cy="259045"/>
    <xdr:sp macro="" textlink="">
      <xdr:nvSpPr>
        <xdr:cNvPr id="469" name="テキスト ボックス 468"/>
        <xdr:cNvSpPr txBox="1"/>
      </xdr:nvSpPr>
      <xdr:spPr>
        <a:xfrm>
          <a:off x="13131800" y="2612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福島県西郷村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19,959
19,798
192.06
26,182,110
25,679,789
236,186
5,376,792
7,441,255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baseline="0">
              <a:solidFill>
                <a:schemeClr val="dk1"/>
              </a:solidFill>
              <a:effectLst/>
              <a:latin typeface="+mj-ea"/>
              <a:ea typeface="+mj-ea"/>
              <a:cs typeface="+mn-cs"/>
            </a:rPr>
            <a:t>近年は退職者数</a:t>
          </a:r>
          <a:r>
            <a:rPr lang="en-US" altLang="ja-JP" sz="1400" b="0" i="0" baseline="0">
              <a:solidFill>
                <a:schemeClr val="dk1"/>
              </a:solidFill>
              <a:effectLst/>
              <a:latin typeface="+mj-ea"/>
              <a:ea typeface="+mj-ea"/>
              <a:cs typeface="+mn-cs"/>
            </a:rPr>
            <a:t>7</a:t>
          </a:r>
          <a:r>
            <a:rPr lang="ja-JP" altLang="ja-JP" sz="1400" b="0" i="0" baseline="0">
              <a:solidFill>
                <a:schemeClr val="dk1"/>
              </a:solidFill>
              <a:effectLst/>
              <a:latin typeface="+mj-ea"/>
              <a:ea typeface="+mj-ea"/>
              <a:cs typeface="+mn-cs"/>
            </a:rPr>
            <a:t>割採用実施してきた。</a:t>
          </a:r>
          <a:r>
            <a:rPr lang="en-US" altLang="ja-JP" sz="1400" b="0" i="0" baseline="0">
              <a:solidFill>
                <a:schemeClr val="dk1"/>
              </a:solidFill>
              <a:effectLst/>
              <a:latin typeface="+mj-ea"/>
              <a:ea typeface="+mj-ea"/>
              <a:cs typeface="+mn-cs"/>
            </a:rPr>
            <a:t>7</a:t>
          </a:r>
          <a:r>
            <a:rPr lang="ja-JP" altLang="ja-JP" sz="1400" b="0" i="0" baseline="0">
              <a:solidFill>
                <a:schemeClr val="dk1"/>
              </a:solidFill>
              <a:effectLst/>
              <a:latin typeface="+mj-ea"/>
              <a:ea typeface="+mj-ea"/>
              <a:cs typeface="+mn-cs"/>
            </a:rPr>
            <a:t>割数採用は人件費抑制に一定の効果があるが、スムーズな住民サービスの提供を考慮したときに、またそうでなくとも限界があるため、平成</a:t>
          </a:r>
          <a:r>
            <a:rPr lang="en-US" altLang="ja-JP" sz="1400" b="0" i="0" baseline="0">
              <a:solidFill>
                <a:schemeClr val="dk1"/>
              </a:solidFill>
              <a:effectLst/>
              <a:latin typeface="+mj-ea"/>
              <a:ea typeface="+mj-ea"/>
              <a:cs typeface="+mn-cs"/>
            </a:rPr>
            <a:t>26</a:t>
          </a:r>
          <a:r>
            <a:rPr lang="ja-JP" altLang="ja-JP" sz="1400" b="0" i="0" baseline="0">
              <a:solidFill>
                <a:schemeClr val="dk1"/>
              </a:solidFill>
              <a:effectLst/>
              <a:latin typeface="+mj-ea"/>
              <a:ea typeface="+mj-ea"/>
              <a:cs typeface="+mn-cs"/>
            </a:rPr>
            <a:t>年度においては退職者と同数の新規雇用を行っている。</a:t>
          </a:r>
          <a:endParaRPr lang="ja-JP" altLang="ja-JP" sz="1400">
            <a:effectLst/>
            <a:latin typeface="+mj-ea"/>
            <a:ea typeface="+mj-ea"/>
          </a:endParaRPr>
        </a:p>
        <a:p>
          <a:pPr rtl="0"/>
          <a:r>
            <a:rPr lang="ja-JP" altLang="ja-JP" sz="1400" b="0" i="0" baseline="0">
              <a:solidFill>
                <a:schemeClr val="dk1"/>
              </a:solidFill>
              <a:effectLst/>
              <a:latin typeface="+mj-ea"/>
              <a:ea typeface="+mj-ea"/>
              <a:cs typeface="+mn-cs"/>
            </a:rPr>
            <a:t>　提供するサービス、実施する事務に対する適正な人員確保を考慮しつつ、経費抑制を図ってゆきたい。</a:t>
          </a:r>
          <a:endParaRPr lang="ja-JP" altLang="ja-JP" sz="1400">
            <a:effectLst/>
            <a:latin typeface="+mj-ea"/>
            <a:ea typeface="+mj-ea"/>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133350</xdr:rowOff>
    </xdr:from>
    <xdr:to>
      <xdr:col>7</xdr:col>
      <xdr:colOff>15875</xdr:colOff>
      <xdr:row>42</xdr:row>
      <xdr:rowOff>38100</xdr:rowOff>
    </xdr:to>
    <xdr:cxnSp macro="">
      <xdr:nvCxnSpPr>
        <xdr:cNvPr id="59" name="直線コネクタ 58"/>
        <xdr:cNvCxnSpPr/>
      </xdr:nvCxnSpPr>
      <xdr:spPr>
        <a:xfrm flipV="1">
          <a:off x="4826000" y="57912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0"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1" name="直線コネクタ 60"/>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48277</xdr:rowOff>
    </xdr:from>
    <xdr:ext cx="762000" cy="259045"/>
    <xdr:sp macro="" textlink="">
      <xdr:nvSpPr>
        <xdr:cNvPr id="62" name="人件費最大値テキスト"/>
        <xdr:cNvSpPr txBox="1"/>
      </xdr:nvSpPr>
      <xdr:spPr>
        <a:xfrm>
          <a:off x="4914900" y="553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133350</xdr:rowOff>
    </xdr:from>
    <xdr:to>
      <xdr:col>7</xdr:col>
      <xdr:colOff>104775</xdr:colOff>
      <xdr:row>33</xdr:row>
      <xdr:rowOff>133350</xdr:rowOff>
    </xdr:to>
    <xdr:cxnSp macro="">
      <xdr:nvCxnSpPr>
        <xdr:cNvPr id="63" name="直線コネクタ 62"/>
        <xdr:cNvCxnSpPr/>
      </xdr:nvCxnSpPr>
      <xdr:spPr>
        <a:xfrm>
          <a:off x="47371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69850</xdr:rowOff>
    </xdr:from>
    <xdr:to>
      <xdr:col>7</xdr:col>
      <xdr:colOff>15875</xdr:colOff>
      <xdr:row>40</xdr:row>
      <xdr:rowOff>0</xdr:rowOff>
    </xdr:to>
    <xdr:cxnSp macro="">
      <xdr:nvCxnSpPr>
        <xdr:cNvPr id="64" name="直線コネクタ 63"/>
        <xdr:cNvCxnSpPr/>
      </xdr:nvCxnSpPr>
      <xdr:spPr>
        <a:xfrm flipV="1">
          <a:off x="3987800" y="67564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29227</xdr:rowOff>
    </xdr:from>
    <xdr:ext cx="762000" cy="259045"/>
    <xdr:sp macro="" textlink="">
      <xdr:nvSpPr>
        <xdr:cNvPr id="65" name="人件費平均値テキスト"/>
        <xdr:cNvSpPr txBox="1"/>
      </xdr:nvSpPr>
      <xdr:spPr>
        <a:xfrm>
          <a:off x="4914900" y="6372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12700</xdr:rowOff>
    </xdr:from>
    <xdr:to>
      <xdr:col>7</xdr:col>
      <xdr:colOff>66675</xdr:colOff>
      <xdr:row>38</xdr:row>
      <xdr:rowOff>114300</xdr:rowOff>
    </xdr:to>
    <xdr:sp macro="" textlink="">
      <xdr:nvSpPr>
        <xdr:cNvPr id="66" name="フローチャート : 判断 65"/>
        <xdr:cNvSpPr/>
      </xdr:nvSpPr>
      <xdr:spPr>
        <a:xfrm>
          <a:off x="47752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146050</xdr:rowOff>
    </xdr:from>
    <xdr:to>
      <xdr:col>5</xdr:col>
      <xdr:colOff>549275</xdr:colOff>
      <xdr:row>40</xdr:row>
      <xdr:rowOff>0</xdr:rowOff>
    </xdr:to>
    <xdr:cxnSp macro="">
      <xdr:nvCxnSpPr>
        <xdr:cNvPr id="67" name="直線コネクタ 66"/>
        <xdr:cNvCxnSpPr/>
      </xdr:nvCxnSpPr>
      <xdr:spPr>
        <a:xfrm>
          <a:off x="3098800" y="6832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158750</xdr:rowOff>
    </xdr:from>
    <xdr:to>
      <xdr:col>5</xdr:col>
      <xdr:colOff>600075</xdr:colOff>
      <xdr:row>38</xdr:row>
      <xdr:rowOff>88900</xdr:rowOff>
    </xdr:to>
    <xdr:sp macro="" textlink="">
      <xdr:nvSpPr>
        <xdr:cNvPr id="68" name="フローチャート : 判断 67"/>
        <xdr:cNvSpPr/>
      </xdr:nvSpPr>
      <xdr:spPr>
        <a:xfrm>
          <a:off x="39370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99077</xdr:rowOff>
    </xdr:from>
    <xdr:ext cx="736600" cy="259045"/>
    <xdr:sp macro="" textlink="">
      <xdr:nvSpPr>
        <xdr:cNvPr id="69" name="テキスト ボックス 68"/>
        <xdr:cNvSpPr txBox="1"/>
      </xdr:nvSpPr>
      <xdr:spPr>
        <a:xfrm>
          <a:off x="3606800" y="627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146050</xdr:rowOff>
    </xdr:from>
    <xdr:to>
      <xdr:col>4</xdr:col>
      <xdr:colOff>346075</xdr:colOff>
      <xdr:row>41</xdr:row>
      <xdr:rowOff>6350</xdr:rowOff>
    </xdr:to>
    <xdr:cxnSp macro="">
      <xdr:nvCxnSpPr>
        <xdr:cNvPr id="70" name="直線コネクタ 69"/>
        <xdr:cNvCxnSpPr/>
      </xdr:nvCxnSpPr>
      <xdr:spPr>
        <a:xfrm flipV="1">
          <a:off x="2209800" y="68326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88900</xdr:rowOff>
    </xdr:from>
    <xdr:to>
      <xdr:col>4</xdr:col>
      <xdr:colOff>396875</xdr:colOff>
      <xdr:row>39</xdr:row>
      <xdr:rowOff>19050</xdr:rowOff>
    </xdr:to>
    <xdr:sp macro="" textlink="">
      <xdr:nvSpPr>
        <xdr:cNvPr id="71" name="フローチャート : 判断 70"/>
        <xdr:cNvSpPr/>
      </xdr:nvSpPr>
      <xdr:spPr>
        <a:xfrm>
          <a:off x="3048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29227</xdr:rowOff>
    </xdr:from>
    <xdr:ext cx="762000" cy="259045"/>
    <xdr:sp macro="" textlink="">
      <xdr:nvSpPr>
        <xdr:cNvPr id="72" name="テキスト ボックス 71"/>
        <xdr:cNvSpPr txBox="1"/>
      </xdr:nvSpPr>
      <xdr:spPr>
        <a:xfrm>
          <a:off x="2717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6350</xdr:rowOff>
    </xdr:from>
    <xdr:to>
      <xdr:col>3</xdr:col>
      <xdr:colOff>142875</xdr:colOff>
      <xdr:row>41</xdr:row>
      <xdr:rowOff>6350</xdr:rowOff>
    </xdr:to>
    <xdr:cxnSp macro="">
      <xdr:nvCxnSpPr>
        <xdr:cNvPr id="73" name="直線コネクタ 72"/>
        <xdr:cNvCxnSpPr/>
      </xdr:nvCxnSpPr>
      <xdr:spPr>
        <a:xfrm>
          <a:off x="1320800" y="66929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165100</xdr:rowOff>
    </xdr:from>
    <xdr:to>
      <xdr:col>3</xdr:col>
      <xdr:colOff>193675</xdr:colOff>
      <xdr:row>39</xdr:row>
      <xdr:rowOff>95250</xdr:rowOff>
    </xdr:to>
    <xdr:sp macro="" textlink="">
      <xdr:nvSpPr>
        <xdr:cNvPr id="74" name="フローチャート : 判断 73"/>
        <xdr:cNvSpPr/>
      </xdr:nvSpPr>
      <xdr:spPr>
        <a:xfrm>
          <a:off x="2159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105427</xdr:rowOff>
    </xdr:from>
    <xdr:ext cx="762000" cy="259045"/>
    <xdr:sp macro="" textlink="">
      <xdr:nvSpPr>
        <xdr:cNvPr id="75" name="テキスト ボックス 74"/>
        <xdr:cNvSpPr txBox="1"/>
      </xdr:nvSpPr>
      <xdr:spPr>
        <a:xfrm>
          <a:off x="1828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63500</xdr:rowOff>
    </xdr:from>
    <xdr:to>
      <xdr:col>1</xdr:col>
      <xdr:colOff>676275</xdr:colOff>
      <xdr:row>38</xdr:row>
      <xdr:rowOff>165100</xdr:rowOff>
    </xdr:to>
    <xdr:sp macro="" textlink="">
      <xdr:nvSpPr>
        <xdr:cNvPr id="76" name="フローチャート : 判断 75"/>
        <xdr:cNvSpPr/>
      </xdr:nvSpPr>
      <xdr:spPr>
        <a:xfrm>
          <a:off x="1270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3827</xdr:rowOff>
    </xdr:from>
    <xdr:ext cx="762000" cy="259045"/>
    <xdr:sp macro="" textlink="">
      <xdr:nvSpPr>
        <xdr:cNvPr id="77" name="テキスト ボックス 76"/>
        <xdr:cNvSpPr txBox="1"/>
      </xdr:nvSpPr>
      <xdr:spPr>
        <a:xfrm>
          <a:off x="939800" y="63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19050</xdr:rowOff>
    </xdr:from>
    <xdr:to>
      <xdr:col>7</xdr:col>
      <xdr:colOff>66675</xdr:colOff>
      <xdr:row>39</xdr:row>
      <xdr:rowOff>120650</xdr:rowOff>
    </xdr:to>
    <xdr:sp macro="" textlink="">
      <xdr:nvSpPr>
        <xdr:cNvPr id="83" name="円/楕円 82"/>
        <xdr:cNvSpPr/>
      </xdr:nvSpPr>
      <xdr:spPr>
        <a:xfrm>
          <a:off x="47752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162577</xdr:rowOff>
    </xdr:from>
    <xdr:ext cx="762000" cy="259045"/>
    <xdr:sp macro="" textlink="">
      <xdr:nvSpPr>
        <xdr:cNvPr id="84" name="人件費該当値テキスト"/>
        <xdr:cNvSpPr txBox="1"/>
      </xdr:nvSpPr>
      <xdr:spPr>
        <a:xfrm>
          <a:off x="49149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120650</xdr:rowOff>
    </xdr:from>
    <xdr:to>
      <xdr:col>5</xdr:col>
      <xdr:colOff>600075</xdr:colOff>
      <xdr:row>40</xdr:row>
      <xdr:rowOff>50800</xdr:rowOff>
    </xdr:to>
    <xdr:sp macro="" textlink="">
      <xdr:nvSpPr>
        <xdr:cNvPr id="85" name="円/楕円 84"/>
        <xdr:cNvSpPr/>
      </xdr:nvSpPr>
      <xdr:spPr>
        <a:xfrm>
          <a:off x="3937000" y="680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35577</xdr:rowOff>
    </xdr:from>
    <xdr:ext cx="736600" cy="259045"/>
    <xdr:sp macro="" textlink="">
      <xdr:nvSpPr>
        <xdr:cNvPr id="86" name="テキスト ボックス 85"/>
        <xdr:cNvSpPr txBox="1"/>
      </xdr:nvSpPr>
      <xdr:spPr>
        <a:xfrm>
          <a:off x="3606800" y="6893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95250</xdr:rowOff>
    </xdr:from>
    <xdr:to>
      <xdr:col>4</xdr:col>
      <xdr:colOff>396875</xdr:colOff>
      <xdr:row>40</xdr:row>
      <xdr:rowOff>25400</xdr:rowOff>
    </xdr:to>
    <xdr:sp macro="" textlink="">
      <xdr:nvSpPr>
        <xdr:cNvPr id="87" name="円/楕円 86"/>
        <xdr:cNvSpPr/>
      </xdr:nvSpPr>
      <xdr:spPr>
        <a:xfrm>
          <a:off x="30480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10177</xdr:rowOff>
    </xdr:from>
    <xdr:ext cx="762000" cy="259045"/>
    <xdr:sp macro="" textlink="">
      <xdr:nvSpPr>
        <xdr:cNvPr id="88" name="テキスト ボックス 87"/>
        <xdr:cNvSpPr txBox="1"/>
      </xdr:nvSpPr>
      <xdr:spPr>
        <a:xfrm>
          <a:off x="2717800" y="686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127000</xdr:rowOff>
    </xdr:from>
    <xdr:to>
      <xdr:col>3</xdr:col>
      <xdr:colOff>193675</xdr:colOff>
      <xdr:row>41</xdr:row>
      <xdr:rowOff>57150</xdr:rowOff>
    </xdr:to>
    <xdr:sp macro="" textlink="">
      <xdr:nvSpPr>
        <xdr:cNvPr id="89" name="円/楕円 88"/>
        <xdr:cNvSpPr/>
      </xdr:nvSpPr>
      <xdr:spPr>
        <a:xfrm>
          <a:off x="2159000" y="698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41927</xdr:rowOff>
    </xdr:from>
    <xdr:ext cx="762000" cy="259045"/>
    <xdr:sp macro="" textlink="">
      <xdr:nvSpPr>
        <xdr:cNvPr id="90" name="テキスト ボックス 89"/>
        <xdr:cNvSpPr txBox="1"/>
      </xdr:nvSpPr>
      <xdr:spPr>
        <a:xfrm>
          <a:off x="18288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127000</xdr:rowOff>
    </xdr:from>
    <xdr:to>
      <xdr:col>1</xdr:col>
      <xdr:colOff>676275</xdr:colOff>
      <xdr:row>39</xdr:row>
      <xdr:rowOff>57150</xdr:rowOff>
    </xdr:to>
    <xdr:sp macro="" textlink="">
      <xdr:nvSpPr>
        <xdr:cNvPr id="91" name="円/楕円 90"/>
        <xdr:cNvSpPr/>
      </xdr:nvSpPr>
      <xdr:spPr>
        <a:xfrm>
          <a:off x="1270000" y="664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41927</xdr:rowOff>
    </xdr:from>
    <xdr:ext cx="762000" cy="259045"/>
    <xdr:sp macro="" textlink="">
      <xdr:nvSpPr>
        <xdr:cNvPr id="92" name="テキスト ボックス 91"/>
        <xdr:cNvSpPr txBox="1"/>
      </xdr:nvSpPr>
      <xdr:spPr>
        <a:xfrm>
          <a:off x="939800" y="672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en-US" sz="1400" b="0" i="0" baseline="0">
              <a:solidFill>
                <a:schemeClr val="dk1"/>
              </a:solidFill>
              <a:effectLst/>
              <a:latin typeface="+mj-ea"/>
              <a:ea typeface="+mj-ea"/>
              <a:cs typeface="+mn-cs"/>
            </a:rPr>
            <a:t>全国平均・福島県平均。</a:t>
          </a:r>
          <a:r>
            <a:rPr lang="ja-JP" altLang="ja-JP" sz="1400" b="0" i="0" baseline="0">
              <a:solidFill>
                <a:schemeClr val="dk1"/>
              </a:solidFill>
              <a:effectLst/>
              <a:latin typeface="+mj-ea"/>
              <a:ea typeface="+mj-ea"/>
              <a:cs typeface="+mn-cs"/>
            </a:rPr>
            <a:t>類似団体</a:t>
          </a:r>
          <a:r>
            <a:rPr lang="ja-JP" altLang="en-US" sz="1400" b="0" i="0" baseline="0">
              <a:solidFill>
                <a:schemeClr val="dk1"/>
              </a:solidFill>
              <a:effectLst/>
              <a:latin typeface="+mj-ea"/>
              <a:ea typeface="+mj-ea"/>
              <a:cs typeface="+mn-cs"/>
            </a:rPr>
            <a:t>平均</a:t>
          </a:r>
          <a:r>
            <a:rPr lang="ja-JP" altLang="ja-JP" sz="1400" b="0" i="0" baseline="0">
              <a:solidFill>
                <a:schemeClr val="dk1"/>
              </a:solidFill>
              <a:effectLst/>
              <a:latin typeface="+mj-ea"/>
              <a:ea typeface="+mj-ea"/>
              <a:cs typeface="+mn-cs"/>
            </a:rPr>
            <a:t>と比較して高い数値である。前年度</a:t>
          </a:r>
          <a:r>
            <a:rPr lang="ja-JP" altLang="en-US" sz="1400" b="0" i="0" baseline="0">
              <a:solidFill>
                <a:schemeClr val="dk1"/>
              </a:solidFill>
              <a:effectLst/>
              <a:latin typeface="+mj-ea"/>
              <a:ea typeface="+mj-ea"/>
              <a:cs typeface="+mn-cs"/>
            </a:rPr>
            <a:t>よりは</a:t>
          </a:r>
          <a:r>
            <a:rPr lang="ja-JP" altLang="ja-JP" sz="1400" b="0" i="0" baseline="0">
              <a:solidFill>
                <a:schemeClr val="dk1"/>
              </a:solidFill>
              <a:effectLst/>
              <a:latin typeface="+mj-ea"/>
              <a:ea typeface="+mj-ea"/>
              <a:cs typeface="+mn-cs"/>
            </a:rPr>
            <a:t>わずかに改善したが、</a:t>
          </a:r>
          <a:r>
            <a:rPr lang="ja-JP" altLang="en-US" sz="1400" b="0" i="0" baseline="0">
              <a:solidFill>
                <a:schemeClr val="dk1"/>
              </a:solidFill>
              <a:effectLst/>
              <a:latin typeface="+mj-ea"/>
              <a:ea typeface="+mj-ea"/>
              <a:cs typeface="+mn-cs"/>
            </a:rPr>
            <a:t>依然</a:t>
          </a:r>
          <a:r>
            <a:rPr lang="ja-JP" altLang="ja-JP" sz="1400" b="0" i="0" baseline="0">
              <a:solidFill>
                <a:schemeClr val="dk1"/>
              </a:solidFill>
              <a:effectLst/>
              <a:latin typeface="+mj-ea"/>
              <a:ea typeface="+mj-ea"/>
              <a:cs typeface="+mn-cs"/>
            </a:rPr>
            <a:t>高い数値となっている。これは、</a:t>
          </a:r>
          <a:r>
            <a:rPr lang="ja-JP" altLang="en-US" sz="1400" b="0" i="0" baseline="0">
              <a:solidFill>
                <a:schemeClr val="dk1"/>
              </a:solidFill>
              <a:effectLst/>
              <a:latin typeface="+mj-ea"/>
              <a:ea typeface="+mj-ea"/>
              <a:cs typeface="+mn-cs"/>
            </a:rPr>
            <a:t>各種業務委託、システム改修費用等の</a:t>
          </a:r>
          <a:r>
            <a:rPr lang="ja-JP" altLang="ja-JP" sz="1400" b="0" i="0" baseline="0">
              <a:solidFill>
                <a:schemeClr val="dk1"/>
              </a:solidFill>
              <a:effectLst/>
              <a:latin typeface="+mj-ea"/>
              <a:ea typeface="+mj-ea"/>
              <a:cs typeface="+mn-cs"/>
            </a:rPr>
            <a:t>増が大きな要因である。</a:t>
          </a:r>
          <a:endParaRPr lang="ja-JP" altLang="ja-JP" sz="1400">
            <a:effectLst/>
            <a:latin typeface="+mj-ea"/>
            <a:ea typeface="+mj-ea"/>
          </a:endParaRPr>
        </a:p>
        <a:p>
          <a:pPr rtl="0"/>
          <a:r>
            <a:rPr lang="ja-JP" altLang="ja-JP" sz="1400" b="0" i="0" baseline="0">
              <a:solidFill>
                <a:schemeClr val="dk1"/>
              </a:solidFill>
              <a:effectLst/>
              <a:latin typeface="+mj-ea"/>
              <a:ea typeface="+mj-ea"/>
              <a:cs typeface="+mn-cs"/>
            </a:rPr>
            <a:t>　事業の内容の精査、効果に配慮しながら、経費削減に努める。</a:t>
          </a:r>
          <a:endParaRPr lang="ja-JP" altLang="ja-JP" sz="1400">
            <a:effectLst/>
            <a:latin typeface="+mj-ea"/>
            <a:ea typeface="+mj-ea"/>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104140</xdr:rowOff>
    </xdr:from>
    <xdr:to>
      <xdr:col>24</xdr:col>
      <xdr:colOff>31750</xdr:colOff>
      <xdr:row>21</xdr:row>
      <xdr:rowOff>85090</xdr:rowOff>
    </xdr:to>
    <xdr:cxnSp macro="">
      <xdr:nvCxnSpPr>
        <xdr:cNvPr id="118" name="直線コネクタ 117"/>
        <xdr:cNvCxnSpPr/>
      </xdr:nvCxnSpPr>
      <xdr:spPr>
        <a:xfrm flipV="1">
          <a:off x="16510000" y="21615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57167</xdr:rowOff>
    </xdr:from>
    <xdr:ext cx="762000" cy="259045"/>
    <xdr:sp macro="" textlink="">
      <xdr:nvSpPr>
        <xdr:cNvPr id="119" name="物件費最小値テキスト"/>
        <xdr:cNvSpPr txBox="1"/>
      </xdr:nvSpPr>
      <xdr:spPr>
        <a:xfrm>
          <a:off x="16598900" y="365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21</xdr:row>
      <xdr:rowOff>85090</xdr:rowOff>
    </xdr:from>
    <xdr:to>
      <xdr:col>24</xdr:col>
      <xdr:colOff>120650</xdr:colOff>
      <xdr:row>21</xdr:row>
      <xdr:rowOff>85090</xdr:rowOff>
    </xdr:to>
    <xdr:cxnSp macro="">
      <xdr:nvCxnSpPr>
        <xdr:cNvPr id="120" name="直線コネクタ 119"/>
        <xdr:cNvCxnSpPr/>
      </xdr:nvCxnSpPr>
      <xdr:spPr>
        <a:xfrm>
          <a:off x="16421100" y="3685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19067</xdr:rowOff>
    </xdr:from>
    <xdr:ext cx="762000" cy="259045"/>
    <xdr:sp macro="" textlink="">
      <xdr:nvSpPr>
        <xdr:cNvPr id="121" name="物件費最大値テキスト"/>
        <xdr:cNvSpPr txBox="1"/>
      </xdr:nvSpPr>
      <xdr:spPr>
        <a:xfrm>
          <a:off x="16598900" y="190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23</xdr:col>
      <xdr:colOff>628650</xdr:colOff>
      <xdr:row>12</xdr:row>
      <xdr:rowOff>104140</xdr:rowOff>
    </xdr:from>
    <xdr:to>
      <xdr:col>24</xdr:col>
      <xdr:colOff>120650</xdr:colOff>
      <xdr:row>12</xdr:row>
      <xdr:rowOff>104140</xdr:rowOff>
    </xdr:to>
    <xdr:cxnSp macro="">
      <xdr:nvCxnSpPr>
        <xdr:cNvPr id="122" name="直線コネクタ 121"/>
        <xdr:cNvCxnSpPr/>
      </xdr:nvCxnSpPr>
      <xdr:spPr>
        <a:xfrm>
          <a:off x="16421100" y="216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1270</xdr:rowOff>
    </xdr:from>
    <xdr:to>
      <xdr:col>24</xdr:col>
      <xdr:colOff>31750</xdr:colOff>
      <xdr:row>19</xdr:row>
      <xdr:rowOff>77470</xdr:rowOff>
    </xdr:to>
    <xdr:cxnSp macro="">
      <xdr:nvCxnSpPr>
        <xdr:cNvPr id="123" name="直線コネクタ 122"/>
        <xdr:cNvCxnSpPr/>
      </xdr:nvCxnSpPr>
      <xdr:spPr>
        <a:xfrm flipV="1">
          <a:off x="15671800" y="325882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100347</xdr:rowOff>
    </xdr:from>
    <xdr:ext cx="762000" cy="259045"/>
    <xdr:sp macro="" textlink="">
      <xdr:nvSpPr>
        <xdr:cNvPr id="124" name="物件費平均値テキスト"/>
        <xdr:cNvSpPr txBox="1"/>
      </xdr:nvSpPr>
      <xdr:spPr>
        <a:xfrm>
          <a:off x="16598900" y="2672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5" name="フローチャート : 判断 124"/>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54610</xdr:rowOff>
    </xdr:from>
    <xdr:to>
      <xdr:col>22</xdr:col>
      <xdr:colOff>565150</xdr:colOff>
      <xdr:row>19</xdr:row>
      <xdr:rowOff>77470</xdr:rowOff>
    </xdr:to>
    <xdr:cxnSp macro="">
      <xdr:nvCxnSpPr>
        <xdr:cNvPr id="126" name="直線コネクタ 125"/>
        <xdr:cNvCxnSpPr/>
      </xdr:nvCxnSpPr>
      <xdr:spPr>
        <a:xfrm>
          <a:off x="14782800" y="2969260"/>
          <a:ext cx="889000" cy="365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27" name="フローチャート : 判断 126"/>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28" name="テキスト ボックス 127"/>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54610</xdr:rowOff>
    </xdr:from>
    <xdr:to>
      <xdr:col>21</xdr:col>
      <xdr:colOff>361950</xdr:colOff>
      <xdr:row>18</xdr:row>
      <xdr:rowOff>20320</xdr:rowOff>
    </xdr:to>
    <xdr:cxnSp macro="">
      <xdr:nvCxnSpPr>
        <xdr:cNvPr id="129" name="直線コネクタ 128"/>
        <xdr:cNvCxnSpPr/>
      </xdr:nvCxnSpPr>
      <xdr:spPr>
        <a:xfrm flipV="1">
          <a:off x="13893800" y="29692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26670</xdr:rowOff>
    </xdr:from>
    <xdr:to>
      <xdr:col>21</xdr:col>
      <xdr:colOff>412750</xdr:colOff>
      <xdr:row>15</xdr:row>
      <xdr:rowOff>128270</xdr:rowOff>
    </xdr:to>
    <xdr:sp macro="" textlink="">
      <xdr:nvSpPr>
        <xdr:cNvPr id="130" name="フローチャート : 判断 129"/>
        <xdr:cNvSpPr/>
      </xdr:nvSpPr>
      <xdr:spPr>
        <a:xfrm>
          <a:off x="14732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138447</xdr:rowOff>
    </xdr:from>
    <xdr:ext cx="762000" cy="259045"/>
    <xdr:sp macro="" textlink="">
      <xdr:nvSpPr>
        <xdr:cNvPr id="131" name="テキスト ボックス 130"/>
        <xdr:cNvSpPr txBox="1"/>
      </xdr:nvSpPr>
      <xdr:spPr>
        <a:xfrm>
          <a:off x="14401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88900</xdr:rowOff>
    </xdr:from>
    <xdr:to>
      <xdr:col>20</xdr:col>
      <xdr:colOff>158750</xdr:colOff>
      <xdr:row>18</xdr:row>
      <xdr:rowOff>20320</xdr:rowOff>
    </xdr:to>
    <xdr:cxnSp macro="">
      <xdr:nvCxnSpPr>
        <xdr:cNvPr id="132" name="直線コネクタ 131"/>
        <xdr:cNvCxnSpPr/>
      </xdr:nvCxnSpPr>
      <xdr:spPr>
        <a:xfrm>
          <a:off x="13004800" y="283210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3" name="フローチャート : 判断 132"/>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138447</xdr:rowOff>
    </xdr:from>
    <xdr:ext cx="762000" cy="259045"/>
    <xdr:sp macro="" textlink="">
      <xdr:nvSpPr>
        <xdr:cNvPr id="134" name="テキスト ボックス 133"/>
        <xdr:cNvSpPr txBox="1"/>
      </xdr:nvSpPr>
      <xdr:spPr>
        <a:xfrm>
          <a:off x="13512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91440</xdr:rowOff>
    </xdr:from>
    <xdr:to>
      <xdr:col>19</xdr:col>
      <xdr:colOff>6350</xdr:colOff>
      <xdr:row>15</xdr:row>
      <xdr:rowOff>21590</xdr:rowOff>
    </xdr:to>
    <xdr:sp macro="" textlink="">
      <xdr:nvSpPr>
        <xdr:cNvPr id="135" name="フローチャート : 判断 134"/>
        <xdr:cNvSpPr/>
      </xdr:nvSpPr>
      <xdr:spPr>
        <a:xfrm>
          <a:off x="12954000" y="249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31767</xdr:rowOff>
    </xdr:from>
    <xdr:ext cx="762000" cy="259045"/>
    <xdr:sp macro="" textlink="">
      <xdr:nvSpPr>
        <xdr:cNvPr id="136" name="テキスト ボックス 135"/>
        <xdr:cNvSpPr txBox="1"/>
      </xdr:nvSpPr>
      <xdr:spPr>
        <a:xfrm>
          <a:off x="12623800" y="22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121920</xdr:rowOff>
    </xdr:from>
    <xdr:to>
      <xdr:col>24</xdr:col>
      <xdr:colOff>82550</xdr:colOff>
      <xdr:row>19</xdr:row>
      <xdr:rowOff>52070</xdr:rowOff>
    </xdr:to>
    <xdr:sp macro="" textlink="">
      <xdr:nvSpPr>
        <xdr:cNvPr id="142" name="円/楕円 141"/>
        <xdr:cNvSpPr/>
      </xdr:nvSpPr>
      <xdr:spPr>
        <a:xfrm>
          <a:off x="16459200" y="320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93997</xdr:rowOff>
    </xdr:from>
    <xdr:ext cx="762000" cy="259045"/>
    <xdr:sp macro="" textlink="">
      <xdr:nvSpPr>
        <xdr:cNvPr id="143" name="物件費該当値テキスト"/>
        <xdr:cNvSpPr txBox="1"/>
      </xdr:nvSpPr>
      <xdr:spPr>
        <a:xfrm>
          <a:off x="165989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26670</xdr:rowOff>
    </xdr:from>
    <xdr:to>
      <xdr:col>22</xdr:col>
      <xdr:colOff>615950</xdr:colOff>
      <xdr:row>19</xdr:row>
      <xdr:rowOff>128270</xdr:rowOff>
    </xdr:to>
    <xdr:sp macro="" textlink="">
      <xdr:nvSpPr>
        <xdr:cNvPr id="144" name="円/楕円 143"/>
        <xdr:cNvSpPr/>
      </xdr:nvSpPr>
      <xdr:spPr>
        <a:xfrm>
          <a:off x="15621000" y="3284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113047</xdr:rowOff>
    </xdr:from>
    <xdr:ext cx="736600" cy="259045"/>
    <xdr:sp macro="" textlink="">
      <xdr:nvSpPr>
        <xdr:cNvPr id="145" name="テキスト ボックス 144"/>
        <xdr:cNvSpPr txBox="1"/>
      </xdr:nvSpPr>
      <xdr:spPr>
        <a:xfrm>
          <a:off x="15290800" y="3370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3810</xdr:rowOff>
    </xdr:from>
    <xdr:to>
      <xdr:col>21</xdr:col>
      <xdr:colOff>412750</xdr:colOff>
      <xdr:row>17</xdr:row>
      <xdr:rowOff>105410</xdr:rowOff>
    </xdr:to>
    <xdr:sp macro="" textlink="">
      <xdr:nvSpPr>
        <xdr:cNvPr id="146" name="円/楕円 145"/>
        <xdr:cNvSpPr/>
      </xdr:nvSpPr>
      <xdr:spPr>
        <a:xfrm>
          <a:off x="14732000" y="291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90187</xdr:rowOff>
    </xdr:from>
    <xdr:ext cx="762000" cy="259045"/>
    <xdr:sp macro="" textlink="">
      <xdr:nvSpPr>
        <xdr:cNvPr id="147" name="テキスト ボックス 146"/>
        <xdr:cNvSpPr txBox="1"/>
      </xdr:nvSpPr>
      <xdr:spPr>
        <a:xfrm>
          <a:off x="144018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140970</xdr:rowOff>
    </xdr:from>
    <xdr:to>
      <xdr:col>20</xdr:col>
      <xdr:colOff>209550</xdr:colOff>
      <xdr:row>18</xdr:row>
      <xdr:rowOff>71120</xdr:rowOff>
    </xdr:to>
    <xdr:sp macro="" textlink="">
      <xdr:nvSpPr>
        <xdr:cNvPr id="148" name="円/楕円 147"/>
        <xdr:cNvSpPr/>
      </xdr:nvSpPr>
      <xdr:spPr>
        <a:xfrm>
          <a:off x="13843000" y="305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55897</xdr:rowOff>
    </xdr:from>
    <xdr:ext cx="762000" cy="259045"/>
    <xdr:sp macro="" textlink="">
      <xdr:nvSpPr>
        <xdr:cNvPr id="149" name="テキスト ボックス 148"/>
        <xdr:cNvSpPr txBox="1"/>
      </xdr:nvSpPr>
      <xdr:spPr>
        <a:xfrm>
          <a:off x="13512800" y="314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38100</xdr:rowOff>
    </xdr:from>
    <xdr:to>
      <xdr:col>19</xdr:col>
      <xdr:colOff>6350</xdr:colOff>
      <xdr:row>16</xdr:row>
      <xdr:rowOff>139700</xdr:rowOff>
    </xdr:to>
    <xdr:sp macro="" textlink="">
      <xdr:nvSpPr>
        <xdr:cNvPr id="150" name="円/楕円 149"/>
        <xdr:cNvSpPr/>
      </xdr:nvSpPr>
      <xdr:spPr>
        <a:xfrm>
          <a:off x="12954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124477</xdr:rowOff>
    </xdr:from>
    <xdr:ext cx="762000" cy="259045"/>
    <xdr:sp macro="" textlink="">
      <xdr:nvSpPr>
        <xdr:cNvPr id="151" name="テキスト ボックス 150"/>
        <xdr:cNvSpPr txBox="1"/>
      </xdr:nvSpPr>
      <xdr:spPr>
        <a:xfrm>
          <a:off x="12623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baseline="0">
              <a:solidFill>
                <a:schemeClr val="dk1"/>
              </a:solidFill>
              <a:effectLst/>
              <a:latin typeface="+mj-ea"/>
              <a:ea typeface="+mj-ea"/>
              <a:cs typeface="+mn-cs"/>
            </a:rPr>
            <a:t>　</a:t>
          </a:r>
          <a:r>
            <a:rPr lang="ja-JP" altLang="en-US" sz="1400" b="0" i="0" baseline="0">
              <a:solidFill>
                <a:schemeClr val="dk1"/>
              </a:solidFill>
              <a:effectLst/>
              <a:latin typeface="+mj-ea"/>
              <a:ea typeface="+mj-ea"/>
              <a:cs typeface="+mn-cs"/>
            </a:rPr>
            <a:t>平成２５年度、平成２６年度と</a:t>
          </a:r>
          <a:r>
            <a:rPr lang="ja-JP" altLang="ja-JP" sz="1400" b="0" i="0" baseline="0">
              <a:solidFill>
                <a:schemeClr val="dk1"/>
              </a:solidFill>
              <a:effectLst/>
              <a:latin typeface="+mj-ea"/>
              <a:ea typeface="+mj-ea"/>
              <a:cs typeface="+mn-cs"/>
            </a:rPr>
            <a:t>類似団体平均</a:t>
          </a:r>
          <a:r>
            <a:rPr lang="ja-JP" altLang="en-US" sz="1400" b="0" i="0" baseline="0">
              <a:solidFill>
                <a:schemeClr val="dk1"/>
              </a:solidFill>
              <a:effectLst/>
              <a:latin typeface="+mj-ea"/>
              <a:ea typeface="+mj-ea"/>
              <a:cs typeface="+mn-cs"/>
            </a:rPr>
            <a:t>を下回ってはいるが、国民健康保険、介護保険事業などの自然増により数値が上昇傾向にある。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61</xdr:row>
      <xdr:rowOff>102507</xdr:rowOff>
    </xdr:to>
    <xdr:cxnSp macro="">
      <xdr:nvCxnSpPr>
        <xdr:cNvPr id="181" name="直線コネクタ 180"/>
        <xdr:cNvCxnSpPr/>
      </xdr:nvCxnSpPr>
      <xdr:spPr>
        <a:xfrm flipV="1">
          <a:off x="4826000" y="9026072"/>
          <a:ext cx="0"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4"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5" name="直線コネクタ 184"/>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53522</xdr:rowOff>
    </xdr:from>
    <xdr:to>
      <xdr:col>7</xdr:col>
      <xdr:colOff>15875</xdr:colOff>
      <xdr:row>55</xdr:row>
      <xdr:rowOff>118835</xdr:rowOff>
    </xdr:to>
    <xdr:cxnSp macro="">
      <xdr:nvCxnSpPr>
        <xdr:cNvPr id="186" name="直線コネクタ 185"/>
        <xdr:cNvCxnSpPr/>
      </xdr:nvCxnSpPr>
      <xdr:spPr>
        <a:xfrm flipV="1">
          <a:off x="3987800" y="9483272"/>
          <a:ext cx="8382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7"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118835</xdr:rowOff>
    </xdr:from>
    <xdr:to>
      <xdr:col>5</xdr:col>
      <xdr:colOff>549275</xdr:colOff>
      <xdr:row>55</xdr:row>
      <xdr:rowOff>151493</xdr:rowOff>
    </xdr:to>
    <xdr:cxnSp macro="">
      <xdr:nvCxnSpPr>
        <xdr:cNvPr id="189" name="直線コネクタ 188"/>
        <xdr:cNvCxnSpPr/>
      </xdr:nvCxnSpPr>
      <xdr:spPr>
        <a:xfrm flipV="1">
          <a:off x="3098800" y="95485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86178</xdr:rowOff>
    </xdr:from>
    <xdr:to>
      <xdr:col>4</xdr:col>
      <xdr:colOff>346075</xdr:colOff>
      <xdr:row>55</xdr:row>
      <xdr:rowOff>151493</xdr:rowOff>
    </xdr:to>
    <xdr:cxnSp macro="">
      <xdr:nvCxnSpPr>
        <xdr:cNvPr id="192" name="直線コネクタ 191"/>
        <xdr:cNvCxnSpPr/>
      </xdr:nvCxnSpPr>
      <xdr:spPr>
        <a:xfrm>
          <a:off x="2209800" y="95159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41020</xdr:rowOff>
    </xdr:from>
    <xdr:ext cx="762000" cy="259045"/>
    <xdr:sp macro="" textlink="">
      <xdr:nvSpPr>
        <xdr:cNvPr id="194" name="テキスト ボックス 193"/>
        <xdr:cNvSpPr txBox="1"/>
      </xdr:nvSpPr>
      <xdr:spPr>
        <a:xfrm>
          <a:off x="2717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159657</xdr:rowOff>
    </xdr:from>
    <xdr:to>
      <xdr:col>3</xdr:col>
      <xdr:colOff>142875</xdr:colOff>
      <xdr:row>55</xdr:row>
      <xdr:rowOff>86178</xdr:rowOff>
    </xdr:to>
    <xdr:cxnSp macro="">
      <xdr:nvCxnSpPr>
        <xdr:cNvPr id="195" name="直線コネクタ 194"/>
        <xdr:cNvCxnSpPr/>
      </xdr:nvCxnSpPr>
      <xdr:spPr>
        <a:xfrm>
          <a:off x="1320800" y="94179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2722</xdr:rowOff>
    </xdr:from>
    <xdr:to>
      <xdr:col>3</xdr:col>
      <xdr:colOff>193675</xdr:colOff>
      <xdr:row>55</xdr:row>
      <xdr:rowOff>104322</xdr:rowOff>
    </xdr:to>
    <xdr:sp macro="" textlink="">
      <xdr:nvSpPr>
        <xdr:cNvPr id="196" name="フローチャート : 判断 195"/>
        <xdr:cNvSpPr/>
      </xdr:nvSpPr>
      <xdr:spPr>
        <a:xfrm>
          <a:off x="2159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114499</xdr:rowOff>
    </xdr:from>
    <xdr:ext cx="762000" cy="259045"/>
    <xdr:sp macro="" textlink="">
      <xdr:nvSpPr>
        <xdr:cNvPr id="197" name="テキスト ボックス 196"/>
        <xdr:cNvSpPr txBox="1"/>
      </xdr:nvSpPr>
      <xdr:spPr>
        <a:xfrm>
          <a:off x="1828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2722</xdr:rowOff>
    </xdr:from>
    <xdr:to>
      <xdr:col>1</xdr:col>
      <xdr:colOff>676275</xdr:colOff>
      <xdr:row>55</xdr:row>
      <xdr:rowOff>104322</xdr:rowOff>
    </xdr:to>
    <xdr:sp macro="" textlink="">
      <xdr:nvSpPr>
        <xdr:cNvPr id="198" name="フローチャート : 判断 197"/>
        <xdr:cNvSpPr/>
      </xdr:nvSpPr>
      <xdr:spPr>
        <a:xfrm>
          <a:off x="1270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89099</xdr:rowOff>
    </xdr:from>
    <xdr:ext cx="762000" cy="259045"/>
    <xdr:sp macro="" textlink="">
      <xdr:nvSpPr>
        <xdr:cNvPr id="199" name="テキスト ボックス 198"/>
        <xdr:cNvSpPr txBox="1"/>
      </xdr:nvSpPr>
      <xdr:spPr>
        <a:xfrm>
          <a:off x="939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2722</xdr:rowOff>
    </xdr:from>
    <xdr:to>
      <xdr:col>7</xdr:col>
      <xdr:colOff>66675</xdr:colOff>
      <xdr:row>55</xdr:row>
      <xdr:rowOff>104322</xdr:rowOff>
    </xdr:to>
    <xdr:sp macro="" textlink="">
      <xdr:nvSpPr>
        <xdr:cNvPr id="205" name="円/楕円 204"/>
        <xdr:cNvSpPr/>
      </xdr:nvSpPr>
      <xdr:spPr>
        <a:xfrm>
          <a:off x="47752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19249</xdr:rowOff>
    </xdr:from>
    <xdr:ext cx="762000" cy="259045"/>
    <xdr:sp macro="" textlink="">
      <xdr:nvSpPr>
        <xdr:cNvPr id="206" name="扶助費該当値テキスト"/>
        <xdr:cNvSpPr txBox="1"/>
      </xdr:nvSpPr>
      <xdr:spPr>
        <a:xfrm>
          <a:off x="4914900" y="927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68035</xdr:rowOff>
    </xdr:from>
    <xdr:to>
      <xdr:col>5</xdr:col>
      <xdr:colOff>600075</xdr:colOff>
      <xdr:row>55</xdr:row>
      <xdr:rowOff>169635</xdr:rowOff>
    </xdr:to>
    <xdr:sp macro="" textlink="">
      <xdr:nvSpPr>
        <xdr:cNvPr id="207" name="円/楕円 206"/>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208" name="テキスト ボックス 207"/>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100693</xdr:rowOff>
    </xdr:from>
    <xdr:to>
      <xdr:col>4</xdr:col>
      <xdr:colOff>396875</xdr:colOff>
      <xdr:row>56</xdr:row>
      <xdr:rowOff>30843</xdr:rowOff>
    </xdr:to>
    <xdr:sp macro="" textlink="">
      <xdr:nvSpPr>
        <xdr:cNvPr id="209" name="円/楕円 208"/>
        <xdr:cNvSpPr/>
      </xdr:nvSpPr>
      <xdr:spPr>
        <a:xfrm>
          <a:off x="3048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210" name="テキスト ボックス 209"/>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35378</xdr:rowOff>
    </xdr:from>
    <xdr:to>
      <xdr:col>3</xdr:col>
      <xdr:colOff>193675</xdr:colOff>
      <xdr:row>55</xdr:row>
      <xdr:rowOff>136978</xdr:rowOff>
    </xdr:to>
    <xdr:sp macro="" textlink="">
      <xdr:nvSpPr>
        <xdr:cNvPr id="211" name="円/楕円 210"/>
        <xdr:cNvSpPr/>
      </xdr:nvSpPr>
      <xdr:spPr>
        <a:xfrm>
          <a:off x="2159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121755</xdr:rowOff>
    </xdr:from>
    <xdr:ext cx="762000" cy="259045"/>
    <xdr:sp macro="" textlink="">
      <xdr:nvSpPr>
        <xdr:cNvPr id="212" name="テキスト ボックス 211"/>
        <xdr:cNvSpPr txBox="1"/>
      </xdr:nvSpPr>
      <xdr:spPr>
        <a:xfrm>
          <a:off x="1828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13" name="円/楕円 212"/>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49184</xdr:rowOff>
    </xdr:from>
    <xdr:ext cx="762000" cy="259045"/>
    <xdr:sp macro="" textlink="">
      <xdr:nvSpPr>
        <xdr:cNvPr id="214" name="テキスト ボックス 213"/>
        <xdr:cNvSpPr txBox="1"/>
      </xdr:nvSpPr>
      <xdr:spPr>
        <a:xfrm>
          <a:off x="939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ja-JP" sz="1400" b="0" i="0" baseline="0">
              <a:solidFill>
                <a:schemeClr val="dk1"/>
              </a:solidFill>
              <a:effectLst/>
              <a:latin typeface="+mj-ea"/>
              <a:ea typeface="+mj-ea"/>
              <a:cs typeface="+mn-cs"/>
            </a:rPr>
            <a:t>概ねすべての経費で数値の上昇が見られることに起因する上昇であるが、特に繰出金の増加が大きい。独立採算の原則に鑑み、特別会計の財政基盤の健全化を図る必要がある。</a:t>
          </a:r>
          <a:endParaRPr lang="ja-JP" altLang="ja-JP" sz="1400">
            <a:effectLst/>
            <a:latin typeface="+mj-ea"/>
            <a:ea typeface="+mj-ea"/>
          </a:endParaRPr>
        </a:p>
        <a:p>
          <a:endParaRPr kumimoji="1" lang="ja-JP" altLang="en-US" sz="1400">
            <a:latin typeface="+mj-ea"/>
            <a:ea typeface="+mj-ea"/>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66040</xdr:rowOff>
    </xdr:from>
    <xdr:to>
      <xdr:col>24</xdr:col>
      <xdr:colOff>31750</xdr:colOff>
      <xdr:row>61</xdr:row>
      <xdr:rowOff>31750</xdr:rowOff>
    </xdr:to>
    <xdr:cxnSp macro="">
      <xdr:nvCxnSpPr>
        <xdr:cNvPr id="242" name="直線コネクタ 241"/>
        <xdr:cNvCxnSpPr/>
      </xdr:nvCxnSpPr>
      <xdr:spPr>
        <a:xfrm flipV="1">
          <a:off x="16510000" y="93243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152417</xdr:rowOff>
    </xdr:from>
    <xdr:ext cx="762000" cy="259045"/>
    <xdr:sp macro="" textlink="">
      <xdr:nvSpPr>
        <xdr:cNvPr id="245" name="その他最大値テキスト"/>
        <xdr:cNvSpPr txBox="1"/>
      </xdr:nvSpPr>
      <xdr:spPr>
        <a:xfrm>
          <a:off x="16598900" y="906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54</xdr:row>
      <xdr:rowOff>66040</xdr:rowOff>
    </xdr:from>
    <xdr:to>
      <xdr:col>24</xdr:col>
      <xdr:colOff>120650</xdr:colOff>
      <xdr:row>54</xdr:row>
      <xdr:rowOff>66040</xdr:rowOff>
    </xdr:to>
    <xdr:cxnSp macro="">
      <xdr:nvCxnSpPr>
        <xdr:cNvPr id="246" name="直線コネクタ 245"/>
        <xdr:cNvCxnSpPr/>
      </xdr:nvCxnSpPr>
      <xdr:spPr>
        <a:xfrm>
          <a:off x="16421100" y="932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58</xdr:row>
      <xdr:rowOff>111760</xdr:rowOff>
    </xdr:to>
    <xdr:cxnSp macro="">
      <xdr:nvCxnSpPr>
        <xdr:cNvPr id="247" name="直線コネクタ 246"/>
        <xdr:cNvCxnSpPr/>
      </xdr:nvCxnSpPr>
      <xdr:spPr>
        <a:xfrm flipV="1">
          <a:off x="15671800" y="99796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50817</xdr:rowOff>
    </xdr:from>
    <xdr:ext cx="762000" cy="259045"/>
    <xdr:sp macro="" textlink="">
      <xdr:nvSpPr>
        <xdr:cNvPr id="248" name="その他平均値テキスト"/>
        <xdr:cNvSpPr txBox="1"/>
      </xdr:nvSpPr>
      <xdr:spPr>
        <a:xfrm>
          <a:off x="16598900" y="9652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49" name="フローチャート : 判断 248"/>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66040</xdr:rowOff>
    </xdr:from>
    <xdr:to>
      <xdr:col>22</xdr:col>
      <xdr:colOff>565150</xdr:colOff>
      <xdr:row>58</xdr:row>
      <xdr:rowOff>111760</xdr:rowOff>
    </xdr:to>
    <xdr:cxnSp macro="">
      <xdr:nvCxnSpPr>
        <xdr:cNvPr id="250" name="直線コネクタ 249"/>
        <xdr:cNvCxnSpPr/>
      </xdr:nvCxnSpPr>
      <xdr:spPr>
        <a:xfrm>
          <a:off x="14782800" y="100101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11430</xdr:rowOff>
    </xdr:from>
    <xdr:to>
      <xdr:col>22</xdr:col>
      <xdr:colOff>615950</xdr:colOff>
      <xdr:row>57</xdr:row>
      <xdr:rowOff>113030</xdr:rowOff>
    </xdr:to>
    <xdr:sp macro="" textlink="">
      <xdr:nvSpPr>
        <xdr:cNvPr id="251" name="フローチャート : 判断 250"/>
        <xdr:cNvSpPr/>
      </xdr:nvSpPr>
      <xdr:spPr>
        <a:xfrm>
          <a:off x="156210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123207</xdr:rowOff>
    </xdr:from>
    <xdr:ext cx="736600" cy="259045"/>
    <xdr:sp macro="" textlink="">
      <xdr:nvSpPr>
        <xdr:cNvPr id="252" name="テキスト ボックス 251"/>
        <xdr:cNvSpPr txBox="1"/>
      </xdr:nvSpPr>
      <xdr:spPr>
        <a:xfrm>
          <a:off x="15290800" y="9552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88900</xdr:rowOff>
    </xdr:from>
    <xdr:to>
      <xdr:col>21</xdr:col>
      <xdr:colOff>361950</xdr:colOff>
      <xdr:row>58</xdr:row>
      <xdr:rowOff>66040</xdr:rowOff>
    </xdr:to>
    <xdr:cxnSp macro="">
      <xdr:nvCxnSpPr>
        <xdr:cNvPr id="253" name="直線コネクタ 252"/>
        <xdr:cNvCxnSpPr/>
      </xdr:nvCxnSpPr>
      <xdr:spPr>
        <a:xfrm>
          <a:off x="13893800" y="9690100"/>
          <a:ext cx="8890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115587</xdr:rowOff>
    </xdr:from>
    <xdr:ext cx="762000" cy="259045"/>
    <xdr:sp macro="" textlink="">
      <xdr:nvSpPr>
        <xdr:cNvPr id="255" name="テキスト ボックス 254"/>
        <xdr:cNvSpPr txBox="1"/>
      </xdr:nvSpPr>
      <xdr:spPr>
        <a:xfrm>
          <a:off x="144018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88900</xdr:rowOff>
    </xdr:from>
    <xdr:to>
      <xdr:col>20</xdr:col>
      <xdr:colOff>158750</xdr:colOff>
      <xdr:row>56</xdr:row>
      <xdr:rowOff>134620</xdr:rowOff>
    </xdr:to>
    <xdr:cxnSp macro="">
      <xdr:nvCxnSpPr>
        <xdr:cNvPr id="256" name="直線コネクタ 255"/>
        <xdr:cNvCxnSpPr/>
      </xdr:nvCxnSpPr>
      <xdr:spPr>
        <a:xfrm flipV="1">
          <a:off x="13004800" y="9690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83820</xdr:rowOff>
    </xdr:from>
    <xdr:to>
      <xdr:col>20</xdr:col>
      <xdr:colOff>209550</xdr:colOff>
      <xdr:row>57</xdr:row>
      <xdr:rowOff>13970</xdr:rowOff>
    </xdr:to>
    <xdr:sp macro="" textlink="">
      <xdr:nvSpPr>
        <xdr:cNvPr id="257" name="フローチャート : 判断 256"/>
        <xdr:cNvSpPr/>
      </xdr:nvSpPr>
      <xdr:spPr>
        <a:xfrm>
          <a:off x="13843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170197</xdr:rowOff>
    </xdr:from>
    <xdr:ext cx="762000" cy="259045"/>
    <xdr:sp macro="" textlink="">
      <xdr:nvSpPr>
        <xdr:cNvPr id="258" name="テキスト ボックス 257"/>
        <xdr:cNvSpPr txBox="1"/>
      </xdr:nvSpPr>
      <xdr:spPr>
        <a:xfrm>
          <a:off x="13512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144780</xdr:rowOff>
    </xdr:from>
    <xdr:to>
      <xdr:col>19</xdr:col>
      <xdr:colOff>6350</xdr:colOff>
      <xdr:row>57</xdr:row>
      <xdr:rowOff>74930</xdr:rowOff>
    </xdr:to>
    <xdr:sp macro="" textlink="">
      <xdr:nvSpPr>
        <xdr:cNvPr id="259" name="フローチャート : 判断 258"/>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59707</xdr:rowOff>
    </xdr:from>
    <xdr:ext cx="762000" cy="259045"/>
    <xdr:sp macro="" textlink="">
      <xdr:nvSpPr>
        <xdr:cNvPr id="260" name="テキスト ボックス 259"/>
        <xdr:cNvSpPr txBox="1"/>
      </xdr:nvSpPr>
      <xdr:spPr>
        <a:xfrm>
          <a:off x="12623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66" name="円/楕円 265"/>
        <xdr:cNvSpPr/>
      </xdr:nvSpPr>
      <xdr:spPr>
        <a:xfrm>
          <a:off x="164592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128287</xdr:rowOff>
    </xdr:from>
    <xdr:ext cx="762000" cy="259045"/>
    <xdr:sp macro="" textlink="">
      <xdr:nvSpPr>
        <xdr:cNvPr id="267" name="その他該当値テキスト"/>
        <xdr:cNvSpPr txBox="1"/>
      </xdr:nvSpPr>
      <xdr:spPr>
        <a:xfrm>
          <a:off x="165989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60960</xdr:rowOff>
    </xdr:from>
    <xdr:to>
      <xdr:col>22</xdr:col>
      <xdr:colOff>615950</xdr:colOff>
      <xdr:row>58</xdr:row>
      <xdr:rowOff>162560</xdr:rowOff>
    </xdr:to>
    <xdr:sp macro="" textlink="">
      <xdr:nvSpPr>
        <xdr:cNvPr id="268" name="円/楕円 267"/>
        <xdr:cNvSpPr/>
      </xdr:nvSpPr>
      <xdr:spPr>
        <a:xfrm>
          <a:off x="15621000" y="1000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147337</xdr:rowOff>
    </xdr:from>
    <xdr:ext cx="736600" cy="259045"/>
    <xdr:sp macro="" textlink="">
      <xdr:nvSpPr>
        <xdr:cNvPr id="269" name="テキスト ボックス 268"/>
        <xdr:cNvSpPr txBox="1"/>
      </xdr:nvSpPr>
      <xdr:spPr>
        <a:xfrm>
          <a:off x="15290800" y="1009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15240</xdr:rowOff>
    </xdr:from>
    <xdr:to>
      <xdr:col>21</xdr:col>
      <xdr:colOff>412750</xdr:colOff>
      <xdr:row>58</xdr:row>
      <xdr:rowOff>116840</xdr:rowOff>
    </xdr:to>
    <xdr:sp macro="" textlink="">
      <xdr:nvSpPr>
        <xdr:cNvPr id="270" name="円/楕円 269"/>
        <xdr:cNvSpPr/>
      </xdr:nvSpPr>
      <xdr:spPr>
        <a:xfrm>
          <a:off x="14732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101617</xdr:rowOff>
    </xdr:from>
    <xdr:ext cx="762000" cy="259045"/>
    <xdr:sp macro="" textlink="">
      <xdr:nvSpPr>
        <xdr:cNvPr id="271" name="テキスト ボックス 270"/>
        <xdr:cNvSpPr txBox="1"/>
      </xdr:nvSpPr>
      <xdr:spPr>
        <a:xfrm>
          <a:off x="14401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38100</xdr:rowOff>
    </xdr:from>
    <xdr:to>
      <xdr:col>20</xdr:col>
      <xdr:colOff>209550</xdr:colOff>
      <xdr:row>56</xdr:row>
      <xdr:rowOff>139700</xdr:rowOff>
    </xdr:to>
    <xdr:sp macro="" textlink="">
      <xdr:nvSpPr>
        <xdr:cNvPr id="272" name="円/楕円 271"/>
        <xdr:cNvSpPr/>
      </xdr:nvSpPr>
      <xdr:spPr>
        <a:xfrm>
          <a:off x="13843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149877</xdr:rowOff>
    </xdr:from>
    <xdr:ext cx="762000" cy="259045"/>
    <xdr:sp macro="" textlink="">
      <xdr:nvSpPr>
        <xdr:cNvPr id="273" name="テキスト ボックス 272"/>
        <xdr:cNvSpPr txBox="1"/>
      </xdr:nvSpPr>
      <xdr:spPr>
        <a:xfrm>
          <a:off x="13512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83820</xdr:rowOff>
    </xdr:from>
    <xdr:to>
      <xdr:col>19</xdr:col>
      <xdr:colOff>6350</xdr:colOff>
      <xdr:row>57</xdr:row>
      <xdr:rowOff>13970</xdr:rowOff>
    </xdr:to>
    <xdr:sp macro="" textlink="">
      <xdr:nvSpPr>
        <xdr:cNvPr id="274" name="円/楕円 273"/>
        <xdr:cNvSpPr/>
      </xdr:nvSpPr>
      <xdr:spPr>
        <a:xfrm>
          <a:off x="12954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24147</xdr:rowOff>
    </xdr:from>
    <xdr:ext cx="762000" cy="259045"/>
    <xdr:sp macro="" textlink="">
      <xdr:nvSpPr>
        <xdr:cNvPr id="275" name="テキスト ボックス 274"/>
        <xdr:cNvSpPr txBox="1"/>
      </xdr:nvSpPr>
      <xdr:spPr>
        <a:xfrm>
          <a:off x="12623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400" b="0" i="0" baseline="0">
              <a:solidFill>
                <a:schemeClr val="dk1"/>
              </a:solidFill>
              <a:effectLst/>
              <a:latin typeface="+mj-ea"/>
              <a:ea typeface="+mj-ea"/>
              <a:cs typeface="+mn-cs"/>
            </a:rPr>
            <a:t>前年比</a:t>
          </a:r>
          <a:r>
            <a:rPr lang="en-US" altLang="ja-JP" sz="1400" b="0" i="0" baseline="0">
              <a:solidFill>
                <a:schemeClr val="dk1"/>
              </a:solidFill>
              <a:effectLst/>
              <a:latin typeface="+mj-ea"/>
              <a:ea typeface="+mj-ea"/>
              <a:cs typeface="+mn-cs"/>
            </a:rPr>
            <a:t>0.9</a:t>
          </a:r>
          <a:r>
            <a:rPr lang="ja-JP" altLang="ja-JP" sz="1400" b="0" i="0" baseline="0">
              <a:solidFill>
                <a:schemeClr val="dk1"/>
              </a:solidFill>
              <a:effectLst/>
              <a:latin typeface="+mj-ea"/>
              <a:ea typeface="+mj-ea"/>
              <a:cs typeface="+mn-cs"/>
            </a:rPr>
            <a:t>ポイント増</a:t>
          </a:r>
          <a:r>
            <a:rPr lang="ja-JP" altLang="en-US" sz="1400" b="0" i="0" baseline="0">
              <a:solidFill>
                <a:schemeClr val="dk1"/>
              </a:solidFill>
              <a:effectLst/>
              <a:latin typeface="+mj-ea"/>
              <a:ea typeface="+mj-ea"/>
              <a:cs typeface="+mn-cs"/>
            </a:rPr>
            <a:t>とはなったが、類以団体平均は依然下回っている。</a:t>
          </a:r>
          <a:endParaRPr lang="ja-JP" altLang="ja-JP" sz="1400">
            <a:effectLst/>
            <a:latin typeface="+mj-ea"/>
            <a:ea typeface="+mj-ea"/>
          </a:endParaRPr>
        </a:p>
        <a:p>
          <a:pPr rtl="0"/>
          <a:r>
            <a:rPr lang="ja-JP" altLang="ja-JP" sz="1400" b="0" i="0" baseline="0">
              <a:solidFill>
                <a:schemeClr val="dk1"/>
              </a:solidFill>
              <a:effectLst/>
              <a:latin typeface="+mj-ea"/>
              <a:ea typeface="+mj-ea"/>
              <a:cs typeface="+mn-cs"/>
            </a:rPr>
            <a:t>　各種団体に対する補助金については</a:t>
          </a:r>
          <a:r>
            <a:rPr lang="ja-JP" altLang="en-US" sz="1400" b="0" i="0" baseline="0">
              <a:solidFill>
                <a:schemeClr val="dk1"/>
              </a:solidFill>
              <a:effectLst/>
              <a:latin typeface="+mj-ea"/>
              <a:ea typeface="+mj-ea"/>
              <a:cs typeface="+mn-cs"/>
            </a:rPr>
            <a:t>スクラップアンドビルドを前提に</a:t>
          </a:r>
          <a:r>
            <a:rPr lang="ja-JP" altLang="ja-JP" sz="1400" b="0" i="0" baseline="0">
              <a:solidFill>
                <a:schemeClr val="dk1"/>
              </a:solidFill>
              <a:effectLst/>
              <a:latin typeface="+mj-ea"/>
              <a:ea typeface="+mj-ea"/>
              <a:cs typeface="+mn-cs"/>
            </a:rPr>
            <a:t>内容・金額を含め</a:t>
          </a:r>
          <a:r>
            <a:rPr lang="ja-JP" altLang="en-US" sz="1400" b="0" i="0" baseline="0">
              <a:solidFill>
                <a:schemeClr val="dk1"/>
              </a:solidFill>
              <a:effectLst/>
              <a:latin typeface="+mj-ea"/>
              <a:ea typeface="+mj-ea"/>
              <a:cs typeface="+mn-cs"/>
            </a:rPr>
            <a:t>た見直しを引き続き継続し、他団体への負担金等についても積極的に見直しを図るよう進言していく</a:t>
          </a:r>
          <a:r>
            <a:rPr lang="ja-JP" altLang="ja-JP" sz="1400" b="0" i="0" baseline="0">
              <a:solidFill>
                <a:schemeClr val="dk1"/>
              </a:solidFill>
              <a:effectLst/>
              <a:latin typeface="+mj-ea"/>
              <a:ea typeface="+mj-ea"/>
              <a:cs typeface="+mn-cs"/>
            </a:rPr>
            <a:t>。</a:t>
          </a:r>
          <a:endParaRPr lang="ja-JP" altLang="ja-JP" sz="1400">
            <a:effectLst/>
            <a:latin typeface="+mj-ea"/>
            <a:ea typeface="+mj-ea"/>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40</xdr:row>
      <xdr:rowOff>165100</xdr:rowOff>
    </xdr:to>
    <xdr:cxnSp macro="">
      <xdr:nvCxnSpPr>
        <xdr:cNvPr id="303" name="直線コネクタ 302"/>
        <xdr:cNvCxnSpPr/>
      </xdr:nvCxnSpPr>
      <xdr:spPr>
        <a:xfrm flipV="1">
          <a:off x="16510000" y="587248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137177</xdr:rowOff>
    </xdr:from>
    <xdr:ext cx="762000" cy="259045"/>
    <xdr:sp macro="" textlink="">
      <xdr:nvSpPr>
        <xdr:cNvPr id="304" name="補助費等最小値テキスト"/>
        <xdr:cNvSpPr txBox="1"/>
      </xdr:nvSpPr>
      <xdr:spPr>
        <a:xfrm>
          <a:off x="16598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40</xdr:row>
      <xdr:rowOff>165100</xdr:rowOff>
    </xdr:from>
    <xdr:to>
      <xdr:col>24</xdr:col>
      <xdr:colOff>120650</xdr:colOff>
      <xdr:row>40</xdr:row>
      <xdr:rowOff>165100</xdr:rowOff>
    </xdr:to>
    <xdr:cxnSp macro="">
      <xdr:nvCxnSpPr>
        <xdr:cNvPr id="305" name="直線コネクタ 304"/>
        <xdr:cNvCxnSpPr/>
      </xdr:nvCxnSpPr>
      <xdr:spPr>
        <a:xfrm>
          <a:off x="16421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6"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7" name="直線コネクタ 306"/>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5080</xdr:rowOff>
    </xdr:from>
    <xdr:to>
      <xdr:col>24</xdr:col>
      <xdr:colOff>31750</xdr:colOff>
      <xdr:row>36</xdr:row>
      <xdr:rowOff>73660</xdr:rowOff>
    </xdr:to>
    <xdr:cxnSp macro="">
      <xdr:nvCxnSpPr>
        <xdr:cNvPr id="308" name="直線コネクタ 307"/>
        <xdr:cNvCxnSpPr/>
      </xdr:nvCxnSpPr>
      <xdr:spPr>
        <a:xfrm>
          <a:off x="15671800" y="61772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6367</xdr:rowOff>
    </xdr:from>
    <xdr:ext cx="762000" cy="259045"/>
    <xdr:sp macro="" textlink="">
      <xdr:nvSpPr>
        <xdr:cNvPr id="309" name="補助費等平均値テキスト"/>
        <xdr:cNvSpPr txBox="1"/>
      </xdr:nvSpPr>
      <xdr:spPr>
        <a:xfrm>
          <a:off x="16598900" y="6350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34290</xdr:rowOff>
    </xdr:from>
    <xdr:to>
      <xdr:col>24</xdr:col>
      <xdr:colOff>82550</xdr:colOff>
      <xdr:row>37</xdr:row>
      <xdr:rowOff>135890</xdr:rowOff>
    </xdr:to>
    <xdr:sp macro="" textlink="">
      <xdr:nvSpPr>
        <xdr:cNvPr id="310" name="フローチャート : 判断 309"/>
        <xdr:cNvSpPr/>
      </xdr:nvSpPr>
      <xdr:spPr>
        <a:xfrm>
          <a:off x="16459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123190</xdr:rowOff>
    </xdr:from>
    <xdr:to>
      <xdr:col>22</xdr:col>
      <xdr:colOff>565150</xdr:colOff>
      <xdr:row>36</xdr:row>
      <xdr:rowOff>5080</xdr:rowOff>
    </xdr:to>
    <xdr:cxnSp macro="">
      <xdr:nvCxnSpPr>
        <xdr:cNvPr id="311" name="直線コネクタ 310"/>
        <xdr:cNvCxnSpPr/>
      </xdr:nvCxnSpPr>
      <xdr:spPr>
        <a:xfrm>
          <a:off x="14782800" y="61239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41910</xdr:rowOff>
    </xdr:from>
    <xdr:to>
      <xdr:col>22</xdr:col>
      <xdr:colOff>615950</xdr:colOff>
      <xdr:row>37</xdr:row>
      <xdr:rowOff>143510</xdr:rowOff>
    </xdr:to>
    <xdr:sp macro="" textlink="">
      <xdr:nvSpPr>
        <xdr:cNvPr id="312" name="フローチャート : 判断 311"/>
        <xdr:cNvSpPr/>
      </xdr:nvSpPr>
      <xdr:spPr>
        <a:xfrm>
          <a:off x="15621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128287</xdr:rowOff>
    </xdr:from>
    <xdr:ext cx="736600" cy="259045"/>
    <xdr:sp macro="" textlink="">
      <xdr:nvSpPr>
        <xdr:cNvPr id="313" name="テキスト ボックス 312"/>
        <xdr:cNvSpPr txBox="1"/>
      </xdr:nvSpPr>
      <xdr:spPr>
        <a:xfrm>
          <a:off x="15290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31750</xdr:rowOff>
    </xdr:from>
    <xdr:to>
      <xdr:col>21</xdr:col>
      <xdr:colOff>361950</xdr:colOff>
      <xdr:row>35</xdr:row>
      <xdr:rowOff>123190</xdr:rowOff>
    </xdr:to>
    <xdr:cxnSp macro="">
      <xdr:nvCxnSpPr>
        <xdr:cNvPr id="314" name="直線コネクタ 313"/>
        <xdr:cNvCxnSpPr/>
      </xdr:nvCxnSpPr>
      <xdr:spPr>
        <a:xfrm>
          <a:off x="13893800" y="60325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26670</xdr:rowOff>
    </xdr:from>
    <xdr:to>
      <xdr:col>21</xdr:col>
      <xdr:colOff>412750</xdr:colOff>
      <xdr:row>37</xdr:row>
      <xdr:rowOff>128270</xdr:rowOff>
    </xdr:to>
    <xdr:sp macro="" textlink="">
      <xdr:nvSpPr>
        <xdr:cNvPr id="315" name="フローチャート : 判断 314"/>
        <xdr:cNvSpPr/>
      </xdr:nvSpPr>
      <xdr:spPr>
        <a:xfrm>
          <a:off x="14732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113047</xdr:rowOff>
    </xdr:from>
    <xdr:ext cx="762000" cy="259045"/>
    <xdr:sp macro="" textlink="">
      <xdr:nvSpPr>
        <xdr:cNvPr id="316" name="テキスト ボックス 315"/>
        <xdr:cNvSpPr txBox="1"/>
      </xdr:nvSpPr>
      <xdr:spPr>
        <a:xfrm>
          <a:off x="14401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31750</xdr:rowOff>
    </xdr:from>
    <xdr:to>
      <xdr:col>20</xdr:col>
      <xdr:colOff>158750</xdr:colOff>
      <xdr:row>35</xdr:row>
      <xdr:rowOff>85090</xdr:rowOff>
    </xdr:to>
    <xdr:cxnSp macro="">
      <xdr:nvCxnSpPr>
        <xdr:cNvPr id="317" name="直線コネクタ 316"/>
        <xdr:cNvCxnSpPr/>
      </xdr:nvCxnSpPr>
      <xdr:spPr>
        <a:xfrm flipV="1">
          <a:off x="13004800" y="60325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19050</xdr:rowOff>
    </xdr:from>
    <xdr:to>
      <xdr:col>20</xdr:col>
      <xdr:colOff>209550</xdr:colOff>
      <xdr:row>37</xdr:row>
      <xdr:rowOff>120650</xdr:rowOff>
    </xdr:to>
    <xdr:sp macro="" textlink="">
      <xdr:nvSpPr>
        <xdr:cNvPr id="318" name="フローチャート : 判断 317"/>
        <xdr:cNvSpPr/>
      </xdr:nvSpPr>
      <xdr:spPr>
        <a:xfrm>
          <a:off x="13843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105427</xdr:rowOff>
    </xdr:from>
    <xdr:ext cx="762000" cy="259045"/>
    <xdr:sp macro="" textlink="">
      <xdr:nvSpPr>
        <xdr:cNvPr id="319" name="テキスト ボックス 318"/>
        <xdr:cNvSpPr txBox="1"/>
      </xdr:nvSpPr>
      <xdr:spPr>
        <a:xfrm>
          <a:off x="13512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0" name="フローチャート : 判断 319"/>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59707</xdr:rowOff>
    </xdr:from>
    <xdr:ext cx="762000" cy="259045"/>
    <xdr:sp macro="" textlink="">
      <xdr:nvSpPr>
        <xdr:cNvPr id="321" name="テキスト ボックス 320"/>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22860</xdr:rowOff>
    </xdr:from>
    <xdr:to>
      <xdr:col>24</xdr:col>
      <xdr:colOff>82550</xdr:colOff>
      <xdr:row>36</xdr:row>
      <xdr:rowOff>124460</xdr:rowOff>
    </xdr:to>
    <xdr:sp macro="" textlink="">
      <xdr:nvSpPr>
        <xdr:cNvPr id="327" name="円/楕円 326"/>
        <xdr:cNvSpPr/>
      </xdr:nvSpPr>
      <xdr:spPr>
        <a:xfrm>
          <a:off x="164592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39387</xdr:rowOff>
    </xdr:from>
    <xdr:ext cx="762000" cy="259045"/>
    <xdr:sp macro="" textlink="">
      <xdr:nvSpPr>
        <xdr:cNvPr id="328" name="補助費等該当値テキスト"/>
        <xdr:cNvSpPr txBox="1"/>
      </xdr:nvSpPr>
      <xdr:spPr>
        <a:xfrm>
          <a:off x="165989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125730</xdr:rowOff>
    </xdr:from>
    <xdr:to>
      <xdr:col>22</xdr:col>
      <xdr:colOff>615950</xdr:colOff>
      <xdr:row>36</xdr:row>
      <xdr:rowOff>55880</xdr:rowOff>
    </xdr:to>
    <xdr:sp macro="" textlink="">
      <xdr:nvSpPr>
        <xdr:cNvPr id="329" name="円/楕円 328"/>
        <xdr:cNvSpPr/>
      </xdr:nvSpPr>
      <xdr:spPr>
        <a:xfrm>
          <a:off x="15621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66057</xdr:rowOff>
    </xdr:from>
    <xdr:ext cx="736600" cy="259045"/>
    <xdr:sp macro="" textlink="">
      <xdr:nvSpPr>
        <xdr:cNvPr id="330" name="テキスト ボックス 329"/>
        <xdr:cNvSpPr txBox="1"/>
      </xdr:nvSpPr>
      <xdr:spPr>
        <a:xfrm>
          <a:off x="15290800" y="589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72390</xdr:rowOff>
    </xdr:from>
    <xdr:to>
      <xdr:col>21</xdr:col>
      <xdr:colOff>412750</xdr:colOff>
      <xdr:row>36</xdr:row>
      <xdr:rowOff>2540</xdr:rowOff>
    </xdr:to>
    <xdr:sp macro="" textlink="">
      <xdr:nvSpPr>
        <xdr:cNvPr id="331" name="円/楕円 330"/>
        <xdr:cNvSpPr/>
      </xdr:nvSpPr>
      <xdr:spPr>
        <a:xfrm>
          <a:off x="147320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12717</xdr:rowOff>
    </xdr:from>
    <xdr:ext cx="762000" cy="259045"/>
    <xdr:sp macro="" textlink="">
      <xdr:nvSpPr>
        <xdr:cNvPr id="332" name="テキスト ボックス 331"/>
        <xdr:cNvSpPr txBox="1"/>
      </xdr:nvSpPr>
      <xdr:spPr>
        <a:xfrm>
          <a:off x="14401800" y="584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152400</xdr:rowOff>
    </xdr:from>
    <xdr:to>
      <xdr:col>20</xdr:col>
      <xdr:colOff>209550</xdr:colOff>
      <xdr:row>35</xdr:row>
      <xdr:rowOff>82550</xdr:rowOff>
    </xdr:to>
    <xdr:sp macro="" textlink="">
      <xdr:nvSpPr>
        <xdr:cNvPr id="333" name="円/楕円 332"/>
        <xdr:cNvSpPr/>
      </xdr:nvSpPr>
      <xdr:spPr>
        <a:xfrm>
          <a:off x="13843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92727</xdr:rowOff>
    </xdr:from>
    <xdr:ext cx="762000" cy="259045"/>
    <xdr:sp macro="" textlink="">
      <xdr:nvSpPr>
        <xdr:cNvPr id="334" name="テキスト ボックス 333"/>
        <xdr:cNvSpPr txBox="1"/>
      </xdr:nvSpPr>
      <xdr:spPr>
        <a:xfrm>
          <a:off x="13512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34290</xdr:rowOff>
    </xdr:from>
    <xdr:to>
      <xdr:col>19</xdr:col>
      <xdr:colOff>6350</xdr:colOff>
      <xdr:row>35</xdr:row>
      <xdr:rowOff>135890</xdr:rowOff>
    </xdr:to>
    <xdr:sp macro="" textlink="">
      <xdr:nvSpPr>
        <xdr:cNvPr id="335" name="円/楕円 334"/>
        <xdr:cNvSpPr/>
      </xdr:nvSpPr>
      <xdr:spPr>
        <a:xfrm>
          <a:off x="12954000" y="603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146067</xdr:rowOff>
    </xdr:from>
    <xdr:ext cx="762000" cy="259045"/>
    <xdr:sp macro="" textlink="">
      <xdr:nvSpPr>
        <xdr:cNvPr id="336" name="テキスト ボックス 335"/>
        <xdr:cNvSpPr txBox="1"/>
      </xdr:nvSpPr>
      <xdr:spPr>
        <a:xfrm>
          <a:off x="12623800" y="580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baseline="0">
              <a:solidFill>
                <a:schemeClr val="dk1"/>
              </a:solidFill>
              <a:effectLst/>
              <a:latin typeface="+mj-ea"/>
              <a:ea typeface="+mj-ea"/>
              <a:cs typeface="+mn-cs"/>
            </a:rPr>
            <a:t>　全国平均・県平均・類似団体平均を大きく下回っている。これは、平成</a:t>
          </a:r>
          <a:r>
            <a:rPr lang="en-US" altLang="ja-JP" sz="1400" b="0" i="0" baseline="0">
              <a:solidFill>
                <a:schemeClr val="dk1"/>
              </a:solidFill>
              <a:effectLst/>
              <a:latin typeface="+mj-ea"/>
              <a:ea typeface="+mj-ea"/>
              <a:cs typeface="+mn-cs"/>
            </a:rPr>
            <a:t>21</a:t>
          </a:r>
          <a:r>
            <a:rPr lang="ja-JP" altLang="ja-JP" sz="1400" b="0" i="0" baseline="0">
              <a:solidFill>
                <a:schemeClr val="dk1"/>
              </a:solidFill>
              <a:effectLst/>
              <a:latin typeface="+mj-ea"/>
              <a:ea typeface="+mj-ea"/>
              <a:cs typeface="+mn-cs"/>
            </a:rPr>
            <a:t>年度に公的資金補償金免除繰上償還を行ったことに起因する。</a:t>
          </a:r>
          <a:endParaRPr lang="ja-JP" altLang="ja-JP" sz="1400">
            <a:effectLst/>
            <a:latin typeface="+mj-ea"/>
            <a:ea typeface="+mj-ea"/>
          </a:endParaRPr>
        </a:p>
        <a:p>
          <a:pPr rtl="0"/>
          <a:r>
            <a:rPr lang="ja-JP" altLang="ja-JP" sz="1400" b="0" i="0" baseline="0">
              <a:solidFill>
                <a:schemeClr val="dk1"/>
              </a:solidFill>
              <a:effectLst/>
              <a:latin typeface="+mj-ea"/>
              <a:ea typeface="+mj-ea"/>
              <a:cs typeface="+mn-cs"/>
            </a:rPr>
            <a:t>　今後においても予定されている事業の内容の精査による事業費の抑制、財源の確保に努め、地方債の新規発行を慎重に検討するとともに、可能な限り繰上償還を行い、公債費の抑制に努める。</a:t>
          </a:r>
          <a:endParaRPr lang="ja-JP" altLang="ja-JP" sz="1400">
            <a:effectLst/>
            <a:latin typeface="+mj-ea"/>
            <a:ea typeface="+mj-ea"/>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33274</xdr:rowOff>
    </xdr:from>
    <xdr:to>
      <xdr:col>7</xdr:col>
      <xdr:colOff>15875</xdr:colOff>
      <xdr:row>81</xdr:row>
      <xdr:rowOff>143002</xdr:rowOff>
    </xdr:to>
    <xdr:cxnSp macro="">
      <xdr:nvCxnSpPr>
        <xdr:cNvPr id="362" name="直線コネクタ 361"/>
        <xdr:cNvCxnSpPr/>
      </xdr:nvCxnSpPr>
      <xdr:spPr>
        <a:xfrm flipV="1">
          <a:off x="4826000" y="12549124"/>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115079</xdr:rowOff>
    </xdr:from>
    <xdr:ext cx="762000" cy="259045"/>
    <xdr:sp macro="" textlink="">
      <xdr:nvSpPr>
        <xdr:cNvPr id="363" name="公債費最小値テキスト"/>
        <xdr:cNvSpPr txBox="1"/>
      </xdr:nvSpPr>
      <xdr:spPr>
        <a:xfrm>
          <a:off x="4914900" y="1400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6</xdr:col>
      <xdr:colOff>612775</xdr:colOff>
      <xdr:row>81</xdr:row>
      <xdr:rowOff>143002</xdr:rowOff>
    </xdr:from>
    <xdr:to>
      <xdr:col>7</xdr:col>
      <xdr:colOff>104775</xdr:colOff>
      <xdr:row>81</xdr:row>
      <xdr:rowOff>143002</xdr:rowOff>
    </xdr:to>
    <xdr:cxnSp macro="">
      <xdr:nvCxnSpPr>
        <xdr:cNvPr id="364" name="直線コネクタ 363"/>
        <xdr:cNvCxnSpPr/>
      </xdr:nvCxnSpPr>
      <xdr:spPr>
        <a:xfrm>
          <a:off x="4737100" y="1403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119651</xdr:rowOff>
    </xdr:from>
    <xdr:ext cx="762000" cy="259045"/>
    <xdr:sp macro="" textlink="">
      <xdr:nvSpPr>
        <xdr:cNvPr id="365" name="公債費最大値テキスト"/>
        <xdr:cNvSpPr txBox="1"/>
      </xdr:nvSpPr>
      <xdr:spPr>
        <a:xfrm>
          <a:off x="4914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612775</xdr:colOff>
      <xdr:row>73</xdr:row>
      <xdr:rowOff>33274</xdr:rowOff>
    </xdr:from>
    <xdr:to>
      <xdr:col>7</xdr:col>
      <xdr:colOff>104775</xdr:colOff>
      <xdr:row>73</xdr:row>
      <xdr:rowOff>33274</xdr:rowOff>
    </xdr:to>
    <xdr:cxnSp macro="">
      <xdr:nvCxnSpPr>
        <xdr:cNvPr id="366" name="直線コネクタ 365"/>
        <xdr:cNvCxnSpPr/>
      </xdr:nvCxnSpPr>
      <xdr:spPr>
        <a:xfrm>
          <a:off x="4737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35560</xdr:rowOff>
    </xdr:from>
    <xdr:to>
      <xdr:col>7</xdr:col>
      <xdr:colOff>15875</xdr:colOff>
      <xdr:row>74</xdr:row>
      <xdr:rowOff>108712</xdr:rowOff>
    </xdr:to>
    <xdr:cxnSp macro="">
      <xdr:nvCxnSpPr>
        <xdr:cNvPr id="367" name="直線コネクタ 366"/>
        <xdr:cNvCxnSpPr/>
      </xdr:nvCxnSpPr>
      <xdr:spPr>
        <a:xfrm flipV="1">
          <a:off x="3987800" y="12722860"/>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123714</xdr:rowOff>
    </xdr:from>
    <xdr:ext cx="762000" cy="259045"/>
    <xdr:sp macro="" textlink="">
      <xdr:nvSpPr>
        <xdr:cNvPr id="368" name="公債費平均値テキスト"/>
        <xdr:cNvSpPr txBox="1"/>
      </xdr:nvSpPr>
      <xdr:spPr>
        <a:xfrm>
          <a:off x="4914900" y="129824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151637</xdr:rowOff>
    </xdr:from>
    <xdr:to>
      <xdr:col>7</xdr:col>
      <xdr:colOff>66675</xdr:colOff>
      <xdr:row>76</xdr:row>
      <xdr:rowOff>81787</xdr:rowOff>
    </xdr:to>
    <xdr:sp macro="" textlink="">
      <xdr:nvSpPr>
        <xdr:cNvPr id="369" name="フローチャート : 判断 368"/>
        <xdr:cNvSpPr/>
      </xdr:nvSpPr>
      <xdr:spPr>
        <a:xfrm>
          <a:off x="47752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72136</xdr:rowOff>
    </xdr:from>
    <xdr:to>
      <xdr:col>5</xdr:col>
      <xdr:colOff>549275</xdr:colOff>
      <xdr:row>74</xdr:row>
      <xdr:rowOff>108712</xdr:rowOff>
    </xdr:to>
    <xdr:cxnSp macro="">
      <xdr:nvCxnSpPr>
        <xdr:cNvPr id="370" name="直線コネクタ 369"/>
        <xdr:cNvCxnSpPr/>
      </xdr:nvCxnSpPr>
      <xdr:spPr>
        <a:xfrm>
          <a:off x="3098800" y="1275943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25908</xdr:rowOff>
    </xdr:from>
    <xdr:to>
      <xdr:col>5</xdr:col>
      <xdr:colOff>600075</xdr:colOff>
      <xdr:row>76</xdr:row>
      <xdr:rowOff>127508</xdr:rowOff>
    </xdr:to>
    <xdr:sp macro="" textlink="">
      <xdr:nvSpPr>
        <xdr:cNvPr id="371" name="フローチャート : 判断 370"/>
        <xdr:cNvSpPr/>
      </xdr:nvSpPr>
      <xdr:spPr>
        <a:xfrm>
          <a:off x="39370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112285</xdr:rowOff>
    </xdr:from>
    <xdr:ext cx="736600" cy="259045"/>
    <xdr:sp macro="" textlink="">
      <xdr:nvSpPr>
        <xdr:cNvPr id="372" name="テキスト ボックス 371"/>
        <xdr:cNvSpPr txBox="1"/>
      </xdr:nvSpPr>
      <xdr:spPr>
        <a:xfrm>
          <a:off x="3606800" y="13142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72136</xdr:rowOff>
    </xdr:from>
    <xdr:to>
      <xdr:col>4</xdr:col>
      <xdr:colOff>346075</xdr:colOff>
      <xdr:row>74</xdr:row>
      <xdr:rowOff>145288</xdr:rowOff>
    </xdr:to>
    <xdr:cxnSp macro="">
      <xdr:nvCxnSpPr>
        <xdr:cNvPr id="373" name="直線コネクタ 372"/>
        <xdr:cNvCxnSpPr/>
      </xdr:nvCxnSpPr>
      <xdr:spPr>
        <a:xfrm flipV="1">
          <a:off x="2209800" y="1275943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62485</xdr:rowOff>
    </xdr:from>
    <xdr:to>
      <xdr:col>4</xdr:col>
      <xdr:colOff>396875</xdr:colOff>
      <xdr:row>76</xdr:row>
      <xdr:rowOff>164085</xdr:rowOff>
    </xdr:to>
    <xdr:sp macro="" textlink="">
      <xdr:nvSpPr>
        <xdr:cNvPr id="374" name="フローチャート : 判断 373"/>
        <xdr:cNvSpPr/>
      </xdr:nvSpPr>
      <xdr:spPr>
        <a:xfrm>
          <a:off x="3048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148862</xdr:rowOff>
    </xdr:from>
    <xdr:ext cx="762000" cy="259045"/>
    <xdr:sp macro="" textlink="">
      <xdr:nvSpPr>
        <xdr:cNvPr id="375" name="テキスト ボックス 374"/>
        <xdr:cNvSpPr txBox="1"/>
      </xdr:nvSpPr>
      <xdr:spPr>
        <a:xfrm>
          <a:off x="2717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35560</xdr:rowOff>
    </xdr:from>
    <xdr:to>
      <xdr:col>3</xdr:col>
      <xdr:colOff>142875</xdr:colOff>
      <xdr:row>74</xdr:row>
      <xdr:rowOff>145288</xdr:rowOff>
    </xdr:to>
    <xdr:cxnSp macro="">
      <xdr:nvCxnSpPr>
        <xdr:cNvPr id="376" name="直線コネクタ 375"/>
        <xdr:cNvCxnSpPr/>
      </xdr:nvCxnSpPr>
      <xdr:spPr>
        <a:xfrm>
          <a:off x="1320800" y="12722860"/>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7" name="フローチャート : 判断 376"/>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8" name="テキスト ボックス 377"/>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71628</xdr:rowOff>
    </xdr:from>
    <xdr:to>
      <xdr:col>1</xdr:col>
      <xdr:colOff>676275</xdr:colOff>
      <xdr:row>77</xdr:row>
      <xdr:rowOff>1778</xdr:rowOff>
    </xdr:to>
    <xdr:sp macro="" textlink="">
      <xdr:nvSpPr>
        <xdr:cNvPr id="379" name="フローチャート : 判断 378"/>
        <xdr:cNvSpPr/>
      </xdr:nvSpPr>
      <xdr:spPr>
        <a:xfrm>
          <a:off x="1270000" y="1310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158005</xdr:rowOff>
    </xdr:from>
    <xdr:ext cx="762000" cy="259045"/>
    <xdr:sp macro="" textlink="">
      <xdr:nvSpPr>
        <xdr:cNvPr id="380" name="テキスト ボックス 379"/>
        <xdr:cNvSpPr txBox="1"/>
      </xdr:nvSpPr>
      <xdr:spPr>
        <a:xfrm>
          <a:off x="939800" y="1318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156210</xdr:rowOff>
    </xdr:from>
    <xdr:to>
      <xdr:col>7</xdr:col>
      <xdr:colOff>66675</xdr:colOff>
      <xdr:row>74</xdr:row>
      <xdr:rowOff>86360</xdr:rowOff>
    </xdr:to>
    <xdr:sp macro="" textlink="">
      <xdr:nvSpPr>
        <xdr:cNvPr id="386" name="円/楕円 385"/>
        <xdr:cNvSpPr/>
      </xdr:nvSpPr>
      <xdr:spPr>
        <a:xfrm>
          <a:off x="47752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1287</xdr:rowOff>
    </xdr:from>
    <xdr:ext cx="762000" cy="259045"/>
    <xdr:sp macro="" textlink="">
      <xdr:nvSpPr>
        <xdr:cNvPr id="387" name="公債費該当値テキスト"/>
        <xdr:cNvSpPr txBox="1"/>
      </xdr:nvSpPr>
      <xdr:spPr>
        <a:xfrm>
          <a:off x="4914900" y="1251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57912</xdr:rowOff>
    </xdr:from>
    <xdr:to>
      <xdr:col>5</xdr:col>
      <xdr:colOff>600075</xdr:colOff>
      <xdr:row>74</xdr:row>
      <xdr:rowOff>159512</xdr:rowOff>
    </xdr:to>
    <xdr:sp macro="" textlink="">
      <xdr:nvSpPr>
        <xdr:cNvPr id="388" name="円/楕円 387"/>
        <xdr:cNvSpPr/>
      </xdr:nvSpPr>
      <xdr:spPr>
        <a:xfrm>
          <a:off x="3937000" y="12745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169689</xdr:rowOff>
    </xdr:from>
    <xdr:ext cx="736600" cy="259045"/>
    <xdr:sp macro="" textlink="">
      <xdr:nvSpPr>
        <xdr:cNvPr id="389" name="テキスト ボックス 388"/>
        <xdr:cNvSpPr txBox="1"/>
      </xdr:nvSpPr>
      <xdr:spPr>
        <a:xfrm>
          <a:off x="3606800" y="12514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21336</xdr:rowOff>
    </xdr:from>
    <xdr:to>
      <xdr:col>4</xdr:col>
      <xdr:colOff>396875</xdr:colOff>
      <xdr:row>74</xdr:row>
      <xdr:rowOff>122936</xdr:rowOff>
    </xdr:to>
    <xdr:sp macro="" textlink="">
      <xdr:nvSpPr>
        <xdr:cNvPr id="390" name="円/楕円 389"/>
        <xdr:cNvSpPr/>
      </xdr:nvSpPr>
      <xdr:spPr>
        <a:xfrm>
          <a:off x="3048000" y="1270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133113</xdr:rowOff>
    </xdr:from>
    <xdr:ext cx="762000" cy="259045"/>
    <xdr:sp macro="" textlink="">
      <xdr:nvSpPr>
        <xdr:cNvPr id="391" name="テキスト ボックス 390"/>
        <xdr:cNvSpPr txBox="1"/>
      </xdr:nvSpPr>
      <xdr:spPr>
        <a:xfrm>
          <a:off x="2717800" y="12477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94488</xdr:rowOff>
    </xdr:from>
    <xdr:to>
      <xdr:col>3</xdr:col>
      <xdr:colOff>193675</xdr:colOff>
      <xdr:row>75</xdr:row>
      <xdr:rowOff>24638</xdr:rowOff>
    </xdr:to>
    <xdr:sp macro="" textlink="">
      <xdr:nvSpPr>
        <xdr:cNvPr id="392" name="円/楕円 391"/>
        <xdr:cNvSpPr/>
      </xdr:nvSpPr>
      <xdr:spPr>
        <a:xfrm>
          <a:off x="2159000" y="12781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34815</xdr:rowOff>
    </xdr:from>
    <xdr:ext cx="762000" cy="259045"/>
    <xdr:sp macro="" textlink="">
      <xdr:nvSpPr>
        <xdr:cNvPr id="393" name="テキスト ボックス 392"/>
        <xdr:cNvSpPr txBox="1"/>
      </xdr:nvSpPr>
      <xdr:spPr>
        <a:xfrm>
          <a:off x="1828800" y="1255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156210</xdr:rowOff>
    </xdr:from>
    <xdr:to>
      <xdr:col>1</xdr:col>
      <xdr:colOff>676275</xdr:colOff>
      <xdr:row>74</xdr:row>
      <xdr:rowOff>86360</xdr:rowOff>
    </xdr:to>
    <xdr:sp macro="" textlink="">
      <xdr:nvSpPr>
        <xdr:cNvPr id="394" name="円/楕円 393"/>
        <xdr:cNvSpPr/>
      </xdr:nvSpPr>
      <xdr:spPr>
        <a:xfrm>
          <a:off x="12700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96537</xdr:rowOff>
    </xdr:from>
    <xdr:ext cx="762000" cy="259045"/>
    <xdr:sp macro="" textlink="">
      <xdr:nvSpPr>
        <xdr:cNvPr id="395" name="テキスト ボックス 394"/>
        <xdr:cNvSpPr txBox="1"/>
      </xdr:nvSpPr>
      <xdr:spPr>
        <a:xfrm>
          <a:off x="939800" y="1244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baseline="0">
              <a:solidFill>
                <a:schemeClr val="dk1"/>
              </a:solidFill>
              <a:effectLst/>
              <a:latin typeface="+mj-ea"/>
              <a:ea typeface="+mj-ea"/>
              <a:cs typeface="+mn-cs"/>
            </a:rPr>
            <a:t>　前年に比べ、</a:t>
          </a:r>
          <a:r>
            <a:rPr lang="en-US" altLang="ja-JP" sz="1400" b="0" i="0" baseline="0">
              <a:solidFill>
                <a:schemeClr val="dk1"/>
              </a:solidFill>
              <a:effectLst/>
              <a:latin typeface="+mj-ea"/>
              <a:ea typeface="+mj-ea"/>
              <a:cs typeface="+mn-cs"/>
            </a:rPr>
            <a:t>1.6</a:t>
          </a:r>
          <a:r>
            <a:rPr lang="ja-JP" altLang="ja-JP" sz="1400" b="0" i="0" baseline="0">
              <a:solidFill>
                <a:schemeClr val="dk1"/>
              </a:solidFill>
              <a:effectLst/>
              <a:latin typeface="+mj-ea"/>
              <a:ea typeface="+mj-ea"/>
              <a:cs typeface="+mn-cs"/>
            </a:rPr>
            <a:t>ポイント数値が</a:t>
          </a:r>
          <a:r>
            <a:rPr lang="ja-JP" altLang="en-US" sz="1400" b="0" i="0" baseline="0">
              <a:solidFill>
                <a:schemeClr val="dk1"/>
              </a:solidFill>
              <a:effectLst/>
              <a:latin typeface="+mj-ea"/>
              <a:ea typeface="+mj-ea"/>
              <a:cs typeface="+mn-cs"/>
            </a:rPr>
            <a:t>減少</a:t>
          </a:r>
          <a:r>
            <a:rPr lang="ja-JP" altLang="ja-JP" sz="1400" b="0" i="0" baseline="0">
              <a:solidFill>
                <a:schemeClr val="dk1"/>
              </a:solidFill>
              <a:effectLst/>
              <a:latin typeface="+mj-ea"/>
              <a:ea typeface="+mj-ea"/>
              <a:cs typeface="+mn-cs"/>
            </a:rPr>
            <a:t>し</a:t>
          </a:r>
          <a:r>
            <a:rPr lang="ja-JP" altLang="en-US" sz="1400" b="0" i="0" baseline="0">
              <a:solidFill>
                <a:schemeClr val="dk1"/>
              </a:solidFill>
              <a:effectLst/>
              <a:latin typeface="+mj-ea"/>
              <a:ea typeface="+mj-ea"/>
              <a:cs typeface="+mn-cs"/>
            </a:rPr>
            <a:t>たが</a:t>
          </a:r>
          <a:r>
            <a:rPr lang="ja-JP" altLang="ja-JP" sz="1400" b="0" i="0" baseline="0">
              <a:solidFill>
                <a:schemeClr val="dk1"/>
              </a:solidFill>
              <a:effectLst/>
              <a:latin typeface="+mj-ea"/>
              <a:ea typeface="+mj-ea"/>
              <a:cs typeface="+mn-cs"/>
            </a:rPr>
            <a:t>、</a:t>
          </a:r>
          <a:r>
            <a:rPr lang="ja-JP" altLang="en-US" sz="1400" b="0" i="0" baseline="0">
              <a:solidFill>
                <a:schemeClr val="dk1"/>
              </a:solidFill>
              <a:effectLst/>
              <a:latin typeface="+mj-ea"/>
              <a:ea typeface="+mj-ea"/>
              <a:cs typeface="+mn-cs"/>
            </a:rPr>
            <a:t>まだ</a:t>
          </a:r>
          <a:r>
            <a:rPr lang="ja-JP" altLang="ja-JP" sz="1400" b="0" i="0" baseline="0">
              <a:solidFill>
                <a:schemeClr val="dk1"/>
              </a:solidFill>
              <a:effectLst/>
              <a:latin typeface="+mj-ea"/>
              <a:ea typeface="+mj-ea"/>
              <a:cs typeface="+mn-cs"/>
            </a:rPr>
            <a:t>類似団体平均を上回っている。</a:t>
          </a:r>
          <a:endParaRPr lang="ja-JP" altLang="ja-JP" sz="1400">
            <a:effectLst/>
            <a:latin typeface="+mj-ea"/>
            <a:ea typeface="+mj-ea"/>
          </a:endParaRPr>
        </a:p>
        <a:p>
          <a:pPr rtl="0"/>
          <a:r>
            <a:rPr lang="ja-JP" altLang="ja-JP" sz="1400" b="0" i="0" baseline="0">
              <a:solidFill>
                <a:schemeClr val="dk1"/>
              </a:solidFill>
              <a:effectLst/>
              <a:latin typeface="+mj-ea"/>
              <a:ea typeface="+mj-ea"/>
              <a:cs typeface="+mn-cs"/>
            </a:rPr>
            <a:t>　平成</a:t>
          </a:r>
          <a:r>
            <a:rPr lang="en-US" altLang="ja-JP" sz="1400" b="0" i="0" baseline="0">
              <a:solidFill>
                <a:schemeClr val="dk1"/>
              </a:solidFill>
              <a:effectLst/>
              <a:latin typeface="+mj-ea"/>
              <a:ea typeface="+mj-ea"/>
              <a:cs typeface="+mn-cs"/>
            </a:rPr>
            <a:t>22</a:t>
          </a:r>
          <a:r>
            <a:rPr lang="ja-JP" altLang="ja-JP" sz="1400" b="0" i="0" baseline="0">
              <a:solidFill>
                <a:schemeClr val="dk1"/>
              </a:solidFill>
              <a:effectLst/>
              <a:latin typeface="+mj-ea"/>
              <a:ea typeface="+mj-ea"/>
              <a:cs typeface="+mn-cs"/>
            </a:rPr>
            <a:t>年度より上昇傾向にあり、扶助費の増加が見込まれることから今後も上昇傾向となることが予想されるが、その他の経費で抑制を図る等して経費の抑制に努め、財政の健全化を図りたい。</a:t>
          </a:r>
          <a:endParaRPr lang="ja-JP" altLang="ja-JP" sz="1400">
            <a:effectLst/>
            <a:latin typeface="+mj-ea"/>
            <a:ea typeface="+mj-ea"/>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39370</xdr:rowOff>
    </xdr:to>
    <xdr:cxnSp macro="">
      <xdr:nvCxnSpPr>
        <xdr:cNvPr id="423" name="直線コネクタ 422"/>
        <xdr:cNvCxnSpPr/>
      </xdr:nvCxnSpPr>
      <xdr:spPr>
        <a:xfrm flipV="1">
          <a:off x="16510000" y="12768580"/>
          <a:ext cx="0" cy="986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11447</xdr:rowOff>
    </xdr:from>
    <xdr:ext cx="762000" cy="259045"/>
    <xdr:sp macro="" textlink="">
      <xdr:nvSpPr>
        <xdr:cNvPr id="424" name="公債費以外最小値テキスト"/>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80</xdr:row>
      <xdr:rowOff>39370</xdr:rowOff>
    </xdr:from>
    <xdr:to>
      <xdr:col>24</xdr:col>
      <xdr:colOff>120650</xdr:colOff>
      <xdr:row>80</xdr:row>
      <xdr:rowOff>39370</xdr:rowOff>
    </xdr:to>
    <xdr:cxnSp macro="">
      <xdr:nvCxnSpPr>
        <xdr:cNvPr id="425" name="直線コネクタ 424"/>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26"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7" name="直線コネクタ 426"/>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12700</xdr:rowOff>
    </xdr:from>
    <xdr:to>
      <xdr:col>24</xdr:col>
      <xdr:colOff>31750</xdr:colOff>
      <xdr:row>78</xdr:row>
      <xdr:rowOff>73661</xdr:rowOff>
    </xdr:to>
    <xdr:cxnSp macro="">
      <xdr:nvCxnSpPr>
        <xdr:cNvPr id="428" name="直線コネクタ 427"/>
        <xdr:cNvCxnSpPr/>
      </xdr:nvCxnSpPr>
      <xdr:spPr>
        <a:xfrm flipV="1">
          <a:off x="15671800" y="13385800"/>
          <a:ext cx="8382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47007</xdr:rowOff>
    </xdr:from>
    <xdr:ext cx="762000" cy="259045"/>
    <xdr:sp macro="" textlink="">
      <xdr:nvSpPr>
        <xdr:cNvPr id="429" name="公債費以外平均値テキスト"/>
        <xdr:cNvSpPr txBox="1"/>
      </xdr:nvSpPr>
      <xdr:spPr>
        <a:xfrm>
          <a:off x="16598900" y="130772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30480</xdr:rowOff>
    </xdr:from>
    <xdr:to>
      <xdr:col>24</xdr:col>
      <xdr:colOff>82550</xdr:colOff>
      <xdr:row>77</xdr:row>
      <xdr:rowOff>132080</xdr:rowOff>
    </xdr:to>
    <xdr:sp macro="" textlink="">
      <xdr:nvSpPr>
        <xdr:cNvPr id="430" name="フローチャート : 判断 429"/>
        <xdr:cNvSpPr/>
      </xdr:nvSpPr>
      <xdr:spPr>
        <a:xfrm>
          <a:off x="16459200" y="1323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100330</xdr:rowOff>
    </xdr:from>
    <xdr:to>
      <xdr:col>22</xdr:col>
      <xdr:colOff>565150</xdr:colOff>
      <xdr:row>78</xdr:row>
      <xdr:rowOff>73661</xdr:rowOff>
    </xdr:to>
    <xdr:cxnSp macro="">
      <xdr:nvCxnSpPr>
        <xdr:cNvPr id="431" name="直線コネクタ 430"/>
        <xdr:cNvCxnSpPr/>
      </xdr:nvCxnSpPr>
      <xdr:spPr>
        <a:xfrm>
          <a:off x="14782800" y="13301980"/>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32" name="フローチャート : 判断 431"/>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33" name="テキスト ボックス 432"/>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153670</xdr:rowOff>
    </xdr:from>
    <xdr:to>
      <xdr:col>21</xdr:col>
      <xdr:colOff>361950</xdr:colOff>
      <xdr:row>77</xdr:row>
      <xdr:rowOff>100330</xdr:rowOff>
    </xdr:to>
    <xdr:cxnSp macro="">
      <xdr:nvCxnSpPr>
        <xdr:cNvPr id="434" name="直線コネクタ 433"/>
        <xdr:cNvCxnSpPr/>
      </xdr:nvCxnSpPr>
      <xdr:spPr>
        <a:xfrm>
          <a:off x="13893800" y="13183870"/>
          <a:ext cx="8890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5" name="フローチャート : 判断 434"/>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85107</xdr:rowOff>
    </xdr:from>
    <xdr:ext cx="762000" cy="259045"/>
    <xdr:sp macro="" textlink="">
      <xdr:nvSpPr>
        <xdr:cNvPr id="436" name="テキスト ボックス 435"/>
        <xdr:cNvSpPr txBox="1"/>
      </xdr:nvSpPr>
      <xdr:spPr>
        <a:xfrm>
          <a:off x="14401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20320</xdr:rowOff>
    </xdr:from>
    <xdr:to>
      <xdr:col>20</xdr:col>
      <xdr:colOff>158750</xdr:colOff>
      <xdr:row>76</xdr:row>
      <xdr:rowOff>153670</xdr:rowOff>
    </xdr:to>
    <xdr:cxnSp macro="">
      <xdr:nvCxnSpPr>
        <xdr:cNvPr id="437" name="直線コネクタ 436"/>
        <xdr:cNvCxnSpPr/>
      </xdr:nvCxnSpPr>
      <xdr:spPr>
        <a:xfrm>
          <a:off x="13004800" y="1305052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106680</xdr:rowOff>
    </xdr:from>
    <xdr:to>
      <xdr:col>20</xdr:col>
      <xdr:colOff>209550</xdr:colOff>
      <xdr:row>77</xdr:row>
      <xdr:rowOff>36830</xdr:rowOff>
    </xdr:to>
    <xdr:sp macro="" textlink="">
      <xdr:nvSpPr>
        <xdr:cNvPr id="438" name="フローチャート : 判断 437"/>
        <xdr:cNvSpPr/>
      </xdr:nvSpPr>
      <xdr:spPr>
        <a:xfrm>
          <a:off x="13843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21607</xdr:rowOff>
    </xdr:from>
    <xdr:ext cx="762000" cy="259045"/>
    <xdr:sp macro="" textlink="">
      <xdr:nvSpPr>
        <xdr:cNvPr id="439" name="テキスト ボックス 438"/>
        <xdr:cNvSpPr txBox="1"/>
      </xdr:nvSpPr>
      <xdr:spPr>
        <a:xfrm>
          <a:off x="13512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57150</xdr:rowOff>
    </xdr:from>
    <xdr:to>
      <xdr:col>19</xdr:col>
      <xdr:colOff>6350</xdr:colOff>
      <xdr:row>76</xdr:row>
      <xdr:rowOff>158750</xdr:rowOff>
    </xdr:to>
    <xdr:sp macro="" textlink="">
      <xdr:nvSpPr>
        <xdr:cNvPr id="440" name="フローチャート : 判断 439"/>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143527</xdr:rowOff>
    </xdr:from>
    <xdr:ext cx="762000" cy="259045"/>
    <xdr:sp macro="" textlink="">
      <xdr:nvSpPr>
        <xdr:cNvPr id="441" name="テキスト ボックス 440"/>
        <xdr:cNvSpPr txBox="1"/>
      </xdr:nvSpPr>
      <xdr:spPr>
        <a:xfrm>
          <a:off x="12623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133350</xdr:rowOff>
    </xdr:from>
    <xdr:to>
      <xdr:col>24</xdr:col>
      <xdr:colOff>82550</xdr:colOff>
      <xdr:row>78</xdr:row>
      <xdr:rowOff>63500</xdr:rowOff>
    </xdr:to>
    <xdr:sp macro="" textlink="">
      <xdr:nvSpPr>
        <xdr:cNvPr id="447" name="円/楕円 446"/>
        <xdr:cNvSpPr/>
      </xdr:nvSpPr>
      <xdr:spPr>
        <a:xfrm>
          <a:off x="16459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105427</xdr:rowOff>
    </xdr:from>
    <xdr:ext cx="762000" cy="259045"/>
    <xdr:sp macro="" textlink="">
      <xdr:nvSpPr>
        <xdr:cNvPr id="448" name="公債費以外該当値テキスト"/>
        <xdr:cNvSpPr txBox="1"/>
      </xdr:nvSpPr>
      <xdr:spPr>
        <a:xfrm>
          <a:off x="165989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22861</xdr:rowOff>
    </xdr:from>
    <xdr:to>
      <xdr:col>22</xdr:col>
      <xdr:colOff>615950</xdr:colOff>
      <xdr:row>78</xdr:row>
      <xdr:rowOff>124461</xdr:rowOff>
    </xdr:to>
    <xdr:sp macro="" textlink="">
      <xdr:nvSpPr>
        <xdr:cNvPr id="449" name="円/楕円 448"/>
        <xdr:cNvSpPr/>
      </xdr:nvSpPr>
      <xdr:spPr>
        <a:xfrm>
          <a:off x="15621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109238</xdr:rowOff>
    </xdr:from>
    <xdr:ext cx="736600" cy="259045"/>
    <xdr:sp macro="" textlink="">
      <xdr:nvSpPr>
        <xdr:cNvPr id="450" name="テキスト ボックス 449"/>
        <xdr:cNvSpPr txBox="1"/>
      </xdr:nvSpPr>
      <xdr:spPr>
        <a:xfrm>
          <a:off x="15290800" y="13482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49530</xdr:rowOff>
    </xdr:from>
    <xdr:to>
      <xdr:col>21</xdr:col>
      <xdr:colOff>412750</xdr:colOff>
      <xdr:row>77</xdr:row>
      <xdr:rowOff>151130</xdr:rowOff>
    </xdr:to>
    <xdr:sp macro="" textlink="">
      <xdr:nvSpPr>
        <xdr:cNvPr id="451" name="円/楕円 450"/>
        <xdr:cNvSpPr/>
      </xdr:nvSpPr>
      <xdr:spPr>
        <a:xfrm>
          <a:off x="14732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52" name="テキスト ボックス 451"/>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102870</xdr:rowOff>
    </xdr:from>
    <xdr:to>
      <xdr:col>20</xdr:col>
      <xdr:colOff>209550</xdr:colOff>
      <xdr:row>77</xdr:row>
      <xdr:rowOff>33020</xdr:rowOff>
    </xdr:to>
    <xdr:sp macro="" textlink="">
      <xdr:nvSpPr>
        <xdr:cNvPr id="453" name="円/楕円 452"/>
        <xdr:cNvSpPr/>
      </xdr:nvSpPr>
      <xdr:spPr>
        <a:xfrm>
          <a:off x="13843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54" name="テキスト ボックス 453"/>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140970</xdr:rowOff>
    </xdr:from>
    <xdr:to>
      <xdr:col>19</xdr:col>
      <xdr:colOff>6350</xdr:colOff>
      <xdr:row>76</xdr:row>
      <xdr:rowOff>71120</xdr:rowOff>
    </xdr:to>
    <xdr:sp macro="" textlink="">
      <xdr:nvSpPr>
        <xdr:cNvPr id="455" name="円/楕円 454"/>
        <xdr:cNvSpPr/>
      </xdr:nvSpPr>
      <xdr:spPr>
        <a:xfrm>
          <a:off x="12954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81297</xdr:rowOff>
    </xdr:from>
    <xdr:ext cx="762000" cy="259045"/>
    <xdr:sp macro="" textlink="">
      <xdr:nvSpPr>
        <xdr:cNvPr id="456" name="テキスト ボックス 455"/>
        <xdr:cNvSpPr txBox="1"/>
      </xdr:nvSpPr>
      <xdr:spPr>
        <a:xfrm>
          <a:off x="126238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福島県西郷村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106045</xdr:rowOff>
    </xdr:from>
    <xdr:to>
      <xdr:col>4</xdr:col>
      <xdr:colOff>1117600</xdr:colOff>
      <xdr:row>19</xdr:row>
      <xdr:rowOff>86938</xdr:rowOff>
    </xdr:to>
    <xdr:cxnSp macro="">
      <xdr:nvCxnSpPr>
        <xdr:cNvPr id="45" name="直線コネクタ 44"/>
        <xdr:cNvCxnSpPr/>
      </xdr:nvCxnSpPr>
      <xdr:spPr bwMode="auto">
        <a:xfrm flipV="1">
          <a:off x="5651500" y="2211070"/>
          <a:ext cx="0" cy="11810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59015</xdr:rowOff>
    </xdr:from>
    <xdr:ext cx="762000" cy="259045"/>
    <xdr:sp macro="" textlink="">
      <xdr:nvSpPr>
        <xdr:cNvPr id="46" name="人口1人当たり決算額の推移最小値テキスト130"/>
        <xdr:cNvSpPr txBox="1"/>
      </xdr:nvSpPr>
      <xdr:spPr>
        <a:xfrm>
          <a:off x="5740400" y="336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68,603</a:t>
          </a:r>
          <a:endParaRPr kumimoji="1" lang="ja-JP" altLang="en-US" sz="1000" b="1">
            <a:latin typeface="ＭＳ Ｐゴシック"/>
          </a:endParaRPr>
        </a:p>
      </xdr:txBody>
    </xdr:sp>
    <xdr:clientData/>
  </xdr:oneCellAnchor>
  <xdr:twoCellAnchor>
    <xdr:from>
      <xdr:col>4</xdr:col>
      <xdr:colOff>1028700</xdr:colOff>
      <xdr:row>19</xdr:row>
      <xdr:rowOff>86938</xdr:rowOff>
    </xdr:from>
    <xdr:to>
      <xdr:col>5</xdr:col>
      <xdr:colOff>73025</xdr:colOff>
      <xdr:row>19</xdr:row>
      <xdr:rowOff>86938</xdr:rowOff>
    </xdr:to>
    <xdr:cxnSp macro="">
      <xdr:nvCxnSpPr>
        <xdr:cNvPr id="47" name="直線コネクタ 46"/>
        <xdr:cNvCxnSpPr/>
      </xdr:nvCxnSpPr>
      <xdr:spPr bwMode="auto">
        <a:xfrm>
          <a:off x="5562600" y="3392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20972</xdr:rowOff>
    </xdr:from>
    <xdr:ext cx="762000" cy="259045"/>
    <xdr:sp macro="" textlink="">
      <xdr:nvSpPr>
        <xdr:cNvPr id="48" name="人口1人当たり決算額の推移最大値テキスト130"/>
        <xdr:cNvSpPr txBox="1"/>
      </xdr:nvSpPr>
      <xdr:spPr>
        <a:xfrm>
          <a:off x="5740400" y="1954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130,600</a:t>
          </a:r>
          <a:endParaRPr kumimoji="1" lang="ja-JP" altLang="en-US" sz="1000" b="1">
            <a:latin typeface="ＭＳ Ｐゴシック"/>
          </a:endParaRPr>
        </a:p>
      </xdr:txBody>
    </xdr:sp>
    <xdr:clientData/>
  </xdr:oneCellAnchor>
  <xdr:twoCellAnchor>
    <xdr:from>
      <xdr:col>4</xdr:col>
      <xdr:colOff>1028700</xdr:colOff>
      <xdr:row>12</xdr:row>
      <xdr:rowOff>106045</xdr:rowOff>
    </xdr:from>
    <xdr:to>
      <xdr:col>5</xdr:col>
      <xdr:colOff>73025</xdr:colOff>
      <xdr:row>12</xdr:row>
      <xdr:rowOff>106045</xdr:rowOff>
    </xdr:to>
    <xdr:cxnSp macro="">
      <xdr:nvCxnSpPr>
        <xdr:cNvPr id="49" name="直線コネクタ 48"/>
        <xdr:cNvCxnSpPr/>
      </xdr:nvCxnSpPr>
      <xdr:spPr bwMode="auto">
        <a:xfrm>
          <a:off x="5562600" y="22110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117951</xdr:rowOff>
    </xdr:from>
    <xdr:to>
      <xdr:col>4</xdr:col>
      <xdr:colOff>1117600</xdr:colOff>
      <xdr:row>18</xdr:row>
      <xdr:rowOff>12929</xdr:rowOff>
    </xdr:to>
    <xdr:cxnSp macro="">
      <xdr:nvCxnSpPr>
        <xdr:cNvPr id="50" name="直線コネクタ 49"/>
        <xdr:cNvCxnSpPr/>
      </xdr:nvCxnSpPr>
      <xdr:spPr bwMode="auto">
        <a:xfrm flipV="1">
          <a:off x="5003800" y="3080226"/>
          <a:ext cx="647700" cy="664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54703</xdr:rowOff>
    </xdr:from>
    <xdr:ext cx="762000" cy="259045"/>
    <xdr:sp macro="" textlink="">
      <xdr:nvSpPr>
        <xdr:cNvPr id="51" name="人口1人当たり決算額の推移平均値テキスト130"/>
        <xdr:cNvSpPr txBox="1"/>
      </xdr:nvSpPr>
      <xdr:spPr>
        <a:xfrm>
          <a:off x="5740400" y="26740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95,496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38176</xdr:rowOff>
    </xdr:from>
    <xdr:to>
      <xdr:col>5</xdr:col>
      <xdr:colOff>34925</xdr:colOff>
      <xdr:row>16</xdr:row>
      <xdr:rowOff>139776</xdr:rowOff>
    </xdr:to>
    <xdr:sp macro="" textlink="">
      <xdr:nvSpPr>
        <xdr:cNvPr id="52" name="フローチャート : 判断 51"/>
        <xdr:cNvSpPr/>
      </xdr:nvSpPr>
      <xdr:spPr bwMode="auto">
        <a:xfrm>
          <a:off x="5600700" y="282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9252</xdr:rowOff>
    </xdr:from>
    <xdr:to>
      <xdr:col>4</xdr:col>
      <xdr:colOff>469900</xdr:colOff>
      <xdr:row>18</xdr:row>
      <xdr:rowOff>12929</xdr:rowOff>
    </xdr:to>
    <xdr:cxnSp macro="">
      <xdr:nvCxnSpPr>
        <xdr:cNvPr id="53" name="直線コネクタ 52"/>
        <xdr:cNvCxnSpPr/>
      </xdr:nvCxnSpPr>
      <xdr:spPr bwMode="auto">
        <a:xfrm>
          <a:off x="4305300" y="3142977"/>
          <a:ext cx="698500" cy="3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83039</xdr:rowOff>
    </xdr:from>
    <xdr:to>
      <xdr:col>4</xdr:col>
      <xdr:colOff>520700</xdr:colOff>
      <xdr:row>17</xdr:row>
      <xdr:rowOff>13189</xdr:rowOff>
    </xdr:to>
    <xdr:sp macro="" textlink="">
      <xdr:nvSpPr>
        <xdr:cNvPr id="54" name="フローチャート : 判断 53"/>
        <xdr:cNvSpPr/>
      </xdr:nvSpPr>
      <xdr:spPr bwMode="auto">
        <a:xfrm>
          <a:off x="49530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23366</xdr:rowOff>
    </xdr:from>
    <xdr:ext cx="736600" cy="259045"/>
    <xdr:sp macro="" textlink="">
      <xdr:nvSpPr>
        <xdr:cNvPr id="55" name="テキスト ボックス 54"/>
        <xdr:cNvSpPr txBox="1"/>
      </xdr:nvSpPr>
      <xdr:spPr>
        <a:xfrm>
          <a:off x="4622800" y="2642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136697</xdr:rowOff>
    </xdr:from>
    <xdr:to>
      <xdr:col>3</xdr:col>
      <xdr:colOff>904875</xdr:colOff>
      <xdr:row>18</xdr:row>
      <xdr:rowOff>9252</xdr:rowOff>
    </xdr:to>
    <xdr:cxnSp macro="">
      <xdr:nvCxnSpPr>
        <xdr:cNvPr id="56" name="直線コネクタ 55"/>
        <xdr:cNvCxnSpPr/>
      </xdr:nvCxnSpPr>
      <xdr:spPr bwMode="auto">
        <a:xfrm>
          <a:off x="3606800" y="3098972"/>
          <a:ext cx="698500" cy="44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37510</xdr:rowOff>
    </xdr:from>
    <xdr:to>
      <xdr:col>3</xdr:col>
      <xdr:colOff>955675</xdr:colOff>
      <xdr:row>16</xdr:row>
      <xdr:rowOff>139110</xdr:rowOff>
    </xdr:to>
    <xdr:sp macro="" textlink="">
      <xdr:nvSpPr>
        <xdr:cNvPr id="57" name="フローチャート : 判断 56"/>
        <xdr:cNvSpPr/>
      </xdr:nvSpPr>
      <xdr:spPr bwMode="auto">
        <a:xfrm>
          <a:off x="42545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149287</xdr:rowOff>
    </xdr:from>
    <xdr:ext cx="762000" cy="259045"/>
    <xdr:sp macro="" textlink="">
      <xdr:nvSpPr>
        <xdr:cNvPr id="58" name="テキスト ボックス 57"/>
        <xdr:cNvSpPr txBox="1"/>
      </xdr:nvSpPr>
      <xdr:spPr>
        <a:xfrm>
          <a:off x="3924300" y="2597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136697</xdr:rowOff>
    </xdr:from>
    <xdr:to>
      <xdr:col>3</xdr:col>
      <xdr:colOff>206375</xdr:colOff>
      <xdr:row>17</xdr:row>
      <xdr:rowOff>169482</xdr:rowOff>
    </xdr:to>
    <xdr:cxnSp macro="">
      <xdr:nvCxnSpPr>
        <xdr:cNvPr id="59" name="直線コネクタ 58"/>
        <xdr:cNvCxnSpPr/>
      </xdr:nvCxnSpPr>
      <xdr:spPr bwMode="auto">
        <a:xfrm flipV="1">
          <a:off x="2908300" y="3098972"/>
          <a:ext cx="698500" cy="327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3639</xdr:rowOff>
    </xdr:from>
    <xdr:to>
      <xdr:col>3</xdr:col>
      <xdr:colOff>257175</xdr:colOff>
      <xdr:row>16</xdr:row>
      <xdr:rowOff>105239</xdr:rowOff>
    </xdr:to>
    <xdr:sp macro="" textlink="">
      <xdr:nvSpPr>
        <xdr:cNvPr id="60" name="フローチャート : 判断 59"/>
        <xdr:cNvSpPr/>
      </xdr:nvSpPr>
      <xdr:spPr bwMode="auto">
        <a:xfrm>
          <a:off x="35560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115416</xdr:rowOff>
    </xdr:from>
    <xdr:ext cx="762000" cy="259045"/>
    <xdr:sp macro="" textlink="">
      <xdr:nvSpPr>
        <xdr:cNvPr id="61" name="テキスト ボックス 60"/>
        <xdr:cNvSpPr txBox="1"/>
      </xdr:nvSpPr>
      <xdr:spPr>
        <a:xfrm>
          <a:off x="32258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40176</xdr:rowOff>
    </xdr:from>
    <xdr:to>
      <xdr:col>2</xdr:col>
      <xdr:colOff>692150</xdr:colOff>
      <xdr:row>16</xdr:row>
      <xdr:rowOff>141776</xdr:rowOff>
    </xdr:to>
    <xdr:sp macro="" textlink="">
      <xdr:nvSpPr>
        <xdr:cNvPr id="62" name="フローチャート : 判断 61"/>
        <xdr:cNvSpPr/>
      </xdr:nvSpPr>
      <xdr:spPr bwMode="auto">
        <a:xfrm>
          <a:off x="28575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151953</xdr:rowOff>
    </xdr:from>
    <xdr:ext cx="762000" cy="259045"/>
    <xdr:sp macro="" textlink="">
      <xdr:nvSpPr>
        <xdr:cNvPr id="63" name="テキスト ボックス 62"/>
        <xdr:cNvSpPr txBox="1"/>
      </xdr:nvSpPr>
      <xdr:spPr>
        <a:xfrm>
          <a:off x="2527300" y="259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67151</xdr:rowOff>
    </xdr:from>
    <xdr:to>
      <xdr:col>5</xdr:col>
      <xdr:colOff>34925</xdr:colOff>
      <xdr:row>17</xdr:row>
      <xdr:rowOff>168751</xdr:rowOff>
    </xdr:to>
    <xdr:sp macro="" textlink="">
      <xdr:nvSpPr>
        <xdr:cNvPr id="69" name="円/楕円 68"/>
        <xdr:cNvSpPr/>
      </xdr:nvSpPr>
      <xdr:spPr bwMode="auto">
        <a:xfrm>
          <a:off x="5600700" y="30294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39228</xdr:rowOff>
    </xdr:from>
    <xdr:ext cx="762000" cy="259045"/>
    <xdr:sp macro="" textlink="">
      <xdr:nvSpPr>
        <xdr:cNvPr id="70" name="人口1人当たり決算額の推移該当値テキスト130"/>
        <xdr:cNvSpPr txBox="1"/>
      </xdr:nvSpPr>
      <xdr:spPr>
        <a:xfrm>
          <a:off x="5740400" y="3001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84,975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133579</xdr:rowOff>
    </xdr:from>
    <xdr:to>
      <xdr:col>4</xdr:col>
      <xdr:colOff>520700</xdr:colOff>
      <xdr:row>18</xdr:row>
      <xdr:rowOff>63729</xdr:rowOff>
    </xdr:to>
    <xdr:sp macro="" textlink="">
      <xdr:nvSpPr>
        <xdr:cNvPr id="71" name="円/楕円 70"/>
        <xdr:cNvSpPr/>
      </xdr:nvSpPr>
      <xdr:spPr bwMode="auto">
        <a:xfrm>
          <a:off x="4953000" y="3095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48506</xdr:rowOff>
    </xdr:from>
    <xdr:ext cx="736600" cy="259045"/>
    <xdr:sp macro="" textlink="">
      <xdr:nvSpPr>
        <xdr:cNvPr id="72" name="テキスト ボックス 71"/>
        <xdr:cNvSpPr txBox="1"/>
      </xdr:nvSpPr>
      <xdr:spPr>
        <a:xfrm>
          <a:off x="4622800" y="3182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81,488</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129902</xdr:rowOff>
    </xdr:from>
    <xdr:to>
      <xdr:col>3</xdr:col>
      <xdr:colOff>955675</xdr:colOff>
      <xdr:row>18</xdr:row>
      <xdr:rowOff>60052</xdr:rowOff>
    </xdr:to>
    <xdr:sp macro="" textlink="">
      <xdr:nvSpPr>
        <xdr:cNvPr id="73" name="円/楕円 72"/>
        <xdr:cNvSpPr/>
      </xdr:nvSpPr>
      <xdr:spPr bwMode="auto">
        <a:xfrm>
          <a:off x="4254500" y="3092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44829</xdr:rowOff>
    </xdr:from>
    <xdr:ext cx="762000" cy="259045"/>
    <xdr:sp macro="" textlink="">
      <xdr:nvSpPr>
        <xdr:cNvPr id="74" name="テキスト ボックス 73"/>
        <xdr:cNvSpPr txBox="1"/>
      </xdr:nvSpPr>
      <xdr:spPr>
        <a:xfrm>
          <a:off x="3924300" y="3178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81,681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85897</xdr:rowOff>
    </xdr:from>
    <xdr:to>
      <xdr:col>3</xdr:col>
      <xdr:colOff>257175</xdr:colOff>
      <xdr:row>18</xdr:row>
      <xdr:rowOff>16047</xdr:rowOff>
    </xdr:to>
    <xdr:sp macro="" textlink="">
      <xdr:nvSpPr>
        <xdr:cNvPr id="75" name="円/楕円 74"/>
        <xdr:cNvSpPr/>
      </xdr:nvSpPr>
      <xdr:spPr bwMode="auto">
        <a:xfrm>
          <a:off x="3556000" y="30481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824</xdr:rowOff>
    </xdr:from>
    <xdr:ext cx="762000" cy="259045"/>
    <xdr:sp macro="" textlink="">
      <xdr:nvSpPr>
        <xdr:cNvPr id="76" name="テキスト ボックス 75"/>
        <xdr:cNvSpPr txBox="1"/>
      </xdr:nvSpPr>
      <xdr:spPr>
        <a:xfrm>
          <a:off x="3225800" y="313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83,991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118682</xdr:rowOff>
    </xdr:from>
    <xdr:to>
      <xdr:col>2</xdr:col>
      <xdr:colOff>692150</xdr:colOff>
      <xdr:row>18</xdr:row>
      <xdr:rowOff>48832</xdr:rowOff>
    </xdr:to>
    <xdr:sp macro="" textlink="">
      <xdr:nvSpPr>
        <xdr:cNvPr id="77" name="円/楕円 76"/>
        <xdr:cNvSpPr/>
      </xdr:nvSpPr>
      <xdr:spPr bwMode="auto">
        <a:xfrm>
          <a:off x="2857500" y="30809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33609</xdr:rowOff>
    </xdr:from>
    <xdr:ext cx="762000" cy="259045"/>
    <xdr:sp macro="" textlink="">
      <xdr:nvSpPr>
        <xdr:cNvPr id="78" name="テキスト ボックス 77"/>
        <xdr:cNvSpPr txBox="1"/>
      </xdr:nvSpPr>
      <xdr:spPr>
        <a:xfrm>
          <a:off x="2527300" y="316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82,270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46609</xdr:rowOff>
    </xdr:from>
    <xdr:to>
      <xdr:col>4</xdr:col>
      <xdr:colOff>1117600</xdr:colOff>
      <xdr:row>38</xdr:row>
      <xdr:rowOff>133020</xdr:rowOff>
    </xdr:to>
    <xdr:cxnSp macro="">
      <xdr:nvCxnSpPr>
        <xdr:cNvPr id="108" name="直線コネクタ 107"/>
        <xdr:cNvCxnSpPr/>
      </xdr:nvCxnSpPr>
      <xdr:spPr bwMode="auto">
        <a:xfrm flipV="1">
          <a:off x="5651500" y="5971159"/>
          <a:ext cx="0" cy="16294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105097</xdr:rowOff>
    </xdr:from>
    <xdr:ext cx="762000" cy="259045"/>
    <xdr:sp macro="" textlink="">
      <xdr:nvSpPr>
        <xdr:cNvPr id="109" name="人口1人当たり決算額の推移最小値テキスト445"/>
        <xdr:cNvSpPr txBox="1"/>
      </xdr:nvSpPr>
      <xdr:spPr>
        <a:xfrm>
          <a:off x="5740400" y="7572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8,842</a:t>
          </a:r>
          <a:endParaRPr kumimoji="1" lang="ja-JP" altLang="en-US" sz="1000" b="1">
            <a:latin typeface="ＭＳ Ｐゴシック"/>
          </a:endParaRPr>
        </a:p>
      </xdr:txBody>
    </xdr:sp>
    <xdr:clientData/>
  </xdr:oneCellAnchor>
  <xdr:twoCellAnchor>
    <xdr:from>
      <xdr:col>4</xdr:col>
      <xdr:colOff>1028700</xdr:colOff>
      <xdr:row>38</xdr:row>
      <xdr:rowOff>133020</xdr:rowOff>
    </xdr:from>
    <xdr:to>
      <xdr:col>5</xdr:col>
      <xdr:colOff>73025</xdr:colOff>
      <xdr:row>38</xdr:row>
      <xdr:rowOff>133020</xdr:rowOff>
    </xdr:to>
    <xdr:cxnSp macro="">
      <xdr:nvCxnSpPr>
        <xdr:cNvPr id="110" name="直線コネクタ 109"/>
        <xdr:cNvCxnSpPr/>
      </xdr:nvCxnSpPr>
      <xdr:spPr bwMode="auto">
        <a:xfrm>
          <a:off x="5562600" y="76006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304436</xdr:rowOff>
    </xdr:from>
    <xdr:ext cx="762000" cy="259045"/>
    <xdr:sp macro="" textlink="">
      <xdr:nvSpPr>
        <xdr:cNvPr id="111" name="人口1人当たり決算額の推移最大値テキスト445"/>
        <xdr:cNvSpPr txBox="1"/>
      </xdr:nvSpPr>
      <xdr:spPr>
        <a:xfrm>
          <a:off x="5740400" y="5714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51,610</a:t>
          </a:r>
          <a:endParaRPr kumimoji="1" lang="ja-JP" altLang="en-US" sz="1000" b="1">
            <a:latin typeface="ＭＳ Ｐゴシック"/>
          </a:endParaRPr>
        </a:p>
      </xdr:txBody>
    </xdr:sp>
    <xdr:clientData/>
  </xdr:oneCellAnchor>
  <xdr:twoCellAnchor>
    <xdr:from>
      <xdr:col>4</xdr:col>
      <xdr:colOff>1028700</xdr:colOff>
      <xdr:row>33</xdr:row>
      <xdr:rowOff>46609</xdr:rowOff>
    </xdr:from>
    <xdr:to>
      <xdr:col>5</xdr:col>
      <xdr:colOff>73025</xdr:colOff>
      <xdr:row>33</xdr:row>
      <xdr:rowOff>46609</xdr:rowOff>
    </xdr:to>
    <xdr:cxnSp macro="">
      <xdr:nvCxnSpPr>
        <xdr:cNvPr id="112" name="直線コネクタ 111"/>
        <xdr:cNvCxnSpPr/>
      </xdr:nvCxnSpPr>
      <xdr:spPr bwMode="auto">
        <a:xfrm>
          <a:off x="5562600" y="59711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17844</xdr:rowOff>
    </xdr:from>
    <xdr:to>
      <xdr:col>4</xdr:col>
      <xdr:colOff>1117600</xdr:colOff>
      <xdr:row>36</xdr:row>
      <xdr:rowOff>92215</xdr:rowOff>
    </xdr:to>
    <xdr:cxnSp macro="">
      <xdr:nvCxnSpPr>
        <xdr:cNvPr id="113" name="直線コネクタ 112"/>
        <xdr:cNvCxnSpPr/>
      </xdr:nvCxnSpPr>
      <xdr:spPr bwMode="auto">
        <a:xfrm>
          <a:off x="5003800" y="6971094"/>
          <a:ext cx="647700" cy="743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76992</xdr:rowOff>
    </xdr:from>
    <xdr:ext cx="762000" cy="259045"/>
    <xdr:sp macro="" textlink="">
      <xdr:nvSpPr>
        <xdr:cNvPr id="114" name="人口1人当たり決算額の推移平均値テキスト445"/>
        <xdr:cNvSpPr txBox="1"/>
      </xdr:nvSpPr>
      <xdr:spPr>
        <a:xfrm>
          <a:off x="5740400" y="70302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22,719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67856</xdr:rowOff>
    </xdr:from>
    <xdr:to>
      <xdr:col>5</xdr:col>
      <xdr:colOff>34925</xdr:colOff>
      <xdr:row>36</xdr:row>
      <xdr:rowOff>169456</xdr:rowOff>
    </xdr:to>
    <xdr:sp macro="" textlink="">
      <xdr:nvSpPr>
        <xdr:cNvPr id="115" name="フローチャート : 判断 114"/>
        <xdr:cNvSpPr/>
      </xdr:nvSpPr>
      <xdr:spPr bwMode="auto">
        <a:xfrm>
          <a:off x="5600700" y="70211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17844</xdr:rowOff>
    </xdr:from>
    <xdr:to>
      <xdr:col>4</xdr:col>
      <xdr:colOff>469900</xdr:colOff>
      <xdr:row>36</xdr:row>
      <xdr:rowOff>23025</xdr:rowOff>
    </xdr:to>
    <xdr:cxnSp macro="">
      <xdr:nvCxnSpPr>
        <xdr:cNvPr id="116" name="直線コネクタ 115"/>
        <xdr:cNvCxnSpPr/>
      </xdr:nvCxnSpPr>
      <xdr:spPr bwMode="auto">
        <a:xfrm flipV="1">
          <a:off x="4305300" y="6971094"/>
          <a:ext cx="698500" cy="51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296685</xdr:rowOff>
    </xdr:from>
    <xdr:to>
      <xdr:col>4</xdr:col>
      <xdr:colOff>520700</xdr:colOff>
      <xdr:row>36</xdr:row>
      <xdr:rowOff>55385</xdr:rowOff>
    </xdr:to>
    <xdr:sp macro="" textlink="">
      <xdr:nvSpPr>
        <xdr:cNvPr id="117" name="フローチャート : 判断 116"/>
        <xdr:cNvSpPr/>
      </xdr:nvSpPr>
      <xdr:spPr bwMode="auto">
        <a:xfrm>
          <a:off x="49530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65562</xdr:rowOff>
    </xdr:from>
    <xdr:ext cx="736600" cy="259045"/>
    <xdr:sp macro="" textlink="">
      <xdr:nvSpPr>
        <xdr:cNvPr id="118" name="テキスト ボックス 117"/>
        <xdr:cNvSpPr txBox="1"/>
      </xdr:nvSpPr>
      <xdr:spPr>
        <a:xfrm>
          <a:off x="4622800" y="6675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5842</xdr:rowOff>
    </xdr:from>
    <xdr:to>
      <xdr:col>3</xdr:col>
      <xdr:colOff>904875</xdr:colOff>
      <xdr:row>36</xdr:row>
      <xdr:rowOff>23025</xdr:rowOff>
    </xdr:to>
    <xdr:cxnSp macro="">
      <xdr:nvCxnSpPr>
        <xdr:cNvPr id="119" name="直線コネクタ 118"/>
        <xdr:cNvCxnSpPr/>
      </xdr:nvCxnSpPr>
      <xdr:spPr bwMode="auto">
        <a:xfrm>
          <a:off x="3606800" y="6273292"/>
          <a:ext cx="698500" cy="702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247993</xdr:rowOff>
    </xdr:from>
    <xdr:to>
      <xdr:col>3</xdr:col>
      <xdr:colOff>955675</xdr:colOff>
      <xdr:row>36</xdr:row>
      <xdr:rowOff>6693</xdr:rowOff>
    </xdr:to>
    <xdr:sp macro="" textlink="">
      <xdr:nvSpPr>
        <xdr:cNvPr id="120" name="フローチャート : 判断 119"/>
        <xdr:cNvSpPr/>
      </xdr:nvSpPr>
      <xdr:spPr bwMode="auto">
        <a:xfrm>
          <a:off x="42545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16870</xdr:rowOff>
    </xdr:from>
    <xdr:ext cx="762000" cy="259045"/>
    <xdr:sp macro="" textlink="">
      <xdr:nvSpPr>
        <xdr:cNvPr id="121" name="テキスト ボックス 120"/>
        <xdr:cNvSpPr txBox="1"/>
      </xdr:nvSpPr>
      <xdr:spPr>
        <a:xfrm>
          <a:off x="3924300" y="6627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121894</xdr:rowOff>
    </xdr:from>
    <xdr:to>
      <xdr:col>3</xdr:col>
      <xdr:colOff>206375</xdr:colOff>
      <xdr:row>34</xdr:row>
      <xdr:rowOff>5842</xdr:rowOff>
    </xdr:to>
    <xdr:cxnSp macro="">
      <xdr:nvCxnSpPr>
        <xdr:cNvPr id="122" name="直線コネクタ 121"/>
        <xdr:cNvCxnSpPr/>
      </xdr:nvCxnSpPr>
      <xdr:spPr bwMode="auto">
        <a:xfrm>
          <a:off x="2908300" y="6046444"/>
          <a:ext cx="698500" cy="2268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108851</xdr:rowOff>
    </xdr:from>
    <xdr:to>
      <xdr:col>3</xdr:col>
      <xdr:colOff>257175</xdr:colOff>
      <xdr:row>35</xdr:row>
      <xdr:rowOff>210451</xdr:rowOff>
    </xdr:to>
    <xdr:sp macro="" textlink="">
      <xdr:nvSpPr>
        <xdr:cNvPr id="123" name="フローチャート : 判断 122"/>
        <xdr:cNvSpPr/>
      </xdr:nvSpPr>
      <xdr:spPr bwMode="auto">
        <a:xfrm>
          <a:off x="35560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195228</xdr:rowOff>
    </xdr:from>
    <xdr:ext cx="762000" cy="259045"/>
    <xdr:sp macro="" textlink="">
      <xdr:nvSpPr>
        <xdr:cNvPr id="124" name="テキスト ボックス 123"/>
        <xdr:cNvSpPr txBox="1"/>
      </xdr:nvSpPr>
      <xdr:spPr>
        <a:xfrm>
          <a:off x="3225800" y="6805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8992</xdr:rowOff>
    </xdr:from>
    <xdr:to>
      <xdr:col>2</xdr:col>
      <xdr:colOff>692150</xdr:colOff>
      <xdr:row>35</xdr:row>
      <xdr:rowOff>110592</xdr:rowOff>
    </xdr:to>
    <xdr:sp macro="" textlink="">
      <xdr:nvSpPr>
        <xdr:cNvPr id="125" name="フローチャート : 判断 124"/>
        <xdr:cNvSpPr/>
      </xdr:nvSpPr>
      <xdr:spPr bwMode="auto">
        <a:xfrm>
          <a:off x="28575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95369</xdr:rowOff>
    </xdr:from>
    <xdr:ext cx="762000" cy="259045"/>
    <xdr:sp macro="" textlink="">
      <xdr:nvSpPr>
        <xdr:cNvPr id="126" name="テキスト ボックス 125"/>
        <xdr:cNvSpPr txBox="1"/>
      </xdr:nvSpPr>
      <xdr:spPr>
        <a:xfrm>
          <a:off x="2527300" y="6705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41415</xdr:rowOff>
    </xdr:from>
    <xdr:to>
      <xdr:col>5</xdr:col>
      <xdr:colOff>34925</xdr:colOff>
      <xdr:row>36</xdr:row>
      <xdr:rowOff>143015</xdr:rowOff>
    </xdr:to>
    <xdr:sp macro="" textlink="">
      <xdr:nvSpPr>
        <xdr:cNvPr id="132" name="円/楕円 131"/>
        <xdr:cNvSpPr/>
      </xdr:nvSpPr>
      <xdr:spPr bwMode="auto">
        <a:xfrm>
          <a:off x="5600700" y="69946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229392</xdr:rowOff>
    </xdr:from>
    <xdr:ext cx="762000" cy="259045"/>
    <xdr:sp macro="" textlink="">
      <xdr:nvSpPr>
        <xdr:cNvPr id="133" name="人口1人当たり決算額の推移該当値テキスト445"/>
        <xdr:cNvSpPr txBox="1"/>
      </xdr:nvSpPr>
      <xdr:spPr>
        <a:xfrm>
          <a:off x="5740400" y="6839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23,413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309944</xdr:rowOff>
    </xdr:from>
    <xdr:to>
      <xdr:col>4</xdr:col>
      <xdr:colOff>520700</xdr:colOff>
      <xdr:row>36</xdr:row>
      <xdr:rowOff>68644</xdr:rowOff>
    </xdr:to>
    <xdr:sp macro="" textlink="">
      <xdr:nvSpPr>
        <xdr:cNvPr id="134" name="円/楕円 133"/>
        <xdr:cNvSpPr/>
      </xdr:nvSpPr>
      <xdr:spPr bwMode="auto">
        <a:xfrm>
          <a:off x="4953000" y="69202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53421</xdr:rowOff>
    </xdr:from>
    <xdr:ext cx="736600" cy="259045"/>
    <xdr:sp macro="" textlink="">
      <xdr:nvSpPr>
        <xdr:cNvPr id="135" name="テキスト ボックス 134"/>
        <xdr:cNvSpPr txBox="1"/>
      </xdr:nvSpPr>
      <xdr:spPr>
        <a:xfrm>
          <a:off x="4622800" y="7006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25,365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315125</xdr:rowOff>
    </xdr:from>
    <xdr:to>
      <xdr:col>3</xdr:col>
      <xdr:colOff>955675</xdr:colOff>
      <xdr:row>36</xdr:row>
      <xdr:rowOff>73825</xdr:rowOff>
    </xdr:to>
    <xdr:sp macro="" textlink="">
      <xdr:nvSpPr>
        <xdr:cNvPr id="136" name="円/楕円 135"/>
        <xdr:cNvSpPr/>
      </xdr:nvSpPr>
      <xdr:spPr bwMode="auto">
        <a:xfrm>
          <a:off x="4254500" y="6925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58602</xdr:rowOff>
    </xdr:from>
    <xdr:ext cx="762000" cy="259045"/>
    <xdr:sp macro="" textlink="">
      <xdr:nvSpPr>
        <xdr:cNvPr id="137" name="テキスト ボックス 136"/>
        <xdr:cNvSpPr txBox="1"/>
      </xdr:nvSpPr>
      <xdr:spPr>
        <a:xfrm>
          <a:off x="3924300" y="7011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25,229</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297942</xdr:rowOff>
    </xdr:from>
    <xdr:to>
      <xdr:col>3</xdr:col>
      <xdr:colOff>257175</xdr:colOff>
      <xdr:row>34</xdr:row>
      <xdr:rowOff>56642</xdr:rowOff>
    </xdr:to>
    <xdr:sp macro="" textlink="">
      <xdr:nvSpPr>
        <xdr:cNvPr id="138" name="円/楕円 137"/>
        <xdr:cNvSpPr/>
      </xdr:nvSpPr>
      <xdr:spPr bwMode="auto">
        <a:xfrm>
          <a:off x="3556000" y="62224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66819</xdr:rowOff>
    </xdr:from>
    <xdr:ext cx="762000" cy="259045"/>
    <xdr:sp macro="" textlink="">
      <xdr:nvSpPr>
        <xdr:cNvPr id="139" name="テキスト ボックス 138"/>
        <xdr:cNvSpPr txBox="1"/>
      </xdr:nvSpPr>
      <xdr:spPr>
        <a:xfrm>
          <a:off x="3225800" y="5991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43,680</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71094</xdr:rowOff>
    </xdr:from>
    <xdr:to>
      <xdr:col>2</xdr:col>
      <xdr:colOff>692150</xdr:colOff>
      <xdr:row>33</xdr:row>
      <xdr:rowOff>172694</xdr:rowOff>
    </xdr:to>
    <xdr:sp macro="" textlink="">
      <xdr:nvSpPr>
        <xdr:cNvPr id="140" name="円/楕円 139"/>
        <xdr:cNvSpPr/>
      </xdr:nvSpPr>
      <xdr:spPr bwMode="auto">
        <a:xfrm>
          <a:off x="2857500" y="59956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11421</xdr:rowOff>
    </xdr:from>
    <xdr:ext cx="762000" cy="259045"/>
    <xdr:sp macro="" textlink="">
      <xdr:nvSpPr>
        <xdr:cNvPr id="141" name="テキスト ボックス 140"/>
        <xdr:cNvSpPr txBox="1"/>
      </xdr:nvSpPr>
      <xdr:spPr>
        <a:xfrm>
          <a:off x="2527300" y="5764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49,634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福島県西郷村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mj-ea"/>
              <a:ea typeface="+mj-ea"/>
              <a:cs typeface="+mn-cs"/>
            </a:rPr>
            <a:t>財政調整基金残高は、各年度とも標準財政規模の</a:t>
          </a:r>
          <a:r>
            <a:rPr lang="en-US" altLang="ja-JP" sz="1200" b="0" i="0" baseline="0">
              <a:solidFill>
                <a:schemeClr val="dk1"/>
              </a:solidFill>
              <a:effectLst/>
              <a:latin typeface="+mj-ea"/>
              <a:ea typeface="+mj-ea"/>
              <a:cs typeface="+mn-cs"/>
            </a:rPr>
            <a:t>3</a:t>
          </a:r>
          <a:r>
            <a:rPr lang="ja-JP" altLang="ja-JP" sz="1200" b="0" i="0" baseline="0">
              <a:solidFill>
                <a:schemeClr val="dk1"/>
              </a:solidFill>
              <a:effectLst/>
              <a:latin typeface="+mj-ea"/>
              <a:ea typeface="+mj-ea"/>
              <a:cs typeface="+mn-cs"/>
            </a:rPr>
            <a:t>割から</a:t>
          </a:r>
          <a:r>
            <a:rPr lang="en-US" altLang="ja-JP" sz="1200" b="0" i="0" baseline="0">
              <a:solidFill>
                <a:schemeClr val="dk1"/>
              </a:solidFill>
              <a:effectLst/>
              <a:latin typeface="+mj-ea"/>
              <a:ea typeface="+mj-ea"/>
              <a:cs typeface="+mn-cs"/>
            </a:rPr>
            <a:t>4</a:t>
          </a:r>
          <a:r>
            <a:rPr lang="ja-JP" altLang="ja-JP" sz="1200" b="0" i="0" baseline="0">
              <a:solidFill>
                <a:schemeClr val="dk1"/>
              </a:solidFill>
              <a:effectLst/>
              <a:latin typeface="+mj-ea"/>
              <a:ea typeface="+mj-ea"/>
              <a:cs typeface="+mn-cs"/>
            </a:rPr>
            <a:t>割程度を推移している。</a:t>
          </a:r>
          <a:endParaRPr lang="ja-JP" altLang="ja-JP" sz="1200">
            <a:effectLst/>
            <a:latin typeface="+mj-ea"/>
            <a:ea typeface="+mj-ea"/>
          </a:endParaRPr>
        </a:p>
        <a:p>
          <a:pPr rtl="0"/>
          <a:r>
            <a:rPr lang="ja-JP" altLang="ja-JP" sz="1200" b="0" i="0" baseline="0">
              <a:solidFill>
                <a:schemeClr val="dk1"/>
              </a:solidFill>
              <a:effectLst/>
              <a:latin typeface="+mj-ea"/>
              <a:ea typeface="+mj-ea"/>
              <a:cs typeface="+mn-cs"/>
            </a:rPr>
            <a:t>　実質収支額は</a:t>
          </a:r>
          <a:r>
            <a:rPr lang="ja-JP" altLang="en-US" sz="1200" b="0" i="0" baseline="0">
              <a:solidFill>
                <a:schemeClr val="dk1"/>
              </a:solidFill>
              <a:effectLst/>
              <a:latin typeface="+mj-ea"/>
              <a:ea typeface="+mj-ea"/>
              <a:cs typeface="+mn-cs"/>
            </a:rPr>
            <a:t>減少</a:t>
          </a:r>
          <a:r>
            <a:rPr lang="ja-JP" altLang="ja-JP" sz="1200" b="0" i="0" baseline="0">
              <a:solidFill>
                <a:schemeClr val="dk1"/>
              </a:solidFill>
              <a:effectLst/>
              <a:latin typeface="+mj-ea"/>
              <a:ea typeface="+mj-ea"/>
              <a:cs typeface="+mn-cs"/>
            </a:rPr>
            <a:t>傾向にあ</a:t>
          </a:r>
          <a:r>
            <a:rPr lang="ja-JP" altLang="en-US" sz="1200" b="0" i="0" baseline="0">
              <a:solidFill>
                <a:schemeClr val="dk1"/>
              </a:solidFill>
              <a:effectLst/>
              <a:latin typeface="+mj-ea"/>
              <a:ea typeface="+mj-ea"/>
              <a:cs typeface="+mn-cs"/>
            </a:rPr>
            <a:t>つが</a:t>
          </a:r>
          <a:r>
            <a:rPr lang="ja-JP" altLang="ja-JP" sz="1200" b="0" i="0" baseline="0">
              <a:solidFill>
                <a:schemeClr val="dk1"/>
              </a:solidFill>
              <a:effectLst/>
              <a:latin typeface="+mj-ea"/>
              <a:ea typeface="+mj-ea"/>
              <a:cs typeface="+mn-cs"/>
            </a:rPr>
            <a:t>、これは、震災関連の影響から決算額の増加に伴い、単年度における繰越額も増加傾向にあることが要因として考えられる。</a:t>
          </a:r>
          <a:endParaRPr lang="ja-JP" altLang="ja-JP" sz="1200">
            <a:effectLst/>
            <a:latin typeface="+mj-ea"/>
            <a:ea typeface="+mj-ea"/>
          </a:endParaRPr>
        </a:p>
        <a:p>
          <a:pPr rtl="0"/>
          <a:r>
            <a:rPr lang="ja-JP" altLang="ja-JP" sz="1200" b="0" i="0" baseline="0">
              <a:solidFill>
                <a:schemeClr val="dk1"/>
              </a:solidFill>
              <a:effectLst/>
              <a:latin typeface="+mj-ea"/>
              <a:ea typeface="+mj-ea"/>
              <a:cs typeface="+mn-cs"/>
            </a:rPr>
            <a:t>　平成</a:t>
          </a:r>
          <a:r>
            <a:rPr lang="en-US" altLang="ja-JP" sz="1200" b="0" i="0" baseline="0">
              <a:solidFill>
                <a:schemeClr val="dk1"/>
              </a:solidFill>
              <a:effectLst/>
              <a:latin typeface="+mj-ea"/>
              <a:ea typeface="+mj-ea"/>
              <a:cs typeface="+mn-cs"/>
            </a:rPr>
            <a:t>26</a:t>
          </a:r>
          <a:r>
            <a:rPr lang="ja-JP" altLang="ja-JP" sz="1200" b="0" i="0" baseline="0">
              <a:solidFill>
                <a:schemeClr val="dk1"/>
              </a:solidFill>
              <a:effectLst/>
              <a:latin typeface="+mj-ea"/>
              <a:ea typeface="+mj-ea"/>
              <a:cs typeface="+mn-cs"/>
            </a:rPr>
            <a:t>年度は前年度比</a:t>
          </a:r>
          <a:r>
            <a:rPr lang="en-US" altLang="ja-JP" sz="1200" b="0" i="0" baseline="0">
              <a:solidFill>
                <a:schemeClr val="dk1"/>
              </a:solidFill>
              <a:effectLst/>
              <a:latin typeface="+mj-ea"/>
              <a:ea typeface="+mj-ea"/>
              <a:cs typeface="+mn-cs"/>
            </a:rPr>
            <a:t>5.37</a:t>
          </a:r>
          <a:r>
            <a:rPr lang="ja-JP" altLang="ja-JP" sz="1200" b="0" i="0" baseline="0">
              <a:solidFill>
                <a:schemeClr val="dk1"/>
              </a:solidFill>
              <a:effectLst/>
              <a:latin typeface="+mj-ea"/>
              <a:ea typeface="+mj-ea"/>
              <a:cs typeface="+mn-cs"/>
            </a:rPr>
            <a:t>％減の</a:t>
          </a:r>
          <a:r>
            <a:rPr lang="en-US" altLang="ja-JP" sz="1200" b="0" i="0" baseline="0">
              <a:solidFill>
                <a:schemeClr val="dk1"/>
              </a:solidFill>
              <a:effectLst/>
              <a:latin typeface="+mj-ea"/>
              <a:ea typeface="+mj-ea"/>
              <a:cs typeface="+mn-cs"/>
            </a:rPr>
            <a:t>4.39</a:t>
          </a:r>
          <a:r>
            <a:rPr lang="ja-JP" altLang="ja-JP" sz="1200" b="0" i="0" baseline="0">
              <a:solidFill>
                <a:schemeClr val="dk1"/>
              </a:solidFill>
              <a:effectLst/>
              <a:latin typeface="+mj-ea"/>
              <a:ea typeface="+mj-ea"/>
              <a:cs typeface="+mn-cs"/>
            </a:rPr>
            <a:t>％と適正な範囲（一般的に</a:t>
          </a:r>
          <a:r>
            <a:rPr lang="en-US" altLang="ja-JP" sz="1200" b="0" i="0" baseline="0">
              <a:solidFill>
                <a:schemeClr val="dk1"/>
              </a:solidFill>
              <a:effectLst/>
              <a:latin typeface="+mj-ea"/>
              <a:ea typeface="+mj-ea"/>
              <a:cs typeface="+mn-cs"/>
            </a:rPr>
            <a:t>3</a:t>
          </a:r>
          <a:r>
            <a:rPr lang="ja-JP" altLang="ja-JP" sz="1200" b="0" i="0" baseline="0">
              <a:solidFill>
                <a:schemeClr val="dk1"/>
              </a:solidFill>
              <a:effectLst/>
              <a:latin typeface="+mj-ea"/>
              <a:ea typeface="+mj-ea"/>
              <a:cs typeface="+mn-cs"/>
            </a:rPr>
            <a:t>～</a:t>
          </a:r>
          <a:r>
            <a:rPr lang="en-US" altLang="ja-JP" sz="1200" b="0" i="0" baseline="0">
              <a:solidFill>
                <a:schemeClr val="dk1"/>
              </a:solidFill>
              <a:effectLst/>
              <a:latin typeface="+mj-ea"/>
              <a:ea typeface="+mj-ea"/>
              <a:cs typeface="+mn-cs"/>
            </a:rPr>
            <a:t>5</a:t>
          </a:r>
          <a:r>
            <a:rPr lang="ja-JP" altLang="ja-JP" sz="1200" b="0" i="0" baseline="0">
              <a:solidFill>
                <a:schemeClr val="dk1"/>
              </a:solidFill>
              <a:effectLst/>
              <a:latin typeface="+mj-ea"/>
              <a:ea typeface="+mj-ea"/>
              <a:cs typeface="+mn-cs"/>
            </a:rPr>
            <a:t>％）近くまで減少してきており、今後も財政調整機能としての財政調整基金への積立及び運用を適切に行っていくとともに、実質収支額（繰越金）の動向についても注視していく。</a:t>
          </a:r>
          <a:endParaRPr lang="ja-JP" altLang="ja-JP" sz="1200">
            <a:effectLst/>
            <a:latin typeface="+mj-ea"/>
            <a:ea typeface="+mj-ea"/>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福島県西郷村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mj-ea"/>
              <a:ea typeface="+mj-ea"/>
              <a:cs typeface="+mn-cs"/>
            </a:rPr>
            <a:t>　</a:t>
          </a:r>
          <a:r>
            <a:rPr lang="ja-JP" altLang="ja-JP" sz="1400" b="0" i="0" baseline="0">
              <a:solidFill>
                <a:schemeClr val="dk1"/>
              </a:solidFill>
              <a:effectLst/>
              <a:latin typeface="+mj-ea"/>
              <a:ea typeface="+mj-ea"/>
              <a:cs typeface="+mn-cs"/>
            </a:rPr>
            <a:t>財政健全化法が施行された平成</a:t>
          </a:r>
          <a:r>
            <a:rPr lang="en-US" altLang="ja-JP" sz="1400" b="0" i="0" baseline="0">
              <a:solidFill>
                <a:schemeClr val="dk1"/>
              </a:solidFill>
              <a:effectLst/>
              <a:latin typeface="+mj-ea"/>
              <a:ea typeface="+mj-ea"/>
              <a:cs typeface="+mn-cs"/>
            </a:rPr>
            <a:t>19</a:t>
          </a:r>
          <a:r>
            <a:rPr lang="ja-JP" altLang="ja-JP" sz="1400" b="0" i="0" baseline="0">
              <a:solidFill>
                <a:schemeClr val="dk1"/>
              </a:solidFill>
              <a:effectLst/>
              <a:latin typeface="+mj-ea"/>
              <a:ea typeface="+mj-ea"/>
              <a:cs typeface="+mn-cs"/>
            </a:rPr>
            <a:t>年度以降、一般会計及び特別会計において赤字は発生していない。</a:t>
          </a:r>
          <a:endParaRPr lang="ja-JP" altLang="ja-JP" sz="1400">
            <a:effectLst/>
            <a:latin typeface="+mj-ea"/>
            <a:ea typeface="+mj-ea"/>
          </a:endParaRPr>
        </a:p>
        <a:p>
          <a:pPr rtl="0"/>
          <a:r>
            <a:rPr lang="ja-JP" altLang="ja-JP" sz="1400" b="0" i="0" baseline="0">
              <a:solidFill>
                <a:schemeClr val="dk1"/>
              </a:solidFill>
              <a:effectLst/>
              <a:latin typeface="+mj-ea"/>
              <a:ea typeface="+mj-ea"/>
              <a:cs typeface="+mn-cs"/>
            </a:rPr>
            <a:t>　今後も各会計において、実質収支の動向を注視しながら健全な財政運営に努める。</a:t>
          </a:r>
          <a:endParaRPr lang="ja-JP" altLang="ja-JP" sz="1400">
            <a:effectLst/>
            <a:latin typeface="+mj-ea"/>
            <a:ea typeface="+mj-ea"/>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福島県西郷村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effectLst/>
              <a:latin typeface="+mj-ea"/>
              <a:ea typeface="+mj-ea"/>
              <a:cs typeface="+mn-cs"/>
            </a:rPr>
            <a:t>債務負担行為に基づく支出額</a:t>
          </a:r>
          <a:endParaRPr lang="ja-JP" altLang="ja-JP" sz="1400">
            <a:effectLst/>
            <a:latin typeface="+mj-ea"/>
            <a:ea typeface="+mj-ea"/>
          </a:endParaRPr>
        </a:p>
        <a:p>
          <a:pPr rtl="0"/>
          <a:r>
            <a:rPr lang="ja-JP" altLang="ja-JP" sz="1400" b="0" i="0" baseline="0">
              <a:solidFill>
                <a:schemeClr val="dk1"/>
              </a:solidFill>
              <a:effectLst/>
              <a:latin typeface="+mj-ea"/>
              <a:ea typeface="+mj-ea"/>
              <a:cs typeface="+mn-cs"/>
            </a:rPr>
            <a:t>　　　</a:t>
          </a:r>
          <a:r>
            <a:rPr lang="en-US" altLang="ja-JP" sz="1400" b="0" i="0" baseline="0">
              <a:solidFill>
                <a:schemeClr val="dk1"/>
              </a:solidFill>
              <a:effectLst/>
              <a:latin typeface="+mj-ea"/>
              <a:ea typeface="+mj-ea"/>
              <a:cs typeface="+mn-cs"/>
            </a:rPr>
            <a:t>H22</a:t>
          </a:r>
          <a:r>
            <a:rPr lang="ja-JP" altLang="ja-JP" sz="1400" b="0" i="0" baseline="0">
              <a:solidFill>
                <a:schemeClr val="dk1"/>
              </a:solidFill>
              <a:effectLst/>
              <a:latin typeface="+mj-ea"/>
              <a:ea typeface="+mj-ea"/>
              <a:cs typeface="+mn-cs"/>
            </a:rPr>
            <a:t>＝</a:t>
          </a:r>
          <a:r>
            <a:rPr lang="en-US" altLang="ja-JP" sz="1400" b="0" i="0" baseline="0">
              <a:solidFill>
                <a:schemeClr val="dk1"/>
              </a:solidFill>
              <a:effectLst/>
              <a:latin typeface="+mj-ea"/>
              <a:ea typeface="+mj-ea"/>
              <a:cs typeface="+mn-cs"/>
            </a:rPr>
            <a:t>170</a:t>
          </a:r>
          <a:r>
            <a:rPr lang="ja-JP" altLang="ja-JP" sz="1400" b="0" i="0" baseline="0">
              <a:solidFill>
                <a:schemeClr val="dk1"/>
              </a:solidFill>
              <a:effectLst/>
              <a:latin typeface="+mj-ea"/>
              <a:ea typeface="+mj-ea"/>
              <a:cs typeface="+mn-cs"/>
            </a:rPr>
            <a:t>　　　　</a:t>
          </a:r>
          <a:r>
            <a:rPr lang="en-US" altLang="ja-JP" sz="1400" b="0" i="0" baseline="0">
              <a:solidFill>
                <a:schemeClr val="dk1"/>
              </a:solidFill>
              <a:effectLst/>
              <a:latin typeface="+mj-ea"/>
              <a:ea typeface="+mj-ea"/>
              <a:cs typeface="+mn-cs"/>
            </a:rPr>
            <a:t>H23</a:t>
          </a:r>
          <a:r>
            <a:rPr lang="ja-JP" altLang="ja-JP" sz="1400" b="0" i="0" baseline="0">
              <a:solidFill>
                <a:schemeClr val="dk1"/>
              </a:solidFill>
              <a:effectLst/>
              <a:latin typeface="+mj-ea"/>
              <a:ea typeface="+mj-ea"/>
              <a:cs typeface="+mn-cs"/>
            </a:rPr>
            <a:t>＝</a:t>
          </a:r>
          <a:r>
            <a:rPr lang="en-US" altLang="ja-JP" sz="1400" b="0" i="0" baseline="0">
              <a:solidFill>
                <a:schemeClr val="dk1"/>
              </a:solidFill>
              <a:effectLst/>
              <a:latin typeface="+mj-ea"/>
              <a:ea typeface="+mj-ea"/>
              <a:cs typeface="+mn-cs"/>
            </a:rPr>
            <a:t>150</a:t>
          </a:r>
          <a:endParaRPr lang="ja-JP" altLang="ja-JP" sz="1400">
            <a:effectLst/>
            <a:latin typeface="+mj-ea"/>
            <a:ea typeface="+mj-ea"/>
          </a:endParaRPr>
        </a:p>
        <a:p>
          <a:pPr rtl="0" fontAlgn="base"/>
          <a:r>
            <a:rPr lang="en-US" altLang="ja-JP" sz="1400" b="0" i="0" baseline="0">
              <a:solidFill>
                <a:schemeClr val="dk1"/>
              </a:solidFill>
              <a:effectLst/>
              <a:latin typeface="+mj-ea"/>
              <a:ea typeface="+mj-ea"/>
              <a:cs typeface="+mn-cs"/>
            </a:rPr>
            <a:t>   </a:t>
          </a:r>
          <a:r>
            <a:rPr lang="ja-JP" altLang="ja-JP" sz="1400" b="0" i="0" baseline="0">
              <a:solidFill>
                <a:schemeClr val="dk1"/>
              </a:solidFill>
              <a:effectLst/>
              <a:latin typeface="+mj-ea"/>
              <a:ea typeface="+mj-ea"/>
              <a:cs typeface="+mn-cs"/>
            </a:rPr>
            <a:t>実質公債費率の分子</a:t>
          </a:r>
          <a:endParaRPr lang="ja-JP" altLang="ja-JP" sz="1400">
            <a:effectLst/>
            <a:latin typeface="+mj-ea"/>
            <a:ea typeface="+mj-ea"/>
          </a:endParaRPr>
        </a:p>
        <a:p>
          <a:pPr rtl="0"/>
          <a:r>
            <a:rPr lang="ja-JP" altLang="ja-JP" sz="1400" b="0" i="0" baseline="0">
              <a:solidFill>
                <a:schemeClr val="dk1"/>
              </a:solidFill>
              <a:effectLst/>
              <a:latin typeface="+mj-ea"/>
              <a:ea typeface="+mj-ea"/>
              <a:cs typeface="+mn-cs"/>
            </a:rPr>
            <a:t>　　　</a:t>
          </a:r>
          <a:r>
            <a:rPr lang="en-US" altLang="ja-JP" sz="1400" b="0" i="0" baseline="0">
              <a:solidFill>
                <a:schemeClr val="dk1"/>
              </a:solidFill>
              <a:effectLst/>
              <a:latin typeface="+mj-ea"/>
              <a:ea typeface="+mj-ea"/>
              <a:cs typeface="+mn-cs"/>
            </a:rPr>
            <a:t>H22</a:t>
          </a:r>
          <a:r>
            <a:rPr lang="ja-JP" altLang="ja-JP" sz="1400" b="0" i="0" baseline="0">
              <a:solidFill>
                <a:schemeClr val="dk1"/>
              </a:solidFill>
              <a:effectLst/>
              <a:latin typeface="+mj-ea"/>
              <a:ea typeface="+mj-ea"/>
              <a:cs typeface="+mn-cs"/>
            </a:rPr>
            <a:t>＝</a:t>
          </a:r>
          <a:r>
            <a:rPr lang="en-US" altLang="ja-JP" sz="1400" b="0" i="0" baseline="0">
              <a:solidFill>
                <a:schemeClr val="dk1"/>
              </a:solidFill>
              <a:effectLst/>
              <a:latin typeface="+mj-ea"/>
              <a:ea typeface="+mj-ea"/>
              <a:cs typeface="+mn-cs"/>
            </a:rPr>
            <a:t>572</a:t>
          </a:r>
          <a:r>
            <a:rPr lang="ja-JP" altLang="ja-JP" sz="1400" b="0" i="0" baseline="0">
              <a:solidFill>
                <a:schemeClr val="dk1"/>
              </a:solidFill>
              <a:effectLst/>
              <a:latin typeface="+mj-ea"/>
              <a:ea typeface="+mj-ea"/>
              <a:cs typeface="+mn-cs"/>
            </a:rPr>
            <a:t>　　　　</a:t>
          </a:r>
          <a:r>
            <a:rPr lang="en-US" altLang="ja-JP" sz="1400" b="0" i="0" baseline="0">
              <a:solidFill>
                <a:schemeClr val="dk1"/>
              </a:solidFill>
              <a:effectLst/>
              <a:latin typeface="+mj-ea"/>
              <a:ea typeface="+mj-ea"/>
              <a:cs typeface="+mn-cs"/>
            </a:rPr>
            <a:t>H23</a:t>
          </a:r>
          <a:r>
            <a:rPr lang="ja-JP" altLang="ja-JP" sz="1400" b="0" i="0" baseline="0">
              <a:solidFill>
                <a:schemeClr val="dk1"/>
              </a:solidFill>
              <a:effectLst/>
              <a:latin typeface="+mj-ea"/>
              <a:ea typeface="+mj-ea"/>
              <a:cs typeface="+mn-cs"/>
            </a:rPr>
            <a:t>＝</a:t>
          </a:r>
          <a:r>
            <a:rPr lang="en-US" altLang="ja-JP" sz="1400" b="0" i="0" baseline="0">
              <a:solidFill>
                <a:schemeClr val="dk1"/>
              </a:solidFill>
              <a:effectLst/>
              <a:latin typeface="+mj-ea"/>
              <a:ea typeface="+mj-ea"/>
              <a:cs typeface="+mn-cs"/>
            </a:rPr>
            <a:t>581</a:t>
          </a:r>
          <a:endParaRPr lang="ja-JP" altLang="ja-JP" sz="1400">
            <a:effectLst/>
            <a:latin typeface="+mj-ea"/>
            <a:ea typeface="+mj-ea"/>
          </a:endParaRPr>
        </a:p>
        <a:p>
          <a:pPr rtl="0" fontAlgn="base"/>
          <a:r>
            <a:rPr lang="ja-JP" altLang="ja-JP" sz="1400" b="0" i="0" baseline="0">
              <a:solidFill>
                <a:schemeClr val="dk1"/>
              </a:solidFill>
              <a:effectLst/>
              <a:latin typeface="+mj-ea"/>
              <a:ea typeface="+mj-ea"/>
              <a:cs typeface="+mn-cs"/>
            </a:rPr>
            <a:t>　と数値修正がされている。</a:t>
          </a:r>
          <a:endParaRPr lang="ja-JP" altLang="ja-JP" sz="1400">
            <a:effectLst/>
            <a:latin typeface="+mj-ea"/>
            <a:ea typeface="+mj-ea"/>
          </a:endParaRPr>
        </a:p>
        <a:p>
          <a:pPr rtl="0" fontAlgn="base"/>
          <a:r>
            <a:rPr lang="ja-JP" altLang="ja-JP" sz="1400" b="0" i="0" baseline="0">
              <a:solidFill>
                <a:schemeClr val="dk1"/>
              </a:solidFill>
              <a:effectLst/>
              <a:latin typeface="+mj-ea"/>
              <a:ea typeface="+mj-ea"/>
              <a:cs typeface="+mn-cs"/>
            </a:rPr>
            <a:t>　</a:t>
          </a:r>
          <a:endParaRPr lang="ja-JP" altLang="ja-JP" sz="1400">
            <a:effectLst/>
            <a:latin typeface="+mj-ea"/>
            <a:ea typeface="+mj-ea"/>
          </a:endParaRPr>
        </a:p>
        <a:p>
          <a:pPr rtl="0" fontAlgn="base"/>
          <a:r>
            <a:rPr lang="ja-JP" altLang="ja-JP" sz="1400" b="0" i="0" baseline="0">
              <a:solidFill>
                <a:schemeClr val="dk1"/>
              </a:solidFill>
              <a:effectLst/>
              <a:latin typeface="+mj-ea"/>
              <a:ea typeface="+mj-ea"/>
              <a:cs typeface="+mn-cs"/>
            </a:rPr>
            <a:t>　元利償還金</a:t>
          </a:r>
          <a:r>
            <a:rPr lang="ja-JP" altLang="en-US" sz="1400" b="0" i="0" baseline="0">
              <a:solidFill>
                <a:schemeClr val="dk1"/>
              </a:solidFill>
              <a:effectLst/>
              <a:latin typeface="+mj-ea"/>
              <a:ea typeface="+mj-ea"/>
              <a:cs typeface="+mn-cs"/>
            </a:rPr>
            <a:t>は</a:t>
          </a:r>
          <a:r>
            <a:rPr lang="ja-JP" altLang="ja-JP" sz="1400" b="0" i="0" baseline="0">
              <a:solidFill>
                <a:schemeClr val="dk1"/>
              </a:solidFill>
              <a:effectLst/>
              <a:latin typeface="+mj-ea"/>
              <a:ea typeface="+mj-ea"/>
              <a:cs typeface="+mn-cs"/>
            </a:rPr>
            <a:t>平成</a:t>
          </a:r>
          <a:r>
            <a:rPr lang="en-US" altLang="ja-JP" sz="1400" b="0" i="0" baseline="0">
              <a:solidFill>
                <a:schemeClr val="dk1"/>
              </a:solidFill>
              <a:effectLst/>
              <a:latin typeface="+mj-ea"/>
              <a:ea typeface="+mj-ea"/>
              <a:cs typeface="+mn-cs"/>
            </a:rPr>
            <a:t>22</a:t>
          </a:r>
          <a:r>
            <a:rPr lang="ja-JP" altLang="ja-JP" sz="1400" b="0" i="0" baseline="0">
              <a:solidFill>
                <a:schemeClr val="dk1"/>
              </a:solidFill>
              <a:effectLst/>
              <a:latin typeface="+mj-ea"/>
              <a:ea typeface="+mj-ea"/>
              <a:cs typeface="+mn-cs"/>
            </a:rPr>
            <a:t>年度からほぼ横ばい</a:t>
          </a:r>
          <a:r>
            <a:rPr lang="ja-JP" altLang="en-US" sz="1400" b="0" i="0" baseline="0">
              <a:solidFill>
                <a:schemeClr val="dk1"/>
              </a:solidFill>
              <a:effectLst/>
              <a:latin typeface="+mj-ea"/>
              <a:ea typeface="+mj-ea"/>
              <a:cs typeface="+mn-cs"/>
            </a:rPr>
            <a:t>を</a:t>
          </a:r>
          <a:r>
            <a:rPr lang="ja-JP" altLang="ja-JP" sz="1400" b="0" i="0" baseline="0">
              <a:solidFill>
                <a:schemeClr val="dk1"/>
              </a:solidFill>
              <a:effectLst/>
              <a:latin typeface="+mj-ea"/>
              <a:ea typeface="+mj-ea"/>
              <a:cs typeface="+mn-cs"/>
            </a:rPr>
            <a:t>維持している。平成</a:t>
          </a:r>
          <a:r>
            <a:rPr lang="en-US" altLang="ja-JP" sz="1400" b="0" i="0" baseline="0">
              <a:solidFill>
                <a:schemeClr val="dk1"/>
              </a:solidFill>
              <a:effectLst/>
              <a:latin typeface="+mj-ea"/>
              <a:ea typeface="+mj-ea"/>
              <a:cs typeface="+mn-cs"/>
            </a:rPr>
            <a:t>25</a:t>
          </a:r>
          <a:r>
            <a:rPr lang="ja-JP" altLang="ja-JP" sz="1400" b="0" i="0" baseline="0">
              <a:solidFill>
                <a:schemeClr val="dk1"/>
              </a:solidFill>
              <a:effectLst/>
              <a:latin typeface="+mj-ea"/>
              <a:ea typeface="+mj-ea"/>
              <a:cs typeface="+mn-cs"/>
            </a:rPr>
            <a:t>年度</a:t>
          </a:r>
          <a:r>
            <a:rPr lang="ja-JP" altLang="en-US" sz="1400" b="0" i="0" baseline="0">
              <a:solidFill>
                <a:schemeClr val="dk1"/>
              </a:solidFill>
              <a:effectLst/>
              <a:latin typeface="+mj-ea"/>
              <a:ea typeface="+mj-ea"/>
              <a:cs typeface="+mn-cs"/>
            </a:rPr>
            <a:t>以降、起債借入額の抑制に努めた結果、実施公債比率は減少傾向となっている。</a:t>
          </a:r>
          <a:endParaRPr lang="en-US" altLang="ja-JP" sz="1400" b="0" i="0" baseline="0">
            <a:solidFill>
              <a:schemeClr val="dk1"/>
            </a:solidFill>
            <a:effectLst/>
            <a:latin typeface="+mj-ea"/>
            <a:ea typeface="+mj-ea"/>
            <a:cs typeface="+mn-cs"/>
          </a:endParaRPr>
        </a:p>
        <a:p>
          <a:pPr rtl="0" fontAlgn="base"/>
          <a:r>
            <a:rPr lang="ja-JP" altLang="ja-JP" sz="1400" b="0" i="0" baseline="0">
              <a:solidFill>
                <a:schemeClr val="dk1"/>
              </a:solidFill>
              <a:effectLst/>
              <a:latin typeface="+mj-ea"/>
              <a:ea typeface="+mj-ea"/>
              <a:cs typeface="+mn-cs"/>
            </a:rPr>
            <a:t>　今後も新規起債の抑制を図り、実質公債費率の低下に努める。</a:t>
          </a:r>
          <a:endParaRPr lang="ja-JP" altLang="ja-JP" sz="1400">
            <a:effectLst/>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福島県西郷村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effectLst/>
              <a:latin typeface="+mn-ea"/>
              <a:ea typeface="+mn-ea"/>
              <a:cs typeface="+mn-cs"/>
            </a:rPr>
            <a:t>　平成</a:t>
          </a:r>
          <a:r>
            <a:rPr lang="en-US" altLang="ja-JP" sz="1400" b="0" i="0" baseline="0">
              <a:solidFill>
                <a:schemeClr val="dk1"/>
              </a:solidFill>
              <a:effectLst/>
              <a:latin typeface="+mn-ea"/>
              <a:ea typeface="+mn-ea"/>
              <a:cs typeface="+mn-cs"/>
            </a:rPr>
            <a:t>26</a:t>
          </a:r>
          <a:r>
            <a:rPr lang="ja-JP" altLang="ja-JP" sz="1400" b="0" i="0" baseline="0">
              <a:solidFill>
                <a:schemeClr val="dk1"/>
              </a:solidFill>
              <a:effectLst/>
              <a:latin typeface="+mn-ea"/>
              <a:ea typeface="+mn-ea"/>
              <a:cs typeface="+mn-cs"/>
            </a:rPr>
            <a:t>年度の将来負担比率は</a:t>
          </a:r>
          <a:r>
            <a:rPr lang="en-US" altLang="ja-JP" sz="1400" b="0" i="0" baseline="0">
              <a:solidFill>
                <a:schemeClr val="dk1"/>
              </a:solidFill>
              <a:effectLst/>
              <a:latin typeface="+mn-ea"/>
              <a:ea typeface="+mn-ea"/>
              <a:cs typeface="+mn-cs"/>
            </a:rPr>
            <a:t>0</a:t>
          </a:r>
          <a:r>
            <a:rPr lang="ja-JP" altLang="en-US" sz="1400" b="0" i="0" baseline="0">
              <a:solidFill>
                <a:schemeClr val="dk1"/>
              </a:solidFill>
              <a:effectLst/>
              <a:latin typeface="+mn-ea"/>
              <a:ea typeface="+mn-ea"/>
              <a:cs typeface="+mn-cs"/>
            </a:rPr>
            <a:t>となった</a:t>
          </a:r>
          <a:r>
            <a:rPr lang="ja-JP" altLang="ja-JP" sz="1400" b="0" i="0" baseline="0">
              <a:solidFill>
                <a:schemeClr val="dk1"/>
              </a:solidFill>
              <a:effectLst/>
              <a:latin typeface="+mn-ea"/>
              <a:ea typeface="+mn-ea"/>
              <a:cs typeface="+mn-cs"/>
            </a:rPr>
            <a:t>。</a:t>
          </a:r>
          <a:endParaRPr lang="ja-JP" altLang="ja-JP" sz="1400">
            <a:effectLst/>
            <a:latin typeface="+mn-ea"/>
            <a:ea typeface="+mn-ea"/>
          </a:endParaRPr>
        </a:p>
        <a:p>
          <a:pPr rtl="0" fontAlgn="base"/>
          <a:r>
            <a:rPr lang="ja-JP" altLang="en-US" sz="1400" b="0" i="0" baseline="0">
              <a:solidFill>
                <a:schemeClr val="dk1"/>
              </a:solidFill>
              <a:effectLst/>
              <a:latin typeface="+mn-ea"/>
              <a:ea typeface="+mn-ea"/>
              <a:cs typeface="+mn-cs"/>
            </a:rPr>
            <a:t>　</a:t>
          </a:r>
          <a:r>
            <a:rPr lang="ja-JP" altLang="ja-JP" sz="1400" b="0" i="0" baseline="0">
              <a:solidFill>
                <a:schemeClr val="dk1"/>
              </a:solidFill>
              <a:effectLst/>
              <a:latin typeface="+mn-ea"/>
              <a:ea typeface="+mn-ea"/>
              <a:cs typeface="+mn-cs"/>
            </a:rPr>
            <a:t>これは、将来負担額のうち、債務負担に基づく支出予定額の減少、公営企業等の繰入見込額が減少し、充当可能財源等が若干増加したことによるものである。</a:t>
          </a:r>
          <a:endParaRPr lang="ja-JP" altLang="ja-JP" sz="1400">
            <a:effectLst/>
            <a:latin typeface="+mn-ea"/>
            <a:ea typeface="+mn-ea"/>
          </a:endParaRPr>
        </a:p>
        <a:p>
          <a:pPr rtl="0"/>
          <a:r>
            <a:rPr lang="ja-JP" altLang="ja-JP" sz="1400" b="0" i="0" baseline="0">
              <a:solidFill>
                <a:schemeClr val="dk1"/>
              </a:solidFill>
              <a:effectLst/>
              <a:latin typeface="+mn-ea"/>
              <a:ea typeface="+mn-ea"/>
              <a:cs typeface="+mn-cs"/>
            </a:rPr>
            <a:t>　さらに、財政調整基金、減債基金等の残高の増加に伴い、充当可能基金も増加しており、将来負担比率（分子）の減少につながっている。　　　</a:t>
          </a:r>
          <a:endParaRPr lang="ja-JP" altLang="ja-JP" sz="1400">
            <a:effectLst/>
            <a:latin typeface="+mn-ea"/>
            <a:ea typeface="+mn-ea"/>
          </a:endParaRPr>
        </a:p>
        <a:p>
          <a:pPr rtl="0"/>
          <a:r>
            <a:rPr lang="ja-JP" altLang="ja-JP" sz="1400" b="0" i="0" baseline="0">
              <a:solidFill>
                <a:schemeClr val="dk1"/>
              </a:solidFill>
              <a:effectLst/>
              <a:latin typeface="+mn-ea"/>
              <a:ea typeface="+mn-ea"/>
              <a:cs typeface="+mn-cs"/>
            </a:rPr>
            <a:t>　今後も起債借入額の抑制等の方策により、比率の改善に努める。</a:t>
          </a:r>
          <a:endParaRPr lang="ja-JP" altLang="ja-JP" sz="1400">
            <a:effectLst/>
            <a:latin typeface="+mn-ea"/>
            <a:ea typeface="+mn-ea"/>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0.8" zeroHeight="1"/>
  <cols>
    <col min="1" max="11" width="2.109375" style="139" customWidth="1"/>
    <col min="12" max="12" width="2.21875" style="139" customWidth="1"/>
    <col min="13" max="17" width="2.33203125" style="139" customWidth="1"/>
    <col min="18" max="119" width="2.10937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26182110</v>
      </c>
      <c r="BO4" s="379"/>
      <c r="BP4" s="379"/>
      <c r="BQ4" s="379"/>
      <c r="BR4" s="379"/>
      <c r="BS4" s="379"/>
      <c r="BT4" s="379"/>
      <c r="BU4" s="380"/>
      <c r="BV4" s="378">
        <v>20440516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4.4000000000000004</v>
      </c>
      <c r="CU4" s="556"/>
      <c r="CV4" s="556"/>
      <c r="CW4" s="556"/>
      <c r="CX4" s="556"/>
      <c r="CY4" s="556"/>
      <c r="CZ4" s="556"/>
      <c r="DA4" s="557"/>
      <c r="DB4" s="555">
        <v>9.8000000000000007</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25679789</v>
      </c>
      <c r="BO5" s="384"/>
      <c r="BP5" s="384"/>
      <c r="BQ5" s="384"/>
      <c r="BR5" s="384"/>
      <c r="BS5" s="384"/>
      <c r="BT5" s="384"/>
      <c r="BU5" s="385"/>
      <c r="BV5" s="383">
        <v>19759581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84.5</v>
      </c>
      <c r="CU5" s="354"/>
      <c r="CV5" s="354"/>
      <c r="CW5" s="354"/>
      <c r="CX5" s="354"/>
      <c r="CY5" s="354"/>
      <c r="CZ5" s="354"/>
      <c r="DA5" s="355"/>
      <c r="DB5" s="353">
        <v>86.9</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502321</v>
      </c>
      <c r="BO6" s="384"/>
      <c r="BP6" s="384"/>
      <c r="BQ6" s="384"/>
      <c r="BR6" s="384"/>
      <c r="BS6" s="384"/>
      <c r="BT6" s="384"/>
      <c r="BU6" s="385"/>
      <c r="BV6" s="383">
        <v>680935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91.1</v>
      </c>
      <c r="CU6" s="530"/>
      <c r="CV6" s="530"/>
      <c r="CW6" s="530"/>
      <c r="CX6" s="530"/>
      <c r="CY6" s="530"/>
      <c r="CZ6" s="530"/>
      <c r="DA6" s="531"/>
      <c r="DB6" s="529">
        <v>99.5</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266135</v>
      </c>
      <c r="BO7" s="384"/>
      <c r="BP7" s="384"/>
      <c r="BQ7" s="384"/>
      <c r="BR7" s="384"/>
      <c r="BS7" s="384"/>
      <c r="BT7" s="384"/>
      <c r="BU7" s="385"/>
      <c r="BV7" s="383">
        <v>182973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5376792</v>
      </c>
      <c r="CU7" s="384"/>
      <c r="CV7" s="384"/>
      <c r="CW7" s="384"/>
      <c r="CX7" s="384"/>
      <c r="CY7" s="384"/>
      <c r="CZ7" s="384"/>
      <c r="DA7" s="385"/>
      <c r="DB7" s="383">
        <v>5103973</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236186</v>
      </c>
      <c r="BO8" s="384"/>
      <c r="BP8" s="384"/>
      <c r="BQ8" s="384"/>
      <c r="BR8" s="384"/>
      <c r="BS8" s="384"/>
      <c r="BT8" s="384"/>
      <c r="BU8" s="385"/>
      <c r="BV8" s="383">
        <v>497962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0.89</v>
      </c>
      <c r="CU8" s="493"/>
      <c r="CV8" s="493"/>
      <c r="CW8" s="493"/>
      <c r="CX8" s="493"/>
      <c r="CY8" s="493"/>
      <c r="CZ8" s="493"/>
      <c r="DA8" s="494"/>
      <c r="DB8" s="492">
        <v>0.89</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19767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-261776</v>
      </c>
      <c r="BO9" s="384"/>
      <c r="BP9" s="384"/>
      <c r="BQ9" s="384"/>
      <c r="BR9" s="384"/>
      <c r="BS9" s="384"/>
      <c r="BT9" s="384"/>
      <c r="BU9" s="385"/>
      <c r="BV9" s="383">
        <v>296294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9.6</v>
      </c>
      <c r="CU9" s="354"/>
      <c r="CV9" s="354"/>
      <c r="CW9" s="354"/>
      <c r="CX9" s="354"/>
      <c r="CY9" s="354"/>
      <c r="CZ9" s="354"/>
      <c r="DA9" s="355"/>
      <c r="DB9" s="353">
        <v>9.5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19494</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598</v>
      </c>
      <c r="BO10" s="384"/>
      <c r="BP10" s="384"/>
      <c r="BQ10" s="384"/>
      <c r="BR10" s="384"/>
      <c r="BS10" s="384"/>
      <c r="BT10" s="384"/>
      <c r="BU10" s="385"/>
      <c r="BV10" s="383">
        <v>1042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v>241</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19959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149725</v>
      </c>
      <c r="BO12" s="384"/>
      <c r="BP12" s="384"/>
      <c r="BQ12" s="384"/>
      <c r="BR12" s="384"/>
      <c r="BS12" s="384"/>
      <c r="BT12" s="384"/>
      <c r="BU12" s="385"/>
      <c r="BV12" s="383">
        <v>348677</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19798</v>
      </c>
      <c r="S13" s="485"/>
      <c r="T13" s="485"/>
      <c r="U13" s="485"/>
      <c r="V13" s="486"/>
      <c r="W13" s="472" t="s">
        <v>124</v>
      </c>
      <c r="X13" s="396"/>
      <c r="Y13" s="396"/>
      <c r="Z13" s="396"/>
      <c r="AA13" s="396"/>
      <c r="AB13" s="397"/>
      <c r="AC13" s="359">
        <v>702</v>
      </c>
      <c r="AD13" s="360"/>
      <c r="AE13" s="360"/>
      <c r="AF13" s="360"/>
      <c r="AG13" s="361"/>
      <c r="AH13" s="359">
        <v>748</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-410903</v>
      </c>
      <c r="BO13" s="384"/>
      <c r="BP13" s="384"/>
      <c r="BQ13" s="384"/>
      <c r="BR13" s="384"/>
      <c r="BS13" s="384"/>
      <c r="BT13" s="384"/>
      <c r="BU13" s="385"/>
      <c r="BV13" s="383">
        <v>-51100</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10.8</v>
      </c>
      <c r="CU13" s="354"/>
      <c r="CV13" s="354"/>
      <c r="CW13" s="354"/>
      <c r="CX13" s="354"/>
      <c r="CY13" s="354"/>
      <c r="CZ13" s="354"/>
      <c r="DA13" s="355"/>
      <c r="DB13" s="353">
        <v>11.9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19986</v>
      </c>
      <c r="S14" s="485"/>
      <c r="T14" s="485"/>
      <c r="U14" s="485"/>
      <c r="V14" s="486"/>
      <c r="W14" s="487"/>
      <c r="X14" s="399"/>
      <c r="Y14" s="399"/>
      <c r="Z14" s="399"/>
      <c r="AA14" s="399"/>
      <c r="AB14" s="400"/>
      <c r="AC14" s="477">
        <v>7.4</v>
      </c>
      <c r="AD14" s="478"/>
      <c r="AE14" s="478"/>
      <c r="AF14" s="478"/>
      <c r="AG14" s="479"/>
      <c r="AH14" s="477">
        <v>7.7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v>0.5</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19833</v>
      </c>
      <c r="S15" s="485"/>
      <c r="T15" s="485"/>
      <c r="U15" s="485"/>
      <c r="V15" s="486"/>
      <c r="W15" s="472" t="s">
        <v>130</v>
      </c>
      <c r="X15" s="396"/>
      <c r="Y15" s="396"/>
      <c r="Z15" s="396"/>
      <c r="AA15" s="396"/>
      <c r="AB15" s="397"/>
      <c r="AC15" s="359">
        <v>3714</v>
      </c>
      <c r="AD15" s="360"/>
      <c r="AE15" s="360"/>
      <c r="AF15" s="360"/>
      <c r="AG15" s="361"/>
      <c r="AH15" s="359">
        <v>3948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3310372</v>
      </c>
      <c r="BO15" s="379"/>
      <c r="BP15" s="379"/>
      <c r="BQ15" s="379"/>
      <c r="BR15" s="379"/>
      <c r="BS15" s="379"/>
      <c r="BT15" s="379"/>
      <c r="BU15" s="380"/>
      <c r="BV15" s="378">
        <v>2816820</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39</v>
      </c>
      <c r="AD16" s="478"/>
      <c r="AE16" s="478"/>
      <c r="AF16" s="478"/>
      <c r="AG16" s="479"/>
      <c r="AH16" s="477">
        <v>40.5</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3797930</v>
      </c>
      <c r="BO16" s="384"/>
      <c r="BP16" s="384"/>
      <c r="BQ16" s="384"/>
      <c r="BR16" s="384"/>
      <c r="BS16" s="384"/>
      <c r="BT16" s="384"/>
      <c r="BU16" s="385"/>
      <c r="BV16" s="383">
        <v>3223649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5104</v>
      </c>
      <c r="AD17" s="360"/>
      <c r="AE17" s="360"/>
      <c r="AF17" s="360"/>
      <c r="AG17" s="361"/>
      <c r="AH17" s="359">
        <v>4927</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4306597</v>
      </c>
      <c r="BO17" s="384"/>
      <c r="BP17" s="384"/>
      <c r="BQ17" s="384"/>
      <c r="BR17" s="384"/>
      <c r="BS17" s="384"/>
      <c r="BT17" s="384"/>
      <c r="BU17" s="385"/>
      <c r="BV17" s="383">
        <v>3645682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192.06</v>
      </c>
      <c r="M18" s="448"/>
      <c r="N18" s="448"/>
      <c r="O18" s="448"/>
      <c r="P18" s="448"/>
      <c r="Q18" s="448"/>
      <c r="R18" s="449"/>
      <c r="S18" s="449"/>
      <c r="T18" s="449"/>
      <c r="U18" s="449"/>
      <c r="V18" s="450"/>
      <c r="W18" s="464"/>
      <c r="X18" s="465"/>
      <c r="Y18" s="465"/>
      <c r="Z18" s="465"/>
      <c r="AA18" s="465"/>
      <c r="AB18" s="473"/>
      <c r="AC18" s="347">
        <v>53.6</v>
      </c>
      <c r="AD18" s="348"/>
      <c r="AE18" s="348"/>
      <c r="AF18" s="348"/>
      <c r="AG18" s="451"/>
      <c r="AH18" s="347">
        <v>50.5</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4623791</v>
      </c>
      <c r="BO18" s="384"/>
      <c r="BP18" s="384"/>
      <c r="BQ18" s="384"/>
      <c r="BR18" s="384"/>
      <c r="BS18" s="384"/>
      <c r="BT18" s="384"/>
      <c r="BU18" s="385"/>
      <c r="BV18" s="383">
        <v>4482007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103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6540976</v>
      </c>
      <c r="BO19" s="384"/>
      <c r="BP19" s="384"/>
      <c r="BQ19" s="384"/>
      <c r="BR19" s="384"/>
      <c r="BS19" s="384"/>
      <c r="BT19" s="384"/>
      <c r="BU19" s="385"/>
      <c r="BV19" s="383">
        <v>6709379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6711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7441255</v>
      </c>
      <c r="BO23" s="384"/>
      <c r="BP23" s="384"/>
      <c r="BQ23" s="384"/>
      <c r="BR23" s="384"/>
      <c r="BS23" s="384"/>
      <c r="BT23" s="384"/>
      <c r="BU23" s="385"/>
      <c r="BV23" s="383">
        <v>7598982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7880</v>
      </c>
      <c r="R24" s="360"/>
      <c r="S24" s="360"/>
      <c r="T24" s="360"/>
      <c r="U24" s="360"/>
      <c r="V24" s="361"/>
      <c r="W24" s="425"/>
      <c r="X24" s="416"/>
      <c r="Y24" s="417"/>
      <c r="Z24" s="356" t="s">
        <v>154</v>
      </c>
      <c r="AA24" s="357"/>
      <c r="AB24" s="357"/>
      <c r="AC24" s="357"/>
      <c r="AD24" s="357"/>
      <c r="AE24" s="357"/>
      <c r="AF24" s="357"/>
      <c r="AG24" s="358"/>
      <c r="AH24" s="359">
        <v>145</v>
      </c>
      <c r="AI24" s="360"/>
      <c r="AJ24" s="360"/>
      <c r="AK24" s="360"/>
      <c r="AL24" s="361"/>
      <c r="AM24" s="359">
        <v>449355</v>
      </c>
      <c r="AN24" s="360"/>
      <c r="AO24" s="360"/>
      <c r="AP24" s="360"/>
      <c r="AQ24" s="360"/>
      <c r="AR24" s="361"/>
      <c r="AS24" s="359">
        <v>3099</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5223445</v>
      </c>
      <c r="BO24" s="384"/>
      <c r="BP24" s="384"/>
      <c r="BQ24" s="384"/>
      <c r="BR24" s="384"/>
      <c r="BS24" s="384"/>
      <c r="BT24" s="384"/>
      <c r="BU24" s="385"/>
      <c r="BV24" s="383">
        <v>5643994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6090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31909955</v>
      </c>
      <c r="BO25" s="379"/>
      <c r="BP25" s="379"/>
      <c r="BQ25" s="379"/>
      <c r="BR25" s="379"/>
      <c r="BS25" s="379"/>
      <c r="BT25" s="379"/>
      <c r="BU25" s="380"/>
      <c r="BV25" s="378">
        <v>21370677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5560</v>
      </c>
      <c r="R26" s="360"/>
      <c r="S26" s="360"/>
      <c r="T26" s="360"/>
      <c r="U26" s="360"/>
      <c r="V26" s="361"/>
      <c r="W26" s="425"/>
      <c r="X26" s="416"/>
      <c r="Y26" s="417"/>
      <c r="Z26" s="356" t="s">
        <v>160</v>
      </c>
      <c r="AA26" s="438"/>
      <c r="AB26" s="438"/>
      <c r="AC26" s="438"/>
      <c r="AD26" s="438"/>
      <c r="AE26" s="438"/>
      <c r="AF26" s="438"/>
      <c r="AG26" s="439"/>
      <c r="AH26" s="359">
        <v>8</v>
      </c>
      <c r="AI26" s="360"/>
      <c r="AJ26" s="360"/>
      <c r="AK26" s="360"/>
      <c r="AL26" s="361"/>
      <c r="AM26" s="359">
        <v>26040</v>
      </c>
      <c r="AN26" s="360"/>
      <c r="AO26" s="360"/>
      <c r="AP26" s="360"/>
      <c r="AQ26" s="360"/>
      <c r="AR26" s="361"/>
      <c r="AS26" s="359">
        <v>3255</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3300</v>
      </c>
      <c r="R27" s="360"/>
      <c r="S27" s="360"/>
      <c r="T27" s="360"/>
      <c r="U27" s="360"/>
      <c r="V27" s="361"/>
      <c r="W27" s="425"/>
      <c r="X27" s="416"/>
      <c r="Y27" s="417"/>
      <c r="Z27" s="356" t="s">
        <v>163</v>
      </c>
      <c r="AA27" s="357"/>
      <c r="AB27" s="357"/>
      <c r="AC27" s="357"/>
      <c r="AD27" s="357"/>
      <c r="AE27" s="357"/>
      <c r="AF27" s="357"/>
      <c r="AG27" s="358"/>
      <c r="AH27" s="359">
        <v>5</v>
      </c>
      <c r="AI27" s="360"/>
      <c r="AJ27" s="360"/>
      <c r="AK27" s="360"/>
      <c r="AL27" s="361"/>
      <c r="AM27" s="359">
        <v>17723</v>
      </c>
      <c r="AN27" s="360"/>
      <c r="AO27" s="360"/>
      <c r="AP27" s="360"/>
      <c r="AQ27" s="360"/>
      <c r="AR27" s="361"/>
      <c r="AS27" s="359">
        <v>3545</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253688</v>
      </c>
      <c r="BO27" s="387"/>
      <c r="BP27" s="387"/>
      <c r="BQ27" s="387"/>
      <c r="BR27" s="387"/>
      <c r="BS27" s="387"/>
      <c r="BT27" s="387"/>
      <c r="BU27" s="388"/>
      <c r="BV27" s="386">
        <v>253647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2640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2040598</v>
      </c>
      <c r="BO28" s="379"/>
      <c r="BP28" s="379"/>
      <c r="BQ28" s="379"/>
      <c r="BR28" s="379"/>
      <c r="BS28" s="379"/>
      <c r="BT28" s="379"/>
      <c r="BU28" s="380"/>
      <c r="BV28" s="378">
        <v>1789725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16</v>
      </c>
      <c r="M29" s="360"/>
      <c r="N29" s="360"/>
      <c r="O29" s="360"/>
      <c r="P29" s="361"/>
      <c r="Q29" s="359">
        <v>2400</v>
      </c>
      <c r="R29" s="360"/>
      <c r="S29" s="360"/>
      <c r="T29" s="360"/>
      <c r="U29" s="360"/>
      <c r="V29" s="361"/>
      <c r="W29" s="426"/>
      <c r="X29" s="427"/>
      <c r="Y29" s="428"/>
      <c r="Z29" s="356" t="s">
        <v>170</v>
      </c>
      <c r="AA29" s="357"/>
      <c r="AB29" s="357"/>
      <c r="AC29" s="357"/>
      <c r="AD29" s="357"/>
      <c r="AE29" s="357"/>
      <c r="AF29" s="357"/>
      <c r="AG29" s="358"/>
      <c r="AH29" s="359">
        <v>150</v>
      </c>
      <c r="AI29" s="360"/>
      <c r="AJ29" s="360"/>
      <c r="AK29" s="360"/>
      <c r="AL29" s="361"/>
      <c r="AM29" s="359">
        <v>467078</v>
      </c>
      <c r="AN29" s="360"/>
      <c r="AO29" s="360"/>
      <c r="AP29" s="360"/>
      <c r="AQ29" s="360"/>
      <c r="AR29" s="361"/>
      <c r="AS29" s="359">
        <v>3114</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58155</v>
      </c>
      <c r="BO29" s="384"/>
      <c r="BP29" s="384"/>
      <c r="BQ29" s="384"/>
      <c r="BR29" s="384"/>
      <c r="BS29" s="384"/>
      <c r="BT29" s="384"/>
      <c r="BU29" s="385"/>
      <c r="BV29" s="383">
        <v>58140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100.6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2053845</v>
      </c>
      <c r="BO30" s="387"/>
      <c r="BP30" s="387"/>
      <c r="BQ30" s="387"/>
      <c r="BR30" s="387"/>
      <c r="BS30" s="387"/>
      <c r="BT30" s="387"/>
      <c r="BU30" s="388"/>
      <c r="BV30" s="386">
        <v>1836283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公共下水道事業</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福島県後期高齢者連合　一般会計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白河地方土地開発公社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墓地特別会計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工業用水道事業</v>
      </c>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IF('各会計、関係団体の財政状況及び健全化判断比率'!B34="","",'各会計、関係団体の財政状況及び健全化判断比率'!B34)</f>
        <v>農業集落排水事業</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福島県後期高齢者連合　後期高齢者医療特別会計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新甲子温泉開発(株)</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福島県市町村総合事務組合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福島県市町村総合事務組合　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福島県市町村総合事務組合　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福島県市町村総合事務組合　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福島県市町村総合事務組合　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白河地方広域市町村圏整備組合　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白河地方広域市町村圏整備組合　水道用水供給事業会計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28" zoomScaleSheetLayoutView="100" workbookViewId="0">
      <selection activeCell="O53" sqref="O53"/>
    </sheetView>
  </sheetViews>
  <sheetFormatPr defaultColWidth="0" defaultRowHeight="13.5" customHeight="1" zeroHeight="1"/>
  <cols>
    <col min="1" max="1" width="6.6640625" style="72" customWidth="1"/>
    <col min="2" max="3" width="12.6640625" style="72" customWidth="1"/>
    <col min="4" max="4" width="11.6640625" style="72" customWidth="1"/>
    <col min="5" max="8" width="10.33203125" style="72" customWidth="1"/>
    <col min="9" max="13" width="16.33203125" style="72" customWidth="1"/>
    <col min="14" max="19" width="12.6640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81" t="s">
        <v>24</v>
      </c>
      <c r="C41" s="1182"/>
      <c r="D41" s="81"/>
      <c r="E41" s="1183" t="s">
        <v>25</v>
      </c>
      <c r="F41" s="1183"/>
      <c r="G41" s="1183"/>
      <c r="H41" s="1184"/>
      <c r="I41" s="82">
        <v>6619</v>
      </c>
      <c r="J41" s="83">
        <v>7006</v>
      </c>
      <c r="K41" s="83">
        <v>7385</v>
      </c>
      <c r="L41" s="83">
        <v>7599</v>
      </c>
      <c r="M41" s="84">
        <v>7441</v>
      </c>
    </row>
    <row r="42" spans="2:13" ht="27.75" customHeight="1">
      <c r="B42" s="1171"/>
      <c r="C42" s="1172"/>
      <c r="D42" s="85"/>
      <c r="E42" s="1175" t="s">
        <v>26</v>
      </c>
      <c r="F42" s="1175"/>
      <c r="G42" s="1175"/>
      <c r="H42" s="1176"/>
      <c r="I42" s="86">
        <v>1160</v>
      </c>
      <c r="J42" s="87">
        <v>1115</v>
      </c>
      <c r="K42" s="87">
        <v>813</v>
      </c>
      <c r="L42" s="87">
        <v>502</v>
      </c>
      <c r="M42" s="88">
        <v>366</v>
      </c>
    </row>
    <row r="43" spans="2:13" ht="27.75" customHeight="1">
      <c r="B43" s="1171"/>
      <c r="C43" s="1172"/>
      <c r="D43" s="85"/>
      <c r="E43" s="1175" t="s">
        <v>27</v>
      </c>
      <c r="F43" s="1175"/>
      <c r="G43" s="1175"/>
      <c r="H43" s="1176"/>
      <c r="I43" s="86">
        <v>5230</v>
      </c>
      <c r="J43" s="87">
        <v>5092</v>
      </c>
      <c r="K43" s="87">
        <v>5034</v>
      </c>
      <c r="L43" s="87">
        <v>4779</v>
      </c>
      <c r="M43" s="88">
        <v>4864</v>
      </c>
    </row>
    <row r="44" spans="2:13" ht="27.75" customHeight="1">
      <c r="B44" s="1171"/>
      <c r="C44" s="1172"/>
      <c r="D44" s="85"/>
      <c r="E44" s="1175" t="s">
        <v>28</v>
      </c>
      <c r="F44" s="1175"/>
      <c r="G44" s="1175"/>
      <c r="H44" s="1176"/>
      <c r="I44" s="86">
        <v>244</v>
      </c>
      <c r="J44" s="87">
        <v>227</v>
      </c>
      <c r="K44" s="87">
        <v>213</v>
      </c>
      <c r="L44" s="87">
        <v>201</v>
      </c>
      <c r="M44" s="88">
        <v>164</v>
      </c>
    </row>
    <row r="45" spans="2:13" ht="27.75" customHeight="1">
      <c r="B45" s="1171"/>
      <c r="C45" s="1172"/>
      <c r="D45" s="85"/>
      <c r="E45" s="1175" t="s">
        <v>29</v>
      </c>
      <c r="F45" s="1175"/>
      <c r="G45" s="1175"/>
      <c r="H45" s="1176"/>
      <c r="I45" s="86">
        <v>899</v>
      </c>
      <c r="J45" s="87">
        <v>790</v>
      </c>
      <c r="K45" s="87">
        <v>684</v>
      </c>
      <c r="L45" s="87">
        <v>685</v>
      </c>
      <c r="M45" s="88">
        <v>703</v>
      </c>
    </row>
    <row r="46" spans="2:13" ht="27.75" customHeight="1">
      <c r="B46" s="1171"/>
      <c r="C46" s="1172"/>
      <c r="D46" s="85"/>
      <c r="E46" s="1175" t="s">
        <v>30</v>
      </c>
      <c r="F46" s="1175"/>
      <c r="G46" s="1175"/>
      <c r="H46" s="1176"/>
      <c r="I46" s="86" t="s">
        <v>476</v>
      </c>
      <c r="J46" s="87" t="s">
        <v>476</v>
      </c>
      <c r="K46" s="87" t="s">
        <v>476</v>
      </c>
      <c r="L46" s="87" t="s">
        <v>476</v>
      </c>
      <c r="M46" s="88" t="s">
        <v>476</v>
      </c>
    </row>
    <row r="47" spans="2:13" ht="27.75" customHeight="1">
      <c r="B47" s="1171"/>
      <c r="C47" s="1172"/>
      <c r="D47" s="85"/>
      <c r="E47" s="1175" t="s">
        <v>31</v>
      </c>
      <c r="F47" s="1175"/>
      <c r="G47" s="1175"/>
      <c r="H47" s="1176"/>
      <c r="I47" s="86" t="s">
        <v>476</v>
      </c>
      <c r="J47" s="87" t="s">
        <v>476</v>
      </c>
      <c r="K47" s="87" t="s">
        <v>476</v>
      </c>
      <c r="L47" s="87" t="s">
        <v>476</v>
      </c>
      <c r="M47" s="88" t="s">
        <v>476</v>
      </c>
    </row>
    <row r="48" spans="2:13" ht="27.75" customHeight="1">
      <c r="B48" s="1173"/>
      <c r="C48" s="1174"/>
      <c r="D48" s="85"/>
      <c r="E48" s="1175" t="s">
        <v>32</v>
      </c>
      <c r="F48" s="1175"/>
      <c r="G48" s="1175"/>
      <c r="H48" s="1176"/>
      <c r="I48" s="86" t="s">
        <v>476</v>
      </c>
      <c r="J48" s="87" t="s">
        <v>476</v>
      </c>
      <c r="K48" s="87" t="s">
        <v>476</v>
      </c>
      <c r="L48" s="87" t="s">
        <v>476</v>
      </c>
      <c r="M48" s="88" t="s">
        <v>476</v>
      </c>
    </row>
    <row r="49" spans="2:13" ht="27.75" customHeight="1">
      <c r="B49" s="1169" t="s">
        <v>33</v>
      </c>
      <c r="C49" s="1170"/>
      <c r="D49" s="89"/>
      <c r="E49" s="1175" t="s">
        <v>34</v>
      </c>
      <c r="F49" s="1175"/>
      <c r="G49" s="1175"/>
      <c r="H49" s="1176"/>
      <c r="I49" s="86">
        <v>3715</v>
      </c>
      <c r="J49" s="87">
        <v>3862</v>
      </c>
      <c r="K49" s="87">
        <v>3791</v>
      </c>
      <c r="L49" s="87">
        <v>3921</v>
      </c>
      <c r="M49" s="88">
        <v>4385</v>
      </c>
    </row>
    <row r="50" spans="2:13" ht="27.75" customHeight="1">
      <c r="B50" s="1171"/>
      <c r="C50" s="1172"/>
      <c r="D50" s="85"/>
      <c r="E50" s="1175" t="s">
        <v>35</v>
      </c>
      <c r="F50" s="1175"/>
      <c r="G50" s="1175"/>
      <c r="H50" s="1176"/>
      <c r="I50" s="86">
        <v>192</v>
      </c>
      <c r="J50" s="87">
        <v>124</v>
      </c>
      <c r="K50" s="87">
        <v>131</v>
      </c>
      <c r="L50" s="87">
        <v>105</v>
      </c>
      <c r="M50" s="88">
        <v>84</v>
      </c>
    </row>
    <row r="51" spans="2:13" ht="27.75" customHeight="1">
      <c r="B51" s="1173"/>
      <c r="C51" s="1174"/>
      <c r="D51" s="85"/>
      <c r="E51" s="1175" t="s">
        <v>36</v>
      </c>
      <c r="F51" s="1175"/>
      <c r="G51" s="1175"/>
      <c r="H51" s="1176"/>
      <c r="I51" s="86">
        <v>8008</v>
      </c>
      <c r="J51" s="87">
        <v>8525</v>
      </c>
      <c r="K51" s="87">
        <v>9180</v>
      </c>
      <c r="L51" s="87">
        <v>9718</v>
      </c>
      <c r="M51" s="88">
        <v>9467</v>
      </c>
    </row>
    <row r="52" spans="2:13" ht="27.75" customHeight="1" thickBot="1">
      <c r="B52" s="1177" t="s">
        <v>37</v>
      </c>
      <c r="C52" s="1178"/>
      <c r="D52" s="90"/>
      <c r="E52" s="1179" t="s">
        <v>38</v>
      </c>
      <c r="F52" s="1179"/>
      <c r="G52" s="1179"/>
      <c r="H52" s="1180"/>
      <c r="I52" s="91">
        <v>2236</v>
      </c>
      <c r="J52" s="92">
        <v>1721</v>
      </c>
      <c r="K52" s="92">
        <v>1028</v>
      </c>
      <c r="L52" s="92">
        <v>22</v>
      </c>
      <c r="M52" s="93">
        <v>-396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t="13.2" hidden="1"/>
    <row r="59" spans="2:13" ht="13.2" hidden="1"/>
    <row r="60" spans="2:13" ht="13.2" hidden="1"/>
    <row r="61" spans="2:13" ht="13.2" hidden="1"/>
    <row r="62" spans="2:13" ht="13.2" hidden="1"/>
    <row r="63" spans="2:13" ht="13.2" hidden="1"/>
    <row r="64" spans="2:13" ht="13.2"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104" customWidth="1"/>
    <col min="2" max="8" width="13.33203125" style="104" customWidth="1"/>
    <col min="9" max="16384" width="11.10937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88834</v>
      </c>
      <c r="E3" s="116"/>
      <c r="F3" s="117">
        <v>71812</v>
      </c>
      <c r="G3" s="118"/>
      <c r="H3" s="119"/>
    </row>
    <row r="4" spans="1:8">
      <c r="A4" s="120"/>
      <c r="B4" s="121"/>
      <c r="C4" s="122"/>
      <c r="D4" s="123">
        <v>48616</v>
      </c>
      <c r="E4" s="124"/>
      <c r="F4" s="125">
        <v>35025</v>
      </c>
      <c r="G4" s="126"/>
      <c r="H4" s="127"/>
    </row>
    <row r="5" spans="1:8">
      <c r="A5" s="108" t="s">
        <v>509</v>
      </c>
      <c r="B5" s="113"/>
      <c r="C5" s="114"/>
      <c r="D5" s="115">
        <v>67638</v>
      </c>
      <c r="E5" s="116"/>
      <c r="F5" s="117">
        <v>59829</v>
      </c>
      <c r="G5" s="118"/>
      <c r="H5" s="119"/>
    </row>
    <row r="6" spans="1:8">
      <c r="A6" s="120"/>
      <c r="B6" s="121"/>
      <c r="C6" s="122"/>
      <c r="D6" s="123">
        <v>33069</v>
      </c>
      <c r="E6" s="124"/>
      <c r="F6" s="125">
        <v>33669</v>
      </c>
      <c r="G6" s="126"/>
      <c r="H6" s="127"/>
    </row>
    <row r="7" spans="1:8">
      <c r="A7" s="108" t="s">
        <v>510</v>
      </c>
      <c r="B7" s="113"/>
      <c r="C7" s="114"/>
      <c r="D7" s="115">
        <v>87712</v>
      </c>
      <c r="E7" s="116"/>
      <c r="F7" s="117">
        <v>70582</v>
      </c>
      <c r="G7" s="118"/>
      <c r="H7" s="119"/>
    </row>
    <row r="8" spans="1:8">
      <c r="A8" s="120"/>
      <c r="B8" s="121"/>
      <c r="C8" s="122"/>
      <c r="D8" s="123">
        <v>31311</v>
      </c>
      <c r="E8" s="124"/>
      <c r="F8" s="125">
        <v>36117</v>
      </c>
      <c r="G8" s="126"/>
      <c r="H8" s="127"/>
    </row>
    <row r="9" spans="1:8">
      <c r="A9" s="108" t="s">
        <v>511</v>
      </c>
      <c r="B9" s="113"/>
      <c r="C9" s="114"/>
      <c r="D9" s="115">
        <v>154755</v>
      </c>
      <c r="E9" s="116"/>
      <c r="F9" s="117">
        <v>81990</v>
      </c>
      <c r="G9" s="118"/>
      <c r="H9" s="119"/>
    </row>
    <row r="10" spans="1:8">
      <c r="A10" s="120"/>
      <c r="B10" s="121"/>
      <c r="C10" s="122"/>
      <c r="D10" s="123">
        <v>39191</v>
      </c>
      <c r="E10" s="124"/>
      <c r="F10" s="125">
        <v>34482</v>
      </c>
      <c r="G10" s="126"/>
      <c r="H10" s="127"/>
    </row>
    <row r="11" spans="1:8">
      <c r="A11" s="108" t="s">
        <v>512</v>
      </c>
      <c r="B11" s="113"/>
      <c r="C11" s="114"/>
      <c r="D11" s="115">
        <v>114752</v>
      </c>
      <c r="E11" s="116"/>
      <c r="F11" s="117">
        <v>87551</v>
      </c>
      <c r="G11" s="118"/>
      <c r="H11" s="119"/>
    </row>
    <row r="12" spans="1:8">
      <c r="A12" s="120"/>
      <c r="B12" s="121"/>
      <c r="C12" s="128"/>
      <c r="D12" s="123">
        <v>32161</v>
      </c>
      <c r="E12" s="124"/>
      <c r="F12" s="125">
        <v>43994</v>
      </c>
      <c r="G12" s="126"/>
      <c r="H12" s="127"/>
    </row>
    <row r="13" spans="1:8">
      <c r="A13" s="108"/>
      <c r="B13" s="113"/>
      <c r="C13" s="129"/>
      <c r="D13" s="130">
        <v>102738</v>
      </c>
      <c r="E13" s="131"/>
      <c r="F13" s="132">
        <v>74353</v>
      </c>
      <c r="G13" s="133"/>
      <c r="H13" s="119"/>
    </row>
    <row r="14" spans="1:8">
      <c r="A14" s="120"/>
      <c r="B14" s="121"/>
      <c r="C14" s="122"/>
      <c r="D14" s="123">
        <v>36870</v>
      </c>
      <c r="E14" s="124"/>
      <c r="F14" s="125">
        <v>36657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4.57</v>
      </c>
      <c r="C19" s="134">
        <f>ROUND(VALUE(SUBSTITUTE(実質収支比率等に係る経年分析!G$48,"▲","-")),2)</f>
        <v>12.16</v>
      </c>
      <c r="D19" s="134">
        <f>ROUND(VALUE(SUBSTITUTE(実質収支比率等に係る経年分析!H$48,"▲","-")),2)</f>
        <v>3.9</v>
      </c>
      <c r="E19" s="134">
        <f>ROUND(VALUE(SUBSTITUTE(実質収支比率等に係る経年分析!I$48,"▲","-")),2)</f>
        <v>9.76</v>
      </c>
      <c r="F19" s="134">
        <f>ROUND(VALUE(SUBSTITUTE(実質収支比率等に係る経年分析!J$48,"▲","-")),2)</f>
        <v>4.3899999999999997</v>
      </c>
    </row>
    <row r="20" spans="1:11">
      <c r="A20" s="134" t="s">
        <v>43</v>
      </c>
      <c r="B20" s="134">
        <f>ROUND(VALUE(SUBSTITUTE(実質収支比率等に係る経年分析!F$47,"▲","-")),2)</f>
        <v>37.22</v>
      </c>
      <c r="C20" s="134">
        <f>ROUND(VALUE(SUBSTITUTE(実質収支比率等に係る経年分析!G$47,"▲","-")),2)</f>
        <v>34.74</v>
      </c>
      <c r="D20" s="134">
        <f>ROUND(VALUE(SUBSTITUTE(実質収支比率等に係る経年分析!H$47,"▲","-")),2)</f>
        <v>39.380000000000003</v>
      </c>
      <c r="E20" s="134">
        <f>ROUND(VALUE(SUBSTITUTE(実質収支比率等に係る経年分析!I$47,"▲","-")),2)</f>
        <v>35.07</v>
      </c>
      <c r="F20" s="134">
        <f>ROUND(VALUE(SUBSTITUTE(実質収支比率等に係る経年分析!J$47,"▲","-")),2)</f>
        <v>37.950000000000003</v>
      </c>
    </row>
    <row r="21" spans="1:11">
      <c r="A21" s="134" t="s">
        <v>44</v>
      </c>
      <c r="B21" s="134">
        <f>IF(ISNUMBER(VALUE(SUBSTITUTE(実質収支比率等に係る経年分析!F$49,"▲","-"))),ROUND(VALUE(SUBSTITUTE(実質収支比率等に係る経年分析!F$49,"▲","-")),2),NA())</f>
        <v>-0.02</v>
      </c>
      <c r="C21" s="134">
        <f>IF(ISNUMBER(VALUE(SUBSTITUTE(実質収支比率等に係る経年分析!G$49,"▲","-"))),ROUND(VALUE(SUBSTITUTE(実質収支比率等に係る経年分析!G$49,"▲","-")),2),NA())</f>
        <v>3.22</v>
      </c>
      <c r="D21" s="134">
        <f>IF(ISNUMBER(VALUE(SUBSTITUTE(実質収支比率等に係る経年分析!H$49,"▲","-"))),ROUND(VALUE(SUBSTITUTE(実質収支比率等に係る経年分析!H$49,"▲","-")),2),NA())</f>
        <v>-8.74</v>
      </c>
      <c r="E21" s="134">
        <f>IF(ISNUMBER(VALUE(SUBSTITUTE(実質収支比率等に係る経年分析!I$49,"▲","-"))),ROUND(VALUE(SUBSTITUTE(実質収支比率等に係る経年分析!I$49,"▲","-")),2),NA())</f>
        <v>-1</v>
      </c>
      <c r="F21" s="134">
        <f>IF(ISNUMBER(VALUE(SUBSTITUTE(実質収支比率等に係る経年分析!J$49,"▲","-"))),ROUND(VALUE(SUBSTITUTE(実質収支比率等に係る経年分析!J$49,"▲","-")),2),NA())</f>
        <v>-7.64</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墓地特別会計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3.74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3.22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2.29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1.1399999999999999</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1.17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1.46</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4.5599999999999996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12.16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3.89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9.75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4.3899999999999997</v>
      </c>
    </row>
    <row r="35" spans="1:16">
      <c r="A35" s="135" t="str">
        <f>IF(連結実質赤字比率に係る赤字・黒字の構成分析!C$35="",NA(),連結実質赤字比率に係る赤字・黒字の構成分析!C$35)</f>
        <v>水道事業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9.51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9.23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9.17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9.73</v>
      </c>
    </row>
    <row r="36" spans="1:16">
      <c r="A36" s="135" t="str">
        <f>IF(連結実質赤字比率に係る赤字・黒字の構成分析!C$34="",NA(),連結実質赤字比率に係る赤字・黒字の構成分析!C$34)</f>
        <v>工業用水道事業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9.68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9.8699999999999992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11.75</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652</v>
      </c>
      <c r="E42" s="136"/>
      <c r="F42" s="136"/>
      <c r="G42" s="136">
        <f>'実質公債費比率（分子）の構造'!L$52</f>
        <v>661</v>
      </c>
      <c r="H42" s="136"/>
      <c r="I42" s="136"/>
      <c r="J42" s="136">
        <f>'実質公債費比率（分子）の構造'!M$52</f>
        <v>689</v>
      </c>
      <c r="K42" s="136"/>
      <c r="L42" s="136"/>
      <c r="M42" s="136">
        <f>'実質公債費比率（分子）の構造'!N$52</f>
        <v>697</v>
      </c>
      <c r="N42" s="136"/>
      <c r="O42" s="136"/>
      <c r="P42" s="136">
        <f>'実質公債費比率（分子）の構造'!O$52</f>
        <v>734</v>
      </c>
    </row>
    <row r="43" spans="1:16">
      <c r="A43" s="136" t="s">
        <v>52</v>
      </c>
      <c r="B43" s="136">
        <f>'実質公債費比率（分子）の構造'!K$51</f>
        <v>0</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0</v>
      </c>
      <c r="O43" s="136"/>
      <c r="P43" s="136"/>
    </row>
    <row r="44" spans="1:16">
      <c r="A44" s="136" t="s">
        <v>53</v>
      </c>
      <c r="B44" s="136">
        <f>'実質公債費比率（分子）の構造'!K$50</f>
        <v>576</v>
      </c>
      <c r="C44" s="136"/>
      <c r="D44" s="136"/>
      <c r="E44" s="136">
        <f>'実質公債費比率（分子）の構造'!L$50</f>
        <v>429</v>
      </c>
      <c r="F44" s="136"/>
      <c r="G44" s="136"/>
      <c r="H44" s="136">
        <f>'実質公債費比率（分子）の構造'!M$50</f>
        <v>136</v>
      </c>
      <c r="I44" s="136"/>
      <c r="J44" s="136"/>
      <c r="K44" s="136">
        <f>'実質公債費比率（分子）の構造'!N$50</f>
        <v>136</v>
      </c>
      <c r="L44" s="136"/>
      <c r="M44" s="136"/>
      <c r="N44" s="136">
        <f>'実質公債費比率（分子）の構造'!O$50</f>
        <v>136</v>
      </c>
      <c r="O44" s="136"/>
      <c r="P44" s="136"/>
    </row>
    <row r="45" spans="1:16">
      <c r="A45" s="136" t="s">
        <v>54</v>
      </c>
      <c r="B45" s="136">
        <f>'実質公債費比率（分子）の構造'!K$49</f>
        <v>60</v>
      </c>
      <c r="C45" s="136"/>
      <c r="D45" s="136"/>
      <c r="E45" s="136">
        <f>'実質公債費比率（分子）の構造'!L$49</f>
        <v>49</v>
      </c>
      <c r="F45" s="136"/>
      <c r="G45" s="136"/>
      <c r="H45" s="136">
        <f>'実質公債費比率（分子）の構造'!M$49</f>
        <v>29</v>
      </c>
      <c r="I45" s="136"/>
      <c r="J45" s="136"/>
      <c r="K45" s="136">
        <f>'実質公債費比率（分子）の構造'!N$49</f>
        <v>31</v>
      </c>
      <c r="L45" s="136"/>
      <c r="M45" s="136"/>
      <c r="N45" s="136">
        <f>'実質公債費比率（分子）の構造'!O$49</f>
        <v>34</v>
      </c>
      <c r="O45" s="136"/>
      <c r="P45" s="136"/>
    </row>
    <row r="46" spans="1:16">
      <c r="A46" s="136" t="s">
        <v>55</v>
      </c>
      <c r="B46" s="136">
        <f>'実質公債費比率（分子）の構造'!K$48</f>
        <v>336</v>
      </c>
      <c r="C46" s="136"/>
      <c r="D46" s="136"/>
      <c r="E46" s="136">
        <f>'実質公債費比率（分子）の構造'!L$48</f>
        <v>365</v>
      </c>
      <c r="F46" s="136"/>
      <c r="G46" s="136"/>
      <c r="H46" s="136">
        <f>'実質公債費比率（分子）の構造'!M$48</f>
        <v>369</v>
      </c>
      <c r="I46" s="136"/>
      <c r="J46" s="136"/>
      <c r="K46" s="136">
        <f>'実質公債費比率（分子）の構造'!N$48</f>
        <v>375</v>
      </c>
      <c r="L46" s="136"/>
      <c r="M46" s="136"/>
      <c r="N46" s="136">
        <f>'実質公債費比率（分子）の構造'!O$48</f>
        <v>379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660</v>
      </c>
      <c r="C49" s="136"/>
      <c r="D49" s="136"/>
      <c r="E49" s="136">
        <f>'実質公債費比率（分子）の構造'!L$45</f>
        <v>677</v>
      </c>
      <c r="F49" s="136"/>
      <c r="G49" s="136"/>
      <c r="H49" s="136">
        <f>'実質公債費比率（分子）の構造'!M$45</f>
        <v>660</v>
      </c>
      <c r="I49" s="136"/>
      <c r="J49" s="136"/>
      <c r="K49" s="136">
        <f>'実質公債費比率（分子）の構造'!N$45</f>
        <v>662</v>
      </c>
      <c r="L49" s="136"/>
      <c r="M49" s="136"/>
      <c r="N49" s="136">
        <f>'実質公債費比率（分子）の構造'!O$45</f>
        <v>652</v>
      </c>
      <c r="O49" s="136"/>
      <c r="P49" s="136"/>
    </row>
    <row r="50" spans="1:16">
      <c r="A50" s="136" t="s">
        <v>59</v>
      </c>
      <c r="B50" s="136" t="e">
        <f>NA()</f>
        <v>#N/A</v>
      </c>
      <c r="C50" s="136">
        <f>IF(ISNUMBER('実質公債費比率（分子）の構造'!K$53),'実質公債費比率（分子）の構造'!K$53,NA())</f>
        <v>980</v>
      </c>
      <c r="D50" s="136" t="e">
        <f>NA()</f>
        <v>#N/A</v>
      </c>
      <c r="E50" s="136" t="e">
        <f>NA()</f>
        <v>#N/A</v>
      </c>
      <c r="F50" s="136">
        <f>IF(ISNUMBER('実質公債費比率（分子）の構造'!L$53),'実質公債費比率（分子）の構造'!L$53,NA())</f>
        <v>860</v>
      </c>
      <c r="G50" s="136" t="e">
        <f>NA()</f>
        <v>#N/A</v>
      </c>
      <c r="H50" s="136" t="e">
        <f>NA()</f>
        <v>#N/A</v>
      </c>
      <c r="I50" s="136">
        <f>IF(ISNUMBER('実質公債費比率（分子）の構造'!M$53),'実質公債費比率（分子）の構造'!M$53,NA())</f>
        <v>506</v>
      </c>
      <c r="J50" s="136" t="e">
        <f>NA()</f>
        <v>#N/A</v>
      </c>
      <c r="K50" s="136" t="e">
        <f>NA()</f>
        <v>#N/A</v>
      </c>
      <c r="L50" s="136">
        <f>IF(ISNUMBER('実質公債費比率（分子）の構造'!N$53),'実質公債費比率（分子）の構造'!N$53,NA())</f>
        <v>508</v>
      </c>
      <c r="M50" s="136" t="e">
        <f>NA()</f>
        <v>#N/A</v>
      </c>
      <c r="N50" s="136" t="e">
        <f>NA()</f>
        <v>#N/A</v>
      </c>
      <c r="O50" s="136">
        <f>IF(ISNUMBER('実質公債費比率（分子）の構造'!O$53),'実質公債費比率（分子）の構造'!O$53,NA())</f>
        <v>467</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8008</v>
      </c>
      <c r="E56" s="135"/>
      <c r="F56" s="135"/>
      <c r="G56" s="135">
        <f>'将来負担比率（分子）の構造'!J$51</f>
        <v>8525</v>
      </c>
      <c r="H56" s="135"/>
      <c r="I56" s="135"/>
      <c r="J56" s="135">
        <f>'将来負担比率（分子）の構造'!K$51</f>
        <v>9180</v>
      </c>
      <c r="K56" s="135"/>
      <c r="L56" s="135"/>
      <c r="M56" s="135">
        <f>'将来負担比率（分子）の構造'!L$51</f>
        <v>9718</v>
      </c>
      <c r="N56" s="135"/>
      <c r="O56" s="135"/>
      <c r="P56" s="135">
        <f>'将来負担比率（分子）の構造'!M$51</f>
        <v>9467</v>
      </c>
    </row>
    <row r="57" spans="1:16">
      <c r="A57" s="135" t="s">
        <v>35</v>
      </c>
      <c r="B57" s="135"/>
      <c r="C57" s="135"/>
      <c r="D57" s="135">
        <f>'将来負担比率（分子）の構造'!I$50</f>
        <v>192</v>
      </c>
      <c r="E57" s="135"/>
      <c r="F57" s="135"/>
      <c r="G57" s="135">
        <f>'将来負担比率（分子）の構造'!J$50</f>
        <v>124</v>
      </c>
      <c r="H57" s="135"/>
      <c r="I57" s="135"/>
      <c r="J57" s="135">
        <f>'将来負担比率（分子）の構造'!K$50</f>
        <v>131</v>
      </c>
      <c r="K57" s="135"/>
      <c r="L57" s="135"/>
      <c r="M57" s="135">
        <f>'将来負担比率（分子）の構造'!L$50</f>
        <v>105</v>
      </c>
      <c r="N57" s="135"/>
      <c r="O57" s="135"/>
      <c r="P57" s="135">
        <f>'将来負担比率（分子）の構造'!M$50</f>
        <v>84</v>
      </c>
    </row>
    <row r="58" spans="1:16">
      <c r="A58" s="135" t="s">
        <v>34</v>
      </c>
      <c r="B58" s="135"/>
      <c r="C58" s="135"/>
      <c r="D58" s="135">
        <f>'将来負担比率（分子）の構造'!I$49</f>
        <v>3715</v>
      </c>
      <c r="E58" s="135"/>
      <c r="F58" s="135"/>
      <c r="G58" s="135">
        <f>'将来負担比率（分子）の構造'!J$49</f>
        <v>3862</v>
      </c>
      <c r="H58" s="135"/>
      <c r="I58" s="135"/>
      <c r="J58" s="135">
        <f>'将来負担比率（分子）の構造'!K$49</f>
        <v>3791</v>
      </c>
      <c r="K58" s="135"/>
      <c r="L58" s="135"/>
      <c r="M58" s="135">
        <f>'将来負担比率（分子）の構造'!L$49</f>
        <v>3921</v>
      </c>
      <c r="N58" s="135"/>
      <c r="O58" s="135"/>
      <c r="P58" s="135">
        <f>'将来負担比率（分子）の構造'!M$49</f>
        <v>4385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899</v>
      </c>
      <c r="C62" s="135"/>
      <c r="D62" s="135"/>
      <c r="E62" s="135">
        <f>'将来負担比率（分子）の構造'!J$45</f>
        <v>790</v>
      </c>
      <c r="F62" s="135"/>
      <c r="G62" s="135"/>
      <c r="H62" s="135">
        <f>'将来負担比率（分子）の構造'!K$45</f>
        <v>684</v>
      </c>
      <c r="I62" s="135"/>
      <c r="J62" s="135"/>
      <c r="K62" s="135">
        <f>'将来負担比率（分子）の構造'!L$45</f>
        <v>685</v>
      </c>
      <c r="L62" s="135"/>
      <c r="M62" s="135"/>
      <c r="N62" s="135">
        <f>'将来負担比率（分子）の構造'!M$45</f>
        <v>703</v>
      </c>
      <c r="O62" s="135"/>
      <c r="P62" s="135"/>
    </row>
    <row r="63" spans="1:16">
      <c r="A63" s="135" t="s">
        <v>28</v>
      </c>
      <c r="B63" s="135">
        <f>'将来負担比率（分子）の構造'!I$44</f>
        <v>244</v>
      </c>
      <c r="C63" s="135"/>
      <c r="D63" s="135"/>
      <c r="E63" s="135">
        <f>'将来負担比率（分子）の構造'!J$44</f>
        <v>227</v>
      </c>
      <c r="F63" s="135"/>
      <c r="G63" s="135"/>
      <c r="H63" s="135">
        <f>'将来負担比率（分子）の構造'!K$44</f>
        <v>213</v>
      </c>
      <c r="I63" s="135"/>
      <c r="J63" s="135"/>
      <c r="K63" s="135">
        <f>'将来負担比率（分子）の構造'!L$44</f>
        <v>201</v>
      </c>
      <c r="L63" s="135"/>
      <c r="M63" s="135"/>
      <c r="N63" s="135">
        <f>'将来負担比率（分子）の構造'!M$44</f>
        <v>164</v>
      </c>
      <c r="O63" s="135"/>
      <c r="P63" s="135"/>
    </row>
    <row r="64" spans="1:16">
      <c r="A64" s="135" t="s">
        <v>27</v>
      </c>
      <c r="B64" s="135">
        <f>'将来負担比率（分子）の構造'!I$43</f>
        <v>5230</v>
      </c>
      <c r="C64" s="135"/>
      <c r="D64" s="135"/>
      <c r="E64" s="135">
        <f>'将来負担比率（分子）の構造'!J$43</f>
        <v>5092</v>
      </c>
      <c r="F64" s="135"/>
      <c r="G64" s="135"/>
      <c r="H64" s="135">
        <f>'将来負担比率（分子）の構造'!K$43</f>
        <v>5034</v>
      </c>
      <c r="I64" s="135"/>
      <c r="J64" s="135"/>
      <c r="K64" s="135">
        <f>'将来負担比率（分子）の構造'!L$43</f>
        <v>4779</v>
      </c>
      <c r="L64" s="135"/>
      <c r="M64" s="135"/>
      <c r="N64" s="135">
        <f>'将来負担比率（分子）の構造'!M$43</f>
        <v>4864</v>
      </c>
      <c r="O64" s="135"/>
      <c r="P64" s="135"/>
    </row>
    <row r="65" spans="1:16">
      <c r="A65" s="135" t="s">
        <v>26</v>
      </c>
      <c r="B65" s="135">
        <f>'将来負担比率（分子）の構造'!I$42</f>
        <v>1160</v>
      </c>
      <c r="C65" s="135"/>
      <c r="D65" s="135"/>
      <c r="E65" s="135">
        <f>'将来負担比率（分子）の構造'!J$42</f>
        <v>1115</v>
      </c>
      <c r="F65" s="135"/>
      <c r="G65" s="135"/>
      <c r="H65" s="135">
        <f>'将来負担比率（分子）の構造'!K$42</f>
        <v>813</v>
      </c>
      <c r="I65" s="135"/>
      <c r="J65" s="135"/>
      <c r="K65" s="135">
        <f>'将来負担比率（分子）の構造'!L$42</f>
        <v>502</v>
      </c>
      <c r="L65" s="135"/>
      <c r="M65" s="135"/>
      <c r="N65" s="135">
        <f>'将来負担比率（分子）の構造'!M$42</f>
        <v>366</v>
      </c>
      <c r="O65" s="135"/>
      <c r="P65" s="135"/>
    </row>
    <row r="66" spans="1:16">
      <c r="A66" s="135" t="s">
        <v>25</v>
      </c>
      <c r="B66" s="135">
        <f>'将来負担比率（分子）の構造'!I$41</f>
        <v>6619</v>
      </c>
      <c r="C66" s="135"/>
      <c r="D66" s="135"/>
      <c r="E66" s="135">
        <f>'将来負担比率（分子）の構造'!J$41</f>
        <v>7006</v>
      </c>
      <c r="F66" s="135"/>
      <c r="G66" s="135"/>
      <c r="H66" s="135">
        <f>'将来負担比率（分子）の構造'!K$41</f>
        <v>7385</v>
      </c>
      <c r="I66" s="135"/>
      <c r="J66" s="135"/>
      <c r="K66" s="135">
        <f>'将来負担比率（分子）の構造'!L$41</f>
        <v>7599</v>
      </c>
      <c r="L66" s="135"/>
      <c r="M66" s="135"/>
      <c r="N66" s="135">
        <f>'将来負担比率（分子）の構造'!M$41</f>
        <v>7441</v>
      </c>
      <c r="O66" s="135"/>
      <c r="P66" s="135"/>
    </row>
    <row r="67" spans="1:16">
      <c r="A67" s="135" t="s">
        <v>63</v>
      </c>
      <c r="B67" s="135" t="e">
        <f>NA()</f>
        <v>#N/A</v>
      </c>
      <c r="C67" s="135">
        <f>IF(ISNUMBER('将来負担比率（分子）の構造'!I$52), IF('将来負担比率（分子）の構造'!I$52 &lt; 0, 0, '将来負担比率（分子）の構造'!I$52), NA())</f>
        <v>2236</v>
      </c>
      <c r="D67" s="135" t="e">
        <f>NA()</f>
        <v>#N/A</v>
      </c>
      <c r="E67" s="135" t="e">
        <f>NA()</f>
        <v>#N/A</v>
      </c>
      <c r="F67" s="135">
        <f>IF(ISNUMBER('将来負担比率（分子）の構造'!J$52), IF('将来負担比率（分子）の構造'!J$52 &lt; 0, 0, '将来負担比率（分子）の構造'!J$52), NA())</f>
        <v>1721</v>
      </c>
      <c r="G67" s="135" t="e">
        <f>NA()</f>
        <v>#N/A</v>
      </c>
      <c r="H67" s="135" t="e">
        <f>NA()</f>
        <v>#N/A</v>
      </c>
      <c r="I67" s="135">
        <f>IF(ISNUMBER('将来負担比率（分子）の構造'!K$52), IF('将来負担比率（分子）の構造'!K$52 &lt; 0, 0, '将来負担比率（分子）の構造'!K$52), NA())</f>
        <v>1028</v>
      </c>
      <c r="J67" s="135" t="e">
        <f>NA()</f>
        <v>#N/A</v>
      </c>
      <c r="K67" s="135" t="e">
        <f>NA()</f>
        <v>#N/A</v>
      </c>
      <c r="L67" s="135">
        <f>IF(ISNUMBER('将来負担比率（分子）の構造'!L$52), IF('将来負担比率（分子）の構造'!L$52 &lt; 0, 0, '将来負担比率（分子）の構造'!L$52), NA())</f>
        <v>22</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640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4002045</v>
      </c>
      <c r="S5" s="639"/>
      <c r="T5" s="639"/>
      <c r="U5" s="639"/>
      <c r="V5" s="639"/>
      <c r="W5" s="639"/>
      <c r="X5" s="639"/>
      <c r="Y5" s="686"/>
      <c r="Z5" s="699">
        <v>15.3</v>
      </c>
      <c r="AA5" s="699"/>
      <c r="AB5" s="699"/>
      <c r="AC5" s="699"/>
      <c r="AD5" s="700">
        <v>4002045</v>
      </c>
      <c r="AE5" s="700"/>
      <c r="AF5" s="700"/>
      <c r="AG5" s="700"/>
      <c r="AH5" s="700"/>
      <c r="AI5" s="700"/>
      <c r="AJ5" s="700"/>
      <c r="AK5" s="700"/>
      <c r="AL5" s="687">
        <v>78.900000000000006</v>
      </c>
      <c r="AM5" s="656"/>
      <c r="AN5" s="656"/>
      <c r="AO5" s="688"/>
      <c r="AP5" s="675" t="s">
        <v>208</v>
      </c>
      <c r="AQ5" s="676"/>
      <c r="AR5" s="676"/>
      <c r="AS5" s="676"/>
      <c r="AT5" s="676"/>
      <c r="AU5" s="676"/>
      <c r="AV5" s="676"/>
      <c r="AW5" s="676"/>
      <c r="AX5" s="676"/>
      <c r="AY5" s="676"/>
      <c r="AZ5" s="676"/>
      <c r="BA5" s="676"/>
      <c r="BB5" s="676"/>
      <c r="BC5" s="676"/>
      <c r="BD5" s="676"/>
      <c r="BE5" s="676"/>
      <c r="BF5" s="677"/>
      <c r="BG5" s="588">
        <v>3974892</v>
      </c>
      <c r="BH5" s="589"/>
      <c r="BI5" s="589"/>
      <c r="BJ5" s="589"/>
      <c r="BK5" s="589"/>
      <c r="BL5" s="589"/>
      <c r="BM5" s="589"/>
      <c r="BN5" s="590"/>
      <c r="BO5" s="641">
        <v>99.3</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108660</v>
      </c>
      <c r="S6" s="589"/>
      <c r="T6" s="589"/>
      <c r="U6" s="589"/>
      <c r="V6" s="589"/>
      <c r="W6" s="589"/>
      <c r="X6" s="589"/>
      <c r="Y6" s="590"/>
      <c r="Z6" s="641">
        <v>0.4</v>
      </c>
      <c r="AA6" s="641"/>
      <c r="AB6" s="641"/>
      <c r="AC6" s="641"/>
      <c r="AD6" s="642">
        <v>108660</v>
      </c>
      <c r="AE6" s="642"/>
      <c r="AF6" s="642"/>
      <c r="AG6" s="642"/>
      <c r="AH6" s="642"/>
      <c r="AI6" s="642"/>
      <c r="AJ6" s="642"/>
      <c r="AK6" s="642"/>
      <c r="AL6" s="611">
        <v>2.1</v>
      </c>
      <c r="AM6" s="643"/>
      <c r="AN6" s="643"/>
      <c r="AO6" s="644"/>
      <c r="AP6" s="585" t="s">
        <v>214</v>
      </c>
      <c r="AQ6" s="586"/>
      <c r="AR6" s="586"/>
      <c r="AS6" s="586"/>
      <c r="AT6" s="586"/>
      <c r="AU6" s="586"/>
      <c r="AV6" s="586"/>
      <c r="AW6" s="586"/>
      <c r="AX6" s="586"/>
      <c r="AY6" s="586"/>
      <c r="AZ6" s="586"/>
      <c r="BA6" s="586"/>
      <c r="BB6" s="586"/>
      <c r="BC6" s="586"/>
      <c r="BD6" s="586"/>
      <c r="BE6" s="586"/>
      <c r="BF6" s="587"/>
      <c r="BG6" s="588">
        <v>3974892</v>
      </c>
      <c r="BH6" s="589"/>
      <c r="BI6" s="589"/>
      <c r="BJ6" s="589"/>
      <c r="BK6" s="589"/>
      <c r="BL6" s="589"/>
      <c r="BM6" s="589"/>
      <c r="BN6" s="590"/>
      <c r="BO6" s="641">
        <v>99.3</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131854</v>
      </c>
      <c r="CS6" s="589"/>
      <c r="CT6" s="589"/>
      <c r="CU6" s="589"/>
      <c r="CV6" s="589"/>
      <c r="CW6" s="589"/>
      <c r="CX6" s="589"/>
      <c r="CY6" s="590"/>
      <c r="CZ6" s="641">
        <v>0.5</v>
      </c>
      <c r="DA6" s="641"/>
      <c r="DB6" s="641"/>
      <c r="DC6" s="641"/>
      <c r="DD6" s="594" t="s">
        <v>209</v>
      </c>
      <c r="DE6" s="589"/>
      <c r="DF6" s="589"/>
      <c r="DG6" s="589"/>
      <c r="DH6" s="589"/>
      <c r="DI6" s="589"/>
      <c r="DJ6" s="589"/>
      <c r="DK6" s="589"/>
      <c r="DL6" s="589"/>
      <c r="DM6" s="589"/>
      <c r="DN6" s="589"/>
      <c r="DO6" s="589"/>
      <c r="DP6" s="590"/>
      <c r="DQ6" s="594">
        <v>131815</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4296</v>
      </c>
      <c r="S7" s="589"/>
      <c r="T7" s="589"/>
      <c r="U7" s="589"/>
      <c r="V7" s="589"/>
      <c r="W7" s="589"/>
      <c r="X7" s="589"/>
      <c r="Y7" s="590"/>
      <c r="Z7" s="641">
        <v>0</v>
      </c>
      <c r="AA7" s="641"/>
      <c r="AB7" s="641"/>
      <c r="AC7" s="641"/>
      <c r="AD7" s="642">
        <v>4296</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1855829</v>
      </c>
      <c r="BH7" s="589"/>
      <c r="BI7" s="589"/>
      <c r="BJ7" s="589"/>
      <c r="BK7" s="589"/>
      <c r="BL7" s="589"/>
      <c r="BM7" s="589"/>
      <c r="BN7" s="590"/>
      <c r="BO7" s="641">
        <v>46.4</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1405645</v>
      </c>
      <c r="CS7" s="589"/>
      <c r="CT7" s="589"/>
      <c r="CU7" s="589"/>
      <c r="CV7" s="589"/>
      <c r="CW7" s="589"/>
      <c r="CX7" s="589"/>
      <c r="CY7" s="590"/>
      <c r="CZ7" s="641">
        <v>5.5</v>
      </c>
      <c r="DA7" s="641"/>
      <c r="DB7" s="641"/>
      <c r="DC7" s="641"/>
      <c r="DD7" s="594">
        <v>117412</v>
      </c>
      <c r="DE7" s="589"/>
      <c r="DF7" s="589"/>
      <c r="DG7" s="589"/>
      <c r="DH7" s="589"/>
      <c r="DI7" s="589"/>
      <c r="DJ7" s="589"/>
      <c r="DK7" s="589"/>
      <c r="DL7" s="589"/>
      <c r="DM7" s="589"/>
      <c r="DN7" s="589"/>
      <c r="DO7" s="589"/>
      <c r="DP7" s="590"/>
      <c r="DQ7" s="594">
        <v>1244179</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12086</v>
      </c>
      <c r="S8" s="589"/>
      <c r="T8" s="589"/>
      <c r="U8" s="589"/>
      <c r="V8" s="589"/>
      <c r="W8" s="589"/>
      <c r="X8" s="589"/>
      <c r="Y8" s="590"/>
      <c r="Z8" s="641">
        <v>0</v>
      </c>
      <c r="AA8" s="641"/>
      <c r="AB8" s="641"/>
      <c r="AC8" s="641"/>
      <c r="AD8" s="642">
        <v>12086</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33401</v>
      </c>
      <c r="BH8" s="589"/>
      <c r="BI8" s="589"/>
      <c r="BJ8" s="589"/>
      <c r="BK8" s="589"/>
      <c r="BL8" s="589"/>
      <c r="BM8" s="589"/>
      <c r="BN8" s="590"/>
      <c r="BO8" s="641">
        <v>0.8</v>
      </c>
      <c r="BP8" s="641"/>
      <c r="BQ8" s="641"/>
      <c r="BR8" s="641"/>
      <c r="BS8" s="594" t="s">
        <v>112</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19355130</v>
      </c>
      <c r="CS8" s="589"/>
      <c r="CT8" s="589"/>
      <c r="CU8" s="589"/>
      <c r="CV8" s="589"/>
      <c r="CW8" s="589"/>
      <c r="CX8" s="589"/>
      <c r="CY8" s="590"/>
      <c r="CZ8" s="641">
        <v>75.400000000000006</v>
      </c>
      <c r="DA8" s="641"/>
      <c r="DB8" s="641"/>
      <c r="DC8" s="641"/>
      <c r="DD8" s="594">
        <v>794590</v>
      </c>
      <c r="DE8" s="589"/>
      <c r="DF8" s="589"/>
      <c r="DG8" s="589"/>
      <c r="DH8" s="589"/>
      <c r="DI8" s="589"/>
      <c r="DJ8" s="589"/>
      <c r="DK8" s="589"/>
      <c r="DL8" s="589"/>
      <c r="DM8" s="589"/>
      <c r="DN8" s="589"/>
      <c r="DO8" s="589"/>
      <c r="DP8" s="590"/>
      <c r="DQ8" s="594">
        <v>1181475</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6363</v>
      </c>
      <c r="S9" s="589"/>
      <c r="T9" s="589"/>
      <c r="U9" s="589"/>
      <c r="V9" s="589"/>
      <c r="W9" s="589"/>
      <c r="X9" s="589"/>
      <c r="Y9" s="590"/>
      <c r="Z9" s="641">
        <v>0</v>
      </c>
      <c r="AA9" s="641"/>
      <c r="AB9" s="641"/>
      <c r="AC9" s="641"/>
      <c r="AD9" s="642">
        <v>6363</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819162</v>
      </c>
      <c r="BH9" s="589"/>
      <c r="BI9" s="589"/>
      <c r="BJ9" s="589"/>
      <c r="BK9" s="589"/>
      <c r="BL9" s="589"/>
      <c r="BM9" s="589"/>
      <c r="BN9" s="590"/>
      <c r="BO9" s="641">
        <v>20.5</v>
      </c>
      <c r="BP9" s="641"/>
      <c r="BQ9" s="641"/>
      <c r="BR9" s="641"/>
      <c r="BS9" s="594" t="s">
        <v>112</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491271</v>
      </c>
      <c r="CS9" s="589"/>
      <c r="CT9" s="589"/>
      <c r="CU9" s="589"/>
      <c r="CV9" s="589"/>
      <c r="CW9" s="589"/>
      <c r="CX9" s="589"/>
      <c r="CY9" s="590"/>
      <c r="CZ9" s="641">
        <v>1.9</v>
      </c>
      <c r="DA9" s="641"/>
      <c r="DB9" s="641"/>
      <c r="DC9" s="641"/>
      <c r="DD9" s="594">
        <v>49194</v>
      </c>
      <c r="DE9" s="589"/>
      <c r="DF9" s="589"/>
      <c r="DG9" s="589"/>
      <c r="DH9" s="589"/>
      <c r="DI9" s="589"/>
      <c r="DJ9" s="589"/>
      <c r="DK9" s="589"/>
      <c r="DL9" s="589"/>
      <c r="DM9" s="589"/>
      <c r="DN9" s="589"/>
      <c r="DO9" s="589"/>
      <c r="DP9" s="590"/>
      <c r="DQ9" s="594">
        <v>425107</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236841</v>
      </c>
      <c r="S10" s="589"/>
      <c r="T10" s="589"/>
      <c r="U10" s="589"/>
      <c r="V10" s="589"/>
      <c r="W10" s="589"/>
      <c r="X10" s="589"/>
      <c r="Y10" s="590"/>
      <c r="Z10" s="641">
        <v>0.9</v>
      </c>
      <c r="AA10" s="641"/>
      <c r="AB10" s="641"/>
      <c r="AC10" s="641"/>
      <c r="AD10" s="642">
        <v>236841</v>
      </c>
      <c r="AE10" s="642"/>
      <c r="AF10" s="642"/>
      <c r="AG10" s="642"/>
      <c r="AH10" s="642"/>
      <c r="AI10" s="642"/>
      <c r="AJ10" s="642"/>
      <c r="AK10" s="642"/>
      <c r="AL10" s="611">
        <v>4.7</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77472</v>
      </c>
      <c r="BH10" s="589"/>
      <c r="BI10" s="589"/>
      <c r="BJ10" s="589"/>
      <c r="BK10" s="589"/>
      <c r="BL10" s="589"/>
      <c r="BM10" s="589"/>
      <c r="BN10" s="590"/>
      <c r="BO10" s="641">
        <v>1.9</v>
      </c>
      <c r="BP10" s="641"/>
      <c r="BQ10" s="641"/>
      <c r="BR10" s="641"/>
      <c r="BS10" s="594" t="s">
        <v>112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45625</v>
      </c>
      <c r="CS10" s="589"/>
      <c r="CT10" s="589"/>
      <c r="CU10" s="589"/>
      <c r="CV10" s="589"/>
      <c r="CW10" s="589"/>
      <c r="CX10" s="589"/>
      <c r="CY10" s="590"/>
      <c r="CZ10" s="641">
        <v>0.2</v>
      </c>
      <c r="DA10" s="641"/>
      <c r="DB10" s="641"/>
      <c r="DC10" s="641"/>
      <c r="DD10" s="594" t="s">
        <v>112</v>
      </c>
      <c r="DE10" s="589"/>
      <c r="DF10" s="589"/>
      <c r="DG10" s="589"/>
      <c r="DH10" s="589"/>
      <c r="DI10" s="589"/>
      <c r="DJ10" s="589"/>
      <c r="DK10" s="589"/>
      <c r="DL10" s="589"/>
      <c r="DM10" s="589"/>
      <c r="DN10" s="589"/>
      <c r="DO10" s="589"/>
      <c r="DP10" s="590"/>
      <c r="DQ10" s="594">
        <v>1796</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v>33819</v>
      </c>
      <c r="S11" s="589"/>
      <c r="T11" s="589"/>
      <c r="U11" s="589"/>
      <c r="V11" s="589"/>
      <c r="W11" s="589"/>
      <c r="X11" s="589"/>
      <c r="Y11" s="590"/>
      <c r="Z11" s="641">
        <v>0.1</v>
      </c>
      <c r="AA11" s="641"/>
      <c r="AB11" s="641"/>
      <c r="AC11" s="641"/>
      <c r="AD11" s="642">
        <v>33819</v>
      </c>
      <c r="AE11" s="642"/>
      <c r="AF11" s="642"/>
      <c r="AG11" s="642"/>
      <c r="AH11" s="642"/>
      <c r="AI11" s="642"/>
      <c r="AJ11" s="642"/>
      <c r="AK11" s="642"/>
      <c r="AL11" s="611">
        <v>0.7</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925794</v>
      </c>
      <c r="BH11" s="589"/>
      <c r="BI11" s="589"/>
      <c r="BJ11" s="589"/>
      <c r="BK11" s="589"/>
      <c r="BL11" s="589"/>
      <c r="BM11" s="589"/>
      <c r="BN11" s="590"/>
      <c r="BO11" s="641">
        <v>23.1</v>
      </c>
      <c r="BP11" s="641"/>
      <c r="BQ11" s="641"/>
      <c r="BR11" s="641"/>
      <c r="BS11" s="594" t="s">
        <v>112</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817030</v>
      </c>
      <c r="CS11" s="589"/>
      <c r="CT11" s="589"/>
      <c r="CU11" s="589"/>
      <c r="CV11" s="589"/>
      <c r="CW11" s="589"/>
      <c r="CX11" s="589"/>
      <c r="CY11" s="590"/>
      <c r="CZ11" s="641">
        <v>3.2</v>
      </c>
      <c r="DA11" s="641"/>
      <c r="DB11" s="641"/>
      <c r="DC11" s="641"/>
      <c r="DD11" s="594">
        <v>305997</v>
      </c>
      <c r="DE11" s="589"/>
      <c r="DF11" s="589"/>
      <c r="DG11" s="589"/>
      <c r="DH11" s="589"/>
      <c r="DI11" s="589"/>
      <c r="DJ11" s="589"/>
      <c r="DK11" s="589"/>
      <c r="DL11" s="589"/>
      <c r="DM11" s="589"/>
      <c r="DN11" s="589"/>
      <c r="DO11" s="589"/>
      <c r="DP11" s="590"/>
      <c r="DQ11" s="594">
        <v>377939</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1914233</v>
      </c>
      <c r="BH12" s="589"/>
      <c r="BI12" s="589"/>
      <c r="BJ12" s="589"/>
      <c r="BK12" s="589"/>
      <c r="BL12" s="589"/>
      <c r="BM12" s="589"/>
      <c r="BN12" s="590"/>
      <c r="BO12" s="641">
        <v>47.8</v>
      </c>
      <c r="BP12" s="641"/>
      <c r="BQ12" s="641"/>
      <c r="BR12" s="641"/>
      <c r="BS12" s="594" t="s">
        <v>112</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395259</v>
      </c>
      <c r="CS12" s="589"/>
      <c r="CT12" s="589"/>
      <c r="CU12" s="589"/>
      <c r="CV12" s="589"/>
      <c r="CW12" s="589"/>
      <c r="CX12" s="589"/>
      <c r="CY12" s="590"/>
      <c r="CZ12" s="641">
        <v>1.5</v>
      </c>
      <c r="DA12" s="641"/>
      <c r="DB12" s="641"/>
      <c r="DC12" s="641"/>
      <c r="DD12" s="594">
        <v>120866</v>
      </c>
      <c r="DE12" s="589"/>
      <c r="DF12" s="589"/>
      <c r="DG12" s="589"/>
      <c r="DH12" s="589"/>
      <c r="DI12" s="589"/>
      <c r="DJ12" s="589"/>
      <c r="DK12" s="589"/>
      <c r="DL12" s="589"/>
      <c r="DM12" s="589"/>
      <c r="DN12" s="589"/>
      <c r="DO12" s="589"/>
      <c r="DP12" s="590"/>
      <c r="DQ12" s="594">
        <v>243746</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14634</v>
      </c>
      <c r="S13" s="589"/>
      <c r="T13" s="589"/>
      <c r="U13" s="589"/>
      <c r="V13" s="589"/>
      <c r="W13" s="589"/>
      <c r="X13" s="589"/>
      <c r="Y13" s="590"/>
      <c r="Z13" s="641">
        <v>0.1</v>
      </c>
      <c r="AA13" s="641"/>
      <c r="AB13" s="641"/>
      <c r="AC13" s="641"/>
      <c r="AD13" s="642">
        <v>14634</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1907940</v>
      </c>
      <c r="BH13" s="589"/>
      <c r="BI13" s="589"/>
      <c r="BJ13" s="589"/>
      <c r="BK13" s="589"/>
      <c r="BL13" s="589"/>
      <c r="BM13" s="589"/>
      <c r="BN13" s="590"/>
      <c r="BO13" s="641">
        <v>47.7</v>
      </c>
      <c r="BP13" s="641"/>
      <c r="BQ13" s="641"/>
      <c r="BR13" s="641"/>
      <c r="BS13" s="594" t="s">
        <v>112</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1217524</v>
      </c>
      <c r="CS13" s="589"/>
      <c r="CT13" s="589"/>
      <c r="CU13" s="589"/>
      <c r="CV13" s="589"/>
      <c r="CW13" s="589"/>
      <c r="CX13" s="589"/>
      <c r="CY13" s="590"/>
      <c r="CZ13" s="641">
        <v>4.7</v>
      </c>
      <c r="DA13" s="641"/>
      <c r="DB13" s="641"/>
      <c r="DC13" s="641"/>
      <c r="DD13" s="594">
        <v>720127</v>
      </c>
      <c r="DE13" s="589"/>
      <c r="DF13" s="589"/>
      <c r="DG13" s="589"/>
      <c r="DH13" s="589"/>
      <c r="DI13" s="589"/>
      <c r="DJ13" s="589"/>
      <c r="DK13" s="589"/>
      <c r="DL13" s="589"/>
      <c r="DM13" s="589"/>
      <c r="DN13" s="589"/>
      <c r="DO13" s="589"/>
      <c r="DP13" s="590"/>
      <c r="DQ13" s="594">
        <v>874830</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39035</v>
      </c>
      <c r="BH14" s="589"/>
      <c r="BI14" s="589"/>
      <c r="BJ14" s="589"/>
      <c r="BK14" s="589"/>
      <c r="BL14" s="589"/>
      <c r="BM14" s="589"/>
      <c r="BN14" s="590"/>
      <c r="BO14" s="641">
        <v>1</v>
      </c>
      <c r="BP14" s="641"/>
      <c r="BQ14" s="641"/>
      <c r="BR14" s="641"/>
      <c r="BS14" s="594" t="s">
        <v>112</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269687</v>
      </c>
      <c r="CS14" s="589"/>
      <c r="CT14" s="589"/>
      <c r="CU14" s="589"/>
      <c r="CV14" s="589"/>
      <c r="CW14" s="589"/>
      <c r="CX14" s="589"/>
      <c r="CY14" s="590"/>
      <c r="CZ14" s="641">
        <v>1.1000000000000001</v>
      </c>
      <c r="DA14" s="641"/>
      <c r="DB14" s="641"/>
      <c r="DC14" s="641"/>
      <c r="DD14" s="594">
        <v>10733</v>
      </c>
      <c r="DE14" s="589"/>
      <c r="DF14" s="589"/>
      <c r="DG14" s="589"/>
      <c r="DH14" s="589"/>
      <c r="DI14" s="589"/>
      <c r="DJ14" s="589"/>
      <c r="DK14" s="589"/>
      <c r="DL14" s="589"/>
      <c r="DM14" s="589"/>
      <c r="DN14" s="589"/>
      <c r="DO14" s="589"/>
      <c r="DP14" s="590"/>
      <c r="DQ14" s="594">
        <v>261016</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12191</v>
      </c>
      <c r="S15" s="589"/>
      <c r="T15" s="589"/>
      <c r="U15" s="589"/>
      <c r="V15" s="589"/>
      <c r="W15" s="589"/>
      <c r="X15" s="589"/>
      <c r="Y15" s="590"/>
      <c r="Z15" s="641">
        <v>0</v>
      </c>
      <c r="AA15" s="641"/>
      <c r="AB15" s="641"/>
      <c r="AC15" s="641"/>
      <c r="AD15" s="642">
        <v>12191</v>
      </c>
      <c r="AE15" s="642"/>
      <c r="AF15" s="642"/>
      <c r="AG15" s="642"/>
      <c r="AH15" s="642"/>
      <c r="AI15" s="642"/>
      <c r="AJ15" s="642"/>
      <c r="AK15" s="642"/>
      <c r="AL15" s="611">
        <v>0.2</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165795</v>
      </c>
      <c r="BH15" s="589"/>
      <c r="BI15" s="589"/>
      <c r="BJ15" s="589"/>
      <c r="BK15" s="589"/>
      <c r="BL15" s="589"/>
      <c r="BM15" s="589"/>
      <c r="BN15" s="590"/>
      <c r="BO15" s="641">
        <v>4.0999999999999996</v>
      </c>
      <c r="BP15" s="641"/>
      <c r="BQ15" s="641"/>
      <c r="BR15" s="641"/>
      <c r="BS15" s="594" t="s">
        <v>112</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780732</v>
      </c>
      <c r="CS15" s="589"/>
      <c r="CT15" s="589"/>
      <c r="CU15" s="589"/>
      <c r="CV15" s="589"/>
      <c r="CW15" s="589"/>
      <c r="CX15" s="589"/>
      <c r="CY15" s="590"/>
      <c r="CZ15" s="641">
        <v>3</v>
      </c>
      <c r="DA15" s="641"/>
      <c r="DB15" s="641"/>
      <c r="DC15" s="641"/>
      <c r="DD15" s="594">
        <v>171426</v>
      </c>
      <c r="DE15" s="589"/>
      <c r="DF15" s="589"/>
      <c r="DG15" s="589"/>
      <c r="DH15" s="589"/>
      <c r="DI15" s="589"/>
      <c r="DJ15" s="589"/>
      <c r="DK15" s="589"/>
      <c r="DL15" s="589"/>
      <c r="DM15" s="589"/>
      <c r="DN15" s="589"/>
      <c r="DO15" s="589"/>
      <c r="DP15" s="590"/>
      <c r="DQ15" s="594">
        <v>663591</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1180508</v>
      </c>
      <c r="S16" s="589"/>
      <c r="T16" s="589"/>
      <c r="U16" s="589"/>
      <c r="V16" s="589"/>
      <c r="W16" s="589"/>
      <c r="X16" s="589"/>
      <c r="Y16" s="590"/>
      <c r="Z16" s="641">
        <v>4.5</v>
      </c>
      <c r="AA16" s="641"/>
      <c r="AB16" s="641"/>
      <c r="AC16" s="641"/>
      <c r="AD16" s="642">
        <v>592196</v>
      </c>
      <c r="AE16" s="642"/>
      <c r="AF16" s="642"/>
      <c r="AG16" s="642"/>
      <c r="AH16" s="642"/>
      <c r="AI16" s="642"/>
      <c r="AJ16" s="642"/>
      <c r="AK16" s="642"/>
      <c r="AL16" s="611">
        <v>11.7</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117607</v>
      </c>
      <c r="CS16" s="589"/>
      <c r="CT16" s="589"/>
      <c r="CU16" s="589"/>
      <c r="CV16" s="589"/>
      <c r="CW16" s="589"/>
      <c r="CX16" s="589"/>
      <c r="CY16" s="590"/>
      <c r="CZ16" s="641">
        <v>0.5</v>
      </c>
      <c r="DA16" s="641"/>
      <c r="DB16" s="641"/>
      <c r="DC16" s="641"/>
      <c r="DD16" s="594" t="s">
        <v>112</v>
      </c>
      <c r="DE16" s="589"/>
      <c r="DF16" s="589"/>
      <c r="DG16" s="589"/>
      <c r="DH16" s="589"/>
      <c r="DI16" s="589"/>
      <c r="DJ16" s="589"/>
      <c r="DK16" s="589"/>
      <c r="DL16" s="589"/>
      <c r="DM16" s="589"/>
      <c r="DN16" s="589"/>
      <c r="DO16" s="589"/>
      <c r="DP16" s="590"/>
      <c r="DQ16" s="594">
        <v>2947</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592196</v>
      </c>
      <c r="S17" s="589"/>
      <c r="T17" s="589"/>
      <c r="U17" s="589"/>
      <c r="V17" s="589"/>
      <c r="W17" s="589"/>
      <c r="X17" s="589"/>
      <c r="Y17" s="590"/>
      <c r="Z17" s="641">
        <v>2.2999999999999998</v>
      </c>
      <c r="AA17" s="641"/>
      <c r="AB17" s="641"/>
      <c r="AC17" s="641"/>
      <c r="AD17" s="642">
        <v>592196</v>
      </c>
      <c r="AE17" s="642"/>
      <c r="AF17" s="642"/>
      <c r="AG17" s="642"/>
      <c r="AH17" s="642"/>
      <c r="AI17" s="642"/>
      <c r="AJ17" s="642"/>
      <c r="AK17" s="642"/>
      <c r="AL17" s="611">
        <v>11.7</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652425</v>
      </c>
      <c r="CS17" s="589"/>
      <c r="CT17" s="589"/>
      <c r="CU17" s="589"/>
      <c r="CV17" s="589"/>
      <c r="CW17" s="589"/>
      <c r="CX17" s="589"/>
      <c r="CY17" s="590"/>
      <c r="CZ17" s="641">
        <v>2.5</v>
      </c>
      <c r="DA17" s="641"/>
      <c r="DB17" s="641"/>
      <c r="DC17" s="641"/>
      <c r="DD17" s="594" t="s">
        <v>112</v>
      </c>
      <c r="DE17" s="589"/>
      <c r="DF17" s="589"/>
      <c r="DG17" s="589"/>
      <c r="DH17" s="589"/>
      <c r="DI17" s="589"/>
      <c r="DJ17" s="589"/>
      <c r="DK17" s="589"/>
      <c r="DL17" s="589"/>
      <c r="DM17" s="589"/>
      <c r="DN17" s="589"/>
      <c r="DO17" s="589"/>
      <c r="DP17" s="590"/>
      <c r="DQ17" s="594">
        <v>630214</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168174</v>
      </c>
      <c r="S18" s="589"/>
      <c r="T18" s="589"/>
      <c r="U18" s="589"/>
      <c r="V18" s="589"/>
      <c r="W18" s="589"/>
      <c r="X18" s="589"/>
      <c r="Y18" s="590"/>
      <c r="Z18" s="641">
        <v>0.6</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420138</v>
      </c>
      <c r="S19" s="589"/>
      <c r="T19" s="589"/>
      <c r="U19" s="589"/>
      <c r="V19" s="589"/>
      <c r="W19" s="589"/>
      <c r="X19" s="589"/>
      <c r="Y19" s="590"/>
      <c r="Z19" s="641">
        <v>1.6</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27153</v>
      </c>
      <c r="BH19" s="589"/>
      <c r="BI19" s="589"/>
      <c r="BJ19" s="589"/>
      <c r="BK19" s="589"/>
      <c r="BL19" s="589"/>
      <c r="BM19" s="589"/>
      <c r="BN19" s="590"/>
      <c r="BO19" s="641">
        <v>0.7</v>
      </c>
      <c r="BP19" s="641"/>
      <c r="BQ19" s="641"/>
      <c r="BR19" s="641"/>
      <c r="BS19" s="594" t="s">
        <v>112</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5611443</v>
      </c>
      <c r="S20" s="589"/>
      <c r="T20" s="589"/>
      <c r="U20" s="589"/>
      <c r="V20" s="589"/>
      <c r="W20" s="589"/>
      <c r="X20" s="589"/>
      <c r="Y20" s="590"/>
      <c r="Z20" s="641">
        <v>21.4</v>
      </c>
      <c r="AA20" s="641"/>
      <c r="AB20" s="641"/>
      <c r="AC20" s="641"/>
      <c r="AD20" s="642">
        <v>5023131</v>
      </c>
      <c r="AE20" s="642"/>
      <c r="AF20" s="642"/>
      <c r="AG20" s="642"/>
      <c r="AH20" s="642"/>
      <c r="AI20" s="642"/>
      <c r="AJ20" s="642"/>
      <c r="AK20" s="642"/>
      <c r="AL20" s="611">
        <v>99</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27153</v>
      </c>
      <c r="BH20" s="589"/>
      <c r="BI20" s="589"/>
      <c r="BJ20" s="589"/>
      <c r="BK20" s="589"/>
      <c r="BL20" s="589"/>
      <c r="BM20" s="589"/>
      <c r="BN20" s="590"/>
      <c r="BO20" s="641">
        <v>0.7</v>
      </c>
      <c r="BP20" s="641"/>
      <c r="BQ20" s="641"/>
      <c r="BR20" s="641"/>
      <c r="BS20" s="594" t="s">
        <v>112</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25679789</v>
      </c>
      <c r="CS20" s="589"/>
      <c r="CT20" s="589"/>
      <c r="CU20" s="589"/>
      <c r="CV20" s="589"/>
      <c r="CW20" s="589"/>
      <c r="CX20" s="589"/>
      <c r="CY20" s="590"/>
      <c r="CZ20" s="641">
        <v>100</v>
      </c>
      <c r="DA20" s="641"/>
      <c r="DB20" s="641"/>
      <c r="DC20" s="641"/>
      <c r="DD20" s="594">
        <v>2290345</v>
      </c>
      <c r="DE20" s="589"/>
      <c r="DF20" s="589"/>
      <c r="DG20" s="589"/>
      <c r="DH20" s="589"/>
      <c r="DI20" s="589"/>
      <c r="DJ20" s="589"/>
      <c r="DK20" s="589"/>
      <c r="DL20" s="589"/>
      <c r="DM20" s="589"/>
      <c r="DN20" s="589"/>
      <c r="DO20" s="589"/>
      <c r="DP20" s="590"/>
      <c r="DQ20" s="594">
        <v>6038655</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2050</v>
      </c>
      <c r="S21" s="589"/>
      <c r="T21" s="589"/>
      <c r="U21" s="589"/>
      <c r="V21" s="589"/>
      <c r="W21" s="589"/>
      <c r="X21" s="589"/>
      <c r="Y21" s="590"/>
      <c r="Z21" s="641">
        <v>0</v>
      </c>
      <c r="AA21" s="641"/>
      <c r="AB21" s="641"/>
      <c r="AC21" s="641"/>
      <c r="AD21" s="642">
        <v>2050</v>
      </c>
      <c r="AE21" s="642"/>
      <c r="AF21" s="642"/>
      <c r="AG21" s="642"/>
      <c r="AH21" s="642"/>
      <c r="AI21" s="642"/>
      <c r="AJ21" s="642"/>
      <c r="AK21" s="642"/>
      <c r="AL21" s="611">
        <v>0</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27153</v>
      </c>
      <c r="BH21" s="589"/>
      <c r="BI21" s="589"/>
      <c r="BJ21" s="589"/>
      <c r="BK21" s="589"/>
      <c r="BL21" s="589"/>
      <c r="BM21" s="589"/>
      <c r="BN21" s="590"/>
      <c r="BO21" s="641">
        <v>0.7</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24868</v>
      </c>
      <c r="S22" s="589"/>
      <c r="T22" s="589"/>
      <c r="U22" s="589"/>
      <c r="V22" s="589"/>
      <c r="W22" s="589"/>
      <c r="X22" s="589"/>
      <c r="Y22" s="590"/>
      <c r="Z22" s="641">
        <v>0.1</v>
      </c>
      <c r="AA22" s="641"/>
      <c r="AB22" s="641"/>
      <c r="AC22" s="641"/>
      <c r="AD22" s="642" t="s">
        <v>112</v>
      </c>
      <c r="AE22" s="642"/>
      <c r="AF22" s="642"/>
      <c r="AG22" s="642"/>
      <c r="AH22" s="642"/>
      <c r="AI22" s="642"/>
      <c r="AJ22" s="642"/>
      <c r="AK22" s="642"/>
      <c r="AL22" s="611" t="s">
        <v>112</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147027</v>
      </c>
      <c r="S23" s="589"/>
      <c r="T23" s="589"/>
      <c r="U23" s="589"/>
      <c r="V23" s="589"/>
      <c r="W23" s="589"/>
      <c r="X23" s="589"/>
      <c r="Y23" s="590"/>
      <c r="Z23" s="641">
        <v>0.6</v>
      </c>
      <c r="AA23" s="641"/>
      <c r="AB23" s="641"/>
      <c r="AC23" s="641"/>
      <c r="AD23" s="642">
        <v>6848</v>
      </c>
      <c r="AE23" s="642"/>
      <c r="AF23" s="642"/>
      <c r="AG23" s="642"/>
      <c r="AH23" s="642"/>
      <c r="AI23" s="642"/>
      <c r="AJ23" s="642"/>
      <c r="AK23" s="642"/>
      <c r="AL23" s="611">
        <v>0.1</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9648</v>
      </c>
      <c r="S24" s="589"/>
      <c r="T24" s="589"/>
      <c r="U24" s="589"/>
      <c r="V24" s="589"/>
      <c r="W24" s="589"/>
      <c r="X24" s="589"/>
      <c r="Y24" s="590"/>
      <c r="Z24" s="641">
        <v>0</v>
      </c>
      <c r="AA24" s="641"/>
      <c r="AB24" s="641"/>
      <c r="AC24" s="641"/>
      <c r="AD24" s="642">
        <v>1</v>
      </c>
      <c r="AE24" s="642"/>
      <c r="AF24" s="642"/>
      <c r="AG24" s="642"/>
      <c r="AH24" s="642"/>
      <c r="AI24" s="642"/>
      <c r="AJ24" s="642"/>
      <c r="AK24" s="642"/>
      <c r="AL24" s="611">
        <v>0</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2997675</v>
      </c>
      <c r="CS24" s="639"/>
      <c r="CT24" s="639"/>
      <c r="CU24" s="639"/>
      <c r="CV24" s="639"/>
      <c r="CW24" s="639"/>
      <c r="CX24" s="639"/>
      <c r="CY24" s="686"/>
      <c r="CZ24" s="690">
        <v>11.7</v>
      </c>
      <c r="DA24" s="691"/>
      <c r="DB24" s="691"/>
      <c r="DC24" s="692"/>
      <c r="DD24" s="685">
        <v>2181613</v>
      </c>
      <c r="DE24" s="639"/>
      <c r="DF24" s="639"/>
      <c r="DG24" s="639"/>
      <c r="DH24" s="639"/>
      <c r="DI24" s="639"/>
      <c r="DJ24" s="639"/>
      <c r="DK24" s="686"/>
      <c r="DL24" s="685">
        <v>2164581</v>
      </c>
      <c r="DM24" s="639"/>
      <c r="DN24" s="639"/>
      <c r="DO24" s="639"/>
      <c r="DP24" s="639"/>
      <c r="DQ24" s="639"/>
      <c r="DR24" s="639"/>
      <c r="DS24" s="639"/>
      <c r="DT24" s="639"/>
      <c r="DU24" s="639"/>
      <c r="DV24" s="686"/>
      <c r="DW24" s="687">
        <v>39.5</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955048</v>
      </c>
      <c r="S25" s="589"/>
      <c r="T25" s="589"/>
      <c r="U25" s="589"/>
      <c r="V25" s="589"/>
      <c r="W25" s="589"/>
      <c r="X25" s="589"/>
      <c r="Y25" s="590"/>
      <c r="Z25" s="641">
        <v>3.6</v>
      </c>
      <c r="AA25" s="641"/>
      <c r="AB25" s="641"/>
      <c r="AC25" s="641"/>
      <c r="AD25" s="642" t="s">
        <v>112</v>
      </c>
      <c r="AE25" s="642"/>
      <c r="AF25" s="642"/>
      <c r="AG25" s="642"/>
      <c r="AH25" s="642"/>
      <c r="AI25" s="642"/>
      <c r="AJ25" s="642"/>
      <c r="AK25" s="642"/>
      <c r="AL25" s="611" t="s">
        <v>112</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1352419</v>
      </c>
      <c r="CS25" s="607"/>
      <c r="CT25" s="607"/>
      <c r="CU25" s="607"/>
      <c r="CV25" s="607"/>
      <c r="CW25" s="607"/>
      <c r="CX25" s="607"/>
      <c r="CY25" s="608"/>
      <c r="CZ25" s="591">
        <v>5.3</v>
      </c>
      <c r="DA25" s="609"/>
      <c r="DB25" s="609"/>
      <c r="DC25" s="610"/>
      <c r="DD25" s="594">
        <v>1309015</v>
      </c>
      <c r="DE25" s="607"/>
      <c r="DF25" s="607"/>
      <c r="DG25" s="607"/>
      <c r="DH25" s="607"/>
      <c r="DI25" s="607"/>
      <c r="DJ25" s="607"/>
      <c r="DK25" s="608"/>
      <c r="DL25" s="594">
        <v>1295423</v>
      </c>
      <c r="DM25" s="607"/>
      <c r="DN25" s="607"/>
      <c r="DO25" s="607"/>
      <c r="DP25" s="607"/>
      <c r="DQ25" s="607"/>
      <c r="DR25" s="607"/>
      <c r="DS25" s="607"/>
      <c r="DT25" s="607"/>
      <c r="DU25" s="607"/>
      <c r="DV25" s="608"/>
      <c r="DW25" s="611">
        <v>23.7</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v>9363</v>
      </c>
      <c r="S26" s="589"/>
      <c r="T26" s="589"/>
      <c r="U26" s="589"/>
      <c r="V26" s="589"/>
      <c r="W26" s="589"/>
      <c r="X26" s="589"/>
      <c r="Y26" s="590"/>
      <c r="Z26" s="641">
        <v>0</v>
      </c>
      <c r="AA26" s="641"/>
      <c r="AB26" s="641"/>
      <c r="AC26" s="641"/>
      <c r="AD26" s="642">
        <v>9363</v>
      </c>
      <c r="AE26" s="642"/>
      <c r="AF26" s="642"/>
      <c r="AG26" s="642"/>
      <c r="AH26" s="642"/>
      <c r="AI26" s="642"/>
      <c r="AJ26" s="642"/>
      <c r="AK26" s="642"/>
      <c r="AL26" s="611">
        <v>0.2</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857229</v>
      </c>
      <c r="CS26" s="589"/>
      <c r="CT26" s="589"/>
      <c r="CU26" s="589"/>
      <c r="CV26" s="589"/>
      <c r="CW26" s="589"/>
      <c r="CX26" s="589"/>
      <c r="CY26" s="590"/>
      <c r="CZ26" s="591">
        <v>3.3</v>
      </c>
      <c r="DA26" s="609"/>
      <c r="DB26" s="609"/>
      <c r="DC26" s="610"/>
      <c r="DD26" s="594">
        <v>820038</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18126495</v>
      </c>
      <c r="S27" s="589"/>
      <c r="T27" s="589"/>
      <c r="U27" s="589"/>
      <c r="V27" s="589"/>
      <c r="W27" s="589"/>
      <c r="X27" s="589"/>
      <c r="Y27" s="590"/>
      <c r="Z27" s="641">
        <v>69.2</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4002045</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992831</v>
      </c>
      <c r="CS27" s="607"/>
      <c r="CT27" s="607"/>
      <c r="CU27" s="607"/>
      <c r="CV27" s="607"/>
      <c r="CW27" s="607"/>
      <c r="CX27" s="607"/>
      <c r="CY27" s="608"/>
      <c r="CZ27" s="591">
        <v>3.9</v>
      </c>
      <c r="DA27" s="609"/>
      <c r="DB27" s="609"/>
      <c r="DC27" s="610"/>
      <c r="DD27" s="594">
        <v>242384</v>
      </c>
      <c r="DE27" s="607"/>
      <c r="DF27" s="607"/>
      <c r="DG27" s="607"/>
      <c r="DH27" s="607"/>
      <c r="DI27" s="607"/>
      <c r="DJ27" s="607"/>
      <c r="DK27" s="608"/>
      <c r="DL27" s="594">
        <v>238944</v>
      </c>
      <c r="DM27" s="607"/>
      <c r="DN27" s="607"/>
      <c r="DO27" s="607"/>
      <c r="DP27" s="607"/>
      <c r="DQ27" s="607"/>
      <c r="DR27" s="607"/>
      <c r="DS27" s="607"/>
      <c r="DT27" s="607"/>
      <c r="DU27" s="607"/>
      <c r="DV27" s="608"/>
      <c r="DW27" s="611">
        <v>4.4000000000000004</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35511</v>
      </c>
      <c r="S28" s="589"/>
      <c r="T28" s="589"/>
      <c r="U28" s="589"/>
      <c r="V28" s="589"/>
      <c r="W28" s="589"/>
      <c r="X28" s="589"/>
      <c r="Y28" s="590"/>
      <c r="Z28" s="641">
        <v>0.1</v>
      </c>
      <c r="AA28" s="641"/>
      <c r="AB28" s="641"/>
      <c r="AC28" s="641"/>
      <c r="AD28" s="642">
        <v>30065</v>
      </c>
      <c r="AE28" s="642"/>
      <c r="AF28" s="642"/>
      <c r="AG28" s="642"/>
      <c r="AH28" s="642"/>
      <c r="AI28" s="642"/>
      <c r="AJ28" s="642"/>
      <c r="AK28" s="642"/>
      <c r="AL28" s="611">
        <v>0.6</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652425</v>
      </c>
      <c r="CS28" s="589"/>
      <c r="CT28" s="589"/>
      <c r="CU28" s="589"/>
      <c r="CV28" s="589"/>
      <c r="CW28" s="589"/>
      <c r="CX28" s="589"/>
      <c r="CY28" s="590"/>
      <c r="CZ28" s="591">
        <v>2.5</v>
      </c>
      <c r="DA28" s="609"/>
      <c r="DB28" s="609"/>
      <c r="DC28" s="610"/>
      <c r="DD28" s="594">
        <v>630214</v>
      </c>
      <c r="DE28" s="589"/>
      <c r="DF28" s="589"/>
      <c r="DG28" s="589"/>
      <c r="DH28" s="589"/>
      <c r="DI28" s="589"/>
      <c r="DJ28" s="589"/>
      <c r="DK28" s="590"/>
      <c r="DL28" s="594">
        <v>630214</v>
      </c>
      <c r="DM28" s="589"/>
      <c r="DN28" s="589"/>
      <c r="DO28" s="589"/>
      <c r="DP28" s="589"/>
      <c r="DQ28" s="589"/>
      <c r="DR28" s="589"/>
      <c r="DS28" s="589"/>
      <c r="DT28" s="589"/>
      <c r="DU28" s="589"/>
      <c r="DV28" s="590"/>
      <c r="DW28" s="611">
        <v>11.5</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21149</v>
      </c>
      <c r="S29" s="589"/>
      <c r="T29" s="589"/>
      <c r="U29" s="589"/>
      <c r="V29" s="589"/>
      <c r="W29" s="589"/>
      <c r="X29" s="589"/>
      <c r="Y29" s="590"/>
      <c r="Z29" s="641">
        <v>0.1</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58</v>
      </c>
      <c r="CG29" s="622"/>
      <c r="CH29" s="622"/>
      <c r="CI29" s="622"/>
      <c r="CJ29" s="622"/>
      <c r="CK29" s="622"/>
      <c r="CL29" s="622"/>
      <c r="CM29" s="622"/>
      <c r="CN29" s="622"/>
      <c r="CO29" s="622"/>
      <c r="CP29" s="622"/>
      <c r="CQ29" s="623"/>
      <c r="CR29" s="588">
        <v>651973</v>
      </c>
      <c r="CS29" s="607"/>
      <c r="CT29" s="607"/>
      <c r="CU29" s="607"/>
      <c r="CV29" s="607"/>
      <c r="CW29" s="607"/>
      <c r="CX29" s="607"/>
      <c r="CY29" s="608"/>
      <c r="CZ29" s="591">
        <v>2.5</v>
      </c>
      <c r="DA29" s="609"/>
      <c r="DB29" s="609"/>
      <c r="DC29" s="610"/>
      <c r="DD29" s="594">
        <v>629762</v>
      </c>
      <c r="DE29" s="607"/>
      <c r="DF29" s="607"/>
      <c r="DG29" s="607"/>
      <c r="DH29" s="607"/>
      <c r="DI29" s="607"/>
      <c r="DJ29" s="607"/>
      <c r="DK29" s="608"/>
      <c r="DL29" s="594">
        <v>629762</v>
      </c>
      <c r="DM29" s="607"/>
      <c r="DN29" s="607"/>
      <c r="DO29" s="607"/>
      <c r="DP29" s="607"/>
      <c r="DQ29" s="607"/>
      <c r="DR29" s="607"/>
      <c r="DS29" s="607"/>
      <c r="DT29" s="607"/>
      <c r="DU29" s="607"/>
      <c r="DV29" s="608"/>
      <c r="DW29" s="611">
        <v>11.5</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330406</v>
      </c>
      <c r="S30" s="589"/>
      <c r="T30" s="589"/>
      <c r="U30" s="589"/>
      <c r="V30" s="589"/>
      <c r="W30" s="589"/>
      <c r="X30" s="589"/>
      <c r="Y30" s="590"/>
      <c r="Z30" s="641">
        <v>1.3</v>
      </c>
      <c r="AA30" s="641"/>
      <c r="AB30" s="641"/>
      <c r="AC30" s="641"/>
      <c r="AD30" s="642" t="s">
        <v>112</v>
      </c>
      <c r="AE30" s="642"/>
      <c r="AF30" s="642"/>
      <c r="AG30" s="642"/>
      <c r="AH30" s="642"/>
      <c r="AI30" s="642"/>
      <c r="AJ30" s="642"/>
      <c r="AK30" s="642"/>
      <c r="AL30" s="611" t="s">
        <v>112</v>
      </c>
      <c r="AM30" s="643"/>
      <c r="AN30" s="643"/>
      <c r="AO30" s="644"/>
      <c r="AP30" s="666" t="s">
        <v>289</v>
      </c>
      <c r="AQ30" s="667"/>
      <c r="AR30" s="667"/>
      <c r="AS30" s="667"/>
      <c r="AT30" s="672" t="s">
        <v>290</v>
      </c>
      <c r="AU30" s="182"/>
      <c r="AV30" s="182"/>
      <c r="AW30" s="182"/>
      <c r="AX30" s="675" t="s">
        <v>170</v>
      </c>
      <c r="AY30" s="676"/>
      <c r="AZ30" s="676"/>
      <c r="BA30" s="676"/>
      <c r="BB30" s="676"/>
      <c r="BC30" s="676"/>
      <c r="BD30" s="676"/>
      <c r="BE30" s="676"/>
      <c r="BF30" s="677"/>
      <c r="BG30" s="654">
        <v>98.6</v>
      </c>
      <c r="BH30" s="655"/>
      <c r="BI30" s="655"/>
      <c r="BJ30" s="655"/>
      <c r="BK30" s="655"/>
      <c r="BL30" s="655"/>
      <c r="BM30" s="656">
        <v>92.1</v>
      </c>
      <c r="BN30" s="655"/>
      <c r="BO30" s="655"/>
      <c r="BP30" s="655"/>
      <c r="BQ30" s="657"/>
      <c r="BR30" s="654">
        <v>98.3</v>
      </c>
      <c r="BS30" s="655"/>
      <c r="BT30" s="655"/>
      <c r="BU30" s="655"/>
      <c r="BV30" s="655"/>
      <c r="BW30" s="655"/>
      <c r="BX30" s="656">
        <v>91</v>
      </c>
      <c r="BY30" s="655"/>
      <c r="BZ30" s="655"/>
      <c r="CA30" s="655"/>
      <c r="CB30" s="657"/>
      <c r="CD30" s="660"/>
      <c r="CE30" s="661"/>
      <c r="CF30" s="625" t="s">
        <v>291</v>
      </c>
      <c r="CG30" s="622"/>
      <c r="CH30" s="622"/>
      <c r="CI30" s="622"/>
      <c r="CJ30" s="622"/>
      <c r="CK30" s="622"/>
      <c r="CL30" s="622"/>
      <c r="CM30" s="622"/>
      <c r="CN30" s="622"/>
      <c r="CO30" s="622"/>
      <c r="CP30" s="622"/>
      <c r="CQ30" s="623"/>
      <c r="CR30" s="588">
        <v>561227</v>
      </c>
      <c r="CS30" s="589"/>
      <c r="CT30" s="589"/>
      <c r="CU30" s="589"/>
      <c r="CV30" s="589"/>
      <c r="CW30" s="589"/>
      <c r="CX30" s="589"/>
      <c r="CY30" s="590"/>
      <c r="CZ30" s="591">
        <v>2.2000000000000002</v>
      </c>
      <c r="DA30" s="609"/>
      <c r="DB30" s="609"/>
      <c r="DC30" s="610"/>
      <c r="DD30" s="594">
        <v>539697</v>
      </c>
      <c r="DE30" s="589"/>
      <c r="DF30" s="589"/>
      <c r="DG30" s="589"/>
      <c r="DH30" s="589"/>
      <c r="DI30" s="589"/>
      <c r="DJ30" s="589"/>
      <c r="DK30" s="590"/>
      <c r="DL30" s="594">
        <v>539697</v>
      </c>
      <c r="DM30" s="589"/>
      <c r="DN30" s="589"/>
      <c r="DO30" s="589"/>
      <c r="DP30" s="589"/>
      <c r="DQ30" s="589"/>
      <c r="DR30" s="589"/>
      <c r="DS30" s="589"/>
      <c r="DT30" s="589"/>
      <c r="DU30" s="589"/>
      <c r="DV30" s="590"/>
      <c r="DW30" s="611">
        <v>9.9</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280935</v>
      </c>
      <c r="S31" s="589"/>
      <c r="T31" s="589"/>
      <c r="U31" s="589"/>
      <c r="V31" s="589"/>
      <c r="W31" s="589"/>
      <c r="X31" s="589"/>
      <c r="Y31" s="590"/>
      <c r="Z31" s="641">
        <v>1.1000000000000001</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98.8</v>
      </c>
      <c r="BH31" s="607"/>
      <c r="BI31" s="607"/>
      <c r="BJ31" s="607"/>
      <c r="BK31" s="607"/>
      <c r="BL31" s="607"/>
      <c r="BM31" s="643">
        <v>95.1</v>
      </c>
      <c r="BN31" s="653"/>
      <c r="BO31" s="653"/>
      <c r="BP31" s="653"/>
      <c r="BQ31" s="617"/>
      <c r="BR31" s="652">
        <v>98.3</v>
      </c>
      <c r="BS31" s="607"/>
      <c r="BT31" s="607"/>
      <c r="BU31" s="607"/>
      <c r="BV31" s="607"/>
      <c r="BW31" s="607"/>
      <c r="BX31" s="643">
        <v>93.7</v>
      </c>
      <c r="BY31" s="653"/>
      <c r="BZ31" s="653"/>
      <c r="CA31" s="653"/>
      <c r="CB31" s="617"/>
      <c r="CD31" s="660"/>
      <c r="CE31" s="661"/>
      <c r="CF31" s="625" t="s">
        <v>295</v>
      </c>
      <c r="CG31" s="622"/>
      <c r="CH31" s="622"/>
      <c r="CI31" s="622"/>
      <c r="CJ31" s="622"/>
      <c r="CK31" s="622"/>
      <c r="CL31" s="622"/>
      <c r="CM31" s="622"/>
      <c r="CN31" s="622"/>
      <c r="CO31" s="622"/>
      <c r="CP31" s="622"/>
      <c r="CQ31" s="623"/>
      <c r="CR31" s="588">
        <v>90746</v>
      </c>
      <c r="CS31" s="607"/>
      <c r="CT31" s="607"/>
      <c r="CU31" s="607"/>
      <c r="CV31" s="607"/>
      <c r="CW31" s="607"/>
      <c r="CX31" s="607"/>
      <c r="CY31" s="608"/>
      <c r="CZ31" s="591">
        <v>0.4</v>
      </c>
      <c r="DA31" s="609"/>
      <c r="DB31" s="609"/>
      <c r="DC31" s="610"/>
      <c r="DD31" s="594">
        <v>90065</v>
      </c>
      <c r="DE31" s="607"/>
      <c r="DF31" s="607"/>
      <c r="DG31" s="607"/>
      <c r="DH31" s="607"/>
      <c r="DI31" s="607"/>
      <c r="DJ31" s="607"/>
      <c r="DK31" s="608"/>
      <c r="DL31" s="594">
        <v>90065</v>
      </c>
      <c r="DM31" s="607"/>
      <c r="DN31" s="607"/>
      <c r="DO31" s="607"/>
      <c r="DP31" s="607"/>
      <c r="DQ31" s="607"/>
      <c r="DR31" s="607"/>
      <c r="DS31" s="607"/>
      <c r="DT31" s="607"/>
      <c r="DU31" s="607"/>
      <c r="DV31" s="608"/>
      <c r="DW31" s="611">
        <v>1.6</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224667</v>
      </c>
      <c r="S32" s="589"/>
      <c r="T32" s="589"/>
      <c r="U32" s="589"/>
      <c r="V32" s="589"/>
      <c r="W32" s="589"/>
      <c r="X32" s="589"/>
      <c r="Y32" s="590"/>
      <c r="Z32" s="641">
        <v>0.9</v>
      </c>
      <c r="AA32" s="641"/>
      <c r="AB32" s="641"/>
      <c r="AC32" s="641"/>
      <c r="AD32" s="642">
        <v>1884</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98.4</v>
      </c>
      <c r="BH32" s="573"/>
      <c r="BI32" s="573"/>
      <c r="BJ32" s="573"/>
      <c r="BK32" s="573"/>
      <c r="BL32" s="573"/>
      <c r="BM32" s="636">
        <v>88.8</v>
      </c>
      <c r="BN32" s="573"/>
      <c r="BO32" s="573"/>
      <c r="BP32" s="573"/>
      <c r="BQ32" s="630"/>
      <c r="BR32" s="651">
        <v>98.2</v>
      </c>
      <c r="BS32" s="573"/>
      <c r="BT32" s="573"/>
      <c r="BU32" s="573"/>
      <c r="BV32" s="573"/>
      <c r="BW32" s="573"/>
      <c r="BX32" s="636">
        <v>88.4</v>
      </c>
      <c r="BY32" s="573"/>
      <c r="BZ32" s="573"/>
      <c r="CA32" s="573"/>
      <c r="CB32" s="630"/>
      <c r="CD32" s="662"/>
      <c r="CE32" s="663"/>
      <c r="CF32" s="625" t="s">
        <v>298</v>
      </c>
      <c r="CG32" s="622"/>
      <c r="CH32" s="622"/>
      <c r="CI32" s="622"/>
      <c r="CJ32" s="622"/>
      <c r="CK32" s="622"/>
      <c r="CL32" s="622"/>
      <c r="CM32" s="622"/>
      <c r="CN32" s="622"/>
      <c r="CO32" s="622"/>
      <c r="CP32" s="622"/>
      <c r="CQ32" s="623"/>
      <c r="CR32" s="588">
        <v>452</v>
      </c>
      <c r="CS32" s="589"/>
      <c r="CT32" s="589"/>
      <c r="CU32" s="589"/>
      <c r="CV32" s="589"/>
      <c r="CW32" s="589"/>
      <c r="CX32" s="589"/>
      <c r="CY32" s="590"/>
      <c r="CZ32" s="591">
        <v>0</v>
      </c>
      <c r="DA32" s="609"/>
      <c r="DB32" s="609"/>
      <c r="DC32" s="610"/>
      <c r="DD32" s="594">
        <v>452</v>
      </c>
      <c r="DE32" s="589"/>
      <c r="DF32" s="589"/>
      <c r="DG32" s="589"/>
      <c r="DH32" s="589"/>
      <c r="DI32" s="589"/>
      <c r="DJ32" s="589"/>
      <c r="DK32" s="590"/>
      <c r="DL32" s="594">
        <v>452</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403500</v>
      </c>
      <c r="S33" s="589"/>
      <c r="T33" s="589"/>
      <c r="U33" s="589"/>
      <c r="V33" s="589"/>
      <c r="W33" s="589"/>
      <c r="X33" s="589"/>
      <c r="Y33" s="590"/>
      <c r="Z33" s="641">
        <v>1.5</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20274162</v>
      </c>
      <c r="CS33" s="607"/>
      <c r="CT33" s="607"/>
      <c r="CU33" s="607"/>
      <c r="CV33" s="607"/>
      <c r="CW33" s="607"/>
      <c r="CX33" s="607"/>
      <c r="CY33" s="608"/>
      <c r="CZ33" s="591">
        <v>78.900000000000006</v>
      </c>
      <c r="DA33" s="609"/>
      <c r="DB33" s="609"/>
      <c r="DC33" s="610"/>
      <c r="DD33" s="594">
        <v>3035049</v>
      </c>
      <c r="DE33" s="607"/>
      <c r="DF33" s="607"/>
      <c r="DG33" s="607"/>
      <c r="DH33" s="607"/>
      <c r="DI33" s="607"/>
      <c r="DJ33" s="607"/>
      <c r="DK33" s="608"/>
      <c r="DL33" s="594">
        <v>2459210</v>
      </c>
      <c r="DM33" s="607"/>
      <c r="DN33" s="607"/>
      <c r="DO33" s="607"/>
      <c r="DP33" s="607"/>
      <c r="DQ33" s="607"/>
      <c r="DR33" s="607"/>
      <c r="DS33" s="607"/>
      <c r="DT33" s="607"/>
      <c r="DU33" s="607"/>
      <c r="DV33" s="608"/>
      <c r="DW33" s="611">
        <v>44.9</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17734265</v>
      </c>
      <c r="CS34" s="589"/>
      <c r="CT34" s="589"/>
      <c r="CU34" s="589"/>
      <c r="CV34" s="589"/>
      <c r="CW34" s="589"/>
      <c r="CX34" s="589"/>
      <c r="CY34" s="590"/>
      <c r="CZ34" s="591">
        <v>69.099999999999994</v>
      </c>
      <c r="DA34" s="609"/>
      <c r="DB34" s="609"/>
      <c r="DC34" s="610"/>
      <c r="DD34" s="594">
        <v>911429</v>
      </c>
      <c r="DE34" s="589"/>
      <c r="DF34" s="589"/>
      <c r="DG34" s="589"/>
      <c r="DH34" s="589"/>
      <c r="DI34" s="589"/>
      <c r="DJ34" s="589"/>
      <c r="DK34" s="590"/>
      <c r="DL34" s="594">
        <v>835902</v>
      </c>
      <c r="DM34" s="589"/>
      <c r="DN34" s="589"/>
      <c r="DO34" s="589"/>
      <c r="DP34" s="589"/>
      <c r="DQ34" s="589"/>
      <c r="DR34" s="589"/>
      <c r="DS34" s="589"/>
      <c r="DT34" s="589"/>
      <c r="DU34" s="589"/>
      <c r="DV34" s="590"/>
      <c r="DW34" s="611">
        <v>15.3</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400000</v>
      </c>
      <c r="S35" s="589"/>
      <c r="T35" s="589"/>
      <c r="U35" s="589"/>
      <c r="V35" s="589"/>
      <c r="W35" s="589"/>
      <c r="X35" s="589"/>
      <c r="Y35" s="590"/>
      <c r="Z35" s="641">
        <v>1.5</v>
      </c>
      <c r="AA35" s="641"/>
      <c r="AB35" s="641"/>
      <c r="AC35" s="641"/>
      <c r="AD35" s="642" t="s">
        <v>112</v>
      </c>
      <c r="AE35" s="642"/>
      <c r="AF35" s="642"/>
      <c r="AG35" s="642"/>
      <c r="AH35" s="642"/>
      <c r="AI35" s="642"/>
      <c r="AJ35" s="642"/>
      <c r="AK35" s="642"/>
      <c r="AL35" s="611" t="s">
        <v>112</v>
      </c>
      <c r="AM35" s="643"/>
      <c r="AN35" s="643"/>
      <c r="AO35" s="644"/>
      <c r="AP35" s="186"/>
      <c r="AQ35" s="645" t="s">
        <v>306</v>
      </c>
      <c r="AR35" s="646"/>
      <c r="AS35" s="646"/>
      <c r="AT35" s="646"/>
      <c r="AU35" s="646"/>
      <c r="AV35" s="646"/>
      <c r="AW35" s="646"/>
      <c r="AX35" s="646"/>
      <c r="AY35" s="647"/>
      <c r="AZ35" s="638">
        <v>1043444</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61728</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77745</v>
      </c>
      <c r="CS35" s="607"/>
      <c r="CT35" s="607"/>
      <c r="CU35" s="607"/>
      <c r="CV35" s="607"/>
      <c r="CW35" s="607"/>
      <c r="CX35" s="607"/>
      <c r="CY35" s="608"/>
      <c r="CZ35" s="591">
        <v>0.3</v>
      </c>
      <c r="DA35" s="609"/>
      <c r="DB35" s="609"/>
      <c r="DC35" s="610"/>
      <c r="DD35" s="594">
        <v>68745</v>
      </c>
      <c r="DE35" s="607"/>
      <c r="DF35" s="607"/>
      <c r="DG35" s="607"/>
      <c r="DH35" s="607"/>
      <c r="DI35" s="607"/>
      <c r="DJ35" s="607"/>
      <c r="DK35" s="608"/>
      <c r="DL35" s="594">
        <v>66425</v>
      </c>
      <c r="DM35" s="607"/>
      <c r="DN35" s="607"/>
      <c r="DO35" s="607"/>
      <c r="DP35" s="607"/>
      <c r="DQ35" s="607"/>
      <c r="DR35" s="607"/>
      <c r="DS35" s="607"/>
      <c r="DT35" s="607"/>
      <c r="DU35" s="607"/>
      <c r="DV35" s="608"/>
      <c r="DW35" s="611">
        <v>1.2</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26182110</v>
      </c>
      <c r="S36" s="629"/>
      <c r="T36" s="629"/>
      <c r="U36" s="629"/>
      <c r="V36" s="629"/>
      <c r="W36" s="629"/>
      <c r="X36" s="629"/>
      <c r="Y36" s="632"/>
      <c r="Z36" s="633">
        <v>100</v>
      </c>
      <c r="AA36" s="633"/>
      <c r="AB36" s="633"/>
      <c r="AC36" s="633"/>
      <c r="AD36" s="634">
        <v>5073342</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485135</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28483</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981760</v>
      </c>
      <c r="CS36" s="589"/>
      <c r="CT36" s="589"/>
      <c r="CU36" s="589"/>
      <c r="CV36" s="589"/>
      <c r="CW36" s="589"/>
      <c r="CX36" s="589"/>
      <c r="CY36" s="590"/>
      <c r="CZ36" s="591">
        <v>3.8</v>
      </c>
      <c r="DA36" s="609"/>
      <c r="DB36" s="609"/>
      <c r="DC36" s="610"/>
      <c r="DD36" s="594">
        <v>804956</v>
      </c>
      <c r="DE36" s="589"/>
      <c r="DF36" s="589"/>
      <c r="DG36" s="589"/>
      <c r="DH36" s="589"/>
      <c r="DI36" s="589"/>
      <c r="DJ36" s="589"/>
      <c r="DK36" s="590"/>
      <c r="DL36" s="594">
        <v>703064</v>
      </c>
      <c r="DM36" s="589"/>
      <c r="DN36" s="589"/>
      <c r="DO36" s="589"/>
      <c r="DP36" s="589"/>
      <c r="DQ36" s="589"/>
      <c r="DR36" s="589"/>
      <c r="DS36" s="589"/>
      <c r="DT36" s="589"/>
      <c r="DU36" s="589"/>
      <c r="DV36" s="590"/>
      <c r="DW36" s="611">
        <v>12.8</v>
      </c>
      <c r="DX36" s="612"/>
      <c r="DY36" s="612"/>
      <c r="DZ36" s="612"/>
      <c r="EA36" s="612"/>
      <c r="EB36" s="612"/>
      <c r="EC36" s="613"/>
    </row>
    <row r="37" spans="2:133" ht="11.25" customHeight="1">
      <c r="AQ37" s="614" t="s">
        <v>313</v>
      </c>
      <c r="AR37" s="615"/>
      <c r="AS37" s="615"/>
      <c r="AT37" s="615"/>
      <c r="AU37" s="615"/>
      <c r="AV37" s="615"/>
      <c r="AW37" s="615"/>
      <c r="AX37" s="615"/>
      <c r="AY37" s="616"/>
      <c r="AZ37" s="588">
        <v>33111</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2755</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451219</v>
      </c>
      <c r="CS37" s="607"/>
      <c r="CT37" s="607"/>
      <c r="CU37" s="607"/>
      <c r="CV37" s="607"/>
      <c r="CW37" s="607"/>
      <c r="CX37" s="607"/>
      <c r="CY37" s="608"/>
      <c r="CZ37" s="591">
        <v>1.8</v>
      </c>
      <c r="DA37" s="609"/>
      <c r="DB37" s="609"/>
      <c r="DC37" s="610"/>
      <c r="DD37" s="594">
        <v>442548</v>
      </c>
      <c r="DE37" s="607"/>
      <c r="DF37" s="607"/>
      <c r="DG37" s="607"/>
      <c r="DH37" s="607"/>
      <c r="DI37" s="607"/>
      <c r="DJ37" s="607"/>
      <c r="DK37" s="608"/>
      <c r="DL37" s="594">
        <v>423847</v>
      </c>
      <c r="DM37" s="607"/>
      <c r="DN37" s="607"/>
      <c r="DO37" s="607"/>
      <c r="DP37" s="607"/>
      <c r="DQ37" s="607"/>
      <c r="DR37" s="607"/>
      <c r="DS37" s="607"/>
      <c r="DT37" s="607"/>
      <c r="DU37" s="607"/>
      <c r="DV37" s="608"/>
      <c r="DW37" s="611">
        <v>7.7</v>
      </c>
      <c r="DX37" s="612"/>
      <c r="DY37" s="612"/>
      <c r="DZ37" s="612"/>
      <c r="EA37" s="612"/>
      <c r="EB37" s="612"/>
      <c r="EC37" s="613"/>
    </row>
    <row r="38" spans="2:133" ht="11.25" customHeight="1">
      <c r="AQ38" s="614" t="s">
        <v>316</v>
      </c>
      <c r="AR38" s="615"/>
      <c r="AS38" s="615"/>
      <c r="AT38" s="615"/>
      <c r="AU38" s="615"/>
      <c r="AV38" s="615"/>
      <c r="AW38" s="615"/>
      <c r="AX38" s="615"/>
      <c r="AY38" s="616"/>
      <c r="AZ38" s="588">
        <v>5477</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4763</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1004856</v>
      </c>
      <c r="CS38" s="589"/>
      <c r="CT38" s="589"/>
      <c r="CU38" s="589"/>
      <c r="CV38" s="589"/>
      <c r="CW38" s="589"/>
      <c r="CX38" s="589"/>
      <c r="CY38" s="590"/>
      <c r="CZ38" s="591">
        <v>3.9</v>
      </c>
      <c r="DA38" s="609"/>
      <c r="DB38" s="609"/>
      <c r="DC38" s="610"/>
      <c r="DD38" s="594">
        <v>913412</v>
      </c>
      <c r="DE38" s="589"/>
      <c r="DF38" s="589"/>
      <c r="DG38" s="589"/>
      <c r="DH38" s="589"/>
      <c r="DI38" s="589"/>
      <c r="DJ38" s="589"/>
      <c r="DK38" s="590"/>
      <c r="DL38" s="594">
        <v>853819</v>
      </c>
      <c r="DM38" s="589"/>
      <c r="DN38" s="589"/>
      <c r="DO38" s="589"/>
      <c r="DP38" s="589"/>
      <c r="DQ38" s="589"/>
      <c r="DR38" s="589"/>
      <c r="DS38" s="589"/>
      <c r="DT38" s="589"/>
      <c r="DU38" s="589"/>
      <c r="DV38" s="590"/>
      <c r="DW38" s="611">
        <v>15.6</v>
      </c>
      <c r="DX38" s="612"/>
      <c r="DY38" s="612"/>
      <c r="DZ38" s="612"/>
      <c r="EA38" s="612"/>
      <c r="EB38" s="612"/>
      <c r="EC38" s="613"/>
    </row>
    <row r="39" spans="2:133" ht="11.25" customHeight="1">
      <c r="AQ39" s="614" t="s">
        <v>319</v>
      </c>
      <c r="AR39" s="615"/>
      <c r="AS39" s="615"/>
      <c r="AT39" s="615"/>
      <c r="AU39" s="615"/>
      <c r="AV39" s="615"/>
      <c r="AW39" s="615"/>
      <c r="AX39" s="615"/>
      <c r="AY39" s="616"/>
      <c r="AZ39" s="588" t="s">
        <v>320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83</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338163</v>
      </c>
      <c r="CS39" s="607"/>
      <c r="CT39" s="607"/>
      <c r="CU39" s="607"/>
      <c r="CV39" s="607"/>
      <c r="CW39" s="607"/>
      <c r="CX39" s="607"/>
      <c r="CY39" s="608"/>
      <c r="CZ39" s="591">
        <v>1.3</v>
      </c>
      <c r="DA39" s="609"/>
      <c r="DB39" s="609"/>
      <c r="DC39" s="610"/>
      <c r="DD39" s="594">
        <v>336034</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154263</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102</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137373</v>
      </c>
      <c r="CS40" s="589"/>
      <c r="CT40" s="589"/>
      <c r="CU40" s="589"/>
      <c r="CV40" s="589"/>
      <c r="CW40" s="589"/>
      <c r="CX40" s="589"/>
      <c r="CY40" s="590"/>
      <c r="CZ40" s="591">
        <v>0.5</v>
      </c>
      <c r="DA40" s="609"/>
      <c r="DB40" s="609"/>
      <c r="DC40" s="610"/>
      <c r="DD40" s="594">
        <v>473</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365458</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235</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2407952</v>
      </c>
      <c r="CS42" s="589"/>
      <c r="CT42" s="589"/>
      <c r="CU42" s="589"/>
      <c r="CV42" s="589"/>
      <c r="CW42" s="589"/>
      <c r="CX42" s="589"/>
      <c r="CY42" s="590"/>
      <c r="CZ42" s="591">
        <v>9.4</v>
      </c>
      <c r="DA42" s="592"/>
      <c r="DB42" s="592"/>
      <c r="DC42" s="593"/>
      <c r="DD42" s="594">
        <v>821993</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1491</v>
      </c>
      <c r="CS43" s="607"/>
      <c r="CT43" s="607"/>
      <c r="CU43" s="607"/>
      <c r="CV43" s="607"/>
      <c r="CW43" s="607"/>
      <c r="CX43" s="607"/>
      <c r="CY43" s="608"/>
      <c r="CZ43" s="591">
        <v>0</v>
      </c>
      <c r="DA43" s="609"/>
      <c r="DB43" s="609"/>
      <c r="DC43" s="610"/>
      <c r="DD43" s="594">
        <v>484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335</v>
      </c>
      <c r="CD44" s="601" t="s">
        <v>287</v>
      </c>
      <c r="CE44" s="602"/>
      <c r="CF44" s="585" t="s">
        <v>336</v>
      </c>
      <c r="CG44" s="586"/>
      <c r="CH44" s="586"/>
      <c r="CI44" s="586"/>
      <c r="CJ44" s="586"/>
      <c r="CK44" s="586"/>
      <c r="CL44" s="586"/>
      <c r="CM44" s="586"/>
      <c r="CN44" s="586"/>
      <c r="CO44" s="586"/>
      <c r="CP44" s="586"/>
      <c r="CQ44" s="587"/>
      <c r="CR44" s="588">
        <v>2290345</v>
      </c>
      <c r="CS44" s="589"/>
      <c r="CT44" s="589"/>
      <c r="CU44" s="589"/>
      <c r="CV44" s="589"/>
      <c r="CW44" s="589"/>
      <c r="CX44" s="589"/>
      <c r="CY44" s="590"/>
      <c r="CZ44" s="591">
        <v>8.9</v>
      </c>
      <c r="DA44" s="592"/>
      <c r="DB44" s="592"/>
      <c r="DC44" s="593"/>
      <c r="DD44" s="594">
        <v>819046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337</v>
      </c>
      <c r="CG45" s="586"/>
      <c r="CH45" s="586"/>
      <c r="CI45" s="586"/>
      <c r="CJ45" s="586"/>
      <c r="CK45" s="586"/>
      <c r="CL45" s="586"/>
      <c r="CM45" s="586"/>
      <c r="CN45" s="586"/>
      <c r="CO45" s="586"/>
      <c r="CP45" s="586"/>
      <c r="CQ45" s="587"/>
      <c r="CR45" s="588">
        <v>1627995</v>
      </c>
      <c r="CS45" s="607"/>
      <c r="CT45" s="607"/>
      <c r="CU45" s="607"/>
      <c r="CV45" s="607"/>
      <c r="CW45" s="607"/>
      <c r="CX45" s="607"/>
      <c r="CY45" s="608"/>
      <c r="CZ45" s="591">
        <v>6.3</v>
      </c>
      <c r="DA45" s="609"/>
      <c r="DB45" s="609"/>
      <c r="DC45" s="610"/>
      <c r="DD45" s="594">
        <v>294944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338</v>
      </c>
      <c r="CG46" s="586"/>
      <c r="CH46" s="586"/>
      <c r="CI46" s="586"/>
      <c r="CJ46" s="586"/>
      <c r="CK46" s="586"/>
      <c r="CL46" s="586"/>
      <c r="CM46" s="586"/>
      <c r="CN46" s="586"/>
      <c r="CO46" s="586"/>
      <c r="CP46" s="586"/>
      <c r="CQ46" s="587"/>
      <c r="CR46" s="588">
        <v>641911</v>
      </c>
      <c r="CS46" s="589"/>
      <c r="CT46" s="589"/>
      <c r="CU46" s="589"/>
      <c r="CV46" s="589"/>
      <c r="CW46" s="589"/>
      <c r="CX46" s="589"/>
      <c r="CY46" s="590"/>
      <c r="CZ46" s="591">
        <v>2.5</v>
      </c>
      <c r="DA46" s="592"/>
      <c r="DB46" s="592"/>
      <c r="DC46" s="593"/>
      <c r="DD46" s="594">
        <v>503663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339</v>
      </c>
      <c r="CG47" s="586"/>
      <c r="CH47" s="586"/>
      <c r="CI47" s="586"/>
      <c r="CJ47" s="586"/>
      <c r="CK47" s="586"/>
      <c r="CL47" s="586"/>
      <c r="CM47" s="586"/>
      <c r="CN47" s="586"/>
      <c r="CO47" s="586"/>
      <c r="CP47" s="586"/>
      <c r="CQ47" s="587"/>
      <c r="CR47" s="588">
        <v>117607</v>
      </c>
      <c r="CS47" s="607"/>
      <c r="CT47" s="607"/>
      <c r="CU47" s="607"/>
      <c r="CV47" s="607"/>
      <c r="CW47" s="607"/>
      <c r="CX47" s="607"/>
      <c r="CY47" s="608"/>
      <c r="CZ47" s="591">
        <v>0.5</v>
      </c>
      <c r="DA47" s="609"/>
      <c r="DB47" s="609"/>
      <c r="DC47" s="610"/>
      <c r="DD47" s="594">
        <v>2947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ht="10.8">
      <c r="CD48" s="605"/>
      <c r="CE48" s="606"/>
      <c r="CF48" s="585" t="s">
        <v>340</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25679789</v>
      </c>
      <c r="CS49" s="573"/>
      <c r="CT49" s="573"/>
      <c r="CU49" s="573"/>
      <c r="CV49" s="573"/>
      <c r="CW49" s="573"/>
      <c r="CX49" s="573"/>
      <c r="CY49" s="574"/>
      <c r="CZ49" s="575">
        <v>100</v>
      </c>
      <c r="DA49" s="576"/>
      <c r="DB49" s="576"/>
      <c r="DC49" s="577"/>
      <c r="DD49" s="578">
        <v>6038655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t="10.8" hidden="1"/>
    <row r="51" spans="82:133" ht="10.8"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election activeCell="AP79" sqref="AP79:AT79"/>
    </sheetView>
  </sheetViews>
  <sheetFormatPr defaultColWidth="0" defaultRowHeight="13.2" zeroHeight="1"/>
  <cols>
    <col min="1" max="130" width="2.77734375" style="240" customWidth="1"/>
    <col min="131" max="131" width="1.6640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26182</v>
      </c>
      <c r="R7" s="1101"/>
      <c r="S7" s="1101"/>
      <c r="T7" s="1101"/>
      <c r="U7" s="1101"/>
      <c r="V7" s="1101">
        <v>25680</v>
      </c>
      <c r="W7" s="1101"/>
      <c r="X7" s="1101"/>
      <c r="Y7" s="1101"/>
      <c r="Z7" s="1101"/>
      <c r="AA7" s="1101">
        <v>503</v>
      </c>
      <c r="AB7" s="1101"/>
      <c r="AC7" s="1101"/>
      <c r="AD7" s="1101"/>
      <c r="AE7" s="1102"/>
      <c r="AF7" s="1103">
        <v>236</v>
      </c>
      <c r="AG7" s="1104"/>
      <c r="AH7" s="1104"/>
      <c r="AI7" s="1104"/>
      <c r="AJ7" s="1105"/>
      <c r="AK7" s="1087">
        <v>331</v>
      </c>
      <c r="AL7" s="1088"/>
      <c r="AM7" s="1088"/>
      <c r="AN7" s="1088"/>
      <c r="AO7" s="1088"/>
      <c r="AP7" s="1088">
        <v>7441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547</v>
      </c>
      <c r="BS7" s="1091" t="s">
        <v>534</v>
      </c>
      <c r="BT7" s="1092"/>
      <c r="BU7" s="1092"/>
      <c r="BV7" s="1092"/>
      <c r="BW7" s="1092"/>
      <c r="BX7" s="1092"/>
      <c r="BY7" s="1092"/>
      <c r="BZ7" s="1092"/>
      <c r="CA7" s="1092"/>
      <c r="CB7" s="1092"/>
      <c r="CC7" s="1092"/>
      <c r="CD7" s="1092"/>
      <c r="CE7" s="1092"/>
      <c r="CF7" s="1092"/>
      <c r="CG7" s="1093"/>
      <c r="CH7" s="1084">
        <v>-1</v>
      </c>
      <c r="CI7" s="1085"/>
      <c r="CJ7" s="1085"/>
      <c r="CK7" s="1085"/>
      <c r="CL7" s="1086"/>
      <c r="CM7" s="1084">
        <v>74</v>
      </c>
      <c r="CN7" s="1085"/>
      <c r="CO7" s="1085"/>
      <c r="CP7" s="1085"/>
      <c r="CQ7" s="1086"/>
      <c r="CR7" s="1084">
        <v>1</v>
      </c>
      <c r="CS7" s="1085"/>
      <c r="CT7" s="1085"/>
      <c r="CU7" s="1085"/>
      <c r="CV7" s="1086"/>
      <c r="CW7" s="1084" t="s">
        <v>548</v>
      </c>
      <c r="CX7" s="1085"/>
      <c r="CY7" s="1085"/>
      <c r="CZ7" s="1085"/>
      <c r="DA7" s="1086"/>
      <c r="DB7" s="1084" t="s">
        <v>548</v>
      </c>
      <c r="DC7" s="1085"/>
      <c r="DD7" s="1085"/>
      <c r="DE7" s="1085"/>
      <c r="DF7" s="1086"/>
      <c r="DG7" s="1084">
        <v>366</v>
      </c>
      <c r="DH7" s="1085"/>
      <c r="DI7" s="1085"/>
      <c r="DJ7" s="1085"/>
      <c r="DK7" s="1086"/>
      <c r="DL7" s="1084" t="s">
        <v>548</v>
      </c>
      <c r="DM7" s="1085"/>
      <c r="DN7" s="1085"/>
      <c r="DO7" s="1085"/>
      <c r="DP7" s="1086"/>
      <c r="DQ7" s="1084" t="s">
        <v>548</v>
      </c>
      <c r="DR7" s="1085"/>
      <c r="DS7" s="1085"/>
      <c r="DT7" s="1085"/>
      <c r="DU7" s="1086"/>
      <c r="DV7" s="1111"/>
      <c r="DW7" s="1112"/>
      <c r="DX7" s="1112"/>
      <c r="DY7" s="1112"/>
      <c r="DZ7" s="1113"/>
      <c r="EA7" s="205"/>
    </row>
    <row r="8" spans="1:131" s="206" customFormat="1" ht="26.25" customHeight="1">
      <c r="A8" s="212">
        <v>2</v>
      </c>
      <c r="B8" s="1027" t="s">
        <v>365</v>
      </c>
      <c r="C8" s="1028"/>
      <c r="D8" s="1028"/>
      <c r="E8" s="1028"/>
      <c r="F8" s="1028"/>
      <c r="G8" s="1028"/>
      <c r="H8" s="1028"/>
      <c r="I8" s="1028"/>
      <c r="J8" s="1028"/>
      <c r="K8" s="1028"/>
      <c r="L8" s="1028"/>
      <c r="M8" s="1028"/>
      <c r="N8" s="1028"/>
      <c r="O8" s="1028"/>
      <c r="P8" s="1029"/>
      <c r="Q8" s="1039">
        <v>0</v>
      </c>
      <c r="R8" s="1040"/>
      <c r="S8" s="1040"/>
      <c r="T8" s="1040"/>
      <c r="U8" s="1040"/>
      <c r="V8" s="1040">
        <v>0</v>
      </c>
      <c r="W8" s="1040"/>
      <c r="X8" s="1040"/>
      <c r="Y8" s="1040"/>
      <c r="Z8" s="1040"/>
      <c r="AA8" s="1040">
        <v>0</v>
      </c>
      <c r="AB8" s="1040"/>
      <c r="AC8" s="1040"/>
      <c r="AD8" s="1040"/>
      <c r="AE8" s="1041"/>
      <c r="AF8" s="1033" t="s">
        <v>112</v>
      </c>
      <c r="AG8" s="1034"/>
      <c r="AH8" s="1034"/>
      <c r="AI8" s="1034"/>
      <c r="AJ8" s="1035"/>
      <c r="AK8" s="1082">
        <v>0</v>
      </c>
      <c r="AL8" s="1083"/>
      <c r="AM8" s="1083"/>
      <c r="AN8" s="1083"/>
      <c r="AO8" s="1083"/>
      <c r="AP8" s="1083">
        <v>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535</v>
      </c>
      <c r="BT8" s="1011"/>
      <c r="BU8" s="1011"/>
      <c r="BV8" s="1011"/>
      <c r="BW8" s="1011"/>
      <c r="BX8" s="1011"/>
      <c r="BY8" s="1011"/>
      <c r="BZ8" s="1011"/>
      <c r="CA8" s="1011"/>
      <c r="CB8" s="1011"/>
      <c r="CC8" s="1011"/>
      <c r="CD8" s="1011"/>
      <c r="CE8" s="1011"/>
      <c r="CF8" s="1011"/>
      <c r="CG8" s="1012"/>
      <c r="CH8" s="985">
        <v>1</v>
      </c>
      <c r="CI8" s="986"/>
      <c r="CJ8" s="986"/>
      <c r="CK8" s="986"/>
      <c r="CL8" s="987"/>
      <c r="CM8" s="985">
        <v>149</v>
      </c>
      <c r="CN8" s="986"/>
      <c r="CO8" s="986"/>
      <c r="CP8" s="986"/>
      <c r="CQ8" s="987"/>
      <c r="CR8" s="985">
        <v>4</v>
      </c>
      <c r="CS8" s="986"/>
      <c r="CT8" s="986"/>
      <c r="CU8" s="986"/>
      <c r="CV8" s="987"/>
      <c r="CW8" s="985" t="s">
        <v>545</v>
      </c>
      <c r="CX8" s="986"/>
      <c r="CY8" s="986"/>
      <c r="CZ8" s="986"/>
      <c r="DA8" s="987"/>
      <c r="DB8" s="985" t="s">
        <v>545</v>
      </c>
      <c r="DC8" s="986"/>
      <c r="DD8" s="986"/>
      <c r="DE8" s="986"/>
      <c r="DF8" s="987"/>
      <c r="DG8" s="985" t="s">
        <v>545</v>
      </c>
      <c r="DH8" s="986"/>
      <c r="DI8" s="986"/>
      <c r="DJ8" s="986"/>
      <c r="DK8" s="987"/>
      <c r="DL8" s="985" t="s">
        <v>545</v>
      </c>
      <c r="DM8" s="986"/>
      <c r="DN8" s="986"/>
      <c r="DO8" s="986"/>
      <c r="DP8" s="987"/>
      <c r="DQ8" s="985" t="s">
        <v>545</v>
      </c>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236</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1805</v>
      </c>
      <c r="R28" s="1050"/>
      <c r="S28" s="1050"/>
      <c r="T28" s="1050"/>
      <c r="U28" s="1050"/>
      <c r="V28" s="1050">
        <v>1743</v>
      </c>
      <c r="W28" s="1050"/>
      <c r="X28" s="1050"/>
      <c r="Y28" s="1050"/>
      <c r="Z28" s="1050"/>
      <c r="AA28" s="1050">
        <v>62</v>
      </c>
      <c r="AB28" s="1050"/>
      <c r="AC28" s="1050"/>
      <c r="AD28" s="1050"/>
      <c r="AE28" s="1051"/>
      <c r="AF28" s="1052">
        <v>62</v>
      </c>
      <c r="AG28" s="1050"/>
      <c r="AH28" s="1050"/>
      <c r="AI28" s="1050"/>
      <c r="AJ28" s="1053"/>
      <c r="AK28" s="1054">
        <v>154</v>
      </c>
      <c r="AL28" s="1042"/>
      <c r="AM28" s="1042"/>
      <c r="AN28" s="1042"/>
      <c r="AO28" s="1042"/>
      <c r="AP28" s="1042">
        <v>0</v>
      </c>
      <c r="AQ28" s="1042"/>
      <c r="AR28" s="1042"/>
      <c r="AS28" s="1042"/>
      <c r="AT28" s="1042"/>
      <c r="AU28" s="1042">
        <v>0</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1243</v>
      </c>
      <c r="R29" s="1040"/>
      <c r="S29" s="1040"/>
      <c r="T29" s="1040"/>
      <c r="U29" s="1040"/>
      <c r="V29" s="1040">
        <v>1164</v>
      </c>
      <c r="W29" s="1040"/>
      <c r="X29" s="1040"/>
      <c r="Y29" s="1040"/>
      <c r="Z29" s="1040"/>
      <c r="AA29" s="1040">
        <v>79</v>
      </c>
      <c r="AB29" s="1040"/>
      <c r="AC29" s="1040"/>
      <c r="AD29" s="1040"/>
      <c r="AE29" s="1041"/>
      <c r="AF29" s="1033">
        <v>79</v>
      </c>
      <c r="AG29" s="1034"/>
      <c r="AH29" s="1034"/>
      <c r="AI29" s="1034"/>
      <c r="AJ29" s="1035"/>
      <c r="AK29" s="976">
        <v>196</v>
      </c>
      <c r="AL29" s="967"/>
      <c r="AM29" s="967"/>
      <c r="AN29" s="967"/>
      <c r="AO29" s="967"/>
      <c r="AP29" s="967">
        <v>0</v>
      </c>
      <c r="AQ29" s="967"/>
      <c r="AR29" s="967"/>
      <c r="AS29" s="967"/>
      <c r="AT29" s="967"/>
      <c r="AU29" s="967">
        <v>0</v>
      </c>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127</v>
      </c>
      <c r="R30" s="1040"/>
      <c r="S30" s="1040"/>
      <c r="T30" s="1040"/>
      <c r="U30" s="1040"/>
      <c r="V30" s="1040">
        <v>126</v>
      </c>
      <c r="W30" s="1040"/>
      <c r="X30" s="1040"/>
      <c r="Y30" s="1040"/>
      <c r="Z30" s="1040"/>
      <c r="AA30" s="1040">
        <v>1</v>
      </c>
      <c r="AB30" s="1040"/>
      <c r="AC30" s="1040"/>
      <c r="AD30" s="1040"/>
      <c r="AE30" s="1041"/>
      <c r="AF30" s="1033">
        <v>1</v>
      </c>
      <c r="AG30" s="1034"/>
      <c r="AH30" s="1034"/>
      <c r="AI30" s="1034"/>
      <c r="AJ30" s="1035"/>
      <c r="AK30" s="976">
        <v>60</v>
      </c>
      <c r="AL30" s="967"/>
      <c r="AM30" s="967"/>
      <c r="AN30" s="967"/>
      <c r="AO30" s="967"/>
      <c r="AP30" s="967">
        <v>0</v>
      </c>
      <c r="AQ30" s="967"/>
      <c r="AR30" s="967"/>
      <c r="AS30" s="967"/>
      <c r="AT30" s="967"/>
      <c r="AU30" s="967">
        <v>0</v>
      </c>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382</v>
      </c>
      <c r="C31" s="1028"/>
      <c r="D31" s="1028"/>
      <c r="E31" s="1028"/>
      <c r="F31" s="1028"/>
      <c r="G31" s="1028"/>
      <c r="H31" s="1028"/>
      <c r="I31" s="1028"/>
      <c r="J31" s="1028"/>
      <c r="K31" s="1028"/>
      <c r="L31" s="1028"/>
      <c r="M31" s="1028"/>
      <c r="N31" s="1028"/>
      <c r="O31" s="1028"/>
      <c r="P31" s="1029"/>
      <c r="Q31" s="1039">
        <v>306</v>
      </c>
      <c r="R31" s="1040"/>
      <c r="S31" s="1040"/>
      <c r="T31" s="1040"/>
      <c r="U31" s="1040"/>
      <c r="V31" s="1040">
        <v>214</v>
      </c>
      <c r="W31" s="1040"/>
      <c r="X31" s="1040"/>
      <c r="Y31" s="1040"/>
      <c r="Z31" s="1040"/>
      <c r="AA31" s="1040">
        <v>91</v>
      </c>
      <c r="AB31" s="1040"/>
      <c r="AC31" s="1040"/>
      <c r="AD31" s="1040"/>
      <c r="AE31" s="1041"/>
      <c r="AF31" s="1033">
        <v>524</v>
      </c>
      <c r="AG31" s="1034"/>
      <c r="AH31" s="1034"/>
      <c r="AI31" s="1034"/>
      <c r="AJ31" s="1035"/>
      <c r="AK31" s="976">
        <v>13</v>
      </c>
      <c r="AL31" s="967"/>
      <c r="AM31" s="967"/>
      <c r="AN31" s="967"/>
      <c r="AO31" s="967"/>
      <c r="AP31" s="967">
        <v>537</v>
      </c>
      <c r="AQ31" s="967"/>
      <c r="AR31" s="967"/>
      <c r="AS31" s="967"/>
      <c r="AT31" s="967"/>
      <c r="AU31" s="967">
        <v>376</v>
      </c>
      <c r="AV31" s="967"/>
      <c r="AW31" s="967"/>
      <c r="AX31" s="967"/>
      <c r="AY31" s="967"/>
      <c r="AZ31" s="1038" t="s">
        <v>548</v>
      </c>
      <c r="BA31" s="1038"/>
      <c r="BB31" s="1038"/>
      <c r="BC31" s="1038"/>
      <c r="BD31" s="1038"/>
      <c r="BE31" s="1022" t="s">
        <v>383</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384</v>
      </c>
      <c r="C32" s="1028"/>
      <c r="D32" s="1028"/>
      <c r="E32" s="1028"/>
      <c r="F32" s="1028"/>
      <c r="G32" s="1028"/>
      <c r="H32" s="1028"/>
      <c r="I32" s="1028"/>
      <c r="J32" s="1028"/>
      <c r="K32" s="1028"/>
      <c r="L32" s="1028"/>
      <c r="M32" s="1028"/>
      <c r="N32" s="1028"/>
      <c r="O32" s="1028"/>
      <c r="P32" s="1029"/>
      <c r="Q32" s="1039">
        <v>264</v>
      </c>
      <c r="R32" s="1040"/>
      <c r="S32" s="1040"/>
      <c r="T32" s="1040"/>
      <c r="U32" s="1040"/>
      <c r="V32" s="1040">
        <v>196</v>
      </c>
      <c r="W32" s="1040"/>
      <c r="X32" s="1040"/>
      <c r="Y32" s="1040"/>
      <c r="Z32" s="1040"/>
      <c r="AA32" s="1040">
        <v>68</v>
      </c>
      <c r="AB32" s="1040"/>
      <c r="AC32" s="1040"/>
      <c r="AD32" s="1040"/>
      <c r="AE32" s="1041"/>
      <c r="AF32" s="1033">
        <v>632</v>
      </c>
      <c r="AG32" s="1034"/>
      <c r="AH32" s="1034"/>
      <c r="AI32" s="1034"/>
      <c r="AJ32" s="1035"/>
      <c r="AK32" s="976">
        <v>34</v>
      </c>
      <c r="AL32" s="967"/>
      <c r="AM32" s="967"/>
      <c r="AN32" s="967"/>
      <c r="AO32" s="967"/>
      <c r="AP32" s="967">
        <v>1277</v>
      </c>
      <c r="AQ32" s="967"/>
      <c r="AR32" s="967"/>
      <c r="AS32" s="967"/>
      <c r="AT32" s="967"/>
      <c r="AU32" s="967">
        <v>0</v>
      </c>
      <c r="AV32" s="967"/>
      <c r="AW32" s="967"/>
      <c r="AX32" s="967"/>
      <c r="AY32" s="967"/>
      <c r="AZ32" s="1038" t="s">
        <v>548</v>
      </c>
      <c r="BA32" s="1038"/>
      <c r="BB32" s="1038"/>
      <c r="BC32" s="1038"/>
      <c r="BD32" s="1038"/>
      <c r="BE32" s="1022" t="s">
        <v>383</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385</v>
      </c>
      <c r="C33" s="1028"/>
      <c r="D33" s="1028"/>
      <c r="E33" s="1028"/>
      <c r="F33" s="1028"/>
      <c r="G33" s="1028"/>
      <c r="H33" s="1028"/>
      <c r="I33" s="1028"/>
      <c r="J33" s="1028"/>
      <c r="K33" s="1028"/>
      <c r="L33" s="1028"/>
      <c r="M33" s="1028"/>
      <c r="N33" s="1028"/>
      <c r="O33" s="1028"/>
      <c r="P33" s="1029"/>
      <c r="Q33" s="1039">
        <v>697</v>
      </c>
      <c r="R33" s="1040"/>
      <c r="S33" s="1040"/>
      <c r="T33" s="1040"/>
      <c r="U33" s="1040"/>
      <c r="V33" s="1040">
        <v>697</v>
      </c>
      <c r="W33" s="1040"/>
      <c r="X33" s="1040"/>
      <c r="Y33" s="1040"/>
      <c r="Z33" s="1040"/>
      <c r="AA33" s="1040">
        <v>0</v>
      </c>
      <c r="AB33" s="1040"/>
      <c r="AC33" s="1040"/>
      <c r="AD33" s="1040"/>
      <c r="AE33" s="1041"/>
      <c r="AF33" s="1033" t="s">
        <v>112</v>
      </c>
      <c r="AG33" s="1034"/>
      <c r="AH33" s="1034"/>
      <c r="AI33" s="1034"/>
      <c r="AJ33" s="1035"/>
      <c r="AK33" s="976">
        <v>341</v>
      </c>
      <c r="AL33" s="967"/>
      <c r="AM33" s="967"/>
      <c r="AN33" s="967"/>
      <c r="AO33" s="967"/>
      <c r="AP33" s="967">
        <v>3895</v>
      </c>
      <c r="AQ33" s="967"/>
      <c r="AR33" s="967"/>
      <c r="AS33" s="967"/>
      <c r="AT33" s="967"/>
      <c r="AU33" s="967">
        <v>3116</v>
      </c>
      <c r="AV33" s="967"/>
      <c r="AW33" s="967"/>
      <c r="AX33" s="967"/>
      <c r="AY33" s="967"/>
      <c r="AZ33" s="1038" t="s">
        <v>548</v>
      </c>
      <c r="BA33" s="1038"/>
      <c r="BB33" s="1038"/>
      <c r="BC33" s="1038"/>
      <c r="BD33" s="1038"/>
      <c r="BE33" s="1022" t="s">
        <v>386</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387</v>
      </c>
      <c r="C34" s="1028"/>
      <c r="D34" s="1028"/>
      <c r="E34" s="1028"/>
      <c r="F34" s="1028"/>
      <c r="G34" s="1028"/>
      <c r="H34" s="1028"/>
      <c r="I34" s="1028"/>
      <c r="J34" s="1028"/>
      <c r="K34" s="1028"/>
      <c r="L34" s="1028"/>
      <c r="M34" s="1028"/>
      <c r="N34" s="1028"/>
      <c r="O34" s="1028"/>
      <c r="P34" s="1029"/>
      <c r="Q34" s="1039">
        <v>194</v>
      </c>
      <c r="R34" s="1040"/>
      <c r="S34" s="1040"/>
      <c r="T34" s="1040"/>
      <c r="U34" s="1040"/>
      <c r="V34" s="1040">
        <v>194</v>
      </c>
      <c r="W34" s="1040"/>
      <c r="X34" s="1040"/>
      <c r="Y34" s="1040"/>
      <c r="Z34" s="1040"/>
      <c r="AA34" s="1040">
        <v>0</v>
      </c>
      <c r="AB34" s="1040"/>
      <c r="AC34" s="1040"/>
      <c r="AD34" s="1040"/>
      <c r="AE34" s="1041"/>
      <c r="AF34" s="1033" t="s">
        <v>112</v>
      </c>
      <c r="AG34" s="1034"/>
      <c r="AH34" s="1034"/>
      <c r="AI34" s="1034"/>
      <c r="AJ34" s="1035"/>
      <c r="AK34" s="976">
        <v>107</v>
      </c>
      <c r="AL34" s="967"/>
      <c r="AM34" s="967"/>
      <c r="AN34" s="967"/>
      <c r="AO34" s="967"/>
      <c r="AP34" s="967">
        <v>1488</v>
      </c>
      <c r="AQ34" s="967"/>
      <c r="AR34" s="967"/>
      <c r="AS34" s="967"/>
      <c r="AT34" s="967"/>
      <c r="AU34" s="967">
        <v>1372</v>
      </c>
      <c r="AV34" s="967"/>
      <c r="AW34" s="967"/>
      <c r="AX34" s="967"/>
      <c r="AY34" s="967"/>
      <c r="AZ34" s="1038" t="s">
        <v>548</v>
      </c>
      <c r="BA34" s="1038"/>
      <c r="BB34" s="1038"/>
      <c r="BC34" s="1038"/>
      <c r="BD34" s="1038"/>
      <c r="BE34" s="1022" t="s">
        <v>386</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388</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1297</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391</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392</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536</v>
      </c>
      <c r="C68" s="982"/>
      <c r="D68" s="982"/>
      <c r="E68" s="982"/>
      <c r="F68" s="982"/>
      <c r="G68" s="982"/>
      <c r="H68" s="982"/>
      <c r="I68" s="982"/>
      <c r="J68" s="982"/>
      <c r="K68" s="982"/>
      <c r="L68" s="982"/>
      <c r="M68" s="982"/>
      <c r="N68" s="982"/>
      <c r="O68" s="982"/>
      <c r="P68" s="983"/>
      <c r="Q68" s="984">
        <v>2137</v>
      </c>
      <c r="R68" s="978"/>
      <c r="S68" s="978"/>
      <c r="T68" s="978"/>
      <c r="U68" s="978"/>
      <c r="V68" s="978">
        <v>2095</v>
      </c>
      <c r="W68" s="978"/>
      <c r="X68" s="978"/>
      <c r="Y68" s="978"/>
      <c r="Z68" s="978"/>
      <c r="AA68" s="978">
        <v>42</v>
      </c>
      <c r="AB68" s="978"/>
      <c r="AC68" s="978"/>
      <c r="AD68" s="978"/>
      <c r="AE68" s="978"/>
      <c r="AF68" s="978">
        <v>42</v>
      </c>
      <c r="AG68" s="978"/>
      <c r="AH68" s="978"/>
      <c r="AI68" s="978"/>
      <c r="AJ68" s="978"/>
      <c r="AK68" s="978">
        <v>0</v>
      </c>
      <c r="AL68" s="978"/>
      <c r="AM68" s="978"/>
      <c r="AN68" s="978"/>
      <c r="AO68" s="978"/>
      <c r="AP68" s="978" t="s">
        <v>545</v>
      </c>
      <c r="AQ68" s="978"/>
      <c r="AR68" s="978"/>
      <c r="AS68" s="978"/>
      <c r="AT68" s="978"/>
      <c r="AU68" s="978" t="s">
        <v>545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537</v>
      </c>
      <c r="C69" s="971"/>
      <c r="D69" s="971"/>
      <c r="E69" s="971"/>
      <c r="F69" s="971"/>
      <c r="G69" s="971"/>
      <c r="H69" s="971"/>
      <c r="I69" s="971"/>
      <c r="J69" s="971"/>
      <c r="K69" s="971"/>
      <c r="L69" s="971"/>
      <c r="M69" s="971"/>
      <c r="N69" s="971"/>
      <c r="O69" s="971"/>
      <c r="P69" s="972"/>
      <c r="Q69" s="973">
        <v>246077</v>
      </c>
      <c r="R69" s="967"/>
      <c r="S69" s="967"/>
      <c r="T69" s="967"/>
      <c r="U69" s="967"/>
      <c r="V69" s="967">
        <v>233284</v>
      </c>
      <c r="W69" s="967"/>
      <c r="X69" s="967"/>
      <c r="Y69" s="967"/>
      <c r="Z69" s="967"/>
      <c r="AA69" s="967">
        <v>12793</v>
      </c>
      <c r="AB69" s="967"/>
      <c r="AC69" s="967"/>
      <c r="AD69" s="967"/>
      <c r="AE69" s="967"/>
      <c r="AF69" s="967">
        <v>12793</v>
      </c>
      <c r="AG69" s="967"/>
      <c r="AH69" s="967"/>
      <c r="AI69" s="967"/>
      <c r="AJ69" s="967"/>
      <c r="AK69" s="967">
        <v>2000</v>
      </c>
      <c r="AL69" s="967"/>
      <c r="AM69" s="967"/>
      <c r="AN69" s="967"/>
      <c r="AO69" s="967"/>
      <c r="AP69" s="967" t="s">
        <v>545</v>
      </c>
      <c r="AQ69" s="967"/>
      <c r="AR69" s="967"/>
      <c r="AS69" s="967"/>
      <c r="AT69" s="967"/>
      <c r="AU69" s="967" t="s">
        <v>545</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538</v>
      </c>
      <c r="C70" s="971"/>
      <c r="D70" s="971"/>
      <c r="E70" s="971"/>
      <c r="F70" s="971"/>
      <c r="G70" s="971"/>
      <c r="H70" s="971"/>
      <c r="I70" s="971"/>
      <c r="J70" s="971"/>
      <c r="K70" s="971"/>
      <c r="L70" s="971"/>
      <c r="M70" s="971"/>
      <c r="N70" s="971"/>
      <c r="O70" s="971"/>
      <c r="P70" s="972"/>
      <c r="Q70" s="973">
        <v>9335</v>
      </c>
      <c r="R70" s="967"/>
      <c r="S70" s="967"/>
      <c r="T70" s="967"/>
      <c r="U70" s="967"/>
      <c r="V70" s="967">
        <v>8167</v>
      </c>
      <c r="W70" s="967"/>
      <c r="X70" s="967"/>
      <c r="Y70" s="967"/>
      <c r="Z70" s="967"/>
      <c r="AA70" s="967">
        <v>1168</v>
      </c>
      <c r="AB70" s="967"/>
      <c r="AC70" s="967"/>
      <c r="AD70" s="967"/>
      <c r="AE70" s="967"/>
      <c r="AF70" s="967" t="s">
        <v>549</v>
      </c>
      <c r="AG70" s="967"/>
      <c r="AH70" s="967"/>
      <c r="AI70" s="967"/>
      <c r="AJ70" s="967"/>
      <c r="AK70" s="967">
        <v>15</v>
      </c>
      <c r="AL70" s="967"/>
      <c r="AM70" s="967"/>
      <c r="AN70" s="967"/>
      <c r="AO70" s="967"/>
      <c r="AP70" s="967" t="s">
        <v>549</v>
      </c>
      <c r="AQ70" s="967"/>
      <c r="AR70" s="967"/>
      <c r="AS70" s="967"/>
      <c r="AT70" s="967"/>
      <c r="AU70" s="967" t="s">
        <v>545</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539</v>
      </c>
      <c r="C71" s="971"/>
      <c r="D71" s="971"/>
      <c r="E71" s="971"/>
      <c r="F71" s="971"/>
      <c r="G71" s="971"/>
      <c r="H71" s="971"/>
      <c r="I71" s="971"/>
      <c r="J71" s="971"/>
      <c r="K71" s="971"/>
      <c r="L71" s="971"/>
      <c r="M71" s="971"/>
      <c r="N71" s="971"/>
      <c r="O71" s="971"/>
      <c r="P71" s="972"/>
      <c r="Q71" s="973">
        <v>1528</v>
      </c>
      <c r="R71" s="967"/>
      <c r="S71" s="967"/>
      <c r="T71" s="967"/>
      <c r="U71" s="967"/>
      <c r="V71" s="967">
        <v>1527</v>
      </c>
      <c r="W71" s="967"/>
      <c r="X71" s="967"/>
      <c r="Y71" s="967"/>
      <c r="Z71" s="967"/>
      <c r="AA71" s="967">
        <v>1</v>
      </c>
      <c r="AB71" s="967"/>
      <c r="AC71" s="967"/>
      <c r="AD71" s="967"/>
      <c r="AE71" s="967"/>
      <c r="AF71" s="967" t="s">
        <v>549</v>
      </c>
      <c r="AG71" s="967"/>
      <c r="AH71" s="967"/>
      <c r="AI71" s="967"/>
      <c r="AJ71" s="967"/>
      <c r="AK71" s="967" t="s">
        <v>550</v>
      </c>
      <c r="AL71" s="967"/>
      <c r="AM71" s="967"/>
      <c r="AN71" s="967"/>
      <c r="AO71" s="967"/>
      <c r="AP71" s="967" t="s">
        <v>545</v>
      </c>
      <c r="AQ71" s="967"/>
      <c r="AR71" s="967"/>
      <c r="AS71" s="967"/>
      <c r="AT71" s="967"/>
      <c r="AU71" s="967" t="s">
        <v>545</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540</v>
      </c>
      <c r="C72" s="971"/>
      <c r="D72" s="971"/>
      <c r="E72" s="971"/>
      <c r="F72" s="971"/>
      <c r="G72" s="971"/>
      <c r="H72" s="971"/>
      <c r="I72" s="971"/>
      <c r="J72" s="971"/>
      <c r="K72" s="971"/>
      <c r="L72" s="971"/>
      <c r="M72" s="971"/>
      <c r="N72" s="971"/>
      <c r="O72" s="971"/>
      <c r="P72" s="972"/>
      <c r="Q72" s="973">
        <v>20</v>
      </c>
      <c r="R72" s="967"/>
      <c r="S72" s="967"/>
      <c r="T72" s="967"/>
      <c r="U72" s="967"/>
      <c r="V72" s="967">
        <v>19</v>
      </c>
      <c r="W72" s="967"/>
      <c r="X72" s="967"/>
      <c r="Y72" s="967"/>
      <c r="Z72" s="967"/>
      <c r="AA72" s="967">
        <v>1</v>
      </c>
      <c r="AB72" s="967"/>
      <c r="AC72" s="967"/>
      <c r="AD72" s="967"/>
      <c r="AE72" s="967"/>
      <c r="AF72" s="967" t="s">
        <v>549</v>
      </c>
      <c r="AG72" s="967"/>
      <c r="AH72" s="967"/>
      <c r="AI72" s="967"/>
      <c r="AJ72" s="967"/>
      <c r="AK72" s="967" t="s">
        <v>550</v>
      </c>
      <c r="AL72" s="967"/>
      <c r="AM72" s="967"/>
      <c r="AN72" s="967"/>
      <c r="AO72" s="967"/>
      <c r="AP72" s="967" t="s">
        <v>545</v>
      </c>
      <c r="AQ72" s="967"/>
      <c r="AR72" s="967"/>
      <c r="AS72" s="967"/>
      <c r="AT72" s="967"/>
      <c r="AU72" s="967" t="s">
        <v>545</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541</v>
      </c>
      <c r="C73" s="971"/>
      <c r="D73" s="971"/>
      <c r="E73" s="971"/>
      <c r="F73" s="971"/>
      <c r="G73" s="971"/>
      <c r="H73" s="971"/>
      <c r="I73" s="971"/>
      <c r="J73" s="971"/>
      <c r="K73" s="971"/>
      <c r="L73" s="971"/>
      <c r="M73" s="971"/>
      <c r="N73" s="971"/>
      <c r="O73" s="971"/>
      <c r="P73" s="972"/>
      <c r="Q73" s="973">
        <v>55</v>
      </c>
      <c r="R73" s="967"/>
      <c r="S73" s="967"/>
      <c r="T73" s="967"/>
      <c r="U73" s="967"/>
      <c r="V73" s="967">
        <v>46</v>
      </c>
      <c r="W73" s="967"/>
      <c r="X73" s="967"/>
      <c r="Y73" s="967"/>
      <c r="Z73" s="967"/>
      <c r="AA73" s="967">
        <v>9</v>
      </c>
      <c r="AB73" s="967"/>
      <c r="AC73" s="967"/>
      <c r="AD73" s="967"/>
      <c r="AE73" s="967"/>
      <c r="AF73" s="967" t="s">
        <v>549</v>
      </c>
      <c r="AG73" s="967"/>
      <c r="AH73" s="967"/>
      <c r="AI73" s="967"/>
      <c r="AJ73" s="967"/>
      <c r="AK73" s="967" t="s">
        <v>549</v>
      </c>
      <c r="AL73" s="967"/>
      <c r="AM73" s="967"/>
      <c r="AN73" s="967"/>
      <c r="AO73" s="967"/>
      <c r="AP73" s="967" t="s">
        <v>545</v>
      </c>
      <c r="AQ73" s="967"/>
      <c r="AR73" s="967"/>
      <c r="AS73" s="967"/>
      <c r="AT73" s="967"/>
      <c r="AU73" s="967" t="s">
        <v>545</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542</v>
      </c>
      <c r="C74" s="971"/>
      <c r="D74" s="971"/>
      <c r="E74" s="971"/>
      <c r="F74" s="971"/>
      <c r="G74" s="971"/>
      <c r="H74" s="971"/>
      <c r="I74" s="971"/>
      <c r="J74" s="971"/>
      <c r="K74" s="971"/>
      <c r="L74" s="971"/>
      <c r="M74" s="971"/>
      <c r="N74" s="971"/>
      <c r="O74" s="971"/>
      <c r="P74" s="972"/>
      <c r="Q74" s="973">
        <v>14</v>
      </c>
      <c r="R74" s="967"/>
      <c r="S74" s="967"/>
      <c r="T74" s="967"/>
      <c r="U74" s="967"/>
      <c r="V74" s="967">
        <v>13</v>
      </c>
      <c r="W74" s="967"/>
      <c r="X74" s="967"/>
      <c r="Y74" s="967"/>
      <c r="Z74" s="967"/>
      <c r="AA74" s="967">
        <v>1</v>
      </c>
      <c r="AB74" s="967"/>
      <c r="AC74" s="967"/>
      <c r="AD74" s="967"/>
      <c r="AE74" s="967"/>
      <c r="AF74" s="967" t="s">
        <v>551</v>
      </c>
      <c r="AG74" s="967"/>
      <c r="AH74" s="967"/>
      <c r="AI74" s="967"/>
      <c r="AJ74" s="967"/>
      <c r="AK74" s="967" t="s">
        <v>551</v>
      </c>
      <c r="AL74" s="967"/>
      <c r="AM74" s="967"/>
      <c r="AN74" s="967"/>
      <c r="AO74" s="967"/>
      <c r="AP74" s="967" t="s">
        <v>545</v>
      </c>
      <c r="AQ74" s="967"/>
      <c r="AR74" s="967"/>
      <c r="AS74" s="967"/>
      <c r="AT74" s="967"/>
      <c r="AU74" s="967" t="s">
        <v>546</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543</v>
      </c>
      <c r="C75" s="971"/>
      <c r="D75" s="971"/>
      <c r="E75" s="971"/>
      <c r="F75" s="971"/>
      <c r="G75" s="971"/>
      <c r="H75" s="971"/>
      <c r="I75" s="971"/>
      <c r="J75" s="971"/>
      <c r="K75" s="971"/>
      <c r="L75" s="971"/>
      <c r="M75" s="971"/>
      <c r="N75" s="971"/>
      <c r="O75" s="971"/>
      <c r="P75" s="972"/>
      <c r="Q75" s="974">
        <v>3984</v>
      </c>
      <c r="R75" s="975"/>
      <c r="S75" s="975"/>
      <c r="T75" s="975"/>
      <c r="U75" s="976"/>
      <c r="V75" s="977">
        <v>3671</v>
      </c>
      <c r="W75" s="975"/>
      <c r="X75" s="975"/>
      <c r="Y75" s="975"/>
      <c r="Z75" s="976"/>
      <c r="AA75" s="977">
        <v>313</v>
      </c>
      <c r="AB75" s="975"/>
      <c r="AC75" s="975"/>
      <c r="AD75" s="975"/>
      <c r="AE75" s="976"/>
      <c r="AF75" s="977">
        <v>254</v>
      </c>
      <c r="AG75" s="975"/>
      <c r="AH75" s="975"/>
      <c r="AI75" s="975"/>
      <c r="AJ75" s="976"/>
      <c r="AK75" s="977" t="s">
        <v>551</v>
      </c>
      <c r="AL75" s="975"/>
      <c r="AM75" s="975"/>
      <c r="AN75" s="975"/>
      <c r="AO75" s="976"/>
      <c r="AP75" s="977">
        <v>1085</v>
      </c>
      <c r="AQ75" s="975"/>
      <c r="AR75" s="975"/>
      <c r="AS75" s="975"/>
      <c r="AT75" s="976"/>
      <c r="AU75" s="977">
        <v>162</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544</v>
      </c>
      <c r="C76" s="971"/>
      <c r="D76" s="971"/>
      <c r="E76" s="971"/>
      <c r="F76" s="971"/>
      <c r="G76" s="971"/>
      <c r="H76" s="971"/>
      <c r="I76" s="971"/>
      <c r="J76" s="971"/>
      <c r="K76" s="971"/>
      <c r="L76" s="971"/>
      <c r="M76" s="971"/>
      <c r="N76" s="971"/>
      <c r="O76" s="971"/>
      <c r="P76" s="972"/>
      <c r="Q76" s="974">
        <v>1147</v>
      </c>
      <c r="R76" s="975"/>
      <c r="S76" s="975"/>
      <c r="T76" s="975"/>
      <c r="U76" s="976"/>
      <c r="V76" s="977">
        <v>1031</v>
      </c>
      <c r="W76" s="975"/>
      <c r="X76" s="975"/>
      <c r="Y76" s="975"/>
      <c r="Z76" s="976"/>
      <c r="AA76" s="977">
        <v>116</v>
      </c>
      <c r="AB76" s="975"/>
      <c r="AC76" s="975"/>
      <c r="AD76" s="975"/>
      <c r="AE76" s="976"/>
      <c r="AF76" s="977">
        <v>477</v>
      </c>
      <c r="AG76" s="975"/>
      <c r="AH76" s="975"/>
      <c r="AI76" s="975"/>
      <c r="AJ76" s="976"/>
      <c r="AK76" s="977" t="s">
        <v>551</v>
      </c>
      <c r="AL76" s="975"/>
      <c r="AM76" s="975"/>
      <c r="AN76" s="975"/>
      <c r="AO76" s="976"/>
      <c r="AP76" s="977">
        <v>4393</v>
      </c>
      <c r="AQ76" s="975"/>
      <c r="AR76" s="975"/>
      <c r="AS76" s="975"/>
      <c r="AT76" s="976"/>
      <c r="AU76" s="977">
        <v>3</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286</v>
      </c>
      <c r="AG109" s="888"/>
      <c r="AH109" s="888"/>
      <c r="AI109" s="888"/>
      <c r="AJ109" s="889"/>
      <c r="AK109" s="890" t="s">
        <v>285</v>
      </c>
      <c r="AL109" s="888"/>
      <c r="AM109" s="888"/>
      <c r="AN109" s="888"/>
      <c r="AO109" s="889"/>
      <c r="AP109" s="890" t="s">
        <v>403</v>
      </c>
      <c r="AQ109" s="888"/>
      <c r="AR109" s="888"/>
      <c r="AS109" s="888"/>
      <c r="AT109" s="919"/>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286</v>
      </c>
      <c r="BW109" s="888"/>
      <c r="BX109" s="888"/>
      <c r="BY109" s="888"/>
      <c r="BZ109" s="889"/>
      <c r="CA109" s="890" t="s">
        <v>285</v>
      </c>
      <c r="CB109" s="888"/>
      <c r="CC109" s="888"/>
      <c r="CD109" s="888"/>
      <c r="CE109" s="889"/>
      <c r="CF109" s="928" t="s">
        <v>403</v>
      </c>
      <c r="CG109" s="928"/>
      <c r="CH109" s="928"/>
      <c r="CI109" s="928"/>
      <c r="CJ109" s="928"/>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286</v>
      </c>
      <c r="DM109" s="888"/>
      <c r="DN109" s="888"/>
      <c r="DO109" s="888"/>
      <c r="DP109" s="889"/>
      <c r="DQ109" s="890" t="s">
        <v>285</v>
      </c>
      <c r="DR109" s="888"/>
      <c r="DS109" s="888"/>
      <c r="DT109" s="888"/>
      <c r="DU109" s="889"/>
      <c r="DV109" s="890" t="s">
        <v>403</v>
      </c>
      <c r="DW109" s="888"/>
      <c r="DX109" s="888"/>
      <c r="DY109" s="888"/>
      <c r="DZ109" s="919"/>
    </row>
    <row r="110" spans="1:131" s="197" customFormat="1" ht="26.25" customHeight="1">
      <c r="A110" s="757" t="s">
        <v>405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659807</v>
      </c>
      <c r="AB110" s="873"/>
      <c r="AC110" s="873"/>
      <c r="AD110" s="873"/>
      <c r="AE110" s="874"/>
      <c r="AF110" s="875">
        <v>662083</v>
      </c>
      <c r="AG110" s="873"/>
      <c r="AH110" s="873"/>
      <c r="AI110" s="873"/>
      <c r="AJ110" s="874"/>
      <c r="AK110" s="875">
        <v>651973</v>
      </c>
      <c r="AL110" s="873"/>
      <c r="AM110" s="873"/>
      <c r="AN110" s="873"/>
      <c r="AO110" s="874"/>
      <c r="AP110" s="876">
        <v>14</v>
      </c>
      <c r="AQ110" s="877"/>
      <c r="AR110" s="877"/>
      <c r="AS110" s="877"/>
      <c r="AT110" s="878"/>
      <c r="AU110" s="920" t="s">
        <v>61</v>
      </c>
      <c r="AV110" s="921"/>
      <c r="AW110" s="921"/>
      <c r="AX110" s="921"/>
      <c r="AY110" s="922"/>
      <c r="AZ110" s="816" t="s">
        <v>406</v>
      </c>
      <c r="BA110" s="758"/>
      <c r="BB110" s="758"/>
      <c r="BC110" s="758"/>
      <c r="BD110" s="758"/>
      <c r="BE110" s="758"/>
      <c r="BF110" s="758"/>
      <c r="BG110" s="758"/>
      <c r="BH110" s="758"/>
      <c r="BI110" s="758"/>
      <c r="BJ110" s="758"/>
      <c r="BK110" s="758"/>
      <c r="BL110" s="758"/>
      <c r="BM110" s="758"/>
      <c r="BN110" s="758"/>
      <c r="BO110" s="758"/>
      <c r="BP110" s="759"/>
      <c r="BQ110" s="799">
        <v>7384823</v>
      </c>
      <c r="BR110" s="800"/>
      <c r="BS110" s="800"/>
      <c r="BT110" s="800"/>
      <c r="BU110" s="800"/>
      <c r="BV110" s="800">
        <v>7598982</v>
      </c>
      <c r="BW110" s="800"/>
      <c r="BX110" s="800"/>
      <c r="BY110" s="800"/>
      <c r="BZ110" s="800"/>
      <c r="CA110" s="800">
        <v>7441255</v>
      </c>
      <c r="CB110" s="800"/>
      <c r="CC110" s="800"/>
      <c r="CD110" s="800"/>
      <c r="CE110" s="800"/>
      <c r="CF110" s="861">
        <v>159.6</v>
      </c>
      <c r="CG110" s="862"/>
      <c r="CH110" s="862"/>
      <c r="CI110" s="862"/>
      <c r="CJ110" s="862"/>
      <c r="CK110" s="916" t="s">
        <v>407</v>
      </c>
      <c r="CL110" s="864"/>
      <c r="CM110" s="869" t="s">
        <v>408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v>813387</v>
      </c>
      <c r="BR111" s="771"/>
      <c r="BS111" s="771"/>
      <c r="BT111" s="771"/>
      <c r="BU111" s="771"/>
      <c r="BV111" s="771">
        <v>501974</v>
      </c>
      <c r="BW111" s="771"/>
      <c r="BX111" s="771"/>
      <c r="BY111" s="771"/>
      <c r="BZ111" s="771"/>
      <c r="CA111" s="771">
        <v>366201</v>
      </c>
      <c r="CB111" s="771"/>
      <c r="CC111" s="771"/>
      <c r="CD111" s="771"/>
      <c r="CE111" s="771"/>
      <c r="CF111" s="848">
        <v>7.9</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414</v>
      </c>
      <c r="BA112" s="768"/>
      <c r="BB112" s="768"/>
      <c r="BC112" s="768"/>
      <c r="BD112" s="768"/>
      <c r="BE112" s="768"/>
      <c r="BF112" s="768"/>
      <c r="BG112" s="768"/>
      <c r="BH112" s="768"/>
      <c r="BI112" s="768"/>
      <c r="BJ112" s="768"/>
      <c r="BK112" s="768"/>
      <c r="BL112" s="768"/>
      <c r="BM112" s="768"/>
      <c r="BN112" s="768"/>
      <c r="BO112" s="768"/>
      <c r="BP112" s="769"/>
      <c r="BQ112" s="770">
        <v>5034033</v>
      </c>
      <c r="BR112" s="771"/>
      <c r="BS112" s="771"/>
      <c r="BT112" s="771"/>
      <c r="BU112" s="771"/>
      <c r="BV112" s="771">
        <v>4778653</v>
      </c>
      <c r="BW112" s="771"/>
      <c r="BX112" s="771"/>
      <c r="BY112" s="771"/>
      <c r="BZ112" s="771"/>
      <c r="CA112" s="771">
        <v>4864178</v>
      </c>
      <c r="CB112" s="771"/>
      <c r="CC112" s="771"/>
      <c r="CD112" s="771"/>
      <c r="CE112" s="771"/>
      <c r="CF112" s="848">
        <v>104.3</v>
      </c>
      <c r="CG112" s="849"/>
      <c r="CH112" s="849"/>
      <c r="CI112" s="849"/>
      <c r="CJ112" s="849"/>
      <c r="CK112" s="917"/>
      <c r="CL112" s="866"/>
      <c r="CM112" s="803" t="s">
        <v>415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369010</v>
      </c>
      <c r="AB113" s="909"/>
      <c r="AC113" s="909"/>
      <c r="AD113" s="909"/>
      <c r="AE113" s="910"/>
      <c r="AF113" s="911">
        <v>374652</v>
      </c>
      <c r="AG113" s="909"/>
      <c r="AH113" s="909"/>
      <c r="AI113" s="909"/>
      <c r="AJ113" s="910"/>
      <c r="AK113" s="911">
        <v>379469</v>
      </c>
      <c r="AL113" s="909"/>
      <c r="AM113" s="909"/>
      <c r="AN113" s="909"/>
      <c r="AO113" s="910"/>
      <c r="AP113" s="912">
        <v>8.1</v>
      </c>
      <c r="AQ113" s="913"/>
      <c r="AR113" s="913"/>
      <c r="AS113" s="913"/>
      <c r="AT113" s="914"/>
      <c r="AU113" s="923"/>
      <c r="AV113" s="924"/>
      <c r="AW113" s="924"/>
      <c r="AX113" s="924"/>
      <c r="AY113" s="925"/>
      <c r="AZ113" s="767" t="s">
        <v>417</v>
      </c>
      <c r="BA113" s="768"/>
      <c r="BB113" s="768"/>
      <c r="BC113" s="768"/>
      <c r="BD113" s="768"/>
      <c r="BE113" s="768"/>
      <c r="BF113" s="768"/>
      <c r="BG113" s="768"/>
      <c r="BH113" s="768"/>
      <c r="BI113" s="768"/>
      <c r="BJ113" s="768"/>
      <c r="BK113" s="768"/>
      <c r="BL113" s="768"/>
      <c r="BM113" s="768"/>
      <c r="BN113" s="768"/>
      <c r="BO113" s="768"/>
      <c r="BP113" s="769"/>
      <c r="BQ113" s="770">
        <v>213493</v>
      </c>
      <c r="BR113" s="771"/>
      <c r="BS113" s="771"/>
      <c r="BT113" s="771"/>
      <c r="BU113" s="771"/>
      <c r="BV113" s="771">
        <v>201447</v>
      </c>
      <c r="BW113" s="771"/>
      <c r="BX113" s="771"/>
      <c r="BY113" s="771"/>
      <c r="BZ113" s="771"/>
      <c r="CA113" s="771">
        <v>163866</v>
      </c>
      <c r="CB113" s="771"/>
      <c r="CC113" s="771"/>
      <c r="CD113" s="771"/>
      <c r="CE113" s="771"/>
      <c r="CF113" s="848">
        <v>3.5</v>
      </c>
      <c r="CG113" s="849"/>
      <c r="CH113" s="849"/>
      <c r="CI113" s="849"/>
      <c r="CJ113" s="849"/>
      <c r="CK113" s="917"/>
      <c r="CL113" s="866"/>
      <c r="CM113" s="803" t="s">
        <v>418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419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29213</v>
      </c>
      <c r="AB114" s="784"/>
      <c r="AC114" s="784"/>
      <c r="AD114" s="784"/>
      <c r="AE114" s="785"/>
      <c r="AF114" s="786">
        <v>30745</v>
      </c>
      <c r="AG114" s="784"/>
      <c r="AH114" s="784"/>
      <c r="AI114" s="784"/>
      <c r="AJ114" s="785"/>
      <c r="AK114" s="786">
        <v>34465</v>
      </c>
      <c r="AL114" s="784"/>
      <c r="AM114" s="784"/>
      <c r="AN114" s="784"/>
      <c r="AO114" s="785"/>
      <c r="AP114" s="754">
        <v>0.7</v>
      </c>
      <c r="AQ114" s="755"/>
      <c r="AR114" s="755"/>
      <c r="AS114" s="755"/>
      <c r="AT114" s="756"/>
      <c r="AU114" s="923"/>
      <c r="AV114" s="924"/>
      <c r="AW114" s="924"/>
      <c r="AX114" s="924"/>
      <c r="AY114" s="925"/>
      <c r="AZ114" s="767" t="s">
        <v>420</v>
      </c>
      <c r="BA114" s="768"/>
      <c r="BB114" s="768"/>
      <c r="BC114" s="768"/>
      <c r="BD114" s="768"/>
      <c r="BE114" s="768"/>
      <c r="BF114" s="768"/>
      <c r="BG114" s="768"/>
      <c r="BH114" s="768"/>
      <c r="BI114" s="768"/>
      <c r="BJ114" s="768"/>
      <c r="BK114" s="768"/>
      <c r="BL114" s="768"/>
      <c r="BM114" s="768"/>
      <c r="BN114" s="768"/>
      <c r="BO114" s="768"/>
      <c r="BP114" s="769"/>
      <c r="BQ114" s="770">
        <v>684309</v>
      </c>
      <c r="BR114" s="771"/>
      <c r="BS114" s="771"/>
      <c r="BT114" s="771"/>
      <c r="BU114" s="771"/>
      <c r="BV114" s="771">
        <v>684981</v>
      </c>
      <c r="BW114" s="771"/>
      <c r="BX114" s="771"/>
      <c r="BY114" s="771"/>
      <c r="BZ114" s="771"/>
      <c r="CA114" s="771">
        <v>703152</v>
      </c>
      <c r="CB114" s="771"/>
      <c r="CC114" s="771"/>
      <c r="CD114" s="771"/>
      <c r="CE114" s="771"/>
      <c r="CF114" s="848">
        <v>15.1</v>
      </c>
      <c r="CG114" s="849"/>
      <c r="CH114" s="849"/>
      <c r="CI114" s="849"/>
      <c r="CJ114" s="849"/>
      <c r="CK114" s="917"/>
      <c r="CL114" s="866"/>
      <c r="CM114" s="803" t="s">
        <v>421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136152</v>
      </c>
      <c r="AB115" s="909"/>
      <c r="AC115" s="909"/>
      <c r="AD115" s="909"/>
      <c r="AE115" s="910"/>
      <c r="AF115" s="911">
        <v>136112</v>
      </c>
      <c r="AG115" s="909"/>
      <c r="AH115" s="909"/>
      <c r="AI115" s="909"/>
      <c r="AJ115" s="910"/>
      <c r="AK115" s="911">
        <v>136074</v>
      </c>
      <c r="AL115" s="909"/>
      <c r="AM115" s="909"/>
      <c r="AN115" s="909"/>
      <c r="AO115" s="910"/>
      <c r="AP115" s="912">
        <v>2.9</v>
      </c>
      <c r="AQ115" s="913"/>
      <c r="AR115" s="913"/>
      <c r="AS115" s="913"/>
      <c r="AT115" s="914"/>
      <c r="AU115" s="923"/>
      <c r="AV115" s="924"/>
      <c r="AW115" s="924"/>
      <c r="AX115" s="924"/>
      <c r="AY115" s="925"/>
      <c r="AZ115" s="767" t="s">
        <v>423</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605091</v>
      </c>
      <c r="DH115" s="784"/>
      <c r="DI115" s="784"/>
      <c r="DJ115" s="784"/>
      <c r="DK115" s="785"/>
      <c r="DL115" s="786">
        <v>501974</v>
      </c>
      <c r="DM115" s="784"/>
      <c r="DN115" s="784"/>
      <c r="DO115" s="784"/>
      <c r="DP115" s="785"/>
      <c r="DQ115" s="786">
        <v>366201</v>
      </c>
      <c r="DR115" s="784"/>
      <c r="DS115" s="784"/>
      <c r="DT115" s="784"/>
      <c r="DU115" s="785"/>
      <c r="DV115" s="754">
        <v>7.9</v>
      </c>
      <c r="DW115" s="755"/>
      <c r="DX115" s="755"/>
      <c r="DY115" s="755"/>
      <c r="DZ115" s="756"/>
    </row>
    <row r="116" spans="1:130" s="197" customFormat="1" ht="26.25" customHeight="1">
      <c r="A116" s="906"/>
      <c r="B116" s="907"/>
      <c r="C116" s="846" t="s">
        <v>425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910</v>
      </c>
      <c r="AB116" s="784"/>
      <c r="AC116" s="784"/>
      <c r="AD116" s="784"/>
      <c r="AE116" s="785"/>
      <c r="AF116" s="786">
        <v>1096</v>
      </c>
      <c r="AG116" s="784"/>
      <c r="AH116" s="784"/>
      <c r="AI116" s="784"/>
      <c r="AJ116" s="785"/>
      <c r="AK116" s="786">
        <v>452</v>
      </c>
      <c r="AL116" s="784"/>
      <c r="AM116" s="784"/>
      <c r="AN116" s="784"/>
      <c r="AO116" s="785"/>
      <c r="AP116" s="754">
        <v>0</v>
      </c>
      <c r="AQ116" s="755"/>
      <c r="AR116" s="755"/>
      <c r="AS116" s="755"/>
      <c r="AT116" s="756"/>
      <c r="AU116" s="923"/>
      <c r="AV116" s="924"/>
      <c r="AW116" s="924"/>
      <c r="AX116" s="924"/>
      <c r="AY116" s="925"/>
      <c r="AZ116" s="767" t="s">
        <v>426</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428</v>
      </c>
      <c r="Z117" s="889"/>
      <c r="AA117" s="894">
        <v>1195092</v>
      </c>
      <c r="AB117" s="895"/>
      <c r="AC117" s="895"/>
      <c r="AD117" s="895"/>
      <c r="AE117" s="896"/>
      <c r="AF117" s="898">
        <v>1204688</v>
      </c>
      <c r="AG117" s="895"/>
      <c r="AH117" s="895"/>
      <c r="AI117" s="895"/>
      <c r="AJ117" s="896"/>
      <c r="AK117" s="898">
        <v>1202433</v>
      </c>
      <c r="AL117" s="895"/>
      <c r="AM117" s="895"/>
      <c r="AN117" s="895"/>
      <c r="AO117" s="896"/>
      <c r="AP117" s="899"/>
      <c r="AQ117" s="900"/>
      <c r="AR117" s="900"/>
      <c r="AS117" s="900"/>
      <c r="AT117" s="901"/>
      <c r="AU117" s="923"/>
      <c r="AV117" s="924"/>
      <c r="AW117" s="924"/>
      <c r="AX117" s="924"/>
      <c r="AY117" s="925"/>
      <c r="AZ117" s="845" t="s">
        <v>429</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286</v>
      </c>
      <c r="AG118" s="888"/>
      <c r="AH118" s="888"/>
      <c r="AI118" s="888"/>
      <c r="AJ118" s="889"/>
      <c r="AK118" s="890" t="s">
        <v>285</v>
      </c>
      <c r="AL118" s="888"/>
      <c r="AM118" s="888"/>
      <c r="AN118" s="888"/>
      <c r="AO118" s="889"/>
      <c r="AP118" s="891" t="s">
        <v>403</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431</v>
      </c>
      <c r="BP118" s="838"/>
      <c r="BQ118" s="857">
        <v>14130045</v>
      </c>
      <c r="BR118" s="858"/>
      <c r="BS118" s="858"/>
      <c r="BT118" s="858"/>
      <c r="BU118" s="858"/>
      <c r="BV118" s="858">
        <v>13766037</v>
      </c>
      <c r="BW118" s="858"/>
      <c r="BX118" s="858"/>
      <c r="BY118" s="858"/>
      <c r="BZ118" s="858"/>
      <c r="CA118" s="858">
        <v>13538652</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407</v>
      </c>
      <c r="B119" s="864"/>
      <c r="C119" s="869" t="s">
        <v>408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3790936</v>
      </c>
      <c r="BR119" s="800"/>
      <c r="BS119" s="800"/>
      <c r="BT119" s="800"/>
      <c r="BU119" s="800"/>
      <c r="BV119" s="800">
        <v>3920666</v>
      </c>
      <c r="BW119" s="800"/>
      <c r="BX119" s="800"/>
      <c r="BY119" s="800"/>
      <c r="BZ119" s="800"/>
      <c r="CA119" s="800">
        <v>4384713</v>
      </c>
      <c r="CB119" s="800"/>
      <c r="CC119" s="800"/>
      <c r="CD119" s="800"/>
      <c r="CE119" s="800"/>
      <c r="CF119" s="861">
        <v>94</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208296</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v>131159</v>
      </c>
      <c r="BR120" s="771"/>
      <c r="BS120" s="771"/>
      <c r="BT120" s="771"/>
      <c r="BU120" s="771"/>
      <c r="BV120" s="771">
        <v>104853</v>
      </c>
      <c r="BW120" s="771"/>
      <c r="BX120" s="771"/>
      <c r="BY120" s="771"/>
      <c r="BZ120" s="771"/>
      <c r="CA120" s="771">
        <v>83523</v>
      </c>
      <c r="CB120" s="771"/>
      <c r="CC120" s="771"/>
      <c r="CD120" s="771"/>
      <c r="CE120" s="771"/>
      <c r="CF120" s="848">
        <v>1.8</v>
      </c>
      <c r="CG120" s="849"/>
      <c r="CH120" s="849"/>
      <c r="CI120" s="849"/>
      <c r="CJ120" s="849"/>
      <c r="CK120" s="850" t="s">
        <v>437</v>
      </c>
      <c r="CL120" s="810"/>
      <c r="CM120" s="810"/>
      <c r="CN120" s="810"/>
      <c r="CO120" s="811"/>
      <c r="CP120" s="854" t="s">
        <v>385</v>
      </c>
      <c r="CQ120" s="855"/>
      <c r="CR120" s="855"/>
      <c r="CS120" s="855"/>
      <c r="CT120" s="855"/>
      <c r="CU120" s="855"/>
      <c r="CV120" s="855"/>
      <c r="CW120" s="855"/>
      <c r="CX120" s="855"/>
      <c r="CY120" s="855"/>
      <c r="CZ120" s="855"/>
      <c r="DA120" s="855"/>
      <c r="DB120" s="855"/>
      <c r="DC120" s="855"/>
      <c r="DD120" s="855"/>
      <c r="DE120" s="855"/>
      <c r="DF120" s="856"/>
      <c r="DG120" s="799">
        <v>3373460</v>
      </c>
      <c r="DH120" s="800"/>
      <c r="DI120" s="800"/>
      <c r="DJ120" s="800"/>
      <c r="DK120" s="800"/>
      <c r="DL120" s="800">
        <v>3248214</v>
      </c>
      <c r="DM120" s="800"/>
      <c r="DN120" s="800"/>
      <c r="DO120" s="800"/>
      <c r="DP120" s="800"/>
      <c r="DQ120" s="800">
        <v>3116114</v>
      </c>
      <c r="DR120" s="800"/>
      <c r="DS120" s="800"/>
      <c r="DT120" s="800"/>
      <c r="DU120" s="800"/>
      <c r="DV120" s="801">
        <v>66.8</v>
      </c>
      <c r="DW120" s="801"/>
      <c r="DX120" s="801"/>
      <c r="DY120" s="801"/>
      <c r="DZ120" s="802"/>
    </row>
    <row r="121" spans="1:130" s="197" customFormat="1" ht="26.25" customHeight="1">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9180014</v>
      </c>
      <c r="BR121" s="858"/>
      <c r="BS121" s="858"/>
      <c r="BT121" s="858"/>
      <c r="BU121" s="858"/>
      <c r="BV121" s="858">
        <v>9718187</v>
      </c>
      <c r="BW121" s="858"/>
      <c r="BX121" s="858"/>
      <c r="BY121" s="858"/>
      <c r="BZ121" s="858"/>
      <c r="CA121" s="858">
        <v>9466896</v>
      </c>
      <c r="CB121" s="858"/>
      <c r="CC121" s="858"/>
      <c r="CD121" s="858"/>
      <c r="CE121" s="858"/>
      <c r="CF121" s="859">
        <v>203</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1571664</v>
      </c>
      <c r="DH121" s="771"/>
      <c r="DI121" s="771"/>
      <c r="DJ121" s="771"/>
      <c r="DK121" s="771"/>
      <c r="DL121" s="771">
        <v>1480635</v>
      </c>
      <c r="DM121" s="771"/>
      <c r="DN121" s="771"/>
      <c r="DO121" s="771"/>
      <c r="DP121" s="771"/>
      <c r="DQ121" s="771">
        <v>1371929</v>
      </c>
      <c r="DR121" s="771"/>
      <c r="DS121" s="771"/>
      <c r="DT121" s="771"/>
      <c r="DU121" s="771"/>
      <c r="DV121" s="823">
        <v>29.4</v>
      </c>
      <c r="DW121" s="823"/>
      <c r="DX121" s="823"/>
      <c r="DY121" s="823"/>
      <c r="DZ121" s="824"/>
    </row>
    <row r="122" spans="1:130" s="197" customFormat="1" ht="26.25" customHeight="1">
      <c r="A122" s="865"/>
      <c r="B122" s="866"/>
      <c r="C122" s="803" t="s">
        <v>421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440</v>
      </c>
      <c r="BP122" s="838"/>
      <c r="BQ122" s="839">
        <v>13102109</v>
      </c>
      <c r="BR122" s="840"/>
      <c r="BS122" s="840"/>
      <c r="BT122" s="840"/>
      <c r="BU122" s="840"/>
      <c r="BV122" s="840">
        <v>13743706</v>
      </c>
      <c r="BW122" s="840"/>
      <c r="BX122" s="840"/>
      <c r="BY122" s="840"/>
      <c r="BZ122" s="840"/>
      <c r="CA122" s="840">
        <v>13935132</v>
      </c>
      <c r="CB122" s="840"/>
      <c r="CC122" s="840"/>
      <c r="CD122" s="840"/>
      <c r="CE122" s="840"/>
      <c r="CF122" s="743"/>
      <c r="CG122" s="744"/>
      <c r="CH122" s="744"/>
      <c r="CI122" s="744"/>
      <c r="CJ122" s="841"/>
      <c r="CK122" s="851"/>
      <c r="CL122" s="812"/>
      <c r="CM122" s="812"/>
      <c r="CN122" s="812"/>
      <c r="CO122" s="813"/>
      <c r="CP122" s="828" t="s">
        <v>382</v>
      </c>
      <c r="CQ122" s="829"/>
      <c r="CR122" s="829"/>
      <c r="CS122" s="829"/>
      <c r="CT122" s="829"/>
      <c r="CU122" s="829"/>
      <c r="CV122" s="829"/>
      <c r="CW122" s="829"/>
      <c r="CX122" s="829"/>
      <c r="CY122" s="829"/>
      <c r="CZ122" s="829"/>
      <c r="DA122" s="829"/>
      <c r="DB122" s="829"/>
      <c r="DC122" s="829"/>
      <c r="DD122" s="829"/>
      <c r="DE122" s="829"/>
      <c r="DF122" s="830"/>
      <c r="DG122" s="770">
        <v>88909</v>
      </c>
      <c r="DH122" s="771"/>
      <c r="DI122" s="771"/>
      <c r="DJ122" s="771"/>
      <c r="DK122" s="771"/>
      <c r="DL122" s="771">
        <v>49804</v>
      </c>
      <c r="DM122" s="771"/>
      <c r="DN122" s="771"/>
      <c r="DO122" s="771"/>
      <c r="DP122" s="771"/>
      <c r="DQ122" s="771">
        <v>376135</v>
      </c>
      <c r="DR122" s="771"/>
      <c r="DS122" s="771"/>
      <c r="DT122" s="771"/>
      <c r="DU122" s="771"/>
      <c r="DV122" s="823">
        <v>8.1</v>
      </c>
      <c r="DW122" s="823"/>
      <c r="DX122" s="823"/>
      <c r="DY122" s="823"/>
      <c r="DZ122" s="824"/>
    </row>
    <row r="123" spans="1:130" s="197" customFormat="1" ht="26.25" customHeight="1" thickBot="1">
      <c r="A123" s="865"/>
      <c r="B123" s="866"/>
      <c r="C123" s="803" t="s">
        <v>427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22.7</v>
      </c>
      <c r="BR123" s="832"/>
      <c r="BS123" s="832"/>
      <c r="BT123" s="832"/>
      <c r="BU123" s="832"/>
      <c r="BV123" s="832">
        <v>0.5</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t="s">
        <v>384</v>
      </c>
      <c r="CQ123" s="829"/>
      <c r="CR123" s="829"/>
      <c r="CS123" s="829"/>
      <c r="CT123" s="829"/>
      <c r="CU123" s="829"/>
      <c r="CV123" s="829"/>
      <c r="CW123" s="829"/>
      <c r="CX123" s="829"/>
      <c r="CY123" s="829"/>
      <c r="CZ123" s="829"/>
      <c r="DA123" s="829"/>
      <c r="DB123" s="829"/>
      <c r="DC123" s="829"/>
      <c r="DD123" s="829"/>
      <c r="DE123" s="829"/>
      <c r="DF123" s="830"/>
      <c r="DG123" s="783" t="s">
        <v>112</v>
      </c>
      <c r="DH123" s="784"/>
      <c r="DI123" s="784"/>
      <c r="DJ123" s="784"/>
      <c r="DK123" s="785"/>
      <c r="DL123" s="786" t="s">
        <v>112</v>
      </c>
      <c r="DM123" s="784"/>
      <c r="DN123" s="784"/>
      <c r="DO123" s="784"/>
      <c r="DP123" s="785"/>
      <c r="DQ123" s="786" t="s">
        <v>112</v>
      </c>
      <c r="DR123" s="784"/>
      <c r="DS123" s="784"/>
      <c r="DT123" s="784"/>
      <c r="DU123" s="785"/>
      <c r="DV123" s="754" t="s">
        <v>112</v>
      </c>
      <c r="DW123" s="755"/>
      <c r="DX123" s="755"/>
      <c r="DY123" s="755"/>
      <c r="DZ123" s="756"/>
    </row>
    <row r="124" spans="1:130" s="197" customFormat="1" ht="26.25" customHeight="1">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442</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443</v>
      </c>
      <c r="CL125" s="810"/>
      <c r="CM125" s="810"/>
      <c r="CN125" s="810"/>
      <c r="CO125" s="811"/>
      <c r="CP125" s="816" t="s">
        <v>444</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135773</v>
      </c>
      <c r="AB126" s="784"/>
      <c r="AC126" s="784"/>
      <c r="AD126" s="784"/>
      <c r="AE126" s="785"/>
      <c r="AF126" s="786">
        <v>135773</v>
      </c>
      <c r="AG126" s="784"/>
      <c r="AH126" s="784"/>
      <c r="AI126" s="784"/>
      <c r="AJ126" s="785"/>
      <c r="AK126" s="786">
        <v>135773</v>
      </c>
      <c r="AL126" s="784"/>
      <c r="AM126" s="784"/>
      <c r="AN126" s="784"/>
      <c r="AO126" s="785"/>
      <c r="AP126" s="754">
        <v>2.9</v>
      </c>
      <c r="AQ126" s="755"/>
      <c r="AR126" s="755"/>
      <c r="AS126" s="755"/>
      <c r="AT126" s="756"/>
      <c r="AU126" s="233"/>
      <c r="AV126" s="233"/>
      <c r="AW126" s="233"/>
      <c r="AX126" s="806" t="s">
        <v>445</v>
      </c>
      <c r="AY126" s="764"/>
      <c r="AZ126" s="764"/>
      <c r="BA126" s="764"/>
      <c r="BB126" s="764"/>
      <c r="BC126" s="764"/>
      <c r="BD126" s="764"/>
      <c r="BE126" s="765"/>
      <c r="BF126" s="763" t="s">
        <v>446</v>
      </c>
      <c r="BG126" s="764"/>
      <c r="BH126" s="764"/>
      <c r="BI126" s="764"/>
      <c r="BJ126" s="764"/>
      <c r="BK126" s="764"/>
      <c r="BL126" s="765"/>
      <c r="BM126" s="763" t="s">
        <v>447</v>
      </c>
      <c r="BN126" s="764"/>
      <c r="BO126" s="764"/>
      <c r="BP126" s="764"/>
      <c r="BQ126" s="764"/>
      <c r="BR126" s="764"/>
      <c r="BS126" s="765"/>
      <c r="BT126" s="763" t="s">
        <v>448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449</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379</v>
      </c>
      <c r="AB127" s="784"/>
      <c r="AC127" s="784"/>
      <c r="AD127" s="784"/>
      <c r="AE127" s="785"/>
      <c r="AF127" s="786">
        <v>339</v>
      </c>
      <c r="AG127" s="784"/>
      <c r="AH127" s="784"/>
      <c r="AI127" s="784"/>
      <c r="AJ127" s="785"/>
      <c r="AK127" s="786">
        <v>301</v>
      </c>
      <c r="AL127" s="784"/>
      <c r="AM127" s="784"/>
      <c r="AN127" s="784"/>
      <c r="AO127" s="785"/>
      <c r="AP127" s="754">
        <v>0</v>
      </c>
      <c r="AQ127" s="755"/>
      <c r="AR127" s="755"/>
      <c r="AS127" s="755"/>
      <c r="AT127" s="756"/>
      <c r="AU127" s="233"/>
      <c r="AV127" s="233"/>
      <c r="AW127" s="233"/>
      <c r="AX127" s="757" t="s">
        <v>451</v>
      </c>
      <c r="AY127" s="758"/>
      <c r="AZ127" s="758"/>
      <c r="BA127" s="758"/>
      <c r="BB127" s="758"/>
      <c r="BC127" s="758"/>
      <c r="BD127" s="758"/>
      <c r="BE127" s="759"/>
      <c r="BF127" s="760" t="s">
        <v>112</v>
      </c>
      <c r="BG127" s="761"/>
      <c r="BH127" s="761"/>
      <c r="BI127" s="761"/>
      <c r="BJ127" s="761"/>
      <c r="BK127" s="761"/>
      <c r="BL127" s="762"/>
      <c r="BM127" s="760">
        <v>14.77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452</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v>33071</v>
      </c>
      <c r="AB128" s="724"/>
      <c r="AC128" s="724"/>
      <c r="AD128" s="724"/>
      <c r="AE128" s="725"/>
      <c r="AF128" s="726">
        <v>27374</v>
      </c>
      <c r="AG128" s="724"/>
      <c r="AH128" s="724"/>
      <c r="AI128" s="724"/>
      <c r="AJ128" s="725"/>
      <c r="AK128" s="726">
        <v>22011</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112</v>
      </c>
      <c r="BG128" s="791"/>
      <c r="BH128" s="791"/>
      <c r="BI128" s="791"/>
      <c r="BJ128" s="791"/>
      <c r="BK128" s="791"/>
      <c r="BL128" s="792"/>
      <c r="BM128" s="790">
        <v>19.77</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5170451</v>
      </c>
      <c r="AB129" s="784"/>
      <c r="AC129" s="784"/>
      <c r="AD129" s="784"/>
      <c r="AE129" s="785"/>
      <c r="AF129" s="786">
        <v>5103973</v>
      </c>
      <c r="AG129" s="784"/>
      <c r="AH129" s="784"/>
      <c r="AI129" s="784"/>
      <c r="AJ129" s="785"/>
      <c r="AK129" s="786">
        <v>5376792</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10.8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656606</v>
      </c>
      <c r="AB130" s="784"/>
      <c r="AC130" s="784"/>
      <c r="AD130" s="784"/>
      <c r="AE130" s="785"/>
      <c r="AF130" s="786">
        <v>670361</v>
      </c>
      <c r="AG130" s="784"/>
      <c r="AH130" s="784"/>
      <c r="AI130" s="784"/>
      <c r="AJ130" s="785"/>
      <c r="AK130" s="786">
        <v>713120</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4513845</v>
      </c>
      <c r="AB131" s="717"/>
      <c r="AC131" s="717"/>
      <c r="AD131" s="717"/>
      <c r="AE131" s="718"/>
      <c r="AF131" s="719">
        <v>4433612</v>
      </c>
      <c r="AG131" s="717"/>
      <c r="AH131" s="717"/>
      <c r="AI131" s="717"/>
      <c r="AJ131" s="718"/>
      <c r="AK131" s="719">
        <v>4663672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11.196995019999999</v>
      </c>
      <c r="AB132" s="740"/>
      <c r="AC132" s="740"/>
      <c r="AD132" s="740"/>
      <c r="AE132" s="741"/>
      <c r="AF132" s="742">
        <v>11.43431135</v>
      </c>
      <c r="AG132" s="740"/>
      <c r="AH132" s="740"/>
      <c r="AI132" s="740"/>
      <c r="AJ132" s="741"/>
      <c r="AK132" s="742">
        <v>10.02004429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12.4</v>
      </c>
      <c r="AB133" s="749"/>
      <c r="AC133" s="749"/>
      <c r="AD133" s="749"/>
      <c r="AE133" s="750"/>
      <c r="AF133" s="748">
        <v>11.9</v>
      </c>
      <c r="AG133" s="749"/>
      <c r="AH133" s="749"/>
      <c r="AI133" s="749"/>
      <c r="AJ133" s="750"/>
      <c r="AK133" s="748">
        <v>10.8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70" zoomScaleNormal="85" zoomScaleSheetLayoutView="55" workbookViewId="0">
      <selection activeCell="AC95" sqref="AC95"/>
    </sheetView>
  </sheetViews>
  <sheetFormatPr defaultColWidth="0" defaultRowHeight="13.5" customHeight="1" zeroHeight="1"/>
  <cols>
    <col min="1" max="36" width="9" style="242" customWidth="1"/>
    <col min="37" max="16384" width="9" style="241" hidden="1"/>
  </cols>
  <sheetData>
    <row r="1" spans="1:36" ht="13.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c r="AJ16" s="241"/>
    </row>
    <row r="17" spans="34:36" ht="13.2">
      <c r="AJ17" s="241"/>
    </row>
    <row r="18" spans="34:36" ht="13.2"/>
    <row r="19" spans="34:36" ht="13.2"/>
    <row r="20" spans="34:36" ht="13.2">
      <c r="AI20" s="241"/>
      <c r="AJ20" s="241"/>
    </row>
    <row r="21" spans="34:36" ht="13.2">
      <c r="AJ21" s="241"/>
    </row>
    <row r="22" spans="34:36" ht="13.2"/>
    <row r="23" spans="34:36" ht="13.2">
      <c r="AI23" s="241"/>
      <c r="AJ23" s="241"/>
    </row>
    <row r="24" spans="34:36" ht="13.2">
      <c r="AJ24" s="241"/>
    </row>
    <row r="25" spans="34:36" ht="13.2">
      <c r="AJ25" s="241"/>
    </row>
    <row r="26" spans="34:36" ht="13.2">
      <c r="AI26" s="241"/>
      <c r="AJ26" s="241"/>
    </row>
    <row r="27" spans="34:36" ht="13.2"/>
    <row r="28" spans="34:36" ht="13.2">
      <c r="AI28" s="241"/>
      <c r="AJ28" s="241"/>
    </row>
    <row r="29" spans="34:36" ht="13.2">
      <c r="AJ29" s="241"/>
    </row>
    <row r="30" spans="34:36" ht="13.2"/>
    <row r="31" spans="34:36" ht="13.2">
      <c r="AH31" s="241"/>
      <c r="AI31" s="241"/>
      <c r="AJ31" s="241"/>
    </row>
    <row r="32" spans="34:36" ht="13.2"/>
    <row r="33" spans="28:36" ht="13.2">
      <c r="AI33" s="241"/>
      <c r="AJ33" s="241"/>
    </row>
    <row r="34" spans="28:36" ht="13.2">
      <c r="AF34" s="241"/>
    </row>
    <row r="35" spans="28:36" ht="13.2">
      <c r="AB35" s="241"/>
      <c r="AC35" s="241"/>
      <c r="AD35" s="241"/>
      <c r="AF35" s="241"/>
      <c r="AG35" s="241"/>
      <c r="AH35" s="241"/>
      <c r="AI35" s="241"/>
      <c r="AJ35" s="241"/>
    </row>
    <row r="36" spans="28:36" ht="13.2"/>
    <row r="37" spans="28:36" ht="13.2">
      <c r="AE37" s="241"/>
      <c r="AJ37" s="241"/>
    </row>
    <row r="38" spans="28:36" ht="13.2">
      <c r="AB38" s="241"/>
      <c r="AC38" s="241"/>
      <c r="AD38" s="241"/>
      <c r="AE38" s="241"/>
      <c r="AG38" s="241"/>
      <c r="AH38" s="241"/>
      <c r="AI38" s="241"/>
      <c r="AJ38" s="241"/>
    </row>
    <row r="39" spans="28:36" ht="13.2"/>
    <row r="40" spans="28:36" ht="13.2"/>
    <row r="41" spans="28:36" ht="13.2"/>
    <row r="42" spans="28:36" ht="13.2"/>
    <row r="43" spans="28:36" ht="13.2"/>
    <row r="44" spans="28:36" ht="13.2"/>
    <row r="45" spans="28:36" ht="13.2"/>
    <row r="46" spans="28:36" ht="13.2"/>
    <row r="47" spans="28:36" ht="13.2"/>
    <row r="48" spans="28:36" ht="13.2"/>
    <row r="49" spans="22:36" ht="13.2">
      <c r="AG49" s="241"/>
      <c r="AH49" s="241"/>
      <c r="AI49" s="241"/>
      <c r="AJ49" s="241"/>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41"/>
      <c r="AA63" s="241"/>
    </row>
    <row r="64" spans="22:36" ht="13.2">
      <c r="V64" s="241"/>
    </row>
    <row r="65" spans="15:36" ht="13.2">
      <c r="X65" s="241"/>
      <c r="Z65" s="241"/>
      <c r="AC65" s="241"/>
    </row>
    <row r="66" spans="15:36" ht="13.2">
      <c r="Q66" s="241"/>
      <c r="S66" s="241"/>
      <c r="U66" s="241"/>
      <c r="AF66" s="241"/>
    </row>
    <row r="67" spans="15:36" ht="13.2">
      <c r="O67" s="241"/>
      <c r="P67" s="241"/>
      <c r="R67" s="241"/>
      <c r="T67" s="241"/>
      <c r="Y67" s="241"/>
      <c r="AB67" s="241"/>
      <c r="AD67" s="241"/>
      <c r="AE67" s="241"/>
      <c r="AG67" s="241"/>
      <c r="AH67" s="241"/>
      <c r="AI67" s="241"/>
      <c r="AJ67" s="241"/>
    </row>
    <row r="68" spans="15:36" ht="13.2"/>
    <row r="69" spans="15:36" ht="13.2"/>
    <row r="70" spans="15:36" ht="13.2"/>
    <row r="71" spans="15:36" ht="13.2"/>
    <row r="72" spans="15:36" ht="13.2">
      <c r="AJ72" s="241"/>
    </row>
    <row r="73" spans="15:36" ht="13.2">
      <c r="AJ73" s="241"/>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41"/>
    </row>
    <row r="97" spans="24:36" ht="13.2">
      <c r="AA97" s="241"/>
    </row>
    <row r="98" spans="24:36" ht="13.2" hidden="1">
      <c r="AA98" s="241"/>
    </row>
    <row r="99" spans="24:36" ht="13.2" hidden="1">
      <c r="AA99" s="241"/>
    </row>
    <row r="100" spans="24:36" ht="13.2" hidden="1"/>
    <row r="101" spans="24:36" ht="12" hidden="1" customHeight="1">
      <c r="X101" s="241"/>
      <c r="Y101" s="241"/>
      <c r="Z101" s="241"/>
      <c r="AC101" s="241"/>
    </row>
    <row r="102" spans="24:36" ht="1.5" hidden="1" customHeight="1">
      <c r="AC102" s="241"/>
      <c r="AF102" s="241"/>
    </row>
    <row r="103" spans="24:36" ht="13.2" hidden="1">
      <c r="AB103" s="241"/>
      <c r="AD103" s="241"/>
      <c r="AE103" s="241"/>
      <c r="AF103" s="241"/>
      <c r="AG103" s="241"/>
      <c r="AH103" s="241"/>
      <c r="AI103" s="241"/>
      <c r="AJ103" s="241"/>
    </row>
    <row r="104" spans="24:36" ht="13.2" hidden="1">
      <c r="AD104" s="241"/>
      <c r="AE104" s="241"/>
      <c r="AG104" s="241"/>
      <c r="AH104" s="241"/>
      <c r="AI104" s="241"/>
      <c r="AJ104" s="241"/>
    </row>
    <row r="105" spans="24:36" ht="12.75" hidden="1" customHeight="1"/>
    <row r="106" spans="24:36" ht="13.2" hidden="1"/>
    <row r="107" spans="24:36" ht="13.2" hidden="1"/>
    <row r="108" spans="24:36" ht="13.2" hidden="1"/>
    <row r="109" spans="24:36" ht="13.2" hidden="1"/>
    <row r="110" spans="24:36" ht="13.2"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P58" zoomScaleNormal="40" zoomScaleSheetLayoutView="55" workbookViewId="0"/>
  </sheetViews>
  <sheetFormatPr defaultColWidth="0" defaultRowHeight="13.5" customHeight="1" zeroHeight="1"/>
  <cols>
    <col min="1" max="1" width="9.109375" style="242" customWidth="1"/>
    <col min="2" max="15" width="9" style="242" customWidth="1"/>
    <col min="16" max="16" width="9.109375" style="242" bestFit="1" customWidth="1"/>
    <col min="17" max="34" width="9" style="242" customWidth="1"/>
    <col min="35" max="16384" width="9" style="241" hidden="1"/>
  </cols>
  <sheetData>
    <row r="1" spans="2:34" ht="13.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ht="13.2"/>
    <row r="3" spans="2:34" ht="13.2"/>
    <row r="4" spans="2:34" ht="13.2">
      <c r="R4" s="241"/>
      <c r="S4" s="241"/>
      <c r="T4" s="241"/>
      <c r="U4" s="241"/>
      <c r="V4" s="241"/>
      <c r="W4" s="241"/>
      <c r="X4" s="241"/>
      <c r="Y4" s="241"/>
      <c r="Z4" s="241"/>
      <c r="AA4" s="241"/>
      <c r="AB4" s="241"/>
      <c r="AC4" s="241"/>
      <c r="AD4" s="241"/>
      <c r="AE4" s="241"/>
      <c r="AF4" s="241"/>
      <c r="AG4" s="241"/>
      <c r="AH4" s="241"/>
    </row>
    <row r="5" spans="2:34" ht="13.2">
      <c r="R5" s="241"/>
      <c r="S5" s="241"/>
      <c r="T5" s="241"/>
      <c r="U5" s="241"/>
      <c r="V5" s="241"/>
      <c r="W5" s="241"/>
      <c r="X5" s="241"/>
      <c r="Y5" s="241"/>
      <c r="Z5" s="241"/>
      <c r="AA5" s="241"/>
      <c r="AB5" s="241"/>
      <c r="AC5" s="241"/>
      <c r="AD5" s="241"/>
      <c r="AE5" s="241"/>
      <c r="AF5" s="241"/>
      <c r="AG5" s="241"/>
      <c r="AH5" s="241"/>
    </row>
    <row r="6" spans="2:34" ht="13.2"/>
    <row r="7" spans="2:34" ht="13.2"/>
    <row r="8" spans="2:34" ht="13.2"/>
    <row r="9" spans="2:34" ht="13.2"/>
    <row r="10" spans="2:34" ht="13.2"/>
    <row r="11" spans="2:34" ht="13.2"/>
    <row r="12" spans="2:34" ht="13.2"/>
    <row r="13" spans="2:34" ht="13.2"/>
    <row r="14" spans="2:34" ht="13.2"/>
    <row r="15" spans="2:34" ht="13.2"/>
    <row r="16" spans="2:34" ht="13.2"/>
    <row r="17" spans="9:34" ht="13.2"/>
    <row r="18" spans="9:34" ht="13.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ht="13.2"/>
    <row r="20" spans="9:34" ht="13.2"/>
    <row r="21" spans="9:34" ht="13.2">
      <c r="AH21" s="241"/>
    </row>
    <row r="22" spans="9:34" ht="13.2">
      <c r="AE22" s="241"/>
      <c r="AF22" s="241"/>
      <c r="AG22" s="241"/>
      <c r="AH22" s="241"/>
    </row>
    <row r="23" spans="9:34" ht="13.2">
      <c r="U23" s="241"/>
      <c r="V23" s="241"/>
      <c r="W23" s="241"/>
      <c r="X23" s="241"/>
      <c r="Y23" s="241"/>
      <c r="Z23" s="241"/>
      <c r="AA23" s="241"/>
      <c r="AB23" s="241"/>
      <c r="AC23" s="241"/>
      <c r="AD23" s="241"/>
      <c r="AE23" s="241"/>
      <c r="AF23" s="241"/>
      <c r="AG23" s="241"/>
      <c r="AH23" s="241"/>
    </row>
    <row r="24" spans="9:34" ht="13.2"/>
    <row r="25" spans="9:34" ht="13.2"/>
    <row r="26" spans="9:34" ht="13.2"/>
    <row r="27" spans="9:34" ht="13.2"/>
    <row r="28" spans="9:34" ht="13.2"/>
    <row r="29" spans="9:34" ht="13.2"/>
    <row r="30" spans="9:34" ht="13.2"/>
    <row r="31" spans="9:34" ht="13.2"/>
    <row r="32" spans="9:34" ht="13.2"/>
    <row r="33" spans="15:34" ht="13.2"/>
    <row r="34" spans="15:34" ht="13.2"/>
    <row r="35" spans="15:34" ht="13.2">
      <c r="V35" s="241"/>
      <c r="W35" s="241"/>
      <c r="X35" s="241"/>
      <c r="Y35" s="241"/>
      <c r="Z35" s="241"/>
      <c r="AA35" s="241"/>
      <c r="AB35" s="241"/>
      <c r="AC35" s="241"/>
      <c r="AD35" s="241"/>
      <c r="AE35" s="241"/>
      <c r="AF35" s="241"/>
      <c r="AG35" s="241"/>
      <c r="AH35" s="241"/>
    </row>
    <row r="36" spans="15:34" ht="13.2"/>
    <row r="37" spans="15:34" ht="13.2">
      <c r="AH37" s="241"/>
    </row>
    <row r="38" spans="15:34" ht="13.2">
      <c r="AE38" s="241"/>
      <c r="AF38" s="241"/>
      <c r="AG38" s="241"/>
      <c r="AH38" s="241"/>
    </row>
    <row r="39" spans="15:34" ht="13.2"/>
    <row r="40" spans="15:34" ht="13.2"/>
    <row r="41" spans="15:34" ht="13.2"/>
    <row r="42" spans="15:34" ht="13.2"/>
    <row r="43" spans="15:34" ht="13.2">
      <c r="O43" s="241"/>
      <c r="P43" s="241"/>
      <c r="Q43" s="241"/>
      <c r="R43" s="241"/>
      <c r="S43" s="241"/>
      <c r="T43" s="241"/>
      <c r="U43" s="241"/>
      <c r="V43" s="241"/>
      <c r="W43" s="241"/>
      <c r="X43" s="241"/>
      <c r="Y43" s="241"/>
      <c r="Z43" s="241"/>
      <c r="AA43" s="241"/>
      <c r="AB43" s="241"/>
      <c r="AC43" s="241"/>
      <c r="AD43" s="241"/>
      <c r="AE43" s="241"/>
      <c r="AF43" s="241"/>
      <c r="AG43" s="241"/>
      <c r="AH43" s="241"/>
    </row>
    <row r="44" spans="15:34" ht="13.2">
      <c r="AH44" s="241"/>
    </row>
    <row r="45" spans="15:34" ht="13.2"/>
    <row r="46" spans="15:34" ht="13.2">
      <c r="W46" s="241"/>
      <c r="X46" s="241"/>
      <c r="Y46" s="241"/>
      <c r="Z46" s="241"/>
      <c r="AA46" s="241"/>
      <c r="AB46" s="241"/>
      <c r="AC46" s="241"/>
      <c r="AD46" s="241"/>
      <c r="AE46" s="241"/>
      <c r="AF46" s="241"/>
      <c r="AG46" s="241"/>
      <c r="AH46" s="241"/>
    </row>
    <row r="47" spans="15:34" ht="13.2"/>
    <row r="48" spans="15:34" ht="13.2"/>
    <row r="49" spans="22:34" ht="13.2"/>
    <row r="50" spans="22:34" ht="13.2">
      <c r="V50" s="241"/>
      <c r="W50" s="241"/>
      <c r="X50" s="241"/>
      <c r="Y50" s="241"/>
      <c r="Z50" s="241"/>
      <c r="AA50" s="241"/>
      <c r="AB50" s="241"/>
      <c r="AC50" s="241"/>
      <c r="AD50" s="241"/>
      <c r="AE50" s="241"/>
      <c r="AF50" s="241"/>
      <c r="AG50" s="241"/>
      <c r="AH50" s="241"/>
    </row>
    <row r="51" spans="22:34" ht="13.2"/>
    <row r="52" spans="22:34" ht="13.2"/>
    <row r="53" spans="22:34" ht="13.2">
      <c r="AH53" s="241"/>
    </row>
    <row r="54" spans="22:34" ht="13.2"/>
    <row r="55" spans="22:34" ht="13.2"/>
    <row r="56" spans="22:34" ht="13.2"/>
    <row r="57" spans="22:34" ht="13.2"/>
    <row r="58" spans="22:34" ht="13.2"/>
    <row r="59" spans="22:34" ht="13.2"/>
    <row r="60" spans="22:34" ht="13.2"/>
    <row r="61" spans="22:34" ht="13.2"/>
    <row r="62" spans="22:34" ht="13.2"/>
    <row r="63" spans="22:34" ht="13.2"/>
    <row r="64" spans="22:34" ht="13.2"/>
    <row r="65" spans="25:34" ht="13.2"/>
    <row r="66" spans="25:34" ht="13.2"/>
    <row r="67" spans="25:34" ht="13.2">
      <c r="Y67" s="241"/>
      <c r="Z67" s="241"/>
      <c r="AA67" s="241"/>
      <c r="AB67" s="241"/>
      <c r="AC67" s="241"/>
      <c r="AD67" s="241"/>
      <c r="AE67" s="241"/>
      <c r="AF67" s="241"/>
      <c r="AG67" s="241"/>
      <c r="AH67" s="241"/>
    </row>
    <row r="68" spans="25:34" ht="13.2"/>
    <row r="69" spans="25:34" ht="13.2"/>
    <row r="70" spans="25:34" ht="13.2"/>
    <row r="71" spans="25:34" ht="13.2"/>
    <row r="72" spans="25:34" ht="13.2"/>
    <row r="73" spans="25:34" ht="13.2"/>
    <row r="74" spans="25:34" ht="13.2"/>
    <row r="75" spans="25:34" ht="13.2"/>
    <row r="76" spans="25:34" ht="13.2"/>
    <row r="77" spans="25:34" ht="13.2"/>
    <row r="78" spans="25:34" ht="13.2"/>
    <row r="79" spans="25:34" ht="13.2"/>
    <row r="80" spans="25: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8671875" style="243" customWidth="1"/>
    <col min="7" max="8" width="15.88671875" style="243" customWidth="1"/>
    <col min="9" max="14" width="16.109375" style="243" customWidth="1"/>
    <col min="15" max="15" width="6.109375" style="250" customWidth="1"/>
    <col min="16" max="16" width="3" style="248" customWidth="1"/>
    <col min="17" max="17" width="19.109375" style="243" hidden="1" customWidth="1"/>
    <col min="18" max="22" width="12.6640625" style="243" hidden="1" customWidth="1"/>
    <col min="23" max="16384" width="8.6640625" style="243" hidden="1"/>
  </cols>
  <sheetData>
    <row r="1" spans="1:16" ht="13.2">
      <c r="O1" s="244"/>
      <c r="P1" s="244"/>
    </row>
    <row r="2" spans="1:16" ht="13.2">
      <c r="O2" s="244"/>
      <c r="P2" s="244"/>
    </row>
    <row r="3" spans="1:16" ht="13.2">
      <c r="O3" s="244"/>
      <c r="P3" s="244"/>
    </row>
    <row r="4" spans="1:16" ht="13.2">
      <c r="O4" s="244"/>
      <c r="P4" s="244"/>
    </row>
    <row r="5" spans="1:16" ht="16.2">
      <c r="A5" s="245" t="s">
        <v>465</v>
      </c>
      <c r="B5" s="246"/>
      <c r="C5" s="246"/>
      <c r="D5" s="246"/>
      <c r="E5" s="246"/>
      <c r="F5" s="246"/>
      <c r="G5" s="246"/>
      <c r="H5" s="246"/>
      <c r="I5" s="246"/>
      <c r="J5" s="246"/>
      <c r="K5" s="246"/>
      <c r="L5" s="246"/>
      <c r="M5" s="246"/>
      <c r="N5" s="246"/>
      <c r="O5" s="247"/>
    </row>
    <row r="6" spans="1:16" ht="13.2">
      <c r="A6" s="248"/>
      <c r="B6" s="244"/>
      <c r="C6" s="244"/>
      <c r="D6" s="244"/>
      <c r="E6" s="244"/>
      <c r="F6" s="244"/>
      <c r="G6" s="249" t="s">
        <v>466</v>
      </c>
      <c r="H6" s="249"/>
      <c r="I6" s="249"/>
      <c r="J6" s="249"/>
      <c r="K6" s="244"/>
      <c r="L6" s="244"/>
      <c r="M6" s="244"/>
      <c r="N6" s="244"/>
    </row>
    <row r="7" spans="1:16" ht="13.2">
      <c r="A7" s="248"/>
      <c r="B7" s="244"/>
      <c r="C7" s="244"/>
      <c r="D7" s="244"/>
      <c r="E7" s="244"/>
      <c r="F7" s="244"/>
      <c r="G7" s="251"/>
      <c r="H7" s="252"/>
      <c r="I7" s="252"/>
      <c r="J7" s="253"/>
      <c r="K7" s="1119" t="s">
        <v>467</v>
      </c>
      <c r="L7" s="254"/>
      <c r="M7" s="255" t="s">
        <v>468</v>
      </c>
      <c r="N7" s="256"/>
    </row>
    <row r="8" spans="1:16" ht="13.2">
      <c r="A8" s="248"/>
      <c r="B8" s="244"/>
      <c r="C8" s="244"/>
      <c r="D8" s="244"/>
      <c r="E8" s="244"/>
      <c r="F8" s="244"/>
      <c r="G8" s="257"/>
      <c r="H8" s="258"/>
      <c r="I8" s="258"/>
      <c r="J8" s="259"/>
      <c r="K8" s="1120"/>
      <c r="L8" s="260" t="s">
        <v>469</v>
      </c>
      <c r="M8" s="261" t="s">
        <v>470</v>
      </c>
      <c r="N8" s="262" t="s">
        <v>471</v>
      </c>
    </row>
    <row r="9" spans="1:16" ht="13.2">
      <c r="A9" s="248"/>
      <c r="B9" s="244"/>
      <c r="C9" s="244"/>
      <c r="D9" s="244"/>
      <c r="E9" s="244"/>
      <c r="F9" s="244"/>
      <c r="G9" s="1133" t="s">
        <v>472</v>
      </c>
      <c r="H9" s="1134"/>
      <c r="I9" s="1134"/>
      <c r="J9" s="1135"/>
      <c r="K9" s="263">
        <v>1352419</v>
      </c>
      <c r="L9" s="264">
        <v>67760</v>
      </c>
      <c r="M9" s="265">
        <v>76459</v>
      </c>
      <c r="N9" s="266">
        <v>-11.4</v>
      </c>
    </row>
    <row r="10" spans="1:16" ht="13.2">
      <c r="A10" s="248"/>
      <c r="B10" s="244"/>
      <c r="C10" s="244"/>
      <c r="D10" s="244"/>
      <c r="E10" s="244"/>
      <c r="F10" s="244"/>
      <c r="G10" s="1133" t="s">
        <v>473</v>
      </c>
      <c r="H10" s="1134"/>
      <c r="I10" s="1134"/>
      <c r="J10" s="1135"/>
      <c r="K10" s="267">
        <v>204043</v>
      </c>
      <c r="L10" s="268">
        <v>10223</v>
      </c>
      <c r="M10" s="269">
        <v>7458</v>
      </c>
      <c r="N10" s="270">
        <v>37.1</v>
      </c>
    </row>
    <row r="11" spans="1:16" ht="13.5" customHeight="1">
      <c r="A11" s="248"/>
      <c r="B11" s="244"/>
      <c r="C11" s="244"/>
      <c r="D11" s="244"/>
      <c r="E11" s="244"/>
      <c r="F11" s="244"/>
      <c r="G11" s="1133" t="s">
        <v>474</v>
      </c>
      <c r="H11" s="1134"/>
      <c r="I11" s="1134"/>
      <c r="J11" s="1135"/>
      <c r="K11" s="267">
        <v>208679</v>
      </c>
      <c r="L11" s="268">
        <v>10455</v>
      </c>
      <c r="M11" s="269">
        <v>12890</v>
      </c>
      <c r="N11" s="270">
        <v>-18.899999999999999</v>
      </c>
    </row>
    <row r="12" spans="1:16" ht="13.5" customHeight="1">
      <c r="A12" s="248"/>
      <c r="B12" s="244"/>
      <c r="C12" s="244"/>
      <c r="D12" s="244"/>
      <c r="E12" s="244"/>
      <c r="F12" s="244"/>
      <c r="G12" s="1133" t="s">
        <v>475</v>
      </c>
      <c r="H12" s="1134"/>
      <c r="I12" s="1134"/>
      <c r="J12" s="1135"/>
      <c r="K12" s="267" t="s">
        <v>476</v>
      </c>
      <c r="L12" s="268" t="s">
        <v>476</v>
      </c>
      <c r="M12" s="269">
        <v>1175</v>
      </c>
      <c r="N12" s="270" t="s">
        <v>476</v>
      </c>
    </row>
    <row r="13" spans="1:16" ht="13.5" customHeight="1">
      <c r="A13" s="248"/>
      <c r="B13" s="244"/>
      <c r="C13" s="244"/>
      <c r="D13" s="244"/>
      <c r="E13" s="244"/>
      <c r="F13" s="244"/>
      <c r="G13" s="1133" t="s">
        <v>477</v>
      </c>
      <c r="H13" s="1134"/>
      <c r="I13" s="1134"/>
      <c r="J13" s="1135"/>
      <c r="K13" s="267" t="s">
        <v>476</v>
      </c>
      <c r="L13" s="268" t="s">
        <v>476</v>
      </c>
      <c r="M13" s="269" t="s">
        <v>476</v>
      </c>
      <c r="N13" s="270" t="s">
        <v>476</v>
      </c>
    </row>
    <row r="14" spans="1:16" ht="13.5" customHeight="1">
      <c r="A14" s="248"/>
      <c r="B14" s="244"/>
      <c r="C14" s="244"/>
      <c r="D14" s="244"/>
      <c r="E14" s="244"/>
      <c r="F14" s="244"/>
      <c r="G14" s="1133" t="s">
        <v>478</v>
      </c>
      <c r="H14" s="1134"/>
      <c r="I14" s="1134"/>
      <c r="J14" s="1135"/>
      <c r="K14" s="267">
        <v>72360</v>
      </c>
      <c r="L14" s="268">
        <v>3625</v>
      </c>
      <c r="M14" s="269">
        <v>3686</v>
      </c>
      <c r="N14" s="270">
        <v>-1.7</v>
      </c>
    </row>
    <row r="15" spans="1:16" ht="13.5" customHeight="1">
      <c r="A15" s="248"/>
      <c r="B15" s="244"/>
      <c r="C15" s="244"/>
      <c r="D15" s="244"/>
      <c r="E15" s="244"/>
      <c r="F15" s="244"/>
      <c r="G15" s="1133" t="s">
        <v>479</v>
      </c>
      <c r="H15" s="1134"/>
      <c r="I15" s="1134"/>
      <c r="J15" s="1135"/>
      <c r="K15" s="267">
        <v>1491</v>
      </c>
      <c r="L15" s="268">
        <v>75</v>
      </c>
      <c r="M15" s="269">
        <v>1687</v>
      </c>
      <c r="N15" s="270">
        <v>-95.6</v>
      </c>
    </row>
    <row r="16" spans="1:16" ht="13.2">
      <c r="A16" s="248"/>
      <c r="B16" s="244"/>
      <c r="C16" s="244"/>
      <c r="D16" s="244"/>
      <c r="E16" s="244"/>
      <c r="F16" s="244"/>
      <c r="G16" s="1136" t="s">
        <v>480</v>
      </c>
      <c r="H16" s="1137"/>
      <c r="I16" s="1137"/>
      <c r="J16" s="1138"/>
      <c r="K16" s="268">
        <v>-142980</v>
      </c>
      <c r="L16" s="268">
        <v>-7164</v>
      </c>
      <c r="M16" s="269">
        <v>-7857</v>
      </c>
      <c r="N16" s="270">
        <v>-8.8000000000000007</v>
      </c>
    </row>
    <row r="17" spans="1:16" ht="13.2">
      <c r="A17" s="248"/>
      <c r="B17" s="244"/>
      <c r="C17" s="244"/>
      <c r="D17" s="244"/>
      <c r="E17" s="244"/>
      <c r="F17" s="244"/>
      <c r="G17" s="1136" t="s">
        <v>170</v>
      </c>
      <c r="H17" s="1137"/>
      <c r="I17" s="1137"/>
      <c r="J17" s="1138"/>
      <c r="K17" s="268">
        <v>1696012</v>
      </c>
      <c r="L17" s="268">
        <v>84975</v>
      </c>
      <c r="M17" s="269">
        <v>95496</v>
      </c>
      <c r="N17" s="270">
        <v>-11</v>
      </c>
    </row>
    <row r="18" spans="1:16" ht="13.2">
      <c r="A18" s="248"/>
      <c r="B18" s="244"/>
      <c r="C18" s="244"/>
      <c r="D18" s="244"/>
      <c r="E18" s="244"/>
      <c r="F18" s="244"/>
      <c r="G18" s="244"/>
      <c r="H18" s="244"/>
      <c r="I18" s="244"/>
      <c r="J18" s="244"/>
      <c r="K18" s="244"/>
      <c r="L18" s="244"/>
      <c r="M18" s="271"/>
      <c r="N18" s="271"/>
    </row>
    <row r="19" spans="1:16" ht="13.2">
      <c r="A19" s="248"/>
      <c r="B19" s="244"/>
      <c r="C19" s="244"/>
      <c r="D19" s="244"/>
      <c r="E19" s="244"/>
      <c r="F19" s="244"/>
      <c r="G19" s="244" t="s">
        <v>481</v>
      </c>
      <c r="H19" s="244"/>
      <c r="I19" s="244"/>
      <c r="J19" s="244"/>
      <c r="K19" s="244"/>
      <c r="L19" s="244"/>
      <c r="M19" s="244"/>
      <c r="N19" s="244"/>
    </row>
    <row r="20" spans="1:16" ht="13.2">
      <c r="A20" s="248"/>
      <c r="B20" s="244"/>
      <c r="C20" s="244"/>
      <c r="D20" s="244"/>
      <c r="E20" s="244"/>
      <c r="F20" s="244"/>
      <c r="G20" s="272"/>
      <c r="H20" s="273"/>
      <c r="I20" s="273"/>
      <c r="J20" s="274"/>
      <c r="K20" s="275" t="s">
        <v>482</v>
      </c>
      <c r="L20" s="276" t="s">
        <v>483</v>
      </c>
      <c r="M20" s="277" t="s">
        <v>484</v>
      </c>
      <c r="N20" s="278"/>
    </row>
    <row r="21" spans="1:16" s="284" customFormat="1" ht="13.2">
      <c r="A21" s="279"/>
      <c r="B21" s="249"/>
      <c r="C21" s="249"/>
      <c r="D21" s="249"/>
      <c r="E21" s="249"/>
      <c r="F21" s="249"/>
      <c r="G21" s="1130" t="s">
        <v>485</v>
      </c>
      <c r="H21" s="1131"/>
      <c r="I21" s="1131"/>
      <c r="J21" s="1132"/>
      <c r="K21" s="280">
        <v>7.52</v>
      </c>
      <c r="L21" s="281">
        <v>8.5399999999999991</v>
      </c>
      <c r="M21" s="282">
        <v>-1.02</v>
      </c>
      <c r="N21" s="249"/>
      <c r="O21" s="283"/>
      <c r="P21" s="279"/>
    </row>
    <row r="22" spans="1:16" s="284" customFormat="1" ht="13.2">
      <c r="A22" s="279"/>
      <c r="B22" s="249"/>
      <c r="C22" s="249"/>
      <c r="D22" s="249"/>
      <c r="E22" s="249"/>
      <c r="F22" s="249"/>
      <c r="G22" s="1130" t="s">
        <v>486</v>
      </c>
      <c r="H22" s="1131"/>
      <c r="I22" s="1131"/>
      <c r="J22" s="1132"/>
      <c r="K22" s="285">
        <v>100.6</v>
      </c>
      <c r="L22" s="286">
        <v>96.8</v>
      </c>
      <c r="M22" s="287">
        <v>3.8</v>
      </c>
      <c r="N22" s="271"/>
      <c r="O22" s="283"/>
      <c r="P22" s="279"/>
    </row>
    <row r="23" spans="1:16" s="284" customFormat="1" ht="13.2">
      <c r="A23" s="279"/>
      <c r="B23" s="249"/>
      <c r="C23" s="249"/>
      <c r="D23" s="249"/>
      <c r="E23" s="249"/>
      <c r="F23" s="249"/>
      <c r="G23" s="249"/>
      <c r="H23" s="249"/>
      <c r="I23" s="249"/>
      <c r="J23" s="249"/>
      <c r="K23" s="249"/>
      <c r="L23" s="271"/>
      <c r="M23" s="271"/>
      <c r="N23" s="271"/>
      <c r="O23" s="283"/>
      <c r="P23" s="279"/>
    </row>
    <row r="24" spans="1:16" s="284" customFormat="1" ht="13.2">
      <c r="A24" s="279"/>
      <c r="B24" s="249"/>
      <c r="C24" s="249"/>
      <c r="D24" s="249"/>
      <c r="E24" s="249"/>
      <c r="F24" s="249"/>
      <c r="G24" s="249"/>
      <c r="H24" s="249"/>
      <c r="I24" s="249"/>
      <c r="J24" s="249"/>
      <c r="K24" s="249"/>
      <c r="L24" s="271"/>
      <c r="M24" s="271"/>
      <c r="N24" s="271"/>
      <c r="O24" s="283"/>
      <c r="P24" s="279"/>
    </row>
    <row r="25" spans="1:16" s="284" customFormat="1" ht="13.2">
      <c r="A25" s="288"/>
      <c r="B25" s="289"/>
      <c r="C25" s="289"/>
      <c r="D25" s="289"/>
      <c r="E25" s="289"/>
      <c r="F25" s="289"/>
      <c r="G25" s="289"/>
      <c r="H25" s="289"/>
      <c r="I25" s="289"/>
      <c r="J25" s="289"/>
      <c r="K25" s="289"/>
      <c r="L25" s="290"/>
      <c r="M25" s="290"/>
      <c r="N25" s="290"/>
      <c r="O25" s="291"/>
      <c r="P25" s="279"/>
    </row>
    <row r="26" spans="1:16" s="284" customFormat="1" ht="13.2">
      <c r="A26" s="249"/>
      <c r="B26" s="249"/>
      <c r="C26" s="249"/>
      <c r="D26" s="249"/>
      <c r="E26" s="249"/>
      <c r="F26" s="249"/>
      <c r="G26" s="249"/>
      <c r="H26" s="249"/>
      <c r="I26" s="249"/>
      <c r="J26" s="249"/>
      <c r="K26" s="249"/>
      <c r="L26" s="271"/>
      <c r="M26" s="271"/>
      <c r="N26" s="271"/>
      <c r="O26" s="249"/>
      <c r="P26" s="249"/>
    </row>
    <row r="27" spans="1:16" ht="13.2">
      <c r="K27" s="244"/>
      <c r="L27" s="244"/>
      <c r="M27" s="244"/>
      <c r="N27" s="244"/>
      <c r="O27" s="244"/>
      <c r="P27" s="244"/>
    </row>
    <row r="28" spans="1:16" ht="16.2">
      <c r="A28" s="245" t="s">
        <v>487</v>
      </c>
      <c r="B28" s="246"/>
      <c r="C28" s="246"/>
      <c r="D28" s="246"/>
      <c r="E28" s="246"/>
      <c r="F28" s="246"/>
      <c r="G28" s="246"/>
      <c r="H28" s="246"/>
      <c r="I28" s="246"/>
      <c r="J28" s="246"/>
      <c r="K28" s="246"/>
      <c r="L28" s="246"/>
      <c r="M28" s="246"/>
      <c r="N28" s="246"/>
      <c r="O28" s="292"/>
    </row>
    <row r="29" spans="1:16" ht="13.2">
      <c r="A29" s="248"/>
      <c r="B29" s="244"/>
      <c r="C29" s="244"/>
      <c r="D29" s="244"/>
      <c r="E29" s="244"/>
      <c r="F29" s="244"/>
      <c r="G29" s="249" t="s">
        <v>488</v>
      </c>
      <c r="H29" s="249"/>
      <c r="I29" s="249"/>
      <c r="J29" s="249"/>
      <c r="K29" s="244"/>
      <c r="L29" s="244"/>
      <c r="M29" s="244"/>
      <c r="N29" s="244"/>
      <c r="O29" s="293"/>
    </row>
    <row r="30" spans="1:16" ht="13.2">
      <c r="A30" s="248"/>
      <c r="B30" s="244"/>
      <c r="C30" s="244"/>
      <c r="D30" s="244"/>
      <c r="E30" s="244"/>
      <c r="F30" s="244"/>
      <c r="G30" s="251"/>
      <c r="H30" s="252"/>
      <c r="I30" s="252"/>
      <c r="J30" s="253"/>
      <c r="K30" s="1119" t="s">
        <v>467</v>
      </c>
      <c r="L30" s="254"/>
      <c r="M30" s="255" t="s">
        <v>468</v>
      </c>
      <c r="N30" s="256"/>
    </row>
    <row r="31" spans="1:16" ht="13.2">
      <c r="A31" s="248"/>
      <c r="B31" s="244"/>
      <c r="C31" s="244"/>
      <c r="D31" s="244"/>
      <c r="E31" s="244"/>
      <c r="F31" s="244"/>
      <c r="G31" s="257"/>
      <c r="H31" s="258"/>
      <c r="I31" s="258"/>
      <c r="J31" s="259"/>
      <c r="K31" s="1120"/>
      <c r="L31" s="260" t="s">
        <v>469</v>
      </c>
      <c r="M31" s="261" t="s">
        <v>470</v>
      </c>
      <c r="N31" s="262" t="s">
        <v>471</v>
      </c>
    </row>
    <row r="32" spans="1:16" ht="27" customHeight="1">
      <c r="A32" s="248"/>
      <c r="B32" s="244"/>
      <c r="C32" s="244"/>
      <c r="D32" s="244"/>
      <c r="E32" s="244"/>
      <c r="F32" s="244"/>
      <c r="G32" s="1121" t="s">
        <v>489</v>
      </c>
      <c r="H32" s="1122"/>
      <c r="I32" s="1122"/>
      <c r="J32" s="1123"/>
      <c r="K32" s="294">
        <v>651973</v>
      </c>
      <c r="L32" s="294">
        <v>32666</v>
      </c>
      <c r="M32" s="295">
        <v>48551</v>
      </c>
      <c r="N32" s="296">
        <v>-32.700000000000003</v>
      </c>
    </row>
    <row r="33" spans="1:16" ht="13.5" customHeight="1">
      <c r="A33" s="248"/>
      <c r="B33" s="244"/>
      <c r="C33" s="244"/>
      <c r="D33" s="244"/>
      <c r="E33" s="244"/>
      <c r="F33" s="244"/>
      <c r="G33" s="1121" t="s">
        <v>490</v>
      </c>
      <c r="H33" s="1122"/>
      <c r="I33" s="1122"/>
      <c r="J33" s="1123"/>
      <c r="K33" s="294" t="s">
        <v>476</v>
      </c>
      <c r="L33" s="294" t="s">
        <v>476</v>
      </c>
      <c r="M33" s="295" t="s">
        <v>476</v>
      </c>
      <c r="N33" s="296" t="s">
        <v>476</v>
      </c>
    </row>
    <row r="34" spans="1:16" ht="27" customHeight="1">
      <c r="A34" s="248"/>
      <c r="B34" s="244"/>
      <c r="C34" s="244"/>
      <c r="D34" s="244"/>
      <c r="E34" s="244"/>
      <c r="F34" s="244"/>
      <c r="G34" s="1121" t="s">
        <v>491</v>
      </c>
      <c r="H34" s="1122"/>
      <c r="I34" s="1122"/>
      <c r="J34" s="1123"/>
      <c r="K34" s="294" t="s">
        <v>476</v>
      </c>
      <c r="L34" s="294" t="s">
        <v>476</v>
      </c>
      <c r="M34" s="295" t="s">
        <v>476</v>
      </c>
      <c r="N34" s="296" t="s">
        <v>476</v>
      </c>
    </row>
    <row r="35" spans="1:16" ht="27" customHeight="1">
      <c r="A35" s="248"/>
      <c r="B35" s="244"/>
      <c r="C35" s="244"/>
      <c r="D35" s="244"/>
      <c r="E35" s="244"/>
      <c r="F35" s="244"/>
      <c r="G35" s="1121" t="s">
        <v>492</v>
      </c>
      <c r="H35" s="1122"/>
      <c r="I35" s="1122"/>
      <c r="J35" s="1123"/>
      <c r="K35" s="294">
        <v>379469</v>
      </c>
      <c r="L35" s="294">
        <v>19012</v>
      </c>
      <c r="M35" s="295">
        <v>20444</v>
      </c>
      <c r="N35" s="296">
        <v>-7</v>
      </c>
    </row>
    <row r="36" spans="1:16" ht="27" customHeight="1">
      <c r="A36" s="248"/>
      <c r="B36" s="244"/>
      <c r="C36" s="244"/>
      <c r="D36" s="244"/>
      <c r="E36" s="244"/>
      <c r="F36" s="244"/>
      <c r="G36" s="1121" t="s">
        <v>493</v>
      </c>
      <c r="H36" s="1122"/>
      <c r="I36" s="1122"/>
      <c r="J36" s="1123"/>
      <c r="K36" s="294">
        <v>34465</v>
      </c>
      <c r="L36" s="294">
        <v>1727</v>
      </c>
      <c r="M36" s="295">
        <v>4415</v>
      </c>
      <c r="N36" s="296">
        <v>-60.9</v>
      </c>
    </row>
    <row r="37" spans="1:16" ht="13.5" customHeight="1">
      <c r="A37" s="248"/>
      <c r="B37" s="244"/>
      <c r="C37" s="244"/>
      <c r="D37" s="244"/>
      <c r="E37" s="244"/>
      <c r="F37" s="244"/>
      <c r="G37" s="1121" t="s">
        <v>494</v>
      </c>
      <c r="H37" s="1122"/>
      <c r="I37" s="1122"/>
      <c r="J37" s="1123"/>
      <c r="K37" s="294">
        <v>136074</v>
      </c>
      <c r="L37" s="294">
        <v>6818</v>
      </c>
      <c r="M37" s="295">
        <v>1952</v>
      </c>
      <c r="N37" s="296">
        <v>249.3</v>
      </c>
    </row>
    <row r="38" spans="1:16" ht="27" customHeight="1">
      <c r="A38" s="248"/>
      <c r="B38" s="244"/>
      <c r="C38" s="244"/>
      <c r="D38" s="244"/>
      <c r="E38" s="244"/>
      <c r="F38" s="244"/>
      <c r="G38" s="1124" t="s">
        <v>495</v>
      </c>
      <c r="H38" s="1125"/>
      <c r="I38" s="1125"/>
      <c r="J38" s="1126"/>
      <c r="K38" s="297">
        <v>452</v>
      </c>
      <c r="L38" s="297">
        <v>23</v>
      </c>
      <c r="M38" s="298">
        <v>5</v>
      </c>
      <c r="N38" s="299">
        <v>360</v>
      </c>
      <c r="O38" s="293"/>
    </row>
    <row r="39" spans="1:16" ht="13.2">
      <c r="A39" s="248"/>
      <c r="B39" s="244"/>
      <c r="C39" s="244"/>
      <c r="D39" s="244"/>
      <c r="E39" s="244"/>
      <c r="F39" s="244"/>
      <c r="G39" s="1124" t="s">
        <v>496</v>
      </c>
      <c r="H39" s="1125"/>
      <c r="I39" s="1125"/>
      <c r="J39" s="1126"/>
      <c r="K39" s="300">
        <v>-22011</v>
      </c>
      <c r="L39" s="300">
        <v>-1103</v>
      </c>
      <c r="M39" s="301">
        <v>-2359</v>
      </c>
      <c r="N39" s="302">
        <v>-53.2</v>
      </c>
      <c r="O39" s="293"/>
    </row>
    <row r="40" spans="1:16" ht="27" customHeight="1">
      <c r="A40" s="248"/>
      <c r="B40" s="244"/>
      <c r="C40" s="244"/>
      <c r="D40" s="244"/>
      <c r="E40" s="244"/>
      <c r="F40" s="244"/>
      <c r="G40" s="1121" t="s">
        <v>497</v>
      </c>
      <c r="H40" s="1122"/>
      <c r="I40" s="1122"/>
      <c r="J40" s="1123"/>
      <c r="K40" s="300">
        <v>-713120</v>
      </c>
      <c r="L40" s="300">
        <v>-35729</v>
      </c>
      <c r="M40" s="301">
        <v>-50288</v>
      </c>
      <c r="N40" s="302">
        <v>-29</v>
      </c>
      <c r="O40" s="293"/>
    </row>
    <row r="41" spans="1:16" ht="13.2">
      <c r="A41" s="248"/>
      <c r="B41" s="244"/>
      <c r="C41" s="244"/>
      <c r="D41" s="244"/>
      <c r="E41" s="244"/>
      <c r="F41" s="244"/>
      <c r="G41" s="1127" t="s">
        <v>280</v>
      </c>
      <c r="H41" s="1128"/>
      <c r="I41" s="1128"/>
      <c r="J41" s="1129"/>
      <c r="K41" s="294">
        <v>467302</v>
      </c>
      <c r="L41" s="300">
        <v>23413</v>
      </c>
      <c r="M41" s="301">
        <v>22719</v>
      </c>
      <c r="N41" s="302">
        <v>3.1</v>
      </c>
      <c r="O41" s="293"/>
    </row>
    <row r="42" spans="1:16" ht="13.2">
      <c r="A42" s="248"/>
      <c r="B42" s="244"/>
      <c r="C42" s="244"/>
      <c r="D42" s="244"/>
      <c r="E42" s="244"/>
      <c r="F42" s="244"/>
      <c r="G42" s="303" t="s">
        <v>498</v>
      </c>
      <c r="H42" s="244"/>
      <c r="I42" s="244"/>
      <c r="J42" s="244"/>
      <c r="K42" s="244"/>
      <c r="L42" s="244"/>
      <c r="M42" s="271"/>
      <c r="N42" s="271"/>
      <c r="O42" s="293"/>
    </row>
    <row r="43" spans="1:16" ht="13.2">
      <c r="A43" s="248"/>
      <c r="B43" s="244"/>
      <c r="C43" s="244"/>
      <c r="D43" s="244"/>
      <c r="E43" s="244"/>
      <c r="F43" s="244"/>
      <c r="G43" s="244"/>
      <c r="H43" s="244"/>
      <c r="I43" s="244"/>
      <c r="J43" s="244"/>
      <c r="K43" s="244"/>
      <c r="L43" s="304"/>
      <c r="M43" s="271"/>
      <c r="N43" s="244"/>
      <c r="O43" s="293"/>
    </row>
    <row r="44" spans="1:16" ht="13.2">
      <c r="A44" s="248"/>
      <c r="B44" s="244"/>
      <c r="C44" s="244"/>
      <c r="D44" s="244"/>
      <c r="E44" s="244"/>
      <c r="F44" s="244"/>
      <c r="G44" s="244"/>
      <c r="H44" s="244"/>
      <c r="I44" s="244"/>
      <c r="J44" s="244"/>
      <c r="K44" s="244"/>
      <c r="L44" s="244"/>
      <c r="M44" s="271"/>
      <c r="N44" s="244"/>
    </row>
    <row r="45" spans="1:16" ht="13.2">
      <c r="A45" s="246"/>
      <c r="B45" s="246"/>
      <c r="C45" s="246"/>
      <c r="D45" s="246"/>
      <c r="E45" s="246"/>
      <c r="F45" s="246"/>
      <c r="G45" s="246"/>
      <c r="H45" s="246"/>
      <c r="I45" s="246"/>
      <c r="J45" s="246"/>
      <c r="K45" s="246"/>
      <c r="L45" s="246"/>
      <c r="M45" s="305"/>
      <c r="N45" s="246"/>
      <c r="O45" s="246"/>
      <c r="P45" s="244"/>
    </row>
    <row r="46" spans="1:16" ht="13.2">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ht="13.2">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14" t="s">
        <v>467</v>
      </c>
      <c r="J49" s="1116" t="s">
        <v>501</v>
      </c>
      <c r="K49" s="1117"/>
      <c r="L49" s="1117"/>
      <c r="M49" s="1117"/>
      <c r="N49" s="1118"/>
    </row>
    <row r="50" spans="1:14" ht="13.2">
      <c r="A50" s="248"/>
      <c r="B50" s="244"/>
      <c r="C50" s="244"/>
      <c r="D50" s="244"/>
      <c r="E50" s="244"/>
      <c r="F50" s="244"/>
      <c r="G50" s="312"/>
      <c r="H50" s="313"/>
      <c r="I50" s="1115"/>
      <c r="J50" s="314" t="s">
        <v>502</v>
      </c>
      <c r="K50" s="315" t="s">
        <v>503</v>
      </c>
      <c r="L50" s="316" t="s">
        <v>504</v>
      </c>
      <c r="M50" s="317" t="s">
        <v>505</v>
      </c>
      <c r="N50" s="318" t="s">
        <v>506</v>
      </c>
    </row>
    <row r="51" spans="1:14" ht="13.2">
      <c r="A51" s="248"/>
      <c r="B51" s="244"/>
      <c r="C51" s="244"/>
      <c r="D51" s="244"/>
      <c r="E51" s="244"/>
      <c r="F51" s="244"/>
      <c r="G51" s="310" t="s">
        <v>507</v>
      </c>
      <c r="H51" s="311"/>
      <c r="I51" s="319">
        <v>1753060</v>
      </c>
      <c r="J51" s="320">
        <v>88834</v>
      </c>
      <c r="K51" s="321">
        <v>0.5</v>
      </c>
      <c r="L51" s="322">
        <v>71812</v>
      </c>
      <c r="M51" s="323">
        <v>25</v>
      </c>
      <c r="N51" s="324">
        <v>-24.5</v>
      </c>
    </row>
    <row r="52" spans="1:14" ht="13.2">
      <c r="A52" s="248"/>
      <c r="B52" s="244"/>
      <c r="C52" s="244"/>
      <c r="D52" s="244"/>
      <c r="E52" s="244"/>
      <c r="F52" s="244"/>
      <c r="G52" s="325"/>
      <c r="H52" s="326" t="s">
        <v>508</v>
      </c>
      <c r="I52" s="327">
        <v>959386</v>
      </c>
      <c r="J52" s="328">
        <v>48616</v>
      </c>
      <c r="K52" s="329">
        <v>-10.1</v>
      </c>
      <c r="L52" s="330">
        <v>35025</v>
      </c>
      <c r="M52" s="331">
        <v>3.1</v>
      </c>
      <c r="N52" s="332">
        <v>-13.2</v>
      </c>
    </row>
    <row r="53" spans="1:14" ht="13.2">
      <c r="A53" s="248"/>
      <c r="B53" s="244"/>
      <c r="C53" s="244"/>
      <c r="D53" s="244"/>
      <c r="E53" s="244"/>
      <c r="F53" s="244"/>
      <c r="G53" s="310" t="s">
        <v>509</v>
      </c>
      <c r="H53" s="311"/>
      <c r="I53" s="319">
        <v>1328541</v>
      </c>
      <c r="J53" s="320">
        <v>67638</v>
      </c>
      <c r="K53" s="321">
        <v>-23.9</v>
      </c>
      <c r="L53" s="322">
        <v>59829</v>
      </c>
      <c r="M53" s="323">
        <v>-16.7</v>
      </c>
      <c r="N53" s="324">
        <v>-7.2</v>
      </c>
    </row>
    <row r="54" spans="1:14" ht="13.2">
      <c r="A54" s="248"/>
      <c r="B54" s="244"/>
      <c r="C54" s="244"/>
      <c r="D54" s="244"/>
      <c r="E54" s="244"/>
      <c r="F54" s="244"/>
      <c r="G54" s="325"/>
      <c r="H54" s="326" t="s">
        <v>508</v>
      </c>
      <c r="I54" s="327">
        <v>649536</v>
      </c>
      <c r="J54" s="328">
        <v>33069</v>
      </c>
      <c r="K54" s="329">
        <v>-32</v>
      </c>
      <c r="L54" s="330">
        <v>33669</v>
      </c>
      <c r="M54" s="331">
        <v>-3.9</v>
      </c>
      <c r="N54" s="332">
        <v>-28.1</v>
      </c>
    </row>
    <row r="55" spans="1:14" ht="13.2">
      <c r="A55" s="248"/>
      <c r="B55" s="244"/>
      <c r="C55" s="244"/>
      <c r="D55" s="244"/>
      <c r="E55" s="244"/>
      <c r="F55" s="244"/>
      <c r="G55" s="310" t="s">
        <v>510</v>
      </c>
      <c r="H55" s="311"/>
      <c r="I55" s="319">
        <v>1755385</v>
      </c>
      <c r="J55" s="320">
        <v>87712</v>
      </c>
      <c r="K55" s="321">
        <v>29.7</v>
      </c>
      <c r="L55" s="322">
        <v>70582</v>
      </c>
      <c r="M55" s="323">
        <v>18</v>
      </c>
      <c r="N55" s="324">
        <v>11.7</v>
      </c>
    </row>
    <row r="56" spans="1:14" ht="13.2">
      <c r="A56" s="248"/>
      <c r="B56" s="244"/>
      <c r="C56" s="244"/>
      <c r="D56" s="244"/>
      <c r="E56" s="244"/>
      <c r="F56" s="244"/>
      <c r="G56" s="325"/>
      <c r="H56" s="326" t="s">
        <v>508</v>
      </c>
      <c r="I56" s="327">
        <v>626621</v>
      </c>
      <c r="J56" s="328">
        <v>31311</v>
      </c>
      <c r="K56" s="329">
        <v>-5.3</v>
      </c>
      <c r="L56" s="330">
        <v>36117</v>
      </c>
      <c r="M56" s="331">
        <v>7.3</v>
      </c>
      <c r="N56" s="332">
        <v>-12.6</v>
      </c>
    </row>
    <row r="57" spans="1:14" ht="13.2">
      <c r="A57" s="248"/>
      <c r="B57" s="244"/>
      <c r="C57" s="244"/>
      <c r="D57" s="244"/>
      <c r="E57" s="244"/>
      <c r="F57" s="244"/>
      <c r="G57" s="310" t="s">
        <v>511</v>
      </c>
      <c r="H57" s="311"/>
      <c r="I57" s="319">
        <v>3092938</v>
      </c>
      <c r="J57" s="320">
        <v>154755</v>
      </c>
      <c r="K57" s="321">
        <v>76.400000000000006</v>
      </c>
      <c r="L57" s="322">
        <v>81990</v>
      </c>
      <c r="M57" s="323">
        <v>16.2</v>
      </c>
      <c r="N57" s="324">
        <v>60.2</v>
      </c>
    </row>
    <row r="58" spans="1:14" ht="13.2">
      <c r="A58" s="248"/>
      <c r="B58" s="244"/>
      <c r="C58" s="244"/>
      <c r="D58" s="244"/>
      <c r="E58" s="244"/>
      <c r="F58" s="244"/>
      <c r="G58" s="325"/>
      <c r="H58" s="326" t="s">
        <v>508</v>
      </c>
      <c r="I58" s="327">
        <v>783269</v>
      </c>
      <c r="J58" s="328">
        <v>39191</v>
      </c>
      <c r="K58" s="329">
        <v>25.2</v>
      </c>
      <c r="L58" s="330">
        <v>34482</v>
      </c>
      <c r="M58" s="331">
        <v>-4.5</v>
      </c>
      <c r="N58" s="332">
        <v>29.7</v>
      </c>
    </row>
    <row r="59" spans="1:14" ht="13.2">
      <c r="A59" s="248"/>
      <c r="B59" s="244"/>
      <c r="C59" s="244"/>
      <c r="D59" s="244"/>
      <c r="E59" s="244"/>
      <c r="F59" s="244"/>
      <c r="G59" s="310" t="s">
        <v>512</v>
      </c>
      <c r="H59" s="311"/>
      <c r="I59" s="319">
        <v>2290345</v>
      </c>
      <c r="J59" s="320">
        <v>114752</v>
      </c>
      <c r="K59" s="321">
        <v>-25.8</v>
      </c>
      <c r="L59" s="322">
        <v>87551</v>
      </c>
      <c r="M59" s="323">
        <v>6.8</v>
      </c>
      <c r="N59" s="324">
        <v>-32.6</v>
      </c>
    </row>
    <row r="60" spans="1:14" ht="13.2">
      <c r="A60" s="248"/>
      <c r="B60" s="244"/>
      <c r="C60" s="244"/>
      <c r="D60" s="244"/>
      <c r="E60" s="244"/>
      <c r="F60" s="244"/>
      <c r="G60" s="325"/>
      <c r="H60" s="326" t="s">
        <v>508</v>
      </c>
      <c r="I60" s="333">
        <v>641911</v>
      </c>
      <c r="J60" s="328">
        <v>32161</v>
      </c>
      <c r="K60" s="329">
        <v>-17.899999999999999</v>
      </c>
      <c r="L60" s="330">
        <v>43994</v>
      </c>
      <c r="M60" s="331">
        <v>27.6</v>
      </c>
      <c r="N60" s="332">
        <v>-45.5</v>
      </c>
    </row>
    <row r="61" spans="1:14" ht="13.2">
      <c r="A61" s="248"/>
      <c r="B61" s="244"/>
      <c r="C61" s="244"/>
      <c r="D61" s="244"/>
      <c r="E61" s="244"/>
      <c r="F61" s="244"/>
      <c r="G61" s="310" t="s">
        <v>513</v>
      </c>
      <c r="H61" s="334"/>
      <c r="I61" s="335">
        <v>2044054</v>
      </c>
      <c r="J61" s="336">
        <v>102738</v>
      </c>
      <c r="K61" s="337">
        <v>11.4</v>
      </c>
      <c r="L61" s="338">
        <v>74353</v>
      </c>
      <c r="M61" s="339">
        <v>9.9</v>
      </c>
      <c r="N61" s="324">
        <v>1.5</v>
      </c>
    </row>
    <row r="62" spans="1:14" ht="13.2">
      <c r="A62" s="248"/>
      <c r="B62" s="244"/>
      <c r="C62" s="244"/>
      <c r="D62" s="244"/>
      <c r="E62" s="244"/>
      <c r="F62" s="244"/>
      <c r="G62" s="325"/>
      <c r="H62" s="326" t="s">
        <v>508</v>
      </c>
      <c r="I62" s="327">
        <v>732145</v>
      </c>
      <c r="J62" s="328">
        <v>36870</v>
      </c>
      <c r="K62" s="329">
        <v>-8</v>
      </c>
      <c r="L62" s="330">
        <v>36657</v>
      </c>
      <c r="M62" s="331">
        <v>5.9</v>
      </c>
      <c r="N62" s="332">
        <v>-13.9</v>
      </c>
    </row>
    <row r="63" spans="1:14" ht="13.2">
      <c r="A63" s="248"/>
      <c r="B63" s="244"/>
      <c r="C63" s="244"/>
      <c r="D63" s="244"/>
      <c r="E63" s="244"/>
      <c r="F63" s="244"/>
      <c r="G63" s="244"/>
      <c r="H63" s="244"/>
      <c r="I63" s="244"/>
      <c r="J63" s="244"/>
      <c r="K63" s="244"/>
      <c r="L63" s="244"/>
      <c r="M63" s="244"/>
      <c r="N63" s="244"/>
    </row>
    <row r="64" spans="1:14" ht="13.2">
      <c r="A64" s="248"/>
      <c r="B64" s="244"/>
      <c r="C64" s="244"/>
      <c r="D64" s="244"/>
      <c r="E64" s="244"/>
      <c r="F64" s="244"/>
      <c r="G64" s="244"/>
      <c r="H64" s="244"/>
      <c r="I64" s="244"/>
      <c r="J64" s="244"/>
      <c r="K64" s="244"/>
      <c r="L64" s="244"/>
      <c r="M64" s="244"/>
      <c r="N64" s="244"/>
    </row>
    <row r="65" spans="1:16" ht="13.2">
      <c r="A65" s="248"/>
      <c r="B65" s="244"/>
      <c r="C65" s="244"/>
      <c r="D65" s="244"/>
      <c r="E65" s="244"/>
      <c r="F65" s="244"/>
      <c r="G65" s="244"/>
      <c r="H65" s="244"/>
      <c r="I65" s="244"/>
      <c r="J65" s="244"/>
      <c r="K65" s="244"/>
      <c r="L65" s="244"/>
      <c r="M65" s="244"/>
      <c r="N65" s="244"/>
    </row>
    <row r="66" spans="1:16" ht="13.2">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t="13.2" hidden="1">
      <c r="G70" s="244"/>
      <c r="H70" s="244"/>
      <c r="I70" s="244"/>
      <c r="J70" s="244"/>
      <c r="K70" s="244"/>
      <c r="L70" s="244"/>
      <c r="M70" s="244"/>
      <c r="N70" s="244"/>
    </row>
    <row r="71" spans="1:16" ht="13.2" hidden="1">
      <c r="G71" s="244"/>
      <c r="H71" s="244"/>
      <c r="I71" s="244"/>
      <c r="J71" s="244"/>
      <c r="K71" s="244"/>
      <c r="L71" s="244"/>
      <c r="M71" s="244"/>
      <c r="N71" s="244"/>
    </row>
    <row r="72" spans="1:16" ht="13.2" hidden="1">
      <c r="G72" s="244"/>
      <c r="H72" s="244"/>
      <c r="I72" s="244"/>
      <c r="J72" s="244"/>
      <c r="K72" s="244"/>
      <c r="L72" s="244"/>
      <c r="M72" s="244"/>
      <c r="N72" s="244"/>
    </row>
    <row r="73" spans="1:16" ht="13.2" hidden="1">
      <c r="G73" s="244"/>
      <c r="H73" s="244"/>
      <c r="I73" s="244"/>
      <c r="J73" s="244"/>
      <c r="K73" s="244"/>
      <c r="L73" s="244"/>
      <c r="M73" s="244"/>
      <c r="N73" s="244"/>
    </row>
    <row r="74" spans="1:16" ht="13.2"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7"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37.22</v>
      </c>
      <c r="G47" s="12">
        <v>34.74</v>
      </c>
      <c r="H47" s="12">
        <v>39.380000000000003</v>
      </c>
      <c r="I47" s="12">
        <v>35.07</v>
      </c>
      <c r="J47" s="13">
        <v>37.950000000000003</v>
      </c>
    </row>
    <row r="48" spans="2:10" ht="57.75" customHeight="1">
      <c r="B48" s="14"/>
      <c r="C48" s="1141" t="s">
        <v>4</v>
      </c>
      <c r="D48" s="1141"/>
      <c r="E48" s="1142"/>
      <c r="F48" s="15">
        <v>4.57</v>
      </c>
      <c r="G48" s="16">
        <v>12.16</v>
      </c>
      <c r="H48" s="16">
        <v>3.9</v>
      </c>
      <c r="I48" s="16">
        <v>9.76</v>
      </c>
      <c r="J48" s="17">
        <v>4.3899999999999997</v>
      </c>
    </row>
    <row r="49" spans="2:10" ht="57.75" customHeight="1" thickBot="1">
      <c r="B49" s="18"/>
      <c r="C49" s="1143" t="s">
        <v>5</v>
      </c>
      <c r="D49" s="1143"/>
      <c r="E49" s="1144"/>
      <c r="F49" s="19" t="s">
        <v>520</v>
      </c>
      <c r="G49" s="20">
        <v>3.22</v>
      </c>
      <c r="H49" s="20" t="s">
        <v>521</v>
      </c>
      <c r="I49" s="20" t="s">
        <v>522</v>
      </c>
      <c r="J49" s="21" t="s">
        <v>523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SheetLayoutView="100" workbookViewId="0">
      <selection activeCell="M32" sqref="M32"/>
    </sheetView>
  </sheetViews>
  <sheetFormatPr defaultColWidth="0" defaultRowHeight="12.9" customHeight="1" zeroHeight="1"/>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524</v>
      </c>
      <c r="D34" s="1151"/>
      <c r="E34" s="1152"/>
      <c r="F34" s="32">
        <v>9.68</v>
      </c>
      <c r="G34" s="33">
        <v>9.8699999999999992</v>
      </c>
      <c r="H34" s="33">
        <v>10.92</v>
      </c>
      <c r="I34" s="33">
        <v>11.2</v>
      </c>
      <c r="J34" s="34">
        <v>11.75</v>
      </c>
      <c r="K34" s="22"/>
      <c r="L34" s="22"/>
      <c r="M34" s="22"/>
      <c r="N34" s="22"/>
      <c r="O34" s="22"/>
      <c r="P34" s="22"/>
    </row>
    <row r="35" spans="1:16" ht="39" customHeight="1">
      <c r="A35" s="22"/>
      <c r="B35" s="35"/>
      <c r="C35" s="1145" t="s">
        <v>525</v>
      </c>
      <c r="D35" s="1146"/>
      <c r="E35" s="1147"/>
      <c r="F35" s="36">
        <v>9.51</v>
      </c>
      <c r="G35" s="37">
        <v>9.4</v>
      </c>
      <c r="H35" s="37">
        <v>9.23</v>
      </c>
      <c r="I35" s="37">
        <v>9.17</v>
      </c>
      <c r="J35" s="38">
        <v>9.73</v>
      </c>
      <c r="K35" s="22"/>
      <c r="L35" s="22"/>
      <c r="M35" s="22"/>
      <c r="N35" s="22"/>
      <c r="O35" s="22"/>
      <c r="P35" s="22"/>
    </row>
    <row r="36" spans="1:16" ht="39" customHeight="1">
      <c r="A36" s="22"/>
      <c r="B36" s="35"/>
      <c r="C36" s="1145" t="s">
        <v>526</v>
      </c>
      <c r="D36" s="1146"/>
      <c r="E36" s="1147"/>
      <c r="F36" s="36">
        <v>4.5599999999999996</v>
      </c>
      <c r="G36" s="37">
        <v>12.16</v>
      </c>
      <c r="H36" s="37">
        <v>3.89</v>
      </c>
      <c r="I36" s="37">
        <v>9.75</v>
      </c>
      <c r="J36" s="38">
        <v>4.3899999999999997</v>
      </c>
      <c r="K36" s="22"/>
      <c r="L36" s="22"/>
      <c r="M36" s="22"/>
      <c r="N36" s="22"/>
      <c r="O36" s="22"/>
      <c r="P36" s="22"/>
    </row>
    <row r="37" spans="1:16" ht="39" customHeight="1">
      <c r="A37" s="22"/>
      <c r="B37" s="35"/>
      <c r="C37" s="1145" t="s">
        <v>527</v>
      </c>
      <c r="D37" s="1146"/>
      <c r="E37" s="1147"/>
      <c r="F37" s="36">
        <v>0.88</v>
      </c>
      <c r="G37" s="37">
        <v>0.44</v>
      </c>
      <c r="H37" s="37">
        <v>1.21</v>
      </c>
      <c r="I37" s="37">
        <v>1.17</v>
      </c>
      <c r="J37" s="38">
        <v>1.46</v>
      </c>
      <c r="K37" s="22"/>
      <c r="L37" s="22"/>
      <c r="M37" s="22"/>
      <c r="N37" s="22"/>
      <c r="O37" s="22"/>
      <c r="P37" s="22"/>
    </row>
    <row r="38" spans="1:16" ht="39" customHeight="1">
      <c r="A38" s="22"/>
      <c r="B38" s="35"/>
      <c r="C38" s="1145" t="s">
        <v>528</v>
      </c>
      <c r="D38" s="1146"/>
      <c r="E38" s="1147"/>
      <c r="F38" s="36">
        <v>3.74</v>
      </c>
      <c r="G38" s="37">
        <v>3.22</v>
      </c>
      <c r="H38" s="37">
        <v>2.29</v>
      </c>
      <c r="I38" s="37">
        <v>1.9</v>
      </c>
      <c r="J38" s="38">
        <v>1.1399999999999999</v>
      </c>
      <c r="K38" s="22"/>
      <c r="L38" s="22"/>
      <c r="M38" s="22"/>
      <c r="N38" s="22"/>
      <c r="O38" s="22"/>
      <c r="P38" s="22"/>
    </row>
    <row r="39" spans="1:16" ht="39" customHeight="1">
      <c r="A39" s="22"/>
      <c r="B39" s="35"/>
      <c r="C39" s="1145" t="s">
        <v>529</v>
      </c>
      <c r="D39" s="1146"/>
      <c r="E39" s="1147"/>
      <c r="F39" s="36">
        <v>0.01</v>
      </c>
      <c r="G39" s="37">
        <v>0</v>
      </c>
      <c r="H39" s="37">
        <v>0.02</v>
      </c>
      <c r="I39" s="37">
        <v>0.04</v>
      </c>
      <c r="J39" s="38">
        <v>0.01</v>
      </c>
      <c r="K39" s="22"/>
      <c r="L39" s="22"/>
      <c r="M39" s="22"/>
      <c r="N39" s="22"/>
      <c r="O39" s="22"/>
      <c r="P39" s="22"/>
    </row>
    <row r="40" spans="1:16" ht="39" customHeight="1">
      <c r="A40" s="22"/>
      <c r="B40" s="35"/>
      <c r="C40" s="1145" t="s">
        <v>530</v>
      </c>
      <c r="D40" s="1146"/>
      <c r="E40" s="1147"/>
      <c r="F40" s="36">
        <v>0</v>
      </c>
      <c r="G40" s="37">
        <v>0</v>
      </c>
      <c r="H40" s="37">
        <v>0</v>
      </c>
      <c r="I40" s="37">
        <v>0</v>
      </c>
      <c r="J40" s="38">
        <v>0</v>
      </c>
      <c r="K40" s="22"/>
      <c r="L40" s="22"/>
      <c r="M40" s="22"/>
      <c r="N40" s="22"/>
      <c r="O40" s="22"/>
      <c r="P40" s="22"/>
    </row>
    <row r="41" spans="1:16" ht="39" customHeight="1">
      <c r="A41" s="22"/>
      <c r="B41" s="35"/>
      <c r="C41" s="1145" t="s">
        <v>531</v>
      </c>
      <c r="D41" s="1146"/>
      <c r="E41" s="1147"/>
      <c r="F41" s="36">
        <v>0</v>
      </c>
      <c r="G41" s="37">
        <v>0</v>
      </c>
      <c r="H41" s="37">
        <v>0</v>
      </c>
      <c r="I41" s="37">
        <v>0</v>
      </c>
      <c r="J41" s="38">
        <v>0</v>
      </c>
      <c r="K41" s="22"/>
      <c r="L41" s="22"/>
      <c r="M41" s="22"/>
      <c r="N41" s="22"/>
      <c r="O41" s="22"/>
      <c r="P41" s="22"/>
    </row>
    <row r="42" spans="1:16" ht="39" customHeight="1">
      <c r="A42" s="22"/>
      <c r="B42" s="39"/>
      <c r="C42" s="1145" t="s">
        <v>532</v>
      </c>
      <c r="D42" s="1146"/>
      <c r="E42" s="1147"/>
      <c r="F42" s="36" t="s">
        <v>476</v>
      </c>
      <c r="G42" s="37" t="s">
        <v>476</v>
      </c>
      <c r="H42" s="37" t="s">
        <v>476</v>
      </c>
      <c r="I42" s="37" t="s">
        <v>476</v>
      </c>
      <c r="J42" s="38" t="s">
        <v>476</v>
      </c>
      <c r="K42" s="22"/>
      <c r="L42" s="22"/>
      <c r="M42" s="22"/>
      <c r="N42" s="22"/>
      <c r="O42" s="22"/>
      <c r="P42" s="22"/>
    </row>
    <row r="43" spans="1:16" ht="39" customHeight="1" thickBot="1">
      <c r="A43" s="22"/>
      <c r="B43" s="40"/>
      <c r="C43" s="1148" t="s">
        <v>533</v>
      </c>
      <c r="D43" s="1149"/>
      <c r="E43" s="1150"/>
      <c r="F43" s="41">
        <v>0.01</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40" zoomScaleSheetLayoutView="55" workbookViewId="0">
      <selection activeCell="Q54" sqref="Q54"/>
    </sheetView>
  </sheetViews>
  <sheetFormatPr defaultColWidth="0" defaultRowHeight="12.6" customHeight="1" zeroHeight="1"/>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11</v>
      </c>
      <c r="C45" s="1162"/>
      <c r="D45" s="58"/>
      <c r="E45" s="1167" t="s">
        <v>12</v>
      </c>
      <c r="F45" s="1167"/>
      <c r="G45" s="1167"/>
      <c r="H45" s="1167"/>
      <c r="I45" s="1167"/>
      <c r="J45" s="1168"/>
      <c r="K45" s="59">
        <v>660</v>
      </c>
      <c r="L45" s="60">
        <v>677</v>
      </c>
      <c r="M45" s="60">
        <v>660</v>
      </c>
      <c r="N45" s="60">
        <v>662</v>
      </c>
      <c r="O45" s="61">
        <v>652</v>
      </c>
      <c r="P45" s="48"/>
      <c r="Q45" s="48"/>
      <c r="R45" s="48"/>
      <c r="S45" s="48"/>
      <c r="T45" s="48"/>
      <c r="U45" s="48"/>
    </row>
    <row r="46" spans="1:21" ht="30.75" customHeight="1">
      <c r="A46" s="48"/>
      <c r="B46" s="1163"/>
      <c r="C46" s="1164"/>
      <c r="D46" s="62"/>
      <c r="E46" s="1155" t="s">
        <v>13</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c r="A47" s="48"/>
      <c r="B47" s="1163"/>
      <c r="C47" s="1164"/>
      <c r="D47" s="62"/>
      <c r="E47" s="1155" t="s">
        <v>14</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c r="A48" s="48"/>
      <c r="B48" s="1163"/>
      <c r="C48" s="1164"/>
      <c r="D48" s="62"/>
      <c r="E48" s="1155" t="s">
        <v>15</v>
      </c>
      <c r="F48" s="1155"/>
      <c r="G48" s="1155"/>
      <c r="H48" s="1155"/>
      <c r="I48" s="1155"/>
      <c r="J48" s="1156"/>
      <c r="K48" s="63">
        <v>336</v>
      </c>
      <c r="L48" s="64">
        <v>365</v>
      </c>
      <c r="M48" s="64">
        <v>369</v>
      </c>
      <c r="N48" s="64">
        <v>375</v>
      </c>
      <c r="O48" s="65">
        <v>379</v>
      </c>
      <c r="P48" s="48"/>
      <c r="Q48" s="48"/>
      <c r="R48" s="48"/>
      <c r="S48" s="48"/>
      <c r="T48" s="48"/>
      <c r="U48" s="48"/>
    </row>
    <row r="49" spans="1:21" ht="30.75" customHeight="1">
      <c r="A49" s="48"/>
      <c r="B49" s="1163"/>
      <c r="C49" s="1164"/>
      <c r="D49" s="62"/>
      <c r="E49" s="1155" t="s">
        <v>16</v>
      </c>
      <c r="F49" s="1155"/>
      <c r="G49" s="1155"/>
      <c r="H49" s="1155"/>
      <c r="I49" s="1155"/>
      <c r="J49" s="1156"/>
      <c r="K49" s="63">
        <v>60</v>
      </c>
      <c r="L49" s="64">
        <v>49</v>
      </c>
      <c r="M49" s="64">
        <v>29</v>
      </c>
      <c r="N49" s="64">
        <v>31</v>
      </c>
      <c r="O49" s="65">
        <v>34</v>
      </c>
      <c r="P49" s="48"/>
      <c r="Q49" s="48"/>
      <c r="R49" s="48"/>
      <c r="S49" s="48"/>
      <c r="T49" s="48"/>
      <c r="U49" s="48"/>
    </row>
    <row r="50" spans="1:21" ht="30.75" customHeight="1">
      <c r="A50" s="48"/>
      <c r="B50" s="1163"/>
      <c r="C50" s="1164"/>
      <c r="D50" s="62"/>
      <c r="E50" s="1155" t="s">
        <v>17</v>
      </c>
      <c r="F50" s="1155"/>
      <c r="G50" s="1155"/>
      <c r="H50" s="1155"/>
      <c r="I50" s="1155"/>
      <c r="J50" s="1156"/>
      <c r="K50" s="63">
        <v>576</v>
      </c>
      <c r="L50" s="64">
        <v>429</v>
      </c>
      <c r="M50" s="64">
        <v>136</v>
      </c>
      <c r="N50" s="64">
        <v>136</v>
      </c>
      <c r="O50" s="65">
        <v>136</v>
      </c>
      <c r="P50" s="48"/>
      <c r="Q50" s="48"/>
      <c r="R50" s="48"/>
      <c r="S50" s="48"/>
      <c r="T50" s="48"/>
      <c r="U50" s="48"/>
    </row>
    <row r="51" spans="1:21" ht="30.75" customHeight="1">
      <c r="A51" s="48"/>
      <c r="B51" s="1165"/>
      <c r="C51" s="1166"/>
      <c r="D51" s="66"/>
      <c r="E51" s="1155" t="s">
        <v>18</v>
      </c>
      <c r="F51" s="1155"/>
      <c r="G51" s="1155"/>
      <c r="H51" s="1155"/>
      <c r="I51" s="1155"/>
      <c r="J51" s="1156"/>
      <c r="K51" s="63">
        <v>0</v>
      </c>
      <c r="L51" s="64">
        <v>1</v>
      </c>
      <c r="M51" s="64">
        <v>1</v>
      </c>
      <c r="N51" s="64">
        <v>1</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652</v>
      </c>
      <c r="L52" s="64">
        <v>661</v>
      </c>
      <c r="M52" s="64">
        <v>689</v>
      </c>
      <c r="N52" s="64">
        <v>697</v>
      </c>
      <c r="O52" s="65">
        <v>734</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980</v>
      </c>
      <c r="L53" s="69">
        <v>860</v>
      </c>
      <c r="M53" s="69">
        <v>506</v>
      </c>
      <c r="N53" s="69">
        <v>508</v>
      </c>
      <c r="O53" s="70">
        <v>467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渡部 祥一</cp:lastModifiedBy>
  <cp:lastPrinted>2016-04-01T05:18:36Z</cp:lastPrinted>
  <dcterms:created xsi:type="dcterms:W3CDTF">2016-02-15T00:46:47Z</dcterms:created>
  <dcterms:modified xsi:type="dcterms:W3CDTF">2016-04-11T06:53:40Z</dcterms:modified>
  <cp:category/>
</cp:coreProperties>
</file>