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DAMI_User\Desktop\20160330_平成26年度財政状況資料集の作成及び提出について\【財政状況資料集】_073679_只見町_2014\"/>
    </mc:Choice>
  </mc:AlternateContent>
  <workbookProtection workbookPassword="979D" lockStructure="1"/>
  <bookViews>
    <workbookView xWindow="240" yWindow="60" windowWidth="14940" windowHeight="7875" tabRatio="94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F88" i="11" l="1"/>
  <c r="CW102" i="11"/>
  <c r="CR102" i="11"/>
  <c r="AU63" i="11" l="1"/>
  <c r="AP63" i="11"/>
  <c r="AP23" i="11"/>
  <c r="AA23" i="11"/>
  <c r="V23" i="11"/>
  <c r="Q23" i="11"/>
  <c r="BG35" i="9" l="1"/>
  <c r="BG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C40" i="9"/>
  <c r="CO39" i="9"/>
  <c r="BE39" i="9"/>
  <c r="AM39" i="9"/>
  <c r="C39" i="9"/>
  <c r="CO38" i="9"/>
  <c r="BE38" i="9"/>
  <c r="AM38" i="9"/>
  <c r="C38" i="9"/>
  <c r="BE37" i="9"/>
  <c r="AM37" i="9"/>
  <c r="C37" i="9"/>
  <c r="BW36" i="9"/>
  <c r="BW37" i="9" s="1"/>
  <c r="BE36" i="9"/>
  <c r="AM36" i="9"/>
  <c r="BW35" i="9"/>
  <c r="AM35" i="9"/>
  <c r="BW34" i="9"/>
  <c r="AM34" i="9"/>
  <c r="C34" i="9"/>
  <c r="C35" i="9" s="1"/>
  <c r="BW38" i="9" l="1"/>
  <c r="BW39" i="9" s="1"/>
  <c r="BW40" i="9" s="1"/>
  <c r="BW41" i="9" s="1"/>
  <c r="BW42" i="9" s="1"/>
  <c r="BW43"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U34" i="9"/>
  <c r="U35" i="9" s="1"/>
  <c r="U36" i="9" s="1"/>
  <c r="U37" i="9" s="1"/>
  <c r="U38" i="9" s="1"/>
  <c r="U39" i="9" s="1"/>
  <c r="U40" i="9" s="1"/>
  <c r="BE34" i="9" l="1"/>
  <c r="BE35" i="9" s="1"/>
</calcChain>
</file>

<file path=xl/sharedStrings.xml><?xml version="1.0" encoding="utf-8"?>
<sst xmlns="http://schemas.openxmlformats.org/spreadsheetml/2006/main" count="1062" uniqueCount="555">
  <si>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</si>
  <si>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</si>
  <si>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</si>
  <si>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</si>
  <si>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</si>
  <si>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</si>
  <si>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</si>
  <si>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</si>
  <si>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</si>
  <si>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</si>
  <si>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</si>
  <si>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</si>
  <si>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</si>
  <si>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</si>
  <si>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</si>
  <si>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</si>
  <si>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</si>
  <si>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</si>
  <si>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</si>
  <si>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</si>
  <si>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</si>
  <si>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</si>
  <si>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</si>
  <si>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</si>
  <si>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</si>
  <si>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</si>
  <si>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</si>
  <si>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</si>
  <si>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</si>
  <si>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</si>
  <si>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</si>
  <si>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</si>
  <si>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</si>
  <si>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</si>
  <si>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</si>
  <si>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</si>
  <si>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</si>
  <si>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</si>
  <si>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</si>
  <si>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</si>
  <si>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</si>
  <si>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</si>
  <si>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</si>
  <si>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</si>
  <si>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</si>
  <si>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</si>
  <si>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</si>
  <si>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</si>
  <si>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</si>
  <si>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</si>
  <si>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</si>
  <si>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</si>
  <si>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</si>
  <si>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</si>
  <si>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</si>
  <si>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</si>
  <si>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</si>
  <si>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</si>
  <si>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</si>
  <si>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</si>
  <si>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</si>
  <si>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</si>
  <si>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</si>
  <si>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</si>
  <si>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</si>
  <si>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</si>
  <si>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</si>
  <si>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</si>
  <si>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</si>
  <si>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</si>
  <si>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</si>
  <si>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</si>
  <si>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</si>
  <si>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</si>
  <si>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</si>
  <si>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</si>
  <si>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</si>
  <si>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</si>
  <si>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</si>
  <si>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</si>
  <si>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</si>
  <si>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</si>
  <si>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只見町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</si>
  <si>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</si>
  <si>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</si>
  <si>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</si>
  <si>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</si>
  <si>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</si>
  <si>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</si>
  <si>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</si>
  <si>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</si>
  <si>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</si>
  <si>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</si>
  <si>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</si>
  <si>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</si>
  <si>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</si>
  <si>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</si>
  <si>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</si>
  <si>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</si>
  <si>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</si>
  <si>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</si>
  <si>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</si>
  <si>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</si>
  <si>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</si>
  <si>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</si>
  <si>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</si>
  <si>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</si>
  <si>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</si>
  <si>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</si>
  <si>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</si>
  <si>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</si>
  <si>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</si>
  <si>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</si>
  <si>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</si>
  <si>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</si>
  <si>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</si>
  <si>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</si>
  <si>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</si>
  <si>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</si>
  <si>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</si>
  <si>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</si>
  <si>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</si>
  <si>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</si>
  <si>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</si>
  <si>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</si>
  <si>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</si>
  <si>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</si>
  <si>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</si>
  <si>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</si>
  <si>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</si>
  <si>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</si>
  <si>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</si>
  <si>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</si>
  <si>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</si>
  <si>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</si>
  <si>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-2.7</t>
    <phoneticPr fontId="5"/>
  </si>
  <si>
    <t>基準財政需要額</t>
    <phoneticPr fontId="18"/>
  </si>
  <si>
    <t>うち日本人(％)</t>
    <phoneticPr fontId="5"/>
  </si>
  <si>
    <t>-2.8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</si>
  <si>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</si>
  <si>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</si>
  <si>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</si>
  <si>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</si>
  <si>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</si>
  <si>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</si>
  <si>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</si>
  <si>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</si>
  <si>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</si>
  <si>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</si>
  <si>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</si>
  <si>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</si>
  <si>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</si>
  <si>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</si>
  <si>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</si>
  <si>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</si>
  <si>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</si>
  <si>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</si>
  <si>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</si>
  <si>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</si>
  <si>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</si>
  <si>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</si>
  <si>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</si>
  <si>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</si>
  <si>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</si>
  <si>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</si>
  <si>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</si>
  <si>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</si>
  <si>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</si>
  <si>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</si>
  <si>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</si>
  <si>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</si>
  <si>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</si>
  <si>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</si>
  <si>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</si>
  <si>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</si>
  <si>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</si>
  <si>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</si>
  <si>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</si>
  <si>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</si>
  <si>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</si>
  <si>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</si>
  <si>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</si>
  <si>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</si>
  <si>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</si>
  <si>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</si>
  <si>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</si>
  <si>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</si>
  <si>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</si>
  <si>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</si>
  <si>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</si>
  <si>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</si>
  <si>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</si>
  <si>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</si>
  <si>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</si>
  <si>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</si>
  <si>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</si>
  <si>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</si>
  <si>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福島県只見町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</si>
  <si>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</si>
  <si>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</si>
  <si>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</si>
  <si>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</si>
  <si>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</si>
  <si>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</si>
  <si>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</si>
  <si>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</si>
  <si>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</si>
  <si>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</si>
  <si>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</si>
  <si>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</si>
  <si>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</si>
  <si>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</si>
  <si>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</si>
  <si>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</si>
  <si>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</si>
  <si>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</si>
  <si>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</si>
  <si>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</si>
  <si>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</si>
  <si>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</si>
  <si>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</si>
  <si>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</si>
  <si>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</si>
  <si>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</si>
  <si>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</si>
  <si>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</si>
  <si>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</si>
  <si>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</si>
  <si>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</si>
  <si>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</si>
  <si>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</si>
  <si>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</si>
  <si>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</si>
  <si>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</si>
  <si>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</si>
  <si>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</si>
  <si>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</si>
  <si>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</si>
  <si>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</si>
  <si>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</si>
  <si>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</si>
  <si>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</si>
  <si>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</si>
  <si>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</si>
  <si>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</si>
  <si>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</si>
  <si>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</si>
  <si>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</si>
  <si>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</si>
  <si>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</si>
  <si>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</si>
  <si>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</si>
  <si>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</si>
  <si>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</si>
  <si>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</si>
  <si>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</si>
  <si>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</si>
  <si>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</si>
  <si>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</si>
  <si>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</si>
  <si>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</si>
  <si>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</si>
  <si>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</si>
  <si>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</si>
  <si>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</si>
  <si>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</si>
  <si>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</si>
  <si>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</si>
  <si>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</si>
  <si>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</si>
  <si>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</si>
  <si>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</si>
  <si>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</si>
  <si>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</si>
  <si>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</si>
  <si>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</si>
  <si>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</si>
  <si>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</si>
  <si>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</si>
  <si>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</si>
  <si>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</si>
  <si>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</si>
  <si>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</si>
  <si>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</si>
  <si>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</si>
  <si>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</si>
  <si>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</si>
  <si>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</si>
  <si>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</si>
  <si>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</si>
  <si>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</si>
  <si>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</si>
  <si>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</si>
  <si>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</si>
  <si>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</si>
  <si>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</si>
  <si>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</si>
  <si>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</si>
  <si>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</si>
  <si>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</si>
  <si>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</si>
  <si>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</si>
  <si>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</si>
  <si>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</si>
  <si>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</si>
  <si>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</si>
  <si>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</si>
  <si>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</si>
  <si>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</si>
  <si>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</si>
  <si>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</si>
  <si>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</si>
  <si>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</si>
  <si>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</si>
  <si>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</si>
  <si>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</si>
  <si>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</si>
  <si>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</si>
  <si>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</si>
  <si>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</si>
  <si>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</si>
  <si>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</si>
  <si>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</si>
  <si>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</si>
  <si>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</si>
  <si>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</si>
  <si>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</si>
  <si>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</si>
  <si>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</si>
  <si>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</si>
  <si>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</si>
  <si>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</si>
  <si>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</si>
  <si>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</si>
  <si>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</si>
  <si>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</si>
  <si>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</si>
  <si>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</si>
  <si>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</si>
  <si>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</si>
  <si>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</si>
  <si>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</si>
  <si>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</si>
  <si>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</si>
  <si>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</si>
  <si>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</si>
  <si>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福島県只見町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</si>
  <si>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</si>
  <si>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</si>
  <si>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</si>
  <si>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</si>
  <si>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</si>
  <si>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</si>
  <si>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</si>
  <si>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</si>
  <si>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</si>
  <si>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</si>
  <si>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</si>
  <si>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</si>
  <si>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</si>
  <si>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</si>
  <si>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</si>
  <si>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</si>
  <si>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</si>
  <si>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</si>
  <si>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</si>
  <si>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</si>
  <si>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只見町観光施設事業特別会計</t>
    <phoneticPr fontId="5"/>
  </si>
  <si>
    <t>只見町交流施設特別会計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</si>
  <si>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</si>
  <si>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</si>
  <si>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</si>
  <si>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</si>
  <si>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</si>
  <si>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</si>
  <si>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</si>
  <si>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</si>
  <si>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</si>
  <si>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</si>
  <si>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</si>
  <si>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</si>
  <si>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</si>
  <si>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只見町国民健康保険事業特別会計</t>
    <phoneticPr fontId="5"/>
  </si>
  <si>
    <t>只見町国民健康保険施設特別会計</t>
    <phoneticPr fontId="5"/>
  </si>
  <si>
    <t>只見町後期高齢者医療特別会計</t>
    <phoneticPr fontId="5"/>
  </si>
  <si>
    <t>只見町介護保険事業特別会計</t>
    <phoneticPr fontId="5"/>
  </si>
  <si>
    <t>只見町介護老人保健施設特別会計</t>
    <phoneticPr fontId="5"/>
  </si>
  <si>
    <t>只見町訪問看護ステーション特別会計</t>
    <phoneticPr fontId="5"/>
  </si>
  <si>
    <t>只見町地域包括支援センター特別会計</t>
    <phoneticPr fontId="5"/>
  </si>
  <si>
    <t>只見町簡易水道特別会計</t>
    <phoneticPr fontId="5"/>
  </si>
  <si>
    <t>法非適用企業</t>
    <phoneticPr fontId="5"/>
  </si>
  <si>
    <t>只見町集落排水事業特別会計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</si>
  <si>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</si>
  <si>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</si>
  <si>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</si>
  <si>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</si>
  <si>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</si>
  <si>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</si>
  <si>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</si>
  <si>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</si>
  <si>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</si>
  <si>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</si>
  <si>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</si>
  <si>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</si>
  <si>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</si>
  <si>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</si>
  <si>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</si>
  <si>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</si>
  <si>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</si>
  <si>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</si>
  <si>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</si>
  <si>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</si>
  <si>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</si>
  <si>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</si>
  <si>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</si>
  <si>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</si>
  <si>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</si>
  <si>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</si>
  <si>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</si>
  <si>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</si>
  <si>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</si>
  <si>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</si>
  <si>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</si>
  <si>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</si>
  <si>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</si>
  <si>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</si>
  <si>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</si>
  <si>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</si>
  <si>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</si>
  <si>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</si>
  <si>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</si>
  <si>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</si>
  <si>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</si>
  <si>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</si>
  <si>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</si>
  <si>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</si>
  <si>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</si>
  <si>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</si>
  <si>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</si>
  <si>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</si>
  <si>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</si>
  <si>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</si>
  <si>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</si>
  <si>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</si>
  <si>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</si>
  <si>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</si>
  <si>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</si>
  <si>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</si>
  <si>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</si>
  <si>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</si>
  <si>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</si>
  <si>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</si>
  <si>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</si>
  <si>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</si>
  <si>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</si>
  <si>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</si>
  <si>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</si>
  <si>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</si>
  <si>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</si>
  <si>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</si>
  <si>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</si>
  <si>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</si>
  <si>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</si>
  <si>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</si>
  <si>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</si>
  <si>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</si>
  <si>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</si>
  <si>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</si>
  <si>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</si>
  <si>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</si>
  <si>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</si>
  <si>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</si>
  <si>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</si>
  <si>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</si>
  <si>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</si>
  <si>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</si>
  <si>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</si>
  <si>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</si>
  <si>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</si>
  <si>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</si>
  <si>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</si>
  <si>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</si>
  <si>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</si>
  <si>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</si>
  <si>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</si>
  <si>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</si>
  <si>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</si>
  <si>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</si>
  <si>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</si>
  <si>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</si>
  <si>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</si>
  <si>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</si>
  <si>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</si>
  <si>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</si>
  <si>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</si>
  <si>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</si>
  <si>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</si>
  <si>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</si>
  <si>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</si>
  <si>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</si>
  <si>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</si>
  <si>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</si>
  <si>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</si>
  <si>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</si>
  <si>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</si>
  <si>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</si>
  <si>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</si>
  <si>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</si>
  <si>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</si>
  <si>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</si>
  <si>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</si>
  <si>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</si>
  <si>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</si>
  <si>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</si>
  <si>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</si>
  <si>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</si>
  <si>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</si>
  <si>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</si>
  <si>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</si>
  <si>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</si>
  <si>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</si>
  <si>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</si>
  <si>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</si>
  <si>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</si>
  <si>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26.35</t>
  </si>
  <si>
    <t>▲ 0.97</t>
  </si>
  <si>
    <t>▲ 0.26</t>
  </si>
  <si>
    <t>一般会計</t>
  </si>
  <si>
    <t>只見町介護保険事業特別会計</t>
  </si>
  <si>
    <t>只見町国民健康保険施設特別会計</t>
  </si>
  <si>
    <t>只見町簡易水道特別会計</t>
  </si>
  <si>
    <t>只見町介護老人保健施設特別会計</t>
  </si>
  <si>
    <t>只見町後期高齢者医療特別会計</t>
  </si>
  <si>
    <t>只見町集落排水事業特別会計</t>
  </si>
  <si>
    <t>只見町観光施設事業特別会計</t>
  </si>
  <si>
    <t>その他会計（赤字）</t>
  </si>
  <si>
    <t>その他会計（黒字）</t>
  </si>
  <si>
    <t>南会津地方土地開発公社</t>
    <rPh sb="0" eb="3">
      <t>ミナミアイヅ</t>
    </rPh>
    <rPh sb="3" eb="5">
      <t>チホウ</t>
    </rPh>
    <rPh sb="5" eb="7">
      <t>トチ</t>
    </rPh>
    <rPh sb="7" eb="9">
      <t>カイハツ</t>
    </rPh>
    <rPh sb="9" eb="11">
      <t>コウシャ</t>
    </rPh>
    <phoneticPr fontId="24"/>
  </si>
  <si>
    <t>株式会社ただみ振興公社</t>
    <rPh sb="0" eb="2">
      <t>カブシキ</t>
    </rPh>
    <rPh sb="2" eb="4">
      <t>カイシャ</t>
    </rPh>
    <rPh sb="7" eb="9">
      <t>シンコウ</t>
    </rPh>
    <rPh sb="9" eb="11">
      <t>コウシャ</t>
    </rPh>
    <phoneticPr fontId="24"/>
  </si>
  <si>
    <t>株式会社季の郷湯ら里</t>
    <rPh sb="0" eb="2">
      <t>カブシキ</t>
    </rPh>
    <rPh sb="2" eb="4">
      <t>カイシャ</t>
    </rPh>
    <rPh sb="4" eb="5">
      <t>キ</t>
    </rPh>
    <rPh sb="6" eb="7">
      <t>ゴウ</t>
    </rPh>
    <rPh sb="7" eb="8">
      <t>ユ</t>
    </rPh>
    <rPh sb="9" eb="10">
      <t>リ</t>
    </rPh>
    <phoneticPr fontId="24"/>
  </si>
  <si>
    <t>只見特産株式会社</t>
    <rPh sb="0" eb="2">
      <t>タダミ</t>
    </rPh>
    <rPh sb="2" eb="4">
      <t>トクサン</t>
    </rPh>
    <rPh sb="4" eb="6">
      <t>カブシキ</t>
    </rPh>
    <rPh sb="6" eb="8">
      <t>カイシャ</t>
    </rPh>
    <phoneticPr fontId="24"/>
  </si>
  <si>
    <t>-</t>
    <phoneticPr fontId="2"/>
  </si>
  <si>
    <t>-</t>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</si>
  <si>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</si>
  <si>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13" eb="15">
      <t>ショウボウ</t>
    </rPh>
    <rPh sb="15" eb="18">
      <t>ホショウトウ</t>
    </rPh>
    <rPh sb="18" eb="20">
      <t>トクベツ</t>
    </rPh>
    <phoneticPr fontId="24"/>
  </si>
  <si>
    <t>福島県市町村総合事務組合　消防賞じゅつ金特別会計</t>
    <rPh sb="13" eb="15">
      <t>ショウボウ</t>
    </rPh>
    <rPh sb="15" eb="16">
      <t>ショウ</t>
    </rPh>
    <rPh sb="19" eb="20">
      <t>キン</t>
    </rPh>
    <rPh sb="20" eb="22">
      <t>トクベツ</t>
    </rPh>
    <phoneticPr fontId="24"/>
  </si>
  <si>
    <t>福島県市町村総合事務組合　非常勤職員公務災害補償特別会計</t>
    <rPh sb="13" eb="16">
      <t>ヒジョウキン</t>
    </rPh>
    <rPh sb="16" eb="18">
      <t>ショクイン</t>
    </rPh>
    <rPh sb="18" eb="20">
      <t>コウム</t>
    </rPh>
    <rPh sb="20" eb="22">
      <t>サイガイ</t>
    </rPh>
    <rPh sb="22" eb="24">
      <t>ホショウ</t>
    </rPh>
    <rPh sb="24" eb="26">
      <t>トクベツ</t>
    </rPh>
    <phoneticPr fontId="24"/>
  </si>
  <si>
    <t>福島県市町村総合事務組合　自治会館管理特別会計</t>
    <rPh sb="13" eb="15">
      <t>ジチ</t>
    </rPh>
    <rPh sb="15" eb="17">
      <t>カイカン</t>
    </rPh>
    <rPh sb="17" eb="19">
      <t>カンリ</t>
    </rPh>
    <rPh sb="19" eb="21">
      <t>トクベツ</t>
    </rPh>
    <phoneticPr fontId="24"/>
  </si>
  <si>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4"/>
  </si>
  <si>
    <t>南会津地方広域市町村圏組合　ふるさと市町村圏事業特別会計</t>
    <rPh sb="18" eb="21">
      <t>シチョウソン</t>
    </rPh>
    <rPh sb="21" eb="22">
      <t>ケン</t>
    </rPh>
    <rPh sb="22" eb="24">
      <t>ジギョウ</t>
    </rPh>
    <rPh sb="24" eb="26">
      <t>トクベツ</t>
    </rPh>
    <phoneticPr fontId="24"/>
  </si>
  <si>
    <t>南会津地方広域市町村圏組合　地域医療支援センター特別会計</t>
    <rPh sb="14" eb="16">
      <t>チイキ</t>
    </rPh>
    <rPh sb="16" eb="18">
      <t>イリョウ</t>
    </rPh>
    <rPh sb="18" eb="20">
      <t>シエン</t>
    </rPh>
    <rPh sb="24" eb="26">
      <t>トクベツ</t>
    </rPh>
    <phoneticPr fontId="24"/>
  </si>
  <si>
    <t>南会津地方広域市町村圏組合　あいづふるさと基金事業特別会計</t>
    <rPh sb="21" eb="23">
      <t>キキン</t>
    </rPh>
    <rPh sb="23" eb="25">
      <t>ジギョウ</t>
    </rPh>
    <rPh sb="25" eb="27">
      <t>トクベツ</t>
    </rPh>
    <phoneticPr fontId="24"/>
  </si>
  <si>
    <t>南会津地方環境衛生組合</t>
    <rPh sb="0" eb="3">
      <t>ミナミアイヅ</t>
    </rPh>
    <rPh sb="3" eb="5">
      <t>チホウ</t>
    </rPh>
    <rPh sb="5" eb="7">
      <t>カンキョウ</t>
    </rPh>
    <rPh sb="7" eb="9">
      <t>エイセイ</t>
    </rPh>
    <rPh sb="9" eb="11">
      <t>クミアイ</t>
    </rPh>
    <phoneticPr fontId="24"/>
  </si>
  <si>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4"/>
  </si>
  <si>
    <t>福島県後期高齢者医療広域連合　後期高齢者医療特別会計</t>
    <rPh sb="15" eb="17">
      <t>コウキ</t>
    </rPh>
    <rPh sb="17" eb="20">
      <t>コウレイシャ</t>
    </rPh>
    <rPh sb="20" eb="22">
      <t>イリョウ</t>
    </rPh>
    <rPh sb="22" eb="24">
      <t>トクベツ</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</si>
</sst>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84"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201428</c:v>
                </c:pt>
                <c:pt idx="2">
                  <c:v>221823</c:v>
                </c:pt>
                <c:pt idx="3">
                  <c:v>263041</c:v>
                </c:pt>
                <c:pt idx="4">
                  <c:v>272886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191780</c:v>
                </c:pt>
                <c:pt idx="1">
                  <c:v>107966</c:v>
                </c:pt>
                <c:pt idx="2">
                  <c:v>86108</c:v>
                </c:pt>
                <c:pt idx="3">
                  <c:v>98916</c:v>
                </c:pt>
                <c:pt idx="4">
                  <c:v>159732</c:v>
                </c:pt>
              </c:numCache>
            </c:numRef>
          </c:val>
          <c:smooth val="0"/>
        </c:ser>
        <c:dLbls>
          <c:showLegendKey val="0"/>
          <c:showVal val="0"/>
          <c:showCatName val="0"/>
          <c:showSerName val="0"/>
          <c:showPercent val="0"/>
          <c:showBubbleSize val="0"/>
        </c:dLbls>
        <c:marker val="1"/>
        <c:smooth val="0"/>
        <c:axId val="145221712"/>
        <c:axId val="145222104"/>
      </c:lineChart>
      <c:catAx>
        <c:axId val="1452217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222104"/>
        <c:crosses val="autoZero"/>
        <c:auto val="1"/>
        <c:lblAlgn val="ctr"/>
        <c:lblOffset val="100"/>
        <c:tickLblSkip val="1"/>
        <c:tickMarkSkip val="1"/>
        <c:noMultiLvlLbl val="0"/>
      </c:catAx>
      <c:valAx>
        <c:axId val="145222104"/>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221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6.54</c:v>
                </c:pt>
                <c:pt idx="1">
                  <c:v>20.54</c:v>
                </c:pt>
                <c:pt idx="2">
                  <c:v>4.9800000000000004</c:v>
                </c:pt>
                <c:pt idx="3">
                  <c:v>3.22</c:v>
                </c:pt>
                <c:pt idx="4">
                  <c:v>3.07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23.22</c:v>
                </c:pt>
                <c:pt idx="1">
                  <c:v>27.25</c:v>
                </c:pt>
                <c:pt idx="2">
                  <c:v>27.99</c:v>
                </c:pt>
                <c:pt idx="3">
                  <c:v>30.86</c:v>
                </c:pt>
                <c:pt idx="4">
                  <c:v>34.58</c:v>
                </c:pt>
              </c:numCache>
            </c:numRef>
          </c:val>
        </c:ser>
        <c:dLbls>
          <c:showLegendKey val="0"/>
          <c:showVal val="0"/>
          <c:showCatName val="0"/>
          <c:showSerName val="0"/>
          <c:showPercent val="0"/>
          <c:showBubbleSize val="0"/>
        </c:dLbls>
        <c:gapWidth val="250"/>
        <c:overlap val="100"/>
        <c:axId val="145222888"/>
        <c:axId val="196509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13.84</c:v>
                </c:pt>
                <c:pt idx="1">
                  <c:v>19.82</c:v>
                </c:pt>
                <c:pt idx="2">
                  <c:v>-26.35</c:v>
                </c:pt>
                <c:pt idx="3">
                  <c:v>-0.97</c:v>
                </c:pt>
                <c:pt idx="4">
                  <c:v>-0.26</c:v>
                </c:pt>
              </c:numCache>
            </c:numRef>
          </c:val>
          <c:smooth val="0"/>
        </c:ser>
        <c:dLbls>
          <c:showLegendKey val="0"/>
          <c:showVal val="0"/>
          <c:showCatName val="0"/>
          <c:showSerName val="0"/>
          <c:showPercent val="0"/>
          <c:showBubbleSize val="0"/>
        </c:dLbls>
        <c:marker val="1"/>
        <c:smooth val="0"/>
        <c:axId val="145222888"/>
        <c:axId val="196509240"/>
      </c:lineChart>
      <c:catAx>
        <c:axId val="145222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6509240"/>
        <c:crosses val="autoZero"/>
        <c:auto val="1"/>
        <c:lblAlgn val="ctr"/>
        <c:lblOffset val="100"/>
        <c:tickLblSkip val="1"/>
        <c:tickMarkSkip val="1"/>
        <c:noMultiLvlLbl val="0"/>
      </c:catAx>
      <c:valAx>
        <c:axId val="196509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5222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0.66</c:v>
                </c:pt>
                <c:pt idx="6">
                  <c:v>#N/A</c:v>
                </c:pt>
                <c:pt idx="7">
                  <c:v>0.13</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只見町観光施設事業特別会計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只見町集落排水事業特別会計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只見町後期高齢者医療特別会計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只見町介護老人保健施設特別会計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只見町簡易水道特別会計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只見町国民健康保険施設特別会計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0.37</c:v>
                </c:pt>
                <c:pt idx="2">
                  <c:v>#N/A</c:v>
                </c:pt>
                <c:pt idx="3">
                  <c:v>0.25</c:v>
                </c:pt>
                <c:pt idx="4">
                  <c:v>#N/A</c:v>
                </c:pt>
                <c:pt idx="5">
                  <c:v>0.33</c:v>
                </c:pt>
                <c:pt idx="6">
                  <c:v>#N/A</c:v>
                </c:pt>
                <c:pt idx="7">
                  <c:v>0.02</c:v>
                </c:pt>
                <c:pt idx="8">
                  <c:v>#N/A</c:v>
                </c:pt>
                <c:pt idx="9">
                  <c:v>0.04</c:v>
                </c:pt>
              </c:numCache>
            </c:numRef>
          </c:val>
        </c:ser>
        <c:ser>
          <c:idx val="8"/>
          <c:order val="8"/>
          <c:tx>
            <c:strRef>
              <c:f>データシート!$A$35</c:f>
              <c:strCache>
                <c:ptCount val="1"/>
                <c:pt idx="0">
                  <c:v>只見町介護保険事業特別会計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1.1499999999999999</c:v>
                </c:pt>
                <c:pt idx="2">
                  <c:v>#N/A</c:v>
                </c:pt>
                <c:pt idx="3">
                  <c:v>0.11</c:v>
                </c:pt>
                <c:pt idx="4">
                  <c:v>#N/A</c:v>
                </c:pt>
                <c:pt idx="5">
                  <c:v>0.02</c:v>
                </c:pt>
                <c:pt idx="6">
                  <c:v>#N/A</c:v>
                </c:pt>
                <c:pt idx="7">
                  <c:v>0.03</c:v>
                </c:pt>
                <c:pt idx="8">
                  <c:v>#N/A</c:v>
                </c:pt>
                <c:pt idx="9">
                  <c:v>0.19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6.53</c:v>
                </c:pt>
                <c:pt idx="2">
                  <c:v>#N/A</c:v>
                </c:pt>
                <c:pt idx="3">
                  <c:v>20.54</c:v>
                </c:pt>
                <c:pt idx="4">
                  <c:v>#N/A</c:v>
                </c:pt>
                <c:pt idx="5">
                  <c:v>4.9800000000000004</c:v>
                </c:pt>
                <c:pt idx="6">
                  <c:v>#N/A</c:v>
                </c:pt>
                <c:pt idx="7">
                  <c:v>3.22</c:v>
                </c:pt>
                <c:pt idx="8">
                  <c:v>#N/A</c:v>
                </c:pt>
                <c:pt idx="9">
                  <c:v>3.07</c:v>
                </c:pt>
              </c:numCache>
            </c:numRef>
          </c:val>
        </c:ser>
        <c:dLbls>
          <c:showLegendKey val="0"/>
          <c:showVal val="0"/>
          <c:showCatName val="0"/>
          <c:showSerName val="0"/>
          <c:showPercent val="0"/>
          <c:showBubbleSize val="0"/>
        </c:dLbls>
        <c:gapWidth val="150"/>
        <c:overlap val="100"/>
        <c:axId val="196510024"/>
        <c:axId val="196510416"/>
      </c:barChart>
      <c:catAx>
        <c:axId val="196510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6510416"/>
        <c:crosses val="autoZero"/>
        <c:auto val="1"/>
        <c:lblAlgn val="ctr"/>
        <c:lblOffset val="100"/>
        <c:tickLblSkip val="1"/>
        <c:tickMarkSkip val="1"/>
        <c:noMultiLvlLbl val="0"/>
      </c:catAx>
      <c:valAx>
        <c:axId val="196510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5100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665</c:v>
                </c:pt>
                <c:pt idx="5">
                  <c:v>644</c:v>
                </c:pt>
                <c:pt idx="8">
                  <c:v>600</c:v>
                </c:pt>
                <c:pt idx="11">
                  <c:v>559</c:v>
                </c:pt>
                <c:pt idx="14">
                  <c:v>566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c:v>
                </c:pt>
                <c:pt idx="3">
                  <c:v>8</c:v>
                </c:pt>
                <c:pt idx="6">
                  <c:v>5</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170</c:v>
                </c:pt>
                <c:pt idx="3">
                  <c:v>203</c:v>
                </c:pt>
                <c:pt idx="6">
                  <c:v>289</c:v>
                </c:pt>
                <c:pt idx="9">
                  <c:v>266</c:v>
                </c:pt>
                <c:pt idx="12">
                  <c:v>242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592</c:v>
                </c:pt>
                <c:pt idx="3">
                  <c:v>537</c:v>
                </c:pt>
                <c:pt idx="6">
                  <c:v>439</c:v>
                </c:pt>
                <c:pt idx="9">
                  <c:v>387</c:v>
                </c:pt>
                <c:pt idx="12">
                  <c:v>412</c:v>
                </c:pt>
              </c:numCache>
            </c:numRef>
          </c:val>
        </c:ser>
        <c:dLbls>
          <c:showLegendKey val="0"/>
          <c:showVal val="0"/>
          <c:showCatName val="0"/>
          <c:showSerName val="0"/>
          <c:showPercent val="0"/>
          <c:showBubbleSize val="0"/>
        </c:dLbls>
        <c:gapWidth val="100"/>
        <c:overlap val="100"/>
        <c:axId val="196995344"/>
        <c:axId val="196995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105</c:v>
                </c:pt>
                <c:pt idx="2">
                  <c:v>#N/A</c:v>
                </c:pt>
                <c:pt idx="3">
                  <c:v>#N/A</c:v>
                </c:pt>
                <c:pt idx="4">
                  <c:v>104</c:v>
                </c:pt>
                <c:pt idx="5">
                  <c:v>#N/A</c:v>
                </c:pt>
                <c:pt idx="6">
                  <c:v>#N/A</c:v>
                </c:pt>
                <c:pt idx="7">
                  <c:v>133</c:v>
                </c:pt>
                <c:pt idx="8">
                  <c:v>#N/A</c:v>
                </c:pt>
                <c:pt idx="9">
                  <c:v>#N/A</c:v>
                </c:pt>
                <c:pt idx="10">
                  <c:v>96</c:v>
                </c:pt>
                <c:pt idx="11">
                  <c:v>#N/A</c:v>
                </c:pt>
                <c:pt idx="12">
                  <c:v>#N/A</c:v>
                </c:pt>
                <c:pt idx="13">
                  <c:v>90</c:v>
                </c:pt>
                <c:pt idx="14">
                  <c:v>#N/A</c:v>
                </c:pt>
              </c:numCache>
            </c:numRef>
          </c:val>
          <c:smooth val="0"/>
        </c:ser>
        <c:dLbls>
          <c:showLegendKey val="0"/>
          <c:showVal val="0"/>
          <c:showCatName val="0"/>
          <c:showSerName val="0"/>
          <c:showPercent val="0"/>
          <c:showBubbleSize val="0"/>
        </c:dLbls>
        <c:marker val="1"/>
        <c:smooth val="0"/>
        <c:axId val="196995344"/>
        <c:axId val="196995736"/>
      </c:lineChart>
      <c:catAx>
        <c:axId val="19699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6995736"/>
        <c:crosses val="autoZero"/>
        <c:auto val="1"/>
        <c:lblAlgn val="ctr"/>
        <c:lblOffset val="100"/>
        <c:tickLblSkip val="1"/>
        <c:tickMarkSkip val="1"/>
        <c:noMultiLvlLbl val="0"/>
      </c:catAx>
      <c:valAx>
        <c:axId val="196995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99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5788</c:v>
                </c:pt>
                <c:pt idx="5">
                  <c:v>5483</c:v>
                </c:pt>
                <c:pt idx="8">
                  <c:v>5389</c:v>
                </c:pt>
                <c:pt idx="11">
                  <c:v>5533</c:v>
                </c:pt>
                <c:pt idx="14">
                  <c:v>5620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41</c:v>
                </c:pt>
                <c:pt idx="5">
                  <c:v>38</c:v>
                </c:pt>
                <c:pt idx="8">
                  <c:v>36</c:v>
                </c:pt>
                <c:pt idx="11">
                  <c:v>33</c:v>
                </c:pt>
                <c:pt idx="14">
                  <c:v>30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2733</c:v>
                </c:pt>
                <c:pt idx="5">
                  <c:v>3530</c:v>
                </c:pt>
                <c:pt idx="8">
                  <c:v>4927</c:v>
                </c:pt>
                <c:pt idx="11">
                  <c:v>5374</c:v>
                </c:pt>
                <c:pt idx="14">
                  <c:v>5279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1063</c:v>
                </c:pt>
                <c:pt idx="3">
                  <c:v>962</c:v>
                </c:pt>
                <c:pt idx="6">
                  <c:v>858</c:v>
                </c:pt>
                <c:pt idx="9">
                  <c:v>756</c:v>
                </c:pt>
                <c:pt idx="12">
                  <c:v>739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3061</c:v>
                </c:pt>
                <c:pt idx="3">
                  <c:v>2867</c:v>
                </c:pt>
                <c:pt idx="6">
                  <c:v>2771</c:v>
                </c:pt>
                <c:pt idx="9">
                  <c:v>2684</c:v>
                </c:pt>
                <c:pt idx="12">
                  <c:v>2550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3899</c:v>
                </c:pt>
                <c:pt idx="3">
                  <c:v>3748</c:v>
                </c:pt>
                <c:pt idx="6">
                  <c:v>3609</c:v>
                </c:pt>
                <c:pt idx="9">
                  <c:v>3602</c:v>
                </c:pt>
                <c:pt idx="12">
                  <c:v>3826</c:v>
                </c:pt>
              </c:numCache>
            </c:numRef>
          </c:val>
        </c:ser>
        <c:dLbls>
          <c:showLegendKey val="0"/>
          <c:showVal val="0"/>
          <c:showCatName val="0"/>
          <c:showSerName val="0"/>
          <c:showPercent val="0"/>
          <c:showBubbleSize val="0"/>
        </c:dLbls>
        <c:gapWidth val="100"/>
        <c:overlap val="100"/>
        <c:axId val="196996520"/>
        <c:axId val="1969969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96996520"/>
        <c:axId val="196996912"/>
      </c:lineChart>
      <c:catAx>
        <c:axId val="196996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6996912"/>
        <c:crosses val="autoZero"/>
        <c:auto val="1"/>
        <c:lblAlgn val="ctr"/>
        <c:lblOffset val="100"/>
        <c:tickLblSkip val="1"/>
        <c:tickMarkSkip val="1"/>
        <c:noMultiLvlLbl val="0"/>
      </c:catAx>
      <c:valAx>
        <c:axId val="196996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996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4,670
4,660
747.56
6,361,047
6,051,681
105,929
3,447,459
3,826,150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水力発電施設の固定資産税収入があることから、０．２５と類似団体内平均値を０．０５ポイント上回っている。固定資産税収入は大規模償却資産が主であり、償却の進展により税収が年々減少していくため、税の徴収強化や家屋全棟評価の実施等により、更なる歳入の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146352</xdr:rowOff>
    </xdr:from>
    <xdr:to>
      <xdr:col>7</xdr:col>
      <xdr:colOff>152400</xdr:colOff>
      <xdr:row>45</xdr:row>
      <xdr:rowOff>28122</xdr:rowOff>
    </xdr:to>
    <xdr:cxnSp macro="">
      <xdr:nvCxnSpPr>
        <xdr:cNvPr id="63" name="直線コネクタ 62"/>
        <xdr:cNvCxnSpPr/>
      </xdr:nvCxnSpPr>
      <xdr:spPr>
        <a:xfrm flipV="1">
          <a:off x="4953000" y="6318552"/>
          <a:ext cx="0" cy="14248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4"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5" name="直線コネクタ 64"/>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61279</xdr:rowOff>
    </xdr:from>
    <xdr:ext cx="762000" cy="259045"/>
    <xdr:sp macro="" textlink="">
      <xdr:nvSpPr>
        <xdr:cNvPr id="66" name="財政力最大値テキスト"/>
        <xdr:cNvSpPr txBox="1"/>
      </xdr:nvSpPr>
      <xdr:spPr>
        <a:xfrm>
          <a:off x="5041900" y="606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7</xdr:col>
      <xdr:colOff>63500</xdr:colOff>
      <xdr:row>36</xdr:row>
      <xdr:rowOff>146352</xdr:rowOff>
    </xdr:from>
    <xdr:to>
      <xdr:col>7</xdr:col>
      <xdr:colOff>241300</xdr:colOff>
      <xdr:row>36</xdr:row>
      <xdr:rowOff>146352</xdr:rowOff>
    </xdr:to>
    <xdr:cxnSp macro="">
      <xdr:nvCxnSpPr>
        <xdr:cNvPr id="67" name="直線コネクタ 66"/>
        <xdr:cNvCxnSpPr/>
      </xdr:nvCxnSpPr>
      <xdr:spPr>
        <a:xfrm>
          <a:off x="4864100" y="631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15724</xdr:rowOff>
    </xdr:from>
    <xdr:to>
      <xdr:col>7</xdr:col>
      <xdr:colOff>152400</xdr:colOff>
      <xdr:row>44</xdr:row>
      <xdr:rowOff>15724</xdr:rowOff>
    </xdr:to>
    <xdr:cxnSp macro="">
      <xdr:nvCxnSpPr>
        <xdr:cNvPr id="68" name="直線コネクタ 67"/>
        <xdr:cNvCxnSpPr/>
      </xdr:nvCxnSpPr>
      <xdr:spPr>
        <a:xfrm>
          <a:off x="4114800" y="75595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154412</xdr:rowOff>
    </xdr:from>
    <xdr:ext cx="762000" cy="259045"/>
    <xdr:sp macro="" textlink="">
      <xdr:nvSpPr>
        <xdr:cNvPr id="69" name="財政力平均値テキスト"/>
        <xdr:cNvSpPr txBox="1"/>
      </xdr:nvSpPr>
      <xdr:spPr>
        <a:xfrm>
          <a:off x="5041900" y="75267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10885</xdr:rowOff>
    </xdr:from>
    <xdr:to>
      <xdr:col>7</xdr:col>
      <xdr:colOff>203200</xdr:colOff>
      <xdr:row>44</xdr:row>
      <xdr:rowOff>112485</xdr:rowOff>
    </xdr:to>
    <xdr:sp macro="" textlink="">
      <xdr:nvSpPr>
        <xdr:cNvPr id="70" name="フローチャート : 判断 69"/>
        <xdr:cNvSpPr/>
      </xdr:nvSpPr>
      <xdr:spPr>
        <a:xfrm>
          <a:off x="49022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15724</xdr:rowOff>
    </xdr:from>
    <xdr:to>
      <xdr:col>6</xdr:col>
      <xdr:colOff>0</xdr:colOff>
      <xdr:row>44</xdr:row>
      <xdr:rowOff>15724</xdr:rowOff>
    </xdr:to>
    <xdr:cxnSp macro="">
      <xdr:nvCxnSpPr>
        <xdr:cNvPr id="71" name="直線コネクタ 70"/>
        <xdr:cNvCxnSpPr/>
      </xdr:nvCxnSpPr>
      <xdr:spPr>
        <a:xfrm>
          <a:off x="3225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22376</xdr:rowOff>
    </xdr:from>
    <xdr:to>
      <xdr:col>6</xdr:col>
      <xdr:colOff>50800</xdr:colOff>
      <xdr:row>44</xdr:row>
      <xdr:rowOff>123976</xdr:rowOff>
    </xdr:to>
    <xdr:sp macro="" textlink="">
      <xdr:nvSpPr>
        <xdr:cNvPr id="72" name="フローチャート : 判断 71"/>
        <xdr:cNvSpPr/>
      </xdr:nvSpPr>
      <xdr:spPr>
        <a:xfrm>
          <a:off x="40640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108753</xdr:rowOff>
    </xdr:from>
    <xdr:ext cx="736600" cy="259045"/>
    <xdr:sp macro="" textlink="">
      <xdr:nvSpPr>
        <xdr:cNvPr id="73" name="テキスト ボックス 72"/>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15724</xdr:rowOff>
    </xdr:to>
    <xdr:cxnSp macro="">
      <xdr:nvCxnSpPr>
        <xdr:cNvPr id="74" name="直線コネクタ 73"/>
        <xdr:cNvCxnSpPr/>
      </xdr:nvCxnSpPr>
      <xdr:spPr>
        <a:xfrm>
          <a:off x="2336800" y="753654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10885</xdr:rowOff>
    </xdr:from>
    <xdr:to>
      <xdr:col>4</xdr:col>
      <xdr:colOff>533400</xdr:colOff>
      <xdr:row>44</xdr:row>
      <xdr:rowOff>112485</xdr:rowOff>
    </xdr:to>
    <xdr:sp macro="" textlink="">
      <xdr:nvSpPr>
        <xdr:cNvPr id="75" name="フローチャート : 判断 74"/>
        <xdr:cNvSpPr/>
      </xdr:nvSpPr>
      <xdr:spPr>
        <a:xfrm>
          <a:off x="3175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76" name="テキスト ボックス 75"/>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152702</xdr:rowOff>
    </xdr:from>
    <xdr:to>
      <xdr:col>3</xdr:col>
      <xdr:colOff>279400</xdr:colOff>
      <xdr:row>43</xdr:row>
      <xdr:rowOff>164193</xdr:rowOff>
    </xdr:to>
    <xdr:cxnSp macro="">
      <xdr:nvCxnSpPr>
        <xdr:cNvPr id="77" name="直線コネクタ 76"/>
        <xdr:cNvCxnSpPr/>
      </xdr:nvCxnSpPr>
      <xdr:spPr>
        <a:xfrm>
          <a:off x="1447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170845</xdr:rowOff>
    </xdr:from>
    <xdr:to>
      <xdr:col>3</xdr:col>
      <xdr:colOff>330200</xdr:colOff>
      <xdr:row>44</xdr:row>
      <xdr:rowOff>100995</xdr:rowOff>
    </xdr:to>
    <xdr:sp macro="" textlink="">
      <xdr:nvSpPr>
        <xdr:cNvPr id="78" name="フローチャート : 判断 77"/>
        <xdr:cNvSpPr/>
      </xdr:nvSpPr>
      <xdr:spPr>
        <a:xfrm>
          <a:off x="2286000" y="754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85772</xdr:rowOff>
    </xdr:from>
    <xdr:ext cx="762000" cy="259045"/>
    <xdr:sp macro="" textlink="">
      <xdr:nvSpPr>
        <xdr:cNvPr id="79" name="テキスト ボックス 78"/>
        <xdr:cNvSpPr txBox="1"/>
      </xdr:nvSpPr>
      <xdr:spPr>
        <a:xfrm>
          <a:off x="1955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80" name="フローチャート : 判断 79"/>
        <xdr:cNvSpPr/>
      </xdr:nvSpPr>
      <xdr:spPr>
        <a:xfrm>
          <a:off x="1397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81" name="テキスト ボックス 80"/>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7" name="円/楕円 86"/>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152901</xdr:rowOff>
    </xdr:from>
    <xdr:ext cx="762000" cy="259045"/>
    <xdr:sp macro="" textlink="">
      <xdr:nvSpPr>
        <xdr:cNvPr id="88" name="財政力該当値テキスト"/>
        <xdr:cNvSpPr txBox="1"/>
      </xdr:nvSpPr>
      <xdr:spPr>
        <a:xfrm>
          <a:off x="50419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136374</xdr:rowOff>
    </xdr:from>
    <xdr:to>
      <xdr:col>6</xdr:col>
      <xdr:colOff>50800</xdr:colOff>
      <xdr:row>44</xdr:row>
      <xdr:rowOff>66524</xdr:rowOff>
    </xdr:to>
    <xdr:sp macro="" textlink="">
      <xdr:nvSpPr>
        <xdr:cNvPr id="89" name="円/楕円 88"/>
        <xdr:cNvSpPr/>
      </xdr:nvSpPr>
      <xdr:spPr>
        <a:xfrm>
          <a:off x="4064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76701</xdr:rowOff>
    </xdr:from>
    <xdr:ext cx="736600" cy="259045"/>
    <xdr:sp macro="" textlink="">
      <xdr:nvSpPr>
        <xdr:cNvPr id="90" name="テキスト ボックス 89"/>
        <xdr:cNvSpPr txBox="1"/>
      </xdr:nvSpPr>
      <xdr:spPr>
        <a:xfrm>
          <a:off x="3733800" y="7277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136374</xdr:rowOff>
    </xdr:from>
    <xdr:to>
      <xdr:col>4</xdr:col>
      <xdr:colOff>533400</xdr:colOff>
      <xdr:row>44</xdr:row>
      <xdr:rowOff>66524</xdr:rowOff>
    </xdr:to>
    <xdr:sp macro="" textlink="">
      <xdr:nvSpPr>
        <xdr:cNvPr id="91" name="円/楕円 90"/>
        <xdr:cNvSpPr/>
      </xdr:nvSpPr>
      <xdr:spPr>
        <a:xfrm>
          <a:off x="3175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76701</xdr:rowOff>
    </xdr:from>
    <xdr:ext cx="762000" cy="259045"/>
    <xdr:sp macro="" textlink="">
      <xdr:nvSpPr>
        <xdr:cNvPr id="92" name="テキスト ボックス 91"/>
        <xdr:cNvSpPr txBox="1"/>
      </xdr:nvSpPr>
      <xdr:spPr>
        <a:xfrm>
          <a:off x="2844800" y="727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53720</xdr:rowOff>
    </xdr:from>
    <xdr:ext cx="762000" cy="259045"/>
    <xdr:sp macro="" textlink="">
      <xdr:nvSpPr>
        <xdr:cNvPr id="94" name="テキスト ボックス 93"/>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101902</xdr:rowOff>
    </xdr:from>
    <xdr:to>
      <xdr:col>2</xdr:col>
      <xdr:colOff>127000</xdr:colOff>
      <xdr:row>44</xdr:row>
      <xdr:rowOff>32052</xdr:rowOff>
    </xdr:to>
    <xdr:sp macro="" textlink="">
      <xdr:nvSpPr>
        <xdr:cNvPr id="95" name="円/楕円 94"/>
        <xdr:cNvSpPr/>
      </xdr:nvSpPr>
      <xdr:spPr>
        <a:xfrm>
          <a:off x="1397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42229</xdr:rowOff>
    </xdr:from>
    <xdr:ext cx="762000" cy="259045"/>
    <xdr:sp macro="" textlink="">
      <xdr:nvSpPr>
        <xdr:cNvPr id="96" name="テキスト ボックス 95"/>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300">
              <a:solidFill>
                <a:schemeClr val="dk1"/>
              </a:solidFill>
              <a:effectLst/>
              <a:latin typeface="+mn-lt"/>
              <a:ea typeface="+mn-ea"/>
              <a:cs typeface="+mn-cs"/>
            </a:rPr>
            <a:t>７５．２</a:t>
          </a:r>
          <a:r>
            <a:rPr lang="ja-JP" altLang="ja-JP" sz="1300">
              <a:solidFill>
                <a:schemeClr val="dk1"/>
              </a:solidFill>
              <a:effectLst/>
              <a:latin typeface="+mn-lt"/>
              <a:ea typeface="+mn-ea"/>
              <a:cs typeface="+mn-cs"/>
            </a:rPr>
            <a:t>％と類似団体平均値の</a:t>
          </a:r>
          <a:r>
            <a:rPr lang="ja-JP" altLang="en-US" sz="1300">
              <a:solidFill>
                <a:schemeClr val="dk1"/>
              </a:solidFill>
              <a:effectLst/>
              <a:latin typeface="+mn-lt"/>
              <a:ea typeface="+mn-ea"/>
              <a:cs typeface="+mn-cs"/>
            </a:rPr>
            <a:t>８２．４</a:t>
          </a:r>
          <a:r>
            <a:rPr lang="ja-JP" altLang="ja-JP" sz="1300">
              <a:solidFill>
                <a:schemeClr val="dk1"/>
              </a:solidFill>
              <a:effectLst/>
              <a:latin typeface="+mn-lt"/>
              <a:ea typeface="+mn-ea"/>
              <a:cs typeface="+mn-cs"/>
            </a:rPr>
            <a:t>％を</a:t>
          </a:r>
          <a:r>
            <a:rPr lang="ja-JP" altLang="en-US" sz="1300">
              <a:solidFill>
                <a:schemeClr val="dk1"/>
              </a:solidFill>
              <a:effectLst/>
              <a:latin typeface="+mn-lt"/>
              <a:ea typeface="+mn-ea"/>
              <a:cs typeface="+mn-cs"/>
            </a:rPr>
            <a:t>７．２</a:t>
          </a:r>
          <a:r>
            <a:rPr lang="ja-JP" altLang="ja-JP" sz="1300">
              <a:solidFill>
                <a:schemeClr val="dk1"/>
              </a:solidFill>
              <a:effectLst/>
              <a:latin typeface="+mn-lt"/>
              <a:ea typeface="+mn-ea"/>
              <a:cs typeface="+mn-cs"/>
            </a:rPr>
            <a:t>ポイント下回っている。これは、地方債の繰上償還等により公債費の削減を行っていること等によるものであり、引き続き行財政改革に取り組み、人件費の抑制や義務的経費の縮減に努めるとともに、施設の再配置・</a:t>
          </a:r>
          <a:r>
            <a:rPr lang="ja-JP" altLang="en-US" sz="1300">
              <a:solidFill>
                <a:schemeClr val="dk1"/>
              </a:solidFill>
              <a:effectLst/>
              <a:latin typeface="+mn-lt"/>
              <a:ea typeface="+mn-ea"/>
              <a:cs typeface="+mn-cs"/>
            </a:rPr>
            <a:t>長寿命化改修</a:t>
          </a:r>
          <a:r>
            <a:rPr lang="ja-JP" altLang="ja-JP" sz="1300">
              <a:solidFill>
                <a:schemeClr val="dk1"/>
              </a:solidFill>
              <a:effectLst/>
              <a:latin typeface="+mn-lt"/>
              <a:ea typeface="+mn-ea"/>
              <a:cs typeface="+mn-cs"/>
            </a:rPr>
            <a:t>を進め、コスト低減を図っていく。</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100330</xdr:rowOff>
    </xdr:from>
    <xdr:to>
      <xdr:col>7</xdr:col>
      <xdr:colOff>152400</xdr:colOff>
      <xdr:row>67</xdr:row>
      <xdr:rowOff>59902</xdr:rowOff>
    </xdr:to>
    <xdr:cxnSp macro="">
      <xdr:nvCxnSpPr>
        <xdr:cNvPr id="126" name="直線コネクタ 125"/>
        <xdr:cNvCxnSpPr/>
      </xdr:nvCxnSpPr>
      <xdr:spPr>
        <a:xfrm flipV="1">
          <a:off x="4953000" y="10215880"/>
          <a:ext cx="0" cy="13311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31979</xdr:rowOff>
    </xdr:from>
    <xdr:ext cx="762000" cy="259045"/>
    <xdr:sp macro="" textlink="">
      <xdr:nvSpPr>
        <xdr:cNvPr id="127" name="財政構造の弾力性最小値テキスト"/>
        <xdr:cNvSpPr txBox="1"/>
      </xdr:nvSpPr>
      <xdr:spPr>
        <a:xfrm>
          <a:off x="5041900" y="11519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98.7</a:t>
          </a:r>
          <a:endParaRPr kumimoji="1" lang="ja-JP" altLang="en-US" sz="1000" b="1">
            <a:latin typeface="ＭＳ Ｐゴシック"/>
          </a:endParaRPr>
        </a:p>
      </xdr:txBody>
    </xdr:sp>
    <xdr:clientData/>
  </xdr:oneCellAnchor>
  <xdr:twoCellAnchor>
    <xdr:from>
      <xdr:col>7</xdr:col>
      <xdr:colOff>63500</xdr:colOff>
      <xdr:row>67</xdr:row>
      <xdr:rowOff>59902</xdr:rowOff>
    </xdr:from>
    <xdr:to>
      <xdr:col>7</xdr:col>
      <xdr:colOff>241300</xdr:colOff>
      <xdr:row>67</xdr:row>
      <xdr:rowOff>59902</xdr:rowOff>
    </xdr:to>
    <xdr:cxnSp macro="">
      <xdr:nvCxnSpPr>
        <xdr:cNvPr id="128" name="直線コネクタ 127"/>
        <xdr:cNvCxnSpPr/>
      </xdr:nvCxnSpPr>
      <xdr:spPr>
        <a:xfrm>
          <a:off x="4864100" y="1154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15257</xdr:rowOff>
    </xdr:from>
    <xdr:ext cx="762000" cy="259045"/>
    <xdr:sp macro="" textlink="">
      <xdr:nvSpPr>
        <xdr:cNvPr id="129" name="財政構造の弾力性最大値テキスト"/>
        <xdr:cNvSpPr txBox="1"/>
      </xdr:nvSpPr>
      <xdr:spPr>
        <a:xfrm>
          <a:off x="5041900" y="995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a:t>
          </a:r>
          <a:endParaRPr kumimoji="1" lang="ja-JP" altLang="en-US" sz="1000" b="1">
            <a:latin typeface="ＭＳ Ｐゴシック"/>
          </a:endParaRPr>
        </a:p>
      </xdr:txBody>
    </xdr:sp>
    <xdr:clientData/>
  </xdr:oneCellAnchor>
  <xdr:twoCellAnchor>
    <xdr:from>
      <xdr:col>7</xdr:col>
      <xdr:colOff>63500</xdr:colOff>
      <xdr:row>59</xdr:row>
      <xdr:rowOff>100330</xdr:rowOff>
    </xdr:from>
    <xdr:to>
      <xdr:col>7</xdr:col>
      <xdr:colOff>241300</xdr:colOff>
      <xdr:row>59</xdr:row>
      <xdr:rowOff>100330</xdr:rowOff>
    </xdr:to>
    <xdr:cxnSp macro="">
      <xdr:nvCxnSpPr>
        <xdr:cNvPr id="130" name="直線コネクタ 129"/>
        <xdr:cNvCxnSpPr/>
      </xdr:nvCxnSpPr>
      <xdr:spPr>
        <a:xfrm>
          <a:off x="4864100" y="10215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103294</xdr:rowOff>
    </xdr:from>
    <xdr:to>
      <xdr:col>7</xdr:col>
      <xdr:colOff>152400</xdr:colOff>
      <xdr:row>61</xdr:row>
      <xdr:rowOff>143510</xdr:rowOff>
    </xdr:to>
    <xdr:cxnSp macro="">
      <xdr:nvCxnSpPr>
        <xdr:cNvPr id="131" name="直線コネクタ 130"/>
        <xdr:cNvCxnSpPr/>
      </xdr:nvCxnSpPr>
      <xdr:spPr>
        <a:xfrm>
          <a:off x="4114800" y="1056174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2"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3" name="フローチャート : 判断 132"/>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2752</xdr:rowOff>
    </xdr:from>
    <xdr:to>
      <xdr:col>6</xdr:col>
      <xdr:colOff>0</xdr:colOff>
      <xdr:row>61</xdr:row>
      <xdr:rowOff>103294</xdr:rowOff>
    </xdr:to>
    <xdr:cxnSp macro="">
      <xdr:nvCxnSpPr>
        <xdr:cNvPr id="134" name="直線コネクタ 133"/>
        <xdr:cNvCxnSpPr/>
      </xdr:nvCxnSpPr>
      <xdr:spPr>
        <a:xfrm>
          <a:off x="3225800" y="1046120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62019</xdr:rowOff>
    </xdr:from>
    <xdr:to>
      <xdr:col>6</xdr:col>
      <xdr:colOff>50800</xdr:colOff>
      <xdr:row>62</xdr:row>
      <xdr:rowOff>163619</xdr:rowOff>
    </xdr:to>
    <xdr:sp macro="" textlink="">
      <xdr:nvSpPr>
        <xdr:cNvPr id="135" name="フローチャート : 判断 134"/>
        <xdr:cNvSpPr/>
      </xdr:nvSpPr>
      <xdr:spPr>
        <a:xfrm>
          <a:off x="4064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148396</xdr:rowOff>
    </xdr:from>
    <xdr:ext cx="736600" cy="259045"/>
    <xdr:sp macro="" textlink="">
      <xdr:nvSpPr>
        <xdr:cNvPr id="136" name="テキスト ボックス 135"/>
        <xdr:cNvSpPr txBox="1"/>
      </xdr:nvSpPr>
      <xdr:spPr>
        <a:xfrm>
          <a:off x="3733800" y="10778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2752</xdr:rowOff>
    </xdr:from>
    <xdr:to>
      <xdr:col>4</xdr:col>
      <xdr:colOff>482600</xdr:colOff>
      <xdr:row>61</xdr:row>
      <xdr:rowOff>6773</xdr:rowOff>
    </xdr:to>
    <xdr:cxnSp macro="">
      <xdr:nvCxnSpPr>
        <xdr:cNvPr id="137" name="直線コネクタ 136"/>
        <xdr:cNvCxnSpPr/>
      </xdr:nvCxnSpPr>
      <xdr:spPr>
        <a:xfrm flipV="1">
          <a:off x="2336800" y="10461202"/>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45314</xdr:rowOff>
    </xdr:from>
    <xdr:ext cx="762000" cy="259045"/>
    <xdr:sp macro="" textlink="">
      <xdr:nvSpPr>
        <xdr:cNvPr id="139" name="テキスト ボックス 138"/>
        <xdr:cNvSpPr txBox="1"/>
      </xdr:nvSpPr>
      <xdr:spPr>
        <a:xfrm>
          <a:off x="2844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121920</xdr:rowOff>
    </xdr:from>
    <xdr:to>
      <xdr:col>3</xdr:col>
      <xdr:colOff>279400</xdr:colOff>
      <xdr:row>61</xdr:row>
      <xdr:rowOff>6773</xdr:rowOff>
    </xdr:to>
    <xdr:cxnSp macro="">
      <xdr:nvCxnSpPr>
        <xdr:cNvPr id="140" name="直線コネクタ 139"/>
        <xdr:cNvCxnSpPr/>
      </xdr:nvCxnSpPr>
      <xdr:spPr>
        <a:xfrm>
          <a:off x="1447800" y="1040892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1" name="フローチャート : 判断 140"/>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42" name="テキスト ボックス 141"/>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3" name="フローチャート : 判断 142"/>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45314</xdr:rowOff>
    </xdr:from>
    <xdr:ext cx="762000" cy="259045"/>
    <xdr:sp macro="" textlink="">
      <xdr:nvSpPr>
        <xdr:cNvPr id="144" name="テキスト ボックス 143"/>
        <xdr:cNvSpPr txBox="1"/>
      </xdr:nvSpPr>
      <xdr:spPr>
        <a:xfrm>
          <a:off x="1066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50" name="円/楕円 149"/>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109237</xdr:rowOff>
    </xdr:from>
    <xdr:ext cx="762000" cy="259045"/>
    <xdr:sp macro="" textlink="">
      <xdr:nvSpPr>
        <xdr:cNvPr id="151" name="財政構造の弾力性該当値テキスト"/>
        <xdr:cNvSpPr txBox="1"/>
      </xdr:nvSpPr>
      <xdr:spPr>
        <a:xfrm>
          <a:off x="50419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52494</xdr:rowOff>
    </xdr:from>
    <xdr:to>
      <xdr:col>6</xdr:col>
      <xdr:colOff>50800</xdr:colOff>
      <xdr:row>61</xdr:row>
      <xdr:rowOff>154094</xdr:rowOff>
    </xdr:to>
    <xdr:sp macro="" textlink="">
      <xdr:nvSpPr>
        <xdr:cNvPr id="152" name="円/楕円 151"/>
        <xdr:cNvSpPr/>
      </xdr:nvSpPr>
      <xdr:spPr>
        <a:xfrm>
          <a:off x="40640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164271</xdr:rowOff>
    </xdr:from>
    <xdr:ext cx="736600" cy="259045"/>
    <xdr:sp macro="" textlink="">
      <xdr:nvSpPr>
        <xdr:cNvPr id="153" name="テキスト ボックス 152"/>
        <xdr:cNvSpPr txBox="1"/>
      </xdr:nvSpPr>
      <xdr:spPr>
        <a:xfrm>
          <a:off x="3733800" y="10279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123402</xdr:rowOff>
    </xdr:from>
    <xdr:to>
      <xdr:col>4</xdr:col>
      <xdr:colOff>533400</xdr:colOff>
      <xdr:row>61</xdr:row>
      <xdr:rowOff>53552</xdr:rowOff>
    </xdr:to>
    <xdr:sp macro="" textlink="">
      <xdr:nvSpPr>
        <xdr:cNvPr id="154" name="円/楕円 153"/>
        <xdr:cNvSpPr/>
      </xdr:nvSpPr>
      <xdr:spPr>
        <a:xfrm>
          <a:off x="3175000" y="1041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63729</xdr:rowOff>
    </xdr:from>
    <xdr:ext cx="762000" cy="259045"/>
    <xdr:sp macro="" textlink="">
      <xdr:nvSpPr>
        <xdr:cNvPr id="155" name="テキスト ボックス 154"/>
        <xdr:cNvSpPr txBox="1"/>
      </xdr:nvSpPr>
      <xdr:spPr>
        <a:xfrm>
          <a:off x="2844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127423</xdr:rowOff>
    </xdr:from>
    <xdr:to>
      <xdr:col>3</xdr:col>
      <xdr:colOff>330200</xdr:colOff>
      <xdr:row>61</xdr:row>
      <xdr:rowOff>57573</xdr:rowOff>
    </xdr:to>
    <xdr:sp macro="" textlink="">
      <xdr:nvSpPr>
        <xdr:cNvPr id="156" name="円/楕円 155"/>
        <xdr:cNvSpPr/>
      </xdr:nvSpPr>
      <xdr:spPr>
        <a:xfrm>
          <a:off x="2286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67750</xdr:rowOff>
    </xdr:from>
    <xdr:ext cx="762000" cy="259045"/>
    <xdr:sp macro="" textlink="">
      <xdr:nvSpPr>
        <xdr:cNvPr id="157" name="テキスト ボックス 156"/>
        <xdr:cNvSpPr txBox="1"/>
      </xdr:nvSpPr>
      <xdr:spPr>
        <a:xfrm>
          <a:off x="1955800" y="1018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71120</xdr:rowOff>
    </xdr:from>
    <xdr:to>
      <xdr:col>2</xdr:col>
      <xdr:colOff>127000</xdr:colOff>
      <xdr:row>61</xdr:row>
      <xdr:rowOff>1270</xdr:rowOff>
    </xdr:to>
    <xdr:sp macro="" textlink="">
      <xdr:nvSpPr>
        <xdr:cNvPr id="158" name="円/楕円 157"/>
        <xdr:cNvSpPr/>
      </xdr:nvSpPr>
      <xdr:spPr>
        <a:xfrm>
          <a:off x="1397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11447</xdr:rowOff>
    </xdr:from>
    <xdr:ext cx="762000" cy="259045"/>
    <xdr:sp macro="" textlink="">
      <xdr:nvSpPr>
        <xdr:cNvPr id="159" name="テキスト ボックス 158"/>
        <xdr:cNvSpPr txBox="1"/>
      </xdr:nvSpPr>
      <xdr:spPr>
        <a:xfrm>
          <a:off x="1066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[422,384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類似団体平均値</a:t>
          </a:r>
          <a:r>
            <a:rPr lang="ja-JP" altLang="en-US" sz="1300">
              <a:solidFill>
                <a:schemeClr val="dk1"/>
              </a:solidFill>
              <a:effectLst/>
              <a:latin typeface="+mn-lt"/>
              <a:ea typeface="+mn-ea"/>
              <a:cs typeface="+mn-cs"/>
            </a:rPr>
            <a:t>３３９，８５５</a:t>
          </a:r>
          <a:r>
            <a:rPr lang="ja-JP" altLang="ja-JP" sz="1300">
              <a:solidFill>
                <a:schemeClr val="dk1"/>
              </a:solidFill>
              <a:effectLst/>
              <a:latin typeface="+mn-lt"/>
              <a:ea typeface="+mn-ea"/>
              <a:cs typeface="+mn-cs"/>
            </a:rPr>
            <a:t>円を上回る</a:t>
          </a:r>
          <a:r>
            <a:rPr lang="ja-JP" altLang="en-US" sz="1300">
              <a:solidFill>
                <a:schemeClr val="dk1"/>
              </a:solidFill>
              <a:effectLst/>
              <a:latin typeface="+mn-lt"/>
              <a:ea typeface="+mn-ea"/>
              <a:cs typeface="+mn-cs"/>
            </a:rPr>
            <a:t>４２２，３８４</a:t>
          </a:r>
          <a:r>
            <a:rPr lang="ja-JP" altLang="ja-JP" sz="1300">
              <a:solidFill>
                <a:schemeClr val="dk1"/>
              </a:solidFill>
              <a:effectLst/>
              <a:latin typeface="+mn-lt"/>
              <a:ea typeface="+mn-ea"/>
              <a:cs typeface="+mn-cs"/>
            </a:rPr>
            <a:t>円となっている。依然として高水準となっているのは、当町が広大な面積を有しており、各種施設が分散しているためであるため、今後とも人件費の低減や施設の再配置・管理の委託化を進め、コスト低減を図っていく。</a:t>
          </a:r>
          <a:endParaRPr lang="en-US" altLang="ja-JP" sz="130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142869</xdr:rowOff>
    </xdr:from>
    <xdr:to>
      <xdr:col>7</xdr:col>
      <xdr:colOff>152400</xdr:colOff>
      <xdr:row>88</xdr:row>
      <xdr:rowOff>149391</xdr:rowOff>
    </xdr:to>
    <xdr:cxnSp macro="">
      <xdr:nvCxnSpPr>
        <xdr:cNvPr id="189" name="直線コネクタ 188"/>
        <xdr:cNvCxnSpPr/>
      </xdr:nvCxnSpPr>
      <xdr:spPr>
        <a:xfrm flipV="1">
          <a:off x="4953000" y="13687419"/>
          <a:ext cx="0" cy="1549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121468</xdr:rowOff>
    </xdr:from>
    <xdr:ext cx="762000" cy="259045"/>
    <xdr:sp macro="" textlink="">
      <xdr:nvSpPr>
        <xdr:cNvPr id="190" name="人件費・物件費等の状況最小値テキスト"/>
        <xdr:cNvSpPr txBox="1"/>
      </xdr:nvSpPr>
      <xdr:spPr>
        <a:xfrm>
          <a:off x="5041900" y="1520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1,371,439</a:t>
          </a:r>
          <a:endParaRPr kumimoji="1" lang="ja-JP" altLang="en-US" sz="1000" b="1">
            <a:latin typeface="ＭＳ Ｐゴシック"/>
          </a:endParaRPr>
        </a:p>
      </xdr:txBody>
    </xdr:sp>
    <xdr:clientData/>
  </xdr:oneCellAnchor>
  <xdr:twoCellAnchor>
    <xdr:from>
      <xdr:col>7</xdr:col>
      <xdr:colOff>63500</xdr:colOff>
      <xdr:row>88</xdr:row>
      <xdr:rowOff>149391</xdr:rowOff>
    </xdr:from>
    <xdr:to>
      <xdr:col>7</xdr:col>
      <xdr:colOff>241300</xdr:colOff>
      <xdr:row>88</xdr:row>
      <xdr:rowOff>149391</xdr:rowOff>
    </xdr:to>
    <xdr:cxnSp macro="">
      <xdr:nvCxnSpPr>
        <xdr:cNvPr id="191" name="直線コネクタ 190"/>
        <xdr:cNvCxnSpPr/>
      </xdr:nvCxnSpPr>
      <xdr:spPr>
        <a:xfrm>
          <a:off x="4864100" y="15236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57796</xdr:rowOff>
    </xdr:from>
    <xdr:ext cx="762000" cy="259045"/>
    <xdr:sp macro="" textlink="">
      <xdr:nvSpPr>
        <xdr:cNvPr id="192" name="人件費・物件費等の状況最大値テキスト"/>
        <xdr:cNvSpPr txBox="1"/>
      </xdr:nvSpPr>
      <xdr:spPr>
        <a:xfrm>
          <a:off x="5041900" y="13430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215,522</a:t>
          </a:r>
          <a:endParaRPr kumimoji="1" lang="ja-JP" altLang="en-US" sz="1000" b="1">
            <a:latin typeface="ＭＳ Ｐゴシック"/>
          </a:endParaRPr>
        </a:p>
      </xdr:txBody>
    </xdr:sp>
    <xdr:clientData/>
  </xdr:oneCellAnchor>
  <xdr:twoCellAnchor>
    <xdr:from>
      <xdr:col>7</xdr:col>
      <xdr:colOff>63500</xdr:colOff>
      <xdr:row>79</xdr:row>
      <xdr:rowOff>142869</xdr:rowOff>
    </xdr:from>
    <xdr:to>
      <xdr:col>7</xdr:col>
      <xdr:colOff>241300</xdr:colOff>
      <xdr:row>79</xdr:row>
      <xdr:rowOff>142869</xdr:rowOff>
    </xdr:to>
    <xdr:cxnSp macro="">
      <xdr:nvCxnSpPr>
        <xdr:cNvPr id="193" name="直線コネクタ 192"/>
        <xdr:cNvCxnSpPr/>
      </xdr:nvCxnSpPr>
      <xdr:spPr>
        <a:xfrm>
          <a:off x="4864100" y="13687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28138</xdr:rowOff>
    </xdr:from>
    <xdr:to>
      <xdr:col>7</xdr:col>
      <xdr:colOff>152400</xdr:colOff>
      <xdr:row>81</xdr:row>
      <xdr:rowOff>77279</xdr:rowOff>
    </xdr:to>
    <xdr:cxnSp macro="">
      <xdr:nvCxnSpPr>
        <xdr:cNvPr id="194" name="直線コネクタ 193"/>
        <xdr:cNvCxnSpPr/>
      </xdr:nvCxnSpPr>
      <xdr:spPr>
        <a:xfrm>
          <a:off x="4114800" y="13915588"/>
          <a:ext cx="838200" cy="49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103821</xdr:rowOff>
    </xdr:from>
    <xdr:ext cx="762000" cy="259045"/>
    <xdr:sp macro="" textlink="">
      <xdr:nvSpPr>
        <xdr:cNvPr id="195" name="人件費・物件費等の状況平均値テキスト"/>
        <xdr:cNvSpPr txBox="1"/>
      </xdr:nvSpPr>
      <xdr:spPr>
        <a:xfrm>
          <a:off x="5041900" y="13648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339,855</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87294</xdr:rowOff>
    </xdr:from>
    <xdr:to>
      <xdr:col>7</xdr:col>
      <xdr:colOff>203200</xdr:colOff>
      <xdr:row>81</xdr:row>
      <xdr:rowOff>17444</xdr:rowOff>
    </xdr:to>
    <xdr:sp macro="" textlink="">
      <xdr:nvSpPr>
        <xdr:cNvPr id="196" name="フローチャート : 判断 195"/>
        <xdr:cNvSpPr/>
      </xdr:nvSpPr>
      <xdr:spPr>
        <a:xfrm>
          <a:off x="4902200" y="1380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117539</xdr:rowOff>
    </xdr:from>
    <xdr:to>
      <xdr:col>6</xdr:col>
      <xdr:colOff>0</xdr:colOff>
      <xdr:row>81</xdr:row>
      <xdr:rowOff>28138</xdr:rowOff>
    </xdr:to>
    <xdr:cxnSp macro="">
      <xdr:nvCxnSpPr>
        <xdr:cNvPr id="197" name="直線コネクタ 196"/>
        <xdr:cNvCxnSpPr/>
      </xdr:nvCxnSpPr>
      <xdr:spPr>
        <a:xfrm>
          <a:off x="3225800" y="13833539"/>
          <a:ext cx="889000" cy="8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119357</xdr:rowOff>
    </xdr:from>
    <xdr:to>
      <xdr:col>6</xdr:col>
      <xdr:colOff>50800</xdr:colOff>
      <xdr:row>81</xdr:row>
      <xdr:rowOff>49507</xdr:rowOff>
    </xdr:to>
    <xdr:sp macro="" textlink="">
      <xdr:nvSpPr>
        <xdr:cNvPr id="198" name="フローチャート : 判断 197"/>
        <xdr:cNvSpPr/>
      </xdr:nvSpPr>
      <xdr:spPr>
        <a:xfrm>
          <a:off x="4064000" y="1383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59684</xdr:rowOff>
    </xdr:from>
    <xdr:ext cx="736600" cy="259045"/>
    <xdr:sp macro="" textlink="">
      <xdr:nvSpPr>
        <xdr:cNvPr id="199" name="テキスト ボックス 198"/>
        <xdr:cNvSpPr txBox="1"/>
      </xdr:nvSpPr>
      <xdr:spPr>
        <a:xfrm>
          <a:off x="3733800" y="1360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117539</xdr:rowOff>
    </xdr:from>
    <xdr:to>
      <xdr:col>4</xdr:col>
      <xdr:colOff>482600</xdr:colOff>
      <xdr:row>80</xdr:row>
      <xdr:rowOff>136401</xdr:rowOff>
    </xdr:to>
    <xdr:cxnSp macro="">
      <xdr:nvCxnSpPr>
        <xdr:cNvPr id="200" name="直線コネクタ 199"/>
        <xdr:cNvCxnSpPr/>
      </xdr:nvCxnSpPr>
      <xdr:spPr>
        <a:xfrm flipV="1">
          <a:off x="2336800" y="13833539"/>
          <a:ext cx="889000" cy="1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97791</xdr:rowOff>
    </xdr:from>
    <xdr:to>
      <xdr:col>4</xdr:col>
      <xdr:colOff>533400</xdr:colOff>
      <xdr:row>81</xdr:row>
      <xdr:rowOff>27941</xdr:rowOff>
    </xdr:to>
    <xdr:sp macro="" textlink="">
      <xdr:nvSpPr>
        <xdr:cNvPr id="201" name="フローチャート : 判断 200"/>
        <xdr:cNvSpPr/>
      </xdr:nvSpPr>
      <xdr:spPr>
        <a:xfrm>
          <a:off x="3175000" y="13813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12718</xdr:rowOff>
    </xdr:from>
    <xdr:ext cx="762000" cy="259045"/>
    <xdr:sp macro="" textlink="">
      <xdr:nvSpPr>
        <xdr:cNvPr id="202" name="テキスト ボックス 201"/>
        <xdr:cNvSpPr txBox="1"/>
      </xdr:nvSpPr>
      <xdr:spPr>
        <a:xfrm>
          <a:off x="2844800" y="13900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41511</xdr:rowOff>
    </xdr:from>
    <xdr:to>
      <xdr:col>3</xdr:col>
      <xdr:colOff>279400</xdr:colOff>
      <xdr:row>80</xdr:row>
      <xdr:rowOff>136401</xdr:rowOff>
    </xdr:to>
    <xdr:cxnSp macro="">
      <xdr:nvCxnSpPr>
        <xdr:cNvPr id="203" name="直線コネクタ 202"/>
        <xdr:cNvCxnSpPr/>
      </xdr:nvCxnSpPr>
      <xdr:spPr>
        <a:xfrm>
          <a:off x="1447800" y="13757511"/>
          <a:ext cx="889000" cy="94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39887</xdr:rowOff>
    </xdr:from>
    <xdr:to>
      <xdr:col>3</xdr:col>
      <xdr:colOff>330200</xdr:colOff>
      <xdr:row>80</xdr:row>
      <xdr:rowOff>141487</xdr:rowOff>
    </xdr:to>
    <xdr:sp macro="" textlink="">
      <xdr:nvSpPr>
        <xdr:cNvPr id="204" name="フローチャート : 判断 203"/>
        <xdr:cNvSpPr/>
      </xdr:nvSpPr>
      <xdr:spPr>
        <a:xfrm>
          <a:off x="2286000" y="13755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151664</xdr:rowOff>
    </xdr:from>
    <xdr:ext cx="762000" cy="259045"/>
    <xdr:sp macro="" textlink="">
      <xdr:nvSpPr>
        <xdr:cNvPr id="205" name="テキスト ボックス 204"/>
        <xdr:cNvSpPr txBox="1"/>
      </xdr:nvSpPr>
      <xdr:spPr>
        <a:xfrm>
          <a:off x="1955800" y="13524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twoCellAnchor>
    <xdr:from>
      <xdr:col>2</xdr:col>
      <xdr:colOff>25400</xdr:colOff>
      <xdr:row>79</xdr:row>
      <xdr:rowOff>107983</xdr:rowOff>
    </xdr:from>
    <xdr:to>
      <xdr:col>2</xdr:col>
      <xdr:colOff>127000</xdr:colOff>
      <xdr:row>80</xdr:row>
      <xdr:rowOff>38133</xdr:rowOff>
    </xdr:to>
    <xdr:sp macro="" textlink="">
      <xdr:nvSpPr>
        <xdr:cNvPr id="206" name="フローチャート : 判断 205"/>
        <xdr:cNvSpPr/>
      </xdr:nvSpPr>
      <xdr:spPr>
        <a:xfrm>
          <a:off x="1397000" y="1365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48310</xdr:rowOff>
    </xdr:from>
    <xdr:ext cx="762000" cy="259045"/>
    <xdr:sp macro="" textlink="">
      <xdr:nvSpPr>
        <xdr:cNvPr id="207" name="テキスト ボックス 206"/>
        <xdr:cNvSpPr txBox="1"/>
      </xdr:nvSpPr>
      <xdr:spPr>
        <a:xfrm>
          <a:off x="1066800" y="1342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26479</xdr:rowOff>
    </xdr:from>
    <xdr:to>
      <xdr:col>7</xdr:col>
      <xdr:colOff>203200</xdr:colOff>
      <xdr:row>81</xdr:row>
      <xdr:rowOff>128079</xdr:rowOff>
    </xdr:to>
    <xdr:sp macro="" textlink="">
      <xdr:nvSpPr>
        <xdr:cNvPr id="213" name="円/楕円 212"/>
        <xdr:cNvSpPr/>
      </xdr:nvSpPr>
      <xdr:spPr>
        <a:xfrm>
          <a:off x="4902200" y="1391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170006</xdr:rowOff>
    </xdr:from>
    <xdr:ext cx="762000" cy="259045"/>
    <xdr:sp macro="" textlink="">
      <xdr:nvSpPr>
        <xdr:cNvPr id="214" name="人件費・物件費等の状況該当値テキスト"/>
        <xdr:cNvSpPr txBox="1"/>
      </xdr:nvSpPr>
      <xdr:spPr>
        <a:xfrm>
          <a:off x="5041900" y="1388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422,384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148788</xdr:rowOff>
    </xdr:from>
    <xdr:to>
      <xdr:col>6</xdr:col>
      <xdr:colOff>50800</xdr:colOff>
      <xdr:row>81</xdr:row>
      <xdr:rowOff>78938</xdr:rowOff>
    </xdr:to>
    <xdr:sp macro="" textlink="">
      <xdr:nvSpPr>
        <xdr:cNvPr id="215" name="円/楕円 214"/>
        <xdr:cNvSpPr/>
      </xdr:nvSpPr>
      <xdr:spPr>
        <a:xfrm>
          <a:off x="4064000" y="1386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63715</xdr:rowOff>
    </xdr:from>
    <xdr:ext cx="736600" cy="259045"/>
    <xdr:sp macro="" textlink="">
      <xdr:nvSpPr>
        <xdr:cNvPr id="216" name="テキスト ボックス 215"/>
        <xdr:cNvSpPr txBox="1"/>
      </xdr:nvSpPr>
      <xdr:spPr>
        <a:xfrm>
          <a:off x="3733800" y="13951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385,727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66739</xdr:rowOff>
    </xdr:from>
    <xdr:to>
      <xdr:col>4</xdr:col>
      <xdr:colOff>533400</xdr:colOff>
      <xdr:row>80</xdr:row>
      <xdr:rowOff>168339</xdr:rowOff>
    </xdr:to>
    <xdr:sp macro="" textlink="">
      <xdr:nvSpPr>
        <xdr:cNvPr id="217" name="円/楕円 216"/>
        <xdr:cNvSpPr/>
      </xdr:nvSpPr>
      <xdr:spPr>
        <a:xfrm>
          <a:off x="3175000" y="1378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7066</xdr:rowOff>
    </xdr:from>
    <xdr:ext cx="762000" cy="259045"/>
    <xdr:sp macro="" textlink="">
      <xdr:nvSpPr>
        <xdr:cNvPr id="218" name="テキスト ボックス 217"/>
        <xdr:cNvSpPr txBox="1"/>
      </xdr:nvSpPr>
      <xdr:spPr>
        <a:xfrm>
          <a:off x="2844800" y="1355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324,521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85601</xdr:rowOff>
    </xdr:from>
    <xdr:to>
      <xdr:col>3</xdr:col>
      <xdr:colOff>330200</xdr:colOff>
      <xdr:row>81</xdr:row>
      <xdr:rowOff>15751</xdr:rowOff>
    </xdr:to>
    <xdr:sp macro="" textlink="">
      <xdr:nvSpPr>
        <xdr:cNvPr id="219" name="円/楕円 218"/>
        <xdr:cNvSpPr/>
      </xdr:nvSpPr>
      <xdr:spPr>
        <a:xfrm>
          <a:off x="2286000" y="1380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528</xdr:rowOff>
    </xdr:from>
    <xdr:ext cx="762000" cy="259045"/>
    <xdr:sp macro="" textlink="">
      <xdr:nvSpPr>
        <xdr:cNvPr id="220" name="テキスト ボックス 219"/>
        <xdr:cNvSpPr txBox="1"/>
      </xdr:nvSpPr>
      <xdr:spPr>
        <a:xfrm>
          <a:off x="1955800" y="1388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338,592</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162161</xdr:rowOff>
    </xdr:from>
    <xdr:to>
      <xdr:col>2</xdr:col>
      <xdr:colOff>127000</xdr:colOff>
      <xdr:row>80</xdr:row>
      <xdr:rowOff>92311</xdr:rowOff>
    </xdr:to>
    <xdr:sp macro="" textlink="">
      <xdr:nvSpPr>
        <xdr:cNvPr id="221" name="円/楕円 220"/>
        <xdr:cNvSpPr/>
      </xdr:nvSpPr>
      <xdr:spPr>
        <a:xfrm>
          <a:off x="1397000" y="1370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77088</xdr:rowOff>
    </xdr:from>
    <xdr:ext cx="762000" cy="259045"/>
    <xdr:sp macro="" textlink="">
      <xdr:nvSpPr>
        <xdr:cNvPr id="222" name="テキスト ボックス 221"/>
        <xdr:cNvSpPr txBox="1"/>
      </xdr:nvSpPr>
      <xdr:spPr>
        <a:xfrm>
          <a:off x="1066800" y="1379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267,807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類似団体平均値９４．６に対し４．４ポイント上回る９９．０となっている。これは経験年数階層内職員分布の変動によるものが主であり、今後とも給与体系の適正化に努めなければならない。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20065</xdr:rowOff>
    </xdr:from>
    <xdr:to>
      <xdr:col>24</xdr:col>
      <xdr:colOff>558800</xdr:colOff>
      <xdr:row>86</xdr:row>
      <xdr:rowOff>53339</xdr:rowOff>
    </xdr:to>
    <xdr:cxnSp macro="">
      <xdr:nvCxnSpPr>
        <xdr:cNvPr id="249" name="直線コネクタ 248"/>
        <xdr:cNvCxnSpPr/>
      </xdr:nvCxnSpPr>
      <xdr:spPr>
        <a:xfrm flipV="1">
          <a:off x="17018000" y="14078965"/>
          <a:ext cx="0" cy="7190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106442</xdr:rowOff>
    </xdr:from>
    <xdr:ext cx="762000" cy="259045"/>
    <xdr:sp macro="" textlink="">
      <xdr:nvSpPr>
        <xdr:cNvPr id="252" name="給与水準   （国との比較）最大値テキスト"/>
        <xdr:cNvSpPr txBox="1"/>
      </xdr:nvSpPr>
      <xdr:spPr>
        <a:xfrm>
          <a:off x="17106900" y="13822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84.1</a:t>
          </a:r>
          <a:endParaRPr kumimoji="1" lang="ja-JP" altLang="en-US" sz="1000" b="1">
            <a:latin typeface="ＭＳ Ｐゴシック"/>
          </a:endParaRPr>
        </a:p>
      </xdr:txBody>
    </xdr:sp>
    <xdr:clientData/>
  </xdr:oneCellAnchor>
  <xdr:twoCellAnchor>
    <xdr:from>
      <xdr:col>24</xdr:col>
      <xdr:colOff>469900</xdr:colOff>
      <xdr:row>82</xdr:row>
      <xdr:rowOff>20065</xdr:rowOff>
    </xdr:from>
    <xdr:to>
      <xdr:col>24</xdr:col>
      <xdr:colOff>647700</xdr:colOff>
      <xdr:row>82</xdr:row>
      <xdr:rowOff>20065</xdr:rowOff>
    </xdr:to>
    <xdr:cxnSp macro="">
      <xdr:nvCxnSpPr>
        <xdr:cNvPr id="253" name="直線コネクタ 252"/>
        <xdr:cNvCxnSpPr/>
      </xdr:nvCxnSpPr>
      <xdr:spPr>
        <a:xfrm>
          <a:off x="16929100" y="1407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86</xdr:row>
      <xdr:rowOff>53339</xdr:rowOff>
    </xdr:to>
    <xdr:cxnSp macro="">
      <xdr:nvCxnSpPr>
        <xdr:cNvPr id="254" name="直線コネクタ 253"/>
        <xdr:cNvCxnSpPr/>
      </xdr:nvCxnSpPr>
      <xdr:spPr>
        <a:xfrm>
          <a:off x="16179800" y="14701520"/>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149623</xdr:rowOff>
    </xdr:from>
    <xdr:ext cx="762000" cy="259045"/>
    <xdr:sp macro="" textlink="">
      <xdr:nvSpPr>
        <xdr:cNvPr id="255" name="給与水準   （国との比較）平均値テキスト"/>
        <xdr:cNvSpPr txBox="1"/>
      </xdr:nvSpPr>
      <xdr:spPr>
        <a:xfrm>
          <a:off x="17106900" y="1437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133096</xdr:rowOff>
    </xdr:from>
    <xdr:to>
      <xdr:col>24</xdr:col>
      <xdr:colOff>609600</xdr:colOff>
      <xdr:row>85</xdr:row>
      <xdr:rowOff>63246</xdr:rowOff>
    </xdr:to>
    <xdr:sp macro="" textlink="">
      <xdr:nvSpPr>
        <xdr:cNvPr id="256" name="フローチャート : 判断 255"/>
        <xdr:cNvSpPr/>
      </xdr:nvSpPr>
      <xdr:spPr>
        <a:xfrm>
          <a:off x="169672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88</xdr:row>
      <xdr:rowOff>43435</xdr:rowOff>
    </xdr:to>
    <xdr:cxnSp macro="">
      <xdr:nvCxnSpPr>
        <xdr:cNvPr id="257" name="直線コネクタ 256"/>
        <xdr:cNvCxnSpPr/>
      </xdr:nvCxnSpPr>
      <xdr:spPr>
        <a:xfrm flipV="1">
          <a:off x="15290800" y="14701520"/>
          <a:ext cx="889000" cy="42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89663</xdr:rowOff>
    </xdr:from>
    <xdr:to>
      <xdr:col>23</xdr:col>
      <xdr:colOff>457200</xdr:colOff>
      <xdr:row>85</xdr:row>
      <xdr:rowOff>19813</xdr:rowOff>
    </xdr:to>
    <xdr:sp macro="" textlink="">
      <xdr:nvSpPr>
        <xdr:cNvPr id="258" name="フローチャート : 判断 257"/>
        <xdr:cNvSpPr/>
      </xdr:nvSpPr>
      <xdr:spPr>
        <a:xfrm>
          <a:off x="16129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29990</xdr:rowOff>
    </xdr:from>
    <xdr:ext cx="736600" cy="259045"/>
    <xdr:sp macro="" textlink="">
      <xdr:nvSpPr>
        <xdr:cNvPr id="259" name="テキスト ボックス 258"/>
        <xdr:cNvSpPr txBox="1"/>
      </xdr:nvSpPr>
      <xdr:spPr>
        <a:xfrm>
          <a:off x="15798800" y="14260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xdr:rowOff>
    </xdr:from>
    <xdr:to>
      <xdr:col>22</xdr:col>
      <xdr:colOff>203200</xdr:colOff>
      <xdr:row>88</xdr:row>
      <xdr:rowOff>43435</xdr:rowOff>
    </xdr:to>
    <xdr:cxnSp macro="">
      <xdr:nvCxnSpPr>
        <xdr:cNvPr id="260" name="直線コネクタ 259"/>
        <xdr:cNvCxnSpPr/>
      </xdr:nvCxnSpPr>
      <xdr:spPr>
        <a:xfrm>
          <a:off x="14401800" y="15097252"/>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123189</xdr:rowOff>
    </xdr:from>
    <xdr:to>
      <xdr:col>22</xdr:col>
      <xdr:colOff>254000</xdr:colOff>
      <xdr:row>87</xdr:row>
      <xdr:rowOff>53339</xdr:rowOff>
    </xdr:to>
    <xdr:sp macro="" textlink="">
      <xdr:nvSpPr>
        <xdr:cNvPr id="261" name="フローチャート : 判断 260"/>
        <xdr:cNvSpPr/>
      </xdr:nvSpPr>
      <xdr:spPr>
        <a:xfrm>
          <a:off x="15240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63516</xdr:rowOff>
    </xdr:from>
    <xdr:ext cx="762000" cy="259045"/>
    <xdr:sp macro="" textlink="">
      <xdr:nvSpPr>
        <xdr:cNvPr id="262" name="テキスト ボックス 261"/>
        <xdr:cNvSpPr txBox="1"/>
      </xdr:nvSpPr>
      <xdr:spPr>
        <a:xfrm>
          <a:off x="14909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157226</xdr:rowOff>
    </xdr:from>
    <xdr:to>
      <xdr:col>21</xdr:col>
      <xdr:colOff>0</xdr:colOff>
      <xdr:row>88</xdr:row>
      <xdr:rowOff>9652</xdr:rowOff>
    </xdr:to>
    <xdr:cxnSp macro="">
      <xdr:nvCxnSpPr>
        <xdr:cNvPr id="263" name="直線コネクタ 262"/>
        <xdr:cNvCxnSpPr/>
      </xdr:nvCxnSpPr>
      <xdr:spPr>
        <a:xfrm>
          <a:off x="13512800" y="14730476"/>
          <a:ext cx="889000" cy="3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113537</xdr:rowOff>
    </xdr:from>
    <xdr:to>
      <xdr:col>21</xdr:col>
      <xdr:colOff>50800</xdr:colOff>
      <xdr:row>87</xdr:row>
      <xdr:rowOff>43687</xdr:rowOff>
    </xdr:to>
    <xdr:sp macro="" textlink="">
      <xdr:nvSpPr>
        <xdr:cNvPr id="264" name="フローチャート : 判断 263"/>
        <xdr:cNvSpPr/>
      </xdr:nvSpPr>
      <xdr:spPr>
        <a:xfrm>
          <a:off x="14351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53864</xdr:rowOff>
    </xdr:from>
    <xdr:ext cx="762000" cy="259045"/>
    <xdr:sp macro="" textlink="">
      <xdr:nvSpPr>
        <xdr:cNvPr id="265" name="テキスト ボックス 264"/>
        <xdr:cNvSpPr txBox="1"/>
      </xdr:nvSpPr>
      <xdr:spPr>
        <a:xfrm>
          <a:off x="14020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147574</xdr:rowOff>
    </xdr:from>
    <xdr:to>
      <xdr:col>19</xdr:col>
      <xdr:colOff>533400</xdr:colOff>
      <xdr:row>85</xdr:row>
      <xdr:rowOff>77724</xdr:rowOff>
    </xdr:to>
    <xdr:sp macro="" textlink="">
      <xdr:nvSpPr>
        <xdr:cNvPr id="266" name="フローチャート : 判断 265"/>
        <xdr:cNvSpPr/>
      </xdr:nvSpPr>
      <xdr:spPr>
        <a:xfrm>
          <a:off x="13462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87901</xdr:rowOff>
    </xdr:from>
    <xdr:ext cx="762000" cy="259045"/>
    <xdr:sp macro="" textlink="">
      <xdr:nvSpPr>
        <xdr:cNvPr id="267" name="テキスト ボックス 266"/>
        <xdr:cNvSpPr txBox="1"/>
      </xdr:nvSpPr>
      <xdr:spPr>
        <a:xfrm>
          <a:off x="13131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2539</xdr:rowOff>
    </xdr:from>
    <xdr:to>
      <xdr:col>24</xdr:col>
      <xdr:colOff>609600</xdr:colOff>
      <xdr:row>86</xdr:row>
      <xdr:rowOff>104139</xdr:rowOff>
    </xdr:to>
    <xdr:sp macro="" textlink="">
      <xdr:nvSpPr>
        <xdr:cNvPr id="273" name="円/楕円 272"/>
        <xdr:cNvSpPr/>
      </xdr:nvSpPr>
      <xdr:spPr>
        <a:xfrm>
          <a:off x="169672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69866</xdr:rowOff>
    </xdr:from>
    <xdr:ext cx="762000" cy="259045"/>
    <xdr:sp macro="" textlink="">
      <xdr:nvSpPr>
        <xdr:cNvPr id="274" name="給与水準   （国との比較）該当値テキスト"/>
        <xdr:cNvSpPr txBox="1"/>
      </xdr:nvSpPr>
      <xdr:spPr>
        <a:xfrm>
          <a:off x="17106900" y="1464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5" name="円/楕円 274"/>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6" name="テキスト ボックス 275"/>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164085</xdr:rowOff>
    </xdr:from>
    <xdr:to>
      <xdr:col>22</xdr:col>
      <xdr:colOff>254000</xdr:colOff>
      <xdr:row>88</xdr:row>
      <xdr:rowOff>94235</xdr:rowOff>
    </xdr:to>
    <xdr:sp macro="" textlink="">
      <xdr:nvSpPr>
        <xdr:cNvPr id="277" name="円/楕円 276"/>
        <xdr:cNvSpPr/>
      </xdr:nvSpPr>
      <xdr:spPr>
        <a:xfrm>
          <a:off x="15240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79012</xdr:rowOff>
    </xdr:from>
    <xdr:ext cx="762000" cy="259045"/>
    <xdr:sp macro="" textlink="">
      <xdr:nvSpPr>
        <xdr:cNvPr id="278" name="テキスト ボックス 277"/>
        <xdr:cNvSpPr txBox="1"/>
      </xdr:nvSpPr>
      <xdr:spPr>
        <a:xfrm>
          <a:off x="14909800" y="15166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130302</xdr:rowOff>
    </xdr:from>
    <xdr:to>
      <xdr:col>21</xdr:col>
      <xdr:colOff>50800</xdr:colOff>
      <xdr:row>88</xdr:row>
      <xdr:rowOff>60452</xdr:rowOff>
    </xdr:to>
    <xdr:sp macro="" textlink="">
      <xdr:nvSpPr>
        <xdr:cNvPr id="279" name="円/楕円 278"/>
        <xdr:cNvSpPr/>
      </xdr:nvSpPr>
      <xdr:spPr>
        <a:xfrm>
          <a:off x="14351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45229</xdr:rowOff>
    </xdr:from>
    <xdr:ext cx="762000" cy="259045"/>
    <xdr:sp macro="" textlink="">
      <xdr:nvSpPr>
        <xdr:cNvPr id="280" name="テキスト ボックス 279"/>
        <xdr:cNvSpPr txBox="1"/>
      </xdr:nvSpPr>
      <xdr:spPr>
        <a:xfrm>
          <a:off x="14020800" y="1513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81" name="円/楕円 280"/>
        <xdr:cNvSpPr/>
      </xdr:nvSpPr>
      <xdr:spPr>
        <a:xfrm>
          <a:off x="134620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21353</xdr:rowOff>
    </xdr:from>
    <xdr:ext cx="762000" cy="259045"/>
    <xdr:sp macro="" textlink="">
      <xdr:nvSpPr>
        <xdr:cNvPr id="282" name="テキスト ボックス 281"/>
        <xdr:cNvSpPr txBox="1"/>
      </xdr:nvSpPr>
      <xdr:spPr>
        <a:xfrm>
          <a:off x="13131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[18.20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面積が広大なことから、振興センターや保育所、小学校が旧村単位にあり、診療所も直営で行なっているため、１８．２０人と類似団体平均値１７．３３人は上回っている。今後とも退職者の補充調整や指定管理制度の活用、施設の再配置、民間委託等の推進により職員数の適正化を図り、人員管理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166080</xdr:rowOff>
    </xdr:from>
    <xdr:to>
      <xdr:col>24</xdr:col>
      <xdr:colOff>558800</xdr:colOff>
      <xdr:row>67</xdr:row>
      <xdr:rowOff>9689</xdr:rowOff>
    </xdr:to>
    <xdr:cxnSp macro="">
      <xdr:nvCxnSpPr>
        <xdr:cNvPr id="314" name="直線コネクタ 313"/>
        <xdr:cNvCxnSpPr/>
      </xdr:nvCxnSpPr>
      <xdr:spPr>
        <a:xfrm flipV="1">
          <a:off x="17018000" y="9938730"/>
          <a:ext cx="0" cy="1558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153216</xdr:rowOff>
    </xdr:from>
    <xdr:ext cx="762000" cy="259045"/>
    <xdr:sp macro="" textlink="">
      <xdr:nvSpPr>
        <xdr:cNvPr id="315" name="定員管理の状況最小値テキスト"/>
        <xdr:cNvSpPr txBox="1"/>
      </xdr:nvSpPr>
      <xdr:spPr>
        <a:xfrm>
          <a:off x="17106900" y="1146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55.36</a:t>
          </a:r>
          <a:endParaRPr kumimoji="1" lang="ja-JP" altLang="en-US" sz="1000" b="1">
            <a:latin typeface="ＭＳ Ｐゴシック"/>
          </a:endParaRPr>
        </a:p>
      </xdr:txBody>
    </xdr:sp>
    <xdr:clientData/>
  </xdr:oneCellAnchor>
  <xdr:twoCellAnchor>
    <xdr:from>
      <xdr:col>24</xdr:col>
      <xdr:colOff>469900</xdr:colOff>
      <xdr:row>67</xdr:row>
      <xdr:rowOff>9689</xdr:rowOff>
    </xdr:from>
    <xdr:to>
      <xdr:col>24</xdr:col>
      <xdr:colOff>647700</xdr:colOff>
      <xdr:row>67</xdr:row>
      <xdr:rowOff>9689</xdr:rowOff>
    </xdr:to>
    <xdr:cxnSp macro="">
      <xdr:nvCxnSpPr>
        <xdr:cNvPr id="316" name="直線コネクタ 315"/>
        <xdr:cNvCxnSpPr/>
      </xdr:nvCxnSpPr>
      <xdr:spPr>
        <a:xfrm>
          <a:off x="16929100" y="11496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81007</xdr:rowOff>
    </xdr:from>
    <xdr:ext cx="762000" cy="259045"/>
    <xdr:sp macro="" textlink="">
      <xdr:nvSpPr>
        <xdr:cNvPr id="317" name="定員管理の状況最大値テキスト"/>
        <xdr:cNvSpPr txBox="1"/>
      </xdr:nvSpPr>
      <xdr:spPr>
        <a:xfrm>
          <a:off x="17106900" y="9682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57</xdr:row>
      <xdr:rowOff>166080</xdr:rowOff>
    </xdr:from>
    <xdr:to>
      <xdr:col>24</xdr:col>
      <xdr:colOff>647700</xdr:colOff>
      <xdr:row>57</xdr:row>
      <xdr:rowOff>166080</xdr:rowOff>
    </xdr:to>
    <xdr:cxnSp macro="">
      <xdr:nvCxnSpPr>
        <xdr:cNvPr id="318" name="直線コネクタ 317"/>
        <xdr:cNvCxnSpPr/>
      </xdr:nvCxnSpPr>
      <xdr:spPr>
        <a:xfrm>
          <a:off x="16929100" y="993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90333</xdr:rowOff>
    </xdr:from>
    <xdr:to>
      <xdr:col>24</xdr:col>
      <xdr:colOff>558800</xdr:colOff>
      <xdr:row>59</xdr:row>
      <xdr:rowOff>100330</xdr:rowOff>
    </xdr:to>
    <xdr:cxnSp macro="">
      <xdr:nvCxnSpPr>
        <xdr:cNvPr id="319" name="直線コネクタ 318"/>
        <xdr:cNvCxnSpPr/>
      </xdr:nvCxnSpPr>
      <xdr:spPr>
        <a:xfrm>
          <a:off x="16179800" y="10205883"/>
          <a:ext cx="838200" cy="9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36067</xdr:rowOff>
    </xdr:from>
    <xdr:ext cx="762000" cy="259045"/>
    <xdr:sp macro="" textlink="">
      <xdr:nvSpPr>
        <xdr:cNvPr id="320" name="定員管理の状況平均値テキスト"/>
        <xdr:cNvSpPr txBox="1"/>
      </xdr:nvSpPr>
      <xdr:spPr>
        <a:xfrm>
          <a:off x="17106900" y="99801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17.33</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19540</xdr:rowOff>
    </xdr:from>
    <xdr:to>
      <xdr:col>24</xdr:col>
      <xdr:colOff>609600</xdr:colOff>
      <xdr:row>59</xdr:row>
      <xdr:rowOff>121140</xdr:rowOff>
    </xdr:to>
    <xdr:sp macro="" textlink="">
      <xdr:nvSpPr>
        <xdr:cNvPr id="321" name="フローチャート : 判断 320"/>
        <xdr:cNvSpPr/>
      </xdr:nvSpPr>
      <xdr:spPr>
        <a:xfrm>
          <a:off x="16967200" y="1013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52070</xdr:rowOff>
    </xdr:from>
    <xdr:to>
      <xdr:col>23</xdr:col>
      <xdr:colOff>406400</xdr:colOff>
      <xdr:row>59</xdr:row>
      <xdr:rowOff>90333</xdr:rowOff>
    </xdr:to>
    <xdr:cxnSp macro="">
      <xdr:nvCxnSpPr>
        <xdr:cNvPr id="322" name="直線コネクタ 321"/>
        <xdr:cNvCxnSpPr/>
      </xdr:nvCxnSpPr>
      <xdr:spPr>
        <a:xfrm>
          <a:off x="15290800" y="10167620"/>
          <a:ext cx="889000" cy="38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21608</xdr:rowOff>
    </xdr:from>
    <xdr:to>
      <xdr:col>23</xdr:col>
      <xdr:colOff>457200</xdr:colOff>
      <xdr:row>59</xdr:row>
      <xdr:rowOff>123208</xdr:rowOff>
    </xdr:to>
    <xdr:sp macro="" textlink="">
      <xdr:nvSpPr>
        <xdr:cNvPr id="323" name="フローチャート : 判断 322"/>
        <xdr:cNvSpPr/>
      </xdr:nvSpPr>
      <xdr:spPr>
        <a:xfrm>
          <a:off x="16129000" y="10137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133385</xdr:rowOff>
    </xdr:from>
    <xdr:ext cx="736600" cy="259045"/>
    <xdr:sp macro="" textlink="">
      <xdr:nvSpPr>
        <xdr:cNvPr id="324" name="テキスト ボックス 323"/>
        <xdr:cNvSpPr txBox="1"/>
      </xdr:nvSpPr>
      <xdr:spPr>
        <a:xfrm>
          <a:off x="15798800" y="9906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12428</xdr:rowOff>
    </xdr:from>
    <xdr:to>
      <xdr:col>22</xdr:col>
      <xdr:colOff>203200</xdr:colOff>
      <xdr:row>59</xdr:row>
      <xdr:rowOff>52070</xdr:rowOff>
    </xdr:to>
    <xdr:cxnSp macro="">
      <xdr:nvCxnSpPr>
        <xdr:cNvPr id="325" name="直線コネクタ 324"/>
        <xdr:cNvCxnSpPr/>
      </xdr:nvCxnSpPr>
      <xdr:spPr>
        <a:xfrm>
          <a:off x="14401800" y="10127978"/>
          <a:ext cx="889000" cy="39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16438</xdr:rowOff>
    </xdr:from>
    <xdr:to>
      <xdr:col>22</xdr:col>
      <xdr:colOff>254000</xdr:colOff>
      <xdr:row>59</xdr:row>
      <xdr:rowOff>118038</xdr:rowOff>
    </xdr:to>
    <xdr:sp macro="" textlink="">
      <xdr:nvSpPr>
        <xdr:cNvPr id="326" name="フローチャート : 判断 325"/>
        <xdr:cNvSpPr/>
      </xdr:nvSpPr>
      <xdr:spPr>
        <a:xfrm>
          <a:off x="15240000" y="1013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102815</xdr:rowOff>
    </xdr:from>
    <xdr:ext cx="762000" cy="259045"/>
    <xdr:sp macro="" textlink="">
      <xdr:nvSpPr>
        <xdr:cNvPr id="327" name="テキスト ボックス 326"/>
        <xdr:cNvSpPr txBox="1"/>
      </xdr:nvSpPr>
      <xdr:spPr>
        <a:xfrm>
          <a:off x="14909800" y="1021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10360</xdr:rowOff>
    </xdr:from>
    <xdr:to>
      <xdr:col>21</xdr:col>
      <xdr:colOff>0</xdr:colOff>
      <xdr:row>59</xdr:row>
      <xdr:rowOff>12428</xdr:rowOff>
    </xdr:to>
    <xdr:cxnSp macro="">
      <xdr:nvCxnSpPr>
        <xdr:cNvPr id="328" name="直線コネクタ 327"/>
        <xdr:cNvCxnSpPr/>
      </xdr:nvCxnSpPr>
      <xdr:spPr>
        <a:xfrm>
          <a:off x="13512800" y="10125910"/>
          <a:ext cx="889000" cy="2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9543</xdr:rowOff>
    </xdr:from>
    <xdr:to>
      <xdr:col>21</xdr:col>
      <xdr:colOff>50800</xdr:colOff>
      <xdr:row>59</xdr:row>
      <xdr:rowOff>111143</xdr:rowOff>
    </xdr:to>
    <xdr:sp macro="" textlink="">
      <xdr:nvSpPr>
        <xdr:cNvPr id="329" name="フローチャート : 判断 328"/>
        <xdr:cNvSpPr/>
      </xdr:nvSpPr>
      <xdr:spPr>
        <a:xfrm>
          <a:off x="14351000" y="1012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95920</xdr:rowOff>
    </xdr:from>
    <xdr:ext cx="762000" cy="259045"/>
    <xdr:sp macro="" textlink="">
      <xdr:nvSpPr>
        <xdr:cNvPr id="330" name="テキスト ボックス 329"/>
        <xdr:cNvSpPr txBox="1"/>
      </xdr:nvSpPr>
      <xdr:spPr>
        <a:xfrm>
          <a:off x="14020800" y="1021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94470</xdr:rowOff>
    </xdr:from>
    <xdr:to>
      <xdr:col>19</xdr:col>
      <xdr:colOff>533400</xdr:colOff>
      <xdr:row>59</xdr:row>
      <xdr:rowOff>24620</xdr:rowOff>
    </xdr:to>
    <xdr:sp macro="" textlink="">
      <xdr:nvSpPr>
        <xdr:cNvPr id="331" name="フローチャート : 判断 330"/>
        <xdr:cNvSpPr/>
      </xdr:nvSpPr>
      <xdr:spPr>
        <a:xfrm>
          <a:off x="13462000" y="1003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34797</xdr:rowOff>
    </xdr:from>
    <xdr:ext cx="762000" cy="259045"/>
    <xdr:sp macro="" textlink="">
      <xdr:nvSpPr>
        <xdr:cNvPr id="332" name="テキスト ボックス 331"/>
        <xdr:cNvSpPr txBox="1"/>
      </xdr:nvSpPr>
      <xdr:spPr>
        <a:xfrm>
          <a:off x="13131800" y="980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49530</xdr:rowOff>
    </xdr:from>
    <xdr:to>
      <xdr:col>24</xdr:col>
      <xdr:colOff>609600</xdr:colOff>
      <xdr:row>59</xdr:row>
      <xdr:rowOff>151130</xdr:rowOff>
    </xdr:to>
    <xdr:sp macro="" textlink="">
      <xdr:nvSpPr>
        <xdr:cNvPr id="338" name="円/楕円 337"/>
        <xdr:cNvSpPr/>
      </xdr:nvSpPr>
      <xdr:spPr>
        <a:xfrm>
          <a:off x="169672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21607</xdr:rowOff>
    </xdr:from>
    <xdr:ext cx="762000" cy="259045"/>
    <xdr:sp macro="" textlink="">
      <xdr:nvSpPr>
        <xdr:cNvPr id="339" name="定員管理の状況該当値テキスト"/>
        <xdr:cNvSpPr txBox="1"/>
      </xdr:nvSpPr>
      <xdr:spPr>
        <a:xfrm>
          <a:off x="17106900" y="1013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39533</xdr:rowOff>
    </xdr:from>
    <xdr:to>
      <xdr:col>23</xdr:col>
      <xdr:colOff>457200</xdr:colOff>
      <xdr:row>59</xdr:row>
      <xdr:rowOff>141133</xdr:rowOff>
    </xdr:to>
    <xdr:sp macro="" textlink="">
      <xdr:nvSpPr>
        <xdr:cNvPr id="340" name="円/楕円 339"/>
        <xdr:cNvSpPr/>
      </xdr:nvSpPr>
      <xdr:spPr>
        <a:xfrm>
          <a:off x="16129000" y="1015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125910</xdr:rowOff>
    </xdr:from>
    <xdr:ext cx="736600" cy="259045"/>
    <xdr:sp macro="" textlink="">
      <xdr:nvSpPr>
        <xdr:cNvPr id="341" name="テキスト ボックス 340"/>
        <xdr:cNvSpPr txBox="1"/>
      </xdr:nvSpPr>
      <xdr:spPr>
        <a:xfrm>
          <a:off x="15798800" y="10241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1270</xdr:rowOff>
    </xdr:from>
    <xdr:to>
      <xdr:col>22</xdr:col>
      <xdr:colOff>254000</xdr:colOff>
      <xdr:row>59</xdr:row>
      <xdr:rowOff>102870</xdr:rowOff>
    </xdr:to>
    <xdr:sp macro="" textlink="">
      <xdr:nvSpPr>
        <xdr:cNvPr id="342" name="円/楕円 341"/>
        <xdr:cNvSpPr/>
      </xdr:nvSpPr>
      <xdr:spPr>
        <a:xfrm>
          <a:off x="152400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113047</xdr:rowOff>
    </xdr:from>
    <xdr:ext cx="762000" cy="259045"/>
    <xdr:sp macro="" textlink="">
      <xdr:nvSpPr>
        <xdr:cNvPr id="343" name="テキスト ボックス 342"/>
        <xdr:cNvSpPr txBox="1"/>
      </xdr:nvSpPr>
      <xdr:spPr>
        <a:xfrm>
          <a:off x="14909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133078</xdr:rowOff>
    </xdr:from>
    <xdr:to>
      <xdr:col>21</xdr:col>
      <xdr:colOff>50800</xdr:colOff>
      <xdr:row>59</xdr:row>
      <xdr:rowOff>63228</xdr:rowOff>
    </xdr:to>
    <xdr:sp macro="" textlink="">
      <xdr:nvSpPr>
        <xdr:cNvPr id="344" name="円/楕円 343"/>
        <xdr:cNvSpPr/>
      </xdr:nvSpPr>
      <xdr:spPr>
        <a:xfrm>
          <a:off x="14351000" y="10077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73405</xdr:rowOff>
    </xdr:from>
    <xdr:ext cx="762000" cy="259045"/>
    <xdr:sp macro="" textlink="">
      <xdr:nvSpPr>
        <xdr:cNvPr id="345" name="テキスト ボックス 344"/>
        <xdr:cNvSpPr txBox="1"/>
      </xdr:nvSpPr>
      <xdr:spPr>
        <a:xfrm>
          <a:off x="14020800" y="984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131010</xdr:rowOff>
    </xdr:from>
    <xdr:to>
      <xdr:col>19</xdr:col>
      <xdr:colOff>533400</xdr:colOff>
      <xdr:row>59</xdr:row>
      <xdr:rowOff>61160</xdr:rowOff>
    </xdr:to>
    <xdr:sp macro="" textlink="">
      <xdr:nvSpPr>
        <xdr:cNvPr id="346" name="円/楕円 345"/>
        <xdr:cNvSpPr/>
      </xdr:nvSpPr>
      <xdr:spPr>
        <a:xfrm>
          <a:off x="13462000" y="1007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45937</xdr:rowOff>
    </xdr:from>
    <xdr:ext cx="762000" cy="259045"/>
    <xdr:sp macro="" textlink="">
      <xdr:nvSpPr>
        <xdr:cNvPr id="347" name="テキスト ボックス 346"/>
        <xdr:cNvSpPr txBox="1"/>
      </xdr:nvSpPr>
      <xdr:spPr>
        <a:xfrm>
          <a:off x="13131800" y="1016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について、大規模事業の償還終了等に伴い、類似団体平均値６．９％を３．４ポイント下回る３．５％となった。今後は、大規模な施設整備を計画しているため、優良債と基金の活用を図り、負担の抑制に一層努めていく。</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130266</xdr:rowOff>
    </xdr:from>
    <xdr:to>
      <xdr:col>24</xdr:col>
      <xdr:colOff>558800</xdr:colOff>
      <xdr:row>44</xdr:row>
      <xdr:rowOff>89263</xdr:rowOff>
    </xdr:to>
    <xdr:cxnSp macro="">
      <xdr:nvCxnSpPr>
        <xdr:cNvPr id="377" name="直線コネクタ 376"/>
        <xdr:cNvCxnSpPr/>
      </xdr:nvCxnSpPr>
      <xdr:spPr>
        <a:xfrm flipV="1">
          <a:off x="17018000" y="6302466"/>
          <a:ext cx="0" cy="1330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8"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9" name="直線コネクタ 378"/>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45193</xdr:rowOff>
    </xdr:from>
    <xdr:ext cx="762000" cy="259045"/>
    <xdr:sp macro="" textlink="">
      <xdr:nvSpPr>
        <xdr:cNvPr id="380" name="公債費負担の状況最大値テキスト"/>
        <xdr:cNvSpPr txBox="1"/>
      </xdr:nvSpPr>
      <xdr:spPr>
        <a:xfrm>
          <a:off x="17106900" y="6045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36</xdr:row>
      <xdr:rowOff>130266</xdr:rowOff>
    </xdr:from>
    <xdr:to>
      <xdr:col>24</xdr:col>
      <xdr:colOff>647700</xdr:colOff>
      <xdr:row>36</xdr:row>
      <xdr:rowOff>130266</xdr:rowOff>
    </xdr:to>
    <xdr:cxnSp macro="">
      <xdr:nvCxnSpPr>
        <xdr:cNvPr id="381" name="直線コネクタ 380"/>
        <xdr:cNvCxnSpPr/>
      </xdr:nvCxnSpPr>
      <xdr:spPr>
        <a:xfrm>
          <a:off x="16929100" y="630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22678</xdr:rowOff>
    </xdr:from>
    <xdr:to>
      <xdr:col>24</xdr:col>
      <xdr:colOff>558800</xdr:colOff>
      <xdr:row>39</xdr:row>
      <xdr:rowOff>36467</xdr:rowOff>
    </xdr:to>
    <xdr:cxnSp macro="">
      <xdr:nvCxnSpPr>
        <xdr:cNvPr id="382" name="直線コネクタ 381"/>
        <xdr:cNvCxnSpPr/>
      </xdr:nvCxnSpPr>
      <xdr:spPr>
        <a:xfrm flipV="1">
          <a:off x="16179800" y="6709228"/>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6911</xdr:rowOff>
    </xdr:from>
    <xdr:ext cx="762000" cy="259045"/>
    <xdr:sp macro="" textlink="">
      <xdr:nvSpPr>
        <xdr:cNvPr id="383" name="公債費負担の状況平均値テキスト"/>
        <xdr:cNvSpPr txBox="1"/>
      </xdr:nvSpPr>
      <xdr:spPr>
        <a:xfrm>
          <a:off x="17106900" y="6864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34834</xdr:rowOff>
    </xdr:from>
    <xdr:to>
      <xdr:col>24</xdr:col>
      <xdr:colOff>609600</xdr:colOff>
      <xdr:row>40</xdr:row>
      <xdr:rowOff>136434</xdr:rowOff>
    </xdr:to>
    <xdr:sp macro="" textlink="">
      <xdr:nvSpPr>
        <xdr:cNvPr id="384" name="フローチャート : 判断 383"/>
        <xdr:cNvSpPr/>
      </xdr:nvSpPr>
      <xdr:spPr>
        <a:xfrm>
          <a:off x="16967200" y="689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36467</xdr:rowOff>
    </xdr:from>
    <xdr:to>
      <xdr:col>23</xdr:col>
      <xdr:colOff>406400</xdr:colOff>
      <xdr:row>39</xdr:row>
      <xdr:rowOff>50256</xdr:rowOff>
    </xdr:to>
    <xdr:cxnSp macro="">
      <xdr:nvCxnSpPr>
        <xdr:cNvPr id="385" name="直線コネクタ 384"/>
        <xdr:cNvCxnSpPr/>
      </xdr:nvCxnSpPr>
      <xdr:spPr>
        <a:xfrm flipV="1">
          <a:off x="15290800" y="672301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103777</xdr:rowOff>
    </xdr:from>
    <xdr:to>
      <xdr:col>23</xdr:col>
      <xdr:colOff>457200</xdr:colOff>
      <xdr:row>41</xdr:row>
      <xdr:rowOff>33927</xdr:rowOff>
    </xdr:to>
    <xdr:sp macro="" textlink="">
      <xdr:nvSpPr>
        <xdr:cNvPr id="386" name="フローチャート : 判断 385"/>
        <xdr:cNvSpPr/>
      </xdr:nvSpPr>
      <xdr:spPr>
        <a:xfrm>
          <a:off x="16129000" y="696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18704</xdr:rowOff>
    </xdr:from>
    <xdr:ext cx="736600" cy="259045"/>
    <xdr:sp macro="" textlink="">
      <xdr:nvSpPr>
        <xdr:cNvPr id="387" name="テキスト ボックス 386"/>
        <xdr:cNvSpPr txBox="1"/>
      </xdr:nvSpPr>
      <xdr:spPr>
        <a:xfrm>
          <a:off x="15798800" y="704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50256</xdr:rowOff>
    </xdr:from>
    <xdr:to>
      <xdr:col>22</xdr:col>
      <xdr:colOff>203200</xdr:colOff>
      <xdr:row>39</xdr:row>
      <xdr:rowOff>126093</xdr:rowOff>
    </xdr:to>
    <xdr:cxnSp macro="">
      <xdr:nvCxnSpPr>
        <xdr:cNvPr id="388" name="直線コネクタ 387"/>
        <xdr:cNvCxnSpPr/>
      </xdr:nvCxnSpPr>
      <xdr:spPr>
        <a:xfrm flipV="1">
          <a:off x="14401800" y="6736806"/>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145143</xdr:rowOff>
    </xdr:from>
    <xdr:to>
      <xdr:col>22</xdr:col>
      <xdr:colOff>254000</xdr:colOff>
      <xdr:row>41</xdr:row>
      <xdr:rowOff>75293</xdr:rowOff>
    </xdr:to>
    <xdr:sp macro="" textlink="">
      <xdr:nvSpPr>
        <xdr:cNvPr id="389" name="フローチャート : 判断 388"/>
        <xdr:cNvSpPr/>
      </xdr:nvSpPr>
      <xdr:spPr>
        <a:xfrm>
          <a:off x="15240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60070</xdr:rowOff>
    </xdr:from>
    <xdr:ext cx="762000" cy="259045"/>
    <xdr:sp macro="" textlink="">
      <xdr:nvSpPr>
        <xdr:cNvPr id="390" name="テキスト ボックス 389"/>
        <xdr:cNvSpPr txBox="1"/>
      </xdr:nvSpPr>
      <xdr:spPr>
        <a:xfrm>
          <a:off x="14909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126093</xdr:rowOff>
    </xdr:from>
    <xdr:to>
      <xdr:col>21</xdr:col>
      <xdr:colOff>0</xdr:colOff>
      <xdr:row>40</xdr:row>
      <xdr:rowOff>78740</xdr:rowOff>
    </xdr:to>
    <xdr:cxnSp macro="">
      <xdr:nvCxnSpPr>
        <xdr:cNvPr id="391" name="直線コネクタ 390"/>
        <xdr:cNvCxnSpPr/>
      </xdr:nvCxnSpPr>
      <xdr:spPr>
        <a:xfrm flipV="1">
          <a:off x="13512800" y="6812643"/>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35741</xdr:rowOff>
    </xdr:from>
    <xdr:to>
      <xdr:col>21</xdr:col>
      <xdr:colOff>50800</xdr:colOff>
      <xdr:row>41</xdr:row>
      <xdr:rowOff>137341</xdr:rowOff>
    </xdr:to>
    <xdr:sp macro="" textlink="">
      <xdr:nvSpPr>
        <xdr:cNvPr id="392" name="フローチャート : 判断 391"/>
        <xdr:cNvSpPr/>
      </xdr:nvSpPr>
      <xdr:spPr>
        <a:xfrm>
          <a:off x="14351000" y="706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122118</xdr:rowOff>
    </xdr:from>
    <xdr:ext cx="762000" cy="259045"/>
    <xdr:sp macro="" textlink="">
      <xdr:nvSpPr>
        <xdr:cNvPr id="393" name="テキスト ボックス 392"/>
        <xdr:cNvSpPr txBox="1"/>
      </xdr:nvSpPr>
      <xdr:spPr>
        <a:xfrm>
          <a:off x="14020800" y="715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146957</xdr:rowOff>
    </xdr:from>
    <xdr:to>
      <xdr:col>19</xdr:col>
      <xdr:colOff>533400</xdr:colOff>
      <xdr:row>43</xdr:row>
      <xdr:rowOff>77107</xdr:rowOff>
    </xdr:to>
    <xdr:sp macro="" textlink="">
      <xdr:nvSpPr>
        <xdr:cNvPr id="394" name="フローチャート : 判断 393"/>
        <xdr:cNvSpPr/>
      </xdr:nvSpPr>
      <xdr:spPr>
        <a:xfrm>
          <a:off x="13462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61884</xdr:rowOff>
    </xdr:from>
    <xdr:ext cx="762000" cy="259045"/>
    <xdr:sp macro="" textlink="">
      <xdr:nvSpPr>
        <xdr:cNvPr id="395" name="テキスト ボックス 394"/>
        <xdr:cNvSpPr txBox="1"/>
      </xdr:nvSpPr>
      <xdr:spPr>
        <a:xfrm>
          <a:off x="13131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143328</xdr:rowOff>
    </xdr:from>
    <xdr:to>
      <xdr:col>24</xdr:col>
      <xdr:colOff>609600</xdr:colOff>
      <xdr:row>39</xdr:row>
      <xdr:rowOff>73478</xdr:rowOff>
    </xdr:to>
    <xdr:sp macro="" textlink="">
      <xdr:nvSpPr>
        <xdr:cNvPr id="401" name="円/楕円 400"/>
        <xdr:cNvSpPr/>
      </xdr:nvSpPr>
      <xdr:spPr>
        <a:xfrm>
          <a:off x="169672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159855</xdr:rowOff>
    </xdr:from>
    <xdr:ext cx="762000" cy="259045"/>
    <xdr:sp macro="" textlink="">
      <xdr:nvSpPr>
        <xdr:cNvPr id="402" name="公債費負担の状況該当値テキスト"/>
        <xdr:cNvSpPr txBox="1"/>
      </xdr:nvSpPr>
      <xdr:spPr>
        <a:xfrm>
          <a:off x="171069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157117</xdr:rowOff>
    </xdr:from>
    <xdr:to>
      <xdr:col>23</xdr:col>
      <xdr:colOff>457200</xdr:colOff>
      <xdr:row>39</xdr:row>
      <xdr:rowOff>87267</xdr:rowOff>
    </xdr:to>
    <xdr:sp macro="" textlink="">
      <xdr:nvSpPr>
        <xdr:cNvPr id="403" name="円/楕円 402"/>
        <xdr:cNvSpPr/>
      </xdr:nvSpPr>
      <xdr:spPr>
        <a:xfrm>
          <a:off x="16129000" y="667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97444</xdr:rowOff>
    </xdr:from>
    <xdr:ext cx="736600" cy="259045"/>
    <xdr:sp macro="" textlink="">
      <xdr:nvSpPr>
        <xdr:cNvPr id="404" name="テキスト ボックス 403"/>
        <xdr:cNvSpPr txBox="1"/>
      </xdr:nvSpPr>
      <xdr:spPr>
        <a:xfrm>
          <a:off x="15798800" y="6441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170906</xdr:rowOff>
    </xdr:from>
    <xdr:to>
      <xdr:col>22</xdr:col>
      <xdr:colOff>254000</xdr:colOff>
      <xdr:row>39</xdr:row>
      <xdr:rowOff>101056</xdr:rowOff>
    </xdr:to>
    <xdr:sp macro="" textlink="">
      <xdr:nvSpPr>
        <xdr:cNvPr id="405" name="円/楕円 404"/>
        <xdr:cNvSpPr/>
      </xdr:nvSpPr>
      <xdr:spPr>
        <a:xfrm>
          <a:off x="15240000" y="668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111233</xdr:rowOff>
    </xdr:from>
    <xdr:ext cx="762000" cy="259045"/>
    <xdr:sp macro="" textlink="">
      <xdr:nvSpPr>
        <xdr:cNvPr id="406" name="テキスト ボックス 405"/>
        <xdr:cNvSpPr txBox="1"/>
      </xdr:nvSpPr>
      <xdr:spPr>
        <a:xfrm>
          <a:off x="14909800" y="6454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75293</xdr:rowOff>
    </xdr:from>
    <xdr:to>
      <xdr:col>21</xdr:col>
      <xdr:colOff>50800</xdr:colOff>
      <xdr:row>40</xdr:row>
      <xdr:rowOff>5443</xdr:rowOff>
    </xdr:to>
    <xdr:sp macro="" textlink="">
      <xdr:nvSpPr>
        <xdr:cNvPr id="407" name="円/楕円 406"/>
        <xdr:cNvSpPr/>
      </xdr:nvSpPr>
      <xdr:spPr>
        <a:xfrm>
          <a:off x="14351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15620</xdr:rowOff>
    </xdr:from>
    <xdr:ext cx="762000" cy="259045"/>
    <xdr:sp macro="" textlink="">
      <xdr:nvSpPr>
        <xdr:cNvPr id="408" name="テキスト ボックス 407"/>
        <xdr:cNvSpPr txBox="1"/>
      </xdr:nvSpPr>
      <xdr:spPr>
        <a:xfrm>
          <a:off x="14020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27940</xdr:rowOff>
    </xdr:from>
    <xdr:to>
      <xdr:col>19</xdr:col>
      <xdr:colOff>533400</xdr:colOff>
      <xdr:row>40</xdr:row>
      <xdr:rowOff>129540</xdr:rowOff>
    </xdr:to>
    <xdr:sp macro="" textlink="">
      <xdr:nvSpPr>
        <xdr:cNvPr id="409" name="円/楕円 408"/>
        <xdr:cNvSpPr/>
      </xdr:nvSpPr>
      <xdr:spPr>
        <a:xfrm>
          <a:off x="13462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139717</xdr:rowOff>
    </xdr:from>
    <xdr:ext cx="762000" cy="259045"/>
    <xdr:sp macro="" textlink="">
      <xdr:nvSpPr>
        <xdr:cNvPr id="410" name="テキスト ボックス 409"/>
        <xdr:cNvSpPr txBox="1"/>
      </xdr:nvSpPr>
      <xdr:spPr>
        <a:xfrm>
          <a:off x="13131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軽減に向けた繰上償還の実施や充当可能基金への積立を行い、将来負担比率が算定されないこととなった。今後は大規模な町有施設改修が計画されているため、高利率地方債の積極的な繰上償還や充当可能基金の確保等、将来負担の軽減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129011</xdr:rowOff>
    </xdr:to>
    <xdr:cxnSp macro="">
      <xdr:nvCxnSpPr>
        <xdr:cNvPr id="439" name="直線コネクタ 438"/>
        <xdr:cNvCxnSpPr/>
      </xdr:nvCxnSpPr>
      <xdr:spPr>
        <a:xfrm flipV="1">
          <a:off x="17018000" y="2370667"/>
          <a:ext cx="0" cy="1530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101088</xdr:rowOff>
    </xdr:from>
    <xdr:ext cx="762000" cy="259045"/>
    <xdr:sp macro="" textlink="">
      <xdr:nvSpPr>
        <xdr:cNvPr id="440" name="将来負担の状況最小値テキスト"/>
        <xdr:cNvSpPr txBox="1"/>
      </xdr:nvSpPr>
      <xdr:spPr>
        <a:xfrm>
          <a:off x="17106900" y="3872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24</xdr:col>
      <xdr:colOff>469900</xdr:colOff>
      <xdr:row>22</xdr:row>
      <xdr:rowOff>129011</xdr:rowOff>
    </xdr:from>
    <xdr:to>
      <xdr:col>24</xdr:col>
      <xdr:colOff>647700</xdr:colOff>
      <xdr:row>22</xdr:row>
      <xdr:rowOff>129011</xdr:rowOff>
    </xdr:to>
    <xdr:cxnSp macro="">
      <xdr:nvCxnSpPr>
        <xdr:cNvPr id="441" name="直線コネクタ 440"/>
        <xdr:cNvCxnSpPr/>
      </xdr:nvCxnSpPr>
      <xdr:spPr>
        <a:xfrm>
          <a:off x="16929100" y="3900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42"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44"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5" name="フローチャート : 判断 444"/>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6" name="フローチャート : 判断 445"/>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7" name="テキスト ボックス 446"/>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8" name="フローチャート : 判断 447"/>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9" name="テキスト ボックス 448"/>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50" name="フローチャート : 判断 449"/>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51" name="テキスト ボックス 450"/>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147214</xdr:rowOff>
    </xdr:from>
    <xdr:to>
      <xdr:col>19</xdr:col>
      <xdr:colOff>533400</xdr:colOff>
      <xdr:row>18</xdr:row>
      <xdr:rowOff>77364</xdr:rowOff>
    </xdr:to>
    <xdr:sp macro="" textlink="">
      <xdr:nvSpPr>
        <xdr:cNvPr id="452" name="フローチャート : 判断 451"/>
        <xdr:cNvSpPr/>
      </xdr:nvSpPr>
      <xdr:spPr>
        <a:xfrm>
          <a:off x="13462000" y="3061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87541</xdr:rowOff>
    </xdr:from>
    <xdr:ext cx="762000" cy="259045"/>
    <xdr:sp macro="" textlink="">
      <xdr:nvSpPr>
        <xdr:cNvPr id="453" name="テキスト ボックス 452"/>
        <xdr:cNvSpPr txBox="1"/>
      </xdr:nvSpPr>
      <xdr:spPr>
        <a:xfrm>
          <a:off x="13131800" y="283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4,670
4,660
747.56
6,361,047
6,051,681
105,929
3,447,459
3,826,150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人件費は２１．</a:t>
          </a:r>
          <a:r>
            <a:rPr lang="ja-JP" altLang="en-US" sz="1300">
              <a:solidFill>
                <a:schemeClr val="dk1"/>
              </a:solidFill>
              <a:effectLst/>
              <a:latin typeface="+mn-lt"/>
              <a:ea typeface="+mn-ea"/>
              <a:cs typeface="+mn-cs"/>
            </a:rPr>
            <a:t>５</a:t>
          </a:r>
          <a:r>
            <a:rPr lang="ja-JP" altLang="ja-JP" sz="1300">
              <a:solidFill>
                <a:schemeClr val="dk1"/>
              </a:solidFill>
              <a:effectLst/>
              <a:latin typeface="+mn-lt"/>
              <a:ea typeface="+mn-ea"/>
              <a:cs typeface="+mn-cs"/>
            </a:rPr>
            <a:t>％となっており、類似団体平均の２</a:t>
          </a:r>
          <a:r>
            <a:rPr lang="ja-JP" altLang="en-US" sz="1300">
              <a:solidFill>
                <a:schemeClr val="dk1"/>
              </a:solidFill>
              <a:effectLst/>
              <a:latin typeface="+mn-lt"/>
              <a:ea typeface="+mn-ea"/>
              <a:cs typeface="+mn-cs"/>
            </a:rPr>
            <a:t>３</a:t>
          </a:r>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２</a:t>
          </a:r>
          <a:r>
            <a:rPr lang="ja-JP" altLang="ja-JP" sz="1300">
              <a:solidFill>
                <a:schemeClr val="dk1"/>
              </a:solidFill>
              <a:effectLst/>
              <a:latin typeface="+mn-lt"/>
              <a:ea typeface="+mn-ea"/>
              <a:cs typeface="+mn-cs"/>
            </a:rPr>
            <a:t>％に比べて若干低い水準となっている。当町は直営施設数が多く、職員数も多くなりがちな傾向にあるため、今後とも人件費の低減や施設の再配置・管理の委託化を進め、コスト低減を図っていく。</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41</xdr:row>
      <xdr:rowOff>39370</xdr:rowOff>
    </xdr:to>
    <xdr:cxnSp macro="">
      <xdr:nvCxnSpPr>
        <xdr:cNvPr id="59" name="直線コネクタ 58"/>
        <xdr:cNvCxnSpPr/>
      </xdr:nvCxnSpPr>
      <xdr:spPr>
        <a:xfrm flipV="1">
          <a:off x="4826000" y="57353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11447</xdr:rowOff>
    </xdr:from>
    <xdr:ext cx="762000" cy="259045"/>
    <xdr:sp macro="" textlink="">
      <xdr:nvSpPr>
        <xdr:cNvPr id="60" name="人件費最小値テキスト"/>
        <xdr:cNvSpPr txBox="1"/>
      </xdr:nvSpPr>
      <xdr:spPr>
        <a:xfrm>
          <a:off x="49149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a:t>
          </a:r>
          <a:endParaRPr kumimoji="1" lang="ja-JP" altLang="en-US" sz="1000" b="1">
            <a:latin typeface="ＭＳ Ｐゴシック"/>
          </a:endParaRPr>
        </a:p>
      </xdr:txBody>
    </xdr:sp>
    <xdr:clientData/>
  </xdr:oneCellAnchor>
  <xdr:twoCellAnchor>
    <xdr:from>
      <xdr:col>6</xdr:col>
      <xdr:colOff>612775</xdr:colOff>
      <xdr:row>41</xdr:row>
      <xdr:rowOff>39370</xdr:rowOff>
    </xdr:from>
    <xdr:to>
      <xdr:col>7</xdr:col>
      <xdr:colOff>104775</xdr:colOff>
      <xdr:row>41</xdr:row>
      <xdr:rowOff>39370</xdr:rowOff>
    </xdr:to>
    <xdr:cxnSp macro="">
      <xdr:nvCxnSpPr>
        <xdr:cNvPr id="61" name="直線コネクタ 60"/>
        <xdr:cNvCxnSpPr/>
      </xdr:nvCxnSpPr>
      <xdr:spPr>
        <a:xfrm>
          <a:off x="4737100" y="706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2"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3" name="直線コネクタ 62"/>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115570</xdr:rowOff>
    </xdr:from>
    <xdr:to>
      <xdr:col>7</xdr:col>
      <xdr:colOff>15875</xdr:colOff>
      <xdr:row>35</xdr:row>
      <xdr:rowOff>146050</xdr:rowOff>
    </xdr:to>
    <xdr:cxnSp macro="">
      <xdr:nvCxnSpPr>
        <xdr:cNvPr id="64" name="直線コネクタ 63"/>
        <xdr:cNvCxnSpPr/>
      </xdr:nvCxnSpPr>
      <xdr:spPr>
        <a:xfrm>
          <a:off x="3987800" y="61163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25417</xdr:rowOff>
    </xdr:from>
    <xdr:ext cx="762000" cy="259045"/>
    <xdr:sp macro="" textlink="">
      <xdr:nvSpPr>
        <xdr:cNvPr id="65" name="人件費平均値テキスト"/>
        <xdr:cNvSpPr txBox="1"/>
      </xdr:nvSpPr>
      <xdr:spPr>
        <a:xfrm>
          <a:off x="4914900" y="6197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66" name="フローチャート : 判断 65"/>
        <xdr:cNvSpPr/>
      </xdr:nvSpPr>
      <xdr:spPr>
        <a:xfrm>
          <a:off x="4775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107950</xdr:rowOff>
    </xdr:from>
    <xdr:to>
      <xdr:col>5</xdr:col>
      <xdr:colOff>549275</xdr:colOff>
      <xdr:row>35</xdr:row>
      <xdr:rowOff>115570</xdr:rowOff>
    </xdr:to>
    <xdr:cxnSp macro="">
      <xdr:nvCxnSpPr>
        <xdr:cNvPr id="67" name="直線コネクタ 66"/>
        <xdr:cNvCxnSpPr/>
      </xdr:nvCxnSpPr>
      <xdr:spPr>
        <a:xfrm>
          <a:off x="3098800" y="61087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0</xdr:rowOff>
    </xdr:from>
    <xdr:to>
      <xdr:col>5</xdr:col>
      <xdr:colOff>600075</xdr:colOff>
      <xdr:row>36</xdr:row>
      <xdr:rowOff>101600</xdr:rowOff>
    </xdr:to>
    <xdr:sp macro="" textlink="">
      <xdr:nvSpPr>
        <xdr:cNvPr id="68" name="フローチャート : 判断 67"/>
        <xdr:cNvSpPr/>
      </xdr:nvSpPr>
      <xdr:spPr>
        <a:xfrm>
          <a:off x="3937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86377</xdr:rowOff>
    </xdr:from>
    <xdr:ext cx="736600" cy="259045"/>
    <xdr:sp macro="" textlink="">
      <xdr:nvSpPr>
        <xdr:cNvPr id="69" name="テキスト ボックス 68"/>
        <xdr:cNvSpPr txBox="1"/>
      </xdr:nvSpPr>
      <xdr:spPr>
        <a:xfrm>
          <a:off x="3606800" y="625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54610</xdr:rowOff>
    </xdr:from>
    <xdr:to>
      <xdr:col>4</xdr:col>
      <xdr:colOff>346075</xdr:colOff>
      <xdr:row>35</xdr:row>
      <xdr:rowOff>107950</xdr:rowOff>
    </xdr:to>
    <xdr:cxnSp macro="">
      <xdr:nvCxnSpPr>
        <xdr:cNvPr id="70" name="直線コネクタ 69"/>
        <xdr:cNvCxnSpPr/>
      </xdr:nvCxnSpPr>
      <xdr:spPr>
        <a:xfrm>
          <a:off x="2209800" y="6055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1" name="フローチャート : 判断 70"/>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2" name="テキスト ボックス 71"/>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31750</xdr:rowOff>
    </xdr:from>
    <xdr:to>
      <xdr:col>3</xdr:col>
      <xdr:colOff>142875</xdr:colOff>
      <xdr:row>35</xdr:row>
      <xdr:rowOff>54610</xdr:rowOff>
    </xdr:to>
    <xdr:cxnSp macro="">
      <xdr:nvCxnSpPr>
        <xdr:cNvPr id="73" name="直線コネクタ 72"/>
        <xdr:cNvCxnSpPr/>
      </xdr:nvCxnSpPr>
      <xdr:spPr>
        <a:xfrm>
          <a:off x="1320800" y="6032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45720</xdr:rowOff>
    </xdr:from>
    <xdr:to>
      <xdr:col>3</xdr:col>
      <xdr:colOff>193675</xdr:colOff>
      <xdr:row>36</xdr:row>
      <xdr:rowOff>147320</xdr:rowOff>
    </xdr:to>
    <xdr:sp macro="" textlink="">
      <xdr:nvSpPr>
        <xdr:cNvPr id="74" name="フローチャート : 判断 73"/>
        <xdr:cNvSpPr/>
      </xdr:nvSpPr>
      <xdr:spPr>
        <a:xfrm>
          <a:off x="2159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132097</xdr:rowOff>
    </xdr:from>
    <xdr:ext cx="762000" cy="259045"/>
    <xdr:sp macro="" textlink="">
      <xdr:nvSpPr>
        <xdr:cNvPr id="75" name="テキスト ボックス 74"/>
        <xdr:cNvSpPr txBox="1"/>
      </xdr:nvSpPr>
      <xdr:spPr>
        <a:xfrm>
          <a:off x="1828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6" name="フローチャート : 判断 75"/>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116857</xdr:rowOff>
    </xdr:from>
    <xdr:ext cx="762000" cy="259045"/>
    <xdr:sp macro="" textlink="">
      <xdr:nvSpPr>
        <xdr:cNvPr id="77" name="テキスト ボックス 76"/>
        <xdr:cNvSpPr txBox="1"/>
      </xdr:nvSpPr>
      <xdr:spPr>
        <a:xfrm>
          <a:off x="939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95250</xdr:rowOff>
    </xdr:from>
    <xdr:to>
      <xdr:col>7</xdr:col>
      <xdr:colOff>66675</xdr:colOff>
      <xdr:row>36</xdr:row>
      <xdr:rowOff>25400</xdr:rowOff>
    </xdr:to>
    <xdr:sp macro="" textlink="">
      <xdr:nvSpPr>
        <xdr:cNvPr id="83" name="円/楕円 82"/>
        <xdr:cNvSpPr/>
      </xdr:nvSpPr>
      <xdr:spPr>
        <a:xfrm>
          <a:off x="4775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111777</xdr:rowOff>
    </xdr:from>
    <xdr:ext cx="762000" cy="259045"/>
    <xdr:sp macro="" textlink="">
      <xdr:nvSpPr>
        <xdr:cNvPr id="84" name="人件費該当値テキスト"/>
        <xdr:cNvSpPr txBox="1"/>
      </xdr:nvSpPr>
      <xdr:spPr>
        <a:xfrm>
          <a:off x="4914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64770</xdr:rowOff>
    </xdr:from>
    <xdr:to>
      <xdr:col>5</xdr:col>
      <xdr:colOff>600075</xdr:colOff>
      <xdr:row>35</xdr:row>
      <xdr:rowOff>166370</xdr:rowOff>
    </xdr:to>
    <xdr:sp macro="" textlink="">
      <xdr:nvSpPr>
        <xdr:cNvPr id="85" name="円/楕円 84"/>
        <xdr:cNvSpPr/>
      </xdr:nvSpPr>
      <xdr:spPr>
        <a:xfrm>
          <a:off x="3937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5097</xdr:rowOff>
    </xdr:from>
    <xdr:ext cx="736600" cy="259045"/>
    <xdr:sp macro="" textlink="">
      <xdr:nvSpPr>
        <xdr:cNvPr id="86" name="テキスト ボックス 85"/>
        <xdr:cNvSpPr txBox="1"/>
      </xdr:nvSpPr>
      <xdr:spPr>
        <a:xfrm>
          <a:off x="3606800" y="583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57150</xdr:rowOff>
    </xdr:from>
    <xdr:to>
      <xdr:col>4</xdr:col>
      <xdr:colOff>396875</xdr:colOff>
      <xdr:row>35</xdr:row>
      <xdr:rowOff>158750</xdr:rowOff>
    </xdr:to>
    <xdr:sp macro="" textlink="">
      <xdr:nvSpPr>
        <xdr:cNvPr id="87" name="円/楕円 86"/>
        <xdr:cNvSpPr/>
      </xdr:nvSpPr>
      <xdr:spPr>
        <a:xfrm>
          <a:off x="3048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168927</xdr:rowOff>
    </xdr:from>
    <xdr:ext cx="762000" cy="259045"/>
    <xdr:sp macro="" textlink="">
      <xdr:nvSpPr>
        <xdr:cNvPr id="88" name="テキスト ボックス 87"/>
        <xdr:cNvSpPr txBox="1"/>
      </xdr:nvSpPr>
      <xdr:spPr>
        <a:xfrm>
          <a:off x="2717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3810</xdr:rowOff>
    </xdr:from>
    <xdr:to>
      <xdr:col>3</xdr:col>
      <xdr:colOff>193675</xdr:colOff>
      <xdr:row>35</xdr:row>
      <xdr:rowOff>105410</xdr:rowOff>
    </xdr:to>
    <xdr:sp macro="" textlink="">
      <xdr:nvSpPr>
        <xdr:cNvPr id="89" name="円/楕円 88"/>
        <xdr:cNvSpPr/>
      </xdr:nvSpPr>
      <xdr:spPr>
        <a:xfrm>
          <a:off x="2159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115587</xdr:rowOff>
    </xdr:from>
    <xdr:ext cx="762000" cy="259045"/>
    <xdr:sp macro="" textlink="">
      <xdr:nvSpPr>
        <xdr:cNvPr id="90" name="テキスト ボックス 89"/>
        <xdr:cNvSpPr txBox="1"/>
      </xdr:nvSpPr>
      <xdr:spPr>
        <a:xfrm>
          <a:off x="1828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152400</xdr:rowOff>
    </xdr:from>
    <xdr:to>
      <xdr:col>1</xdr:col>
      <xdr:colOff>676275</xdr:colOff>
      <xdr:row>35</xdr:row>
      <xdr:rowOff>82550</xdr:rowOff>
    </xdr:to>
    <xdr:sp macro="" textlink="">
      <xdr:nvSpPr>
        <xdr:cNvPr id="91" name="円/楕円 90"/>
        <xdr:cNvSpPr/>
      </xdr:nvSpPr>
      <xdr:spPr>
        <a:xfrm>
          <a:off x="1270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92727</xdr:rowOff>
    </xdr:from>
    <xdr:ext cx="762000" cy="259045"/>
    <xdr:sp macro="" textlink="">
      <xdr:nvSpPr>
        <xdr:cNvPr id="92" name="テキスト ボックス 91"/>
        <xdr:cNvSpPr txBox="1"/>
      </xdr:nvSpPr>
      <xdr:spPr>
        <a:xfrm>
          <a:off x="939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物件費については、概ね類似団体平均と同等の数値となっていたが、２５年度において２つの</a:t>
          </a:r>
          <a:r>
            <a:rPr lang="ja-JP" altLang="en-US" sz="1100">
              <a:solidFill>
                <a:schemeClr val="dk1"/>
              </a:solidFill>
              <a:effectLst/>
              <a:latin typeface="+mn-lt"/>
              <a:ea typeface="+mn-ea"/>
              <a:cs typeface="+mn-cs"/>
            </a:rPr>
            <a:t>事業</a:t>
          </a:r>
          <a:r>
            <a:rPr lang="ja-JP" altLang="ja-JP" sz="1100">
              <a:solidFill>
                <a:schemeClr val="dk1"/>
              </a:solidFill>
              <a:effectLst/>
              <a:latin typeface="+mn-lt"/>
              <a:ea typeface="+mn-ea"/>
              <a:cs typeface="+mn-cs"/>
            </a:rPr>
            <a:t>会計を普通会計に移行したことにより、類似団体平均</a:t>
          </a:r>
          <a:r>
            <a:rPr lang="ja-JP" altLang="en-US" sz="1100">
              <a:solidFill>
                <a:schemeClr val="dk1"/>
              </a:solidFill>
              <a:effectLst/>
              <a:latin typeface="+mn-lt"/>
              <a:ea typeface="+mn-ea"/>
              <a:cs typeface="+mn-cs"/>
            </a:rPr>
            <a:t>を上回る状況となっている。</a:t>
          </a:r>
          <a:r>
            <a:rPr lang="ja-JP" altLang="ja-JP" sz="1100">
              <a:solidFill>
                <a:schemeClr val="dk1"/>
              </a:solidFill>
              <a:effectLst/>
              <a:latin typeface="+mn-lt"/>
              <a:ea typeface="+mn-ea"/>
              <a:cs typeface="+mn-cs"/>
            </a:rPr>
            <a:t>指定管理者制度等による民間委託化を</a:t>
          </a:r>
          <a:r>
            <a:rPr lang="ja-JP" altLang="en-US" sz="1100">
              <a:solidFill>
                <a:schemeClr val="dk1"/>
              </a:solidFill>
              <a:effectLst/>
              <a:latin typeface="+mn-lt"/>
              <a:ea typeface="+mn-ea"/>
              <a:cs typeface="+mn-cs"/>
            </a:rPr>
            <a:t>推進している影響で</a:t>
          </a:r>
          <a:r>
            <a:rPr lang="ja-JP" altLang="ja-JP" sz="1100">
              <a:solidFill>
                <a:schemeClr val="dk1"/>
              </a:solidFill>
              <a:effectLst/>
              <a:latin typeface="+mn-lt"/>
              <a:ea typeface="+mn-ea"/>
              <a:cs typeface="+mn-cs"/>
            </a:rPr>
            <a:t>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163576</xdr:rowOff>
    </xdr:from>
    <xdr:to>
      <xdr:col>24</xdr:col>
      <xdr:colOff>31750</xdr:colOff>
      <xdr:row>22</xdr:row>
      <xdr:rowOff>8128</xdr:rowOff>
    </xdr:to>
    <xdr:cxnSp macro="">
      <xdr:nvCxnSpPr>
        <xdr:cNvPr id="117" name="直線コネクタ 116"/>
        <xdr:cNvCxnSpPr/>
      </xdr:nvCxnSpPr>
      <xdr:spPr>
        <a:xfrm flipV="1">
          <a:off x="16510000" y="2563876"/>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151655</xdr:rowOff>
    </xdr:from>
    <xdr:ext cx="762000" cy="259045"/>
    <xdr:sp macro="" textlink="">
      <xdr:nvSpPr>
        <xdr:cNvPr id="118" name="物件費最小値テキスト"/>
        <xdr:cNvSpPr txBox="1"/>
      </xdr:nvSpPr>
      <xdr:spPr>
        <a:xfrm>
          <a:off x="16598900" y="375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32.4</a:t>
          </a:r>
          <a:endParaRPr kumimoji="1" lang="ja-JP" altLang="en-US" sz="1000" b="1">
            <a:latin typeface="ＭＳ Ｐゴシック"/>
          </a:endParaRPr>
        </a:p>
      </xdr:txBody>
    </xdr:sp>
    <xdr:clientData/>
  </xdr:oneCellAnchor>
  <xdr:twoCellAnchor>
    <xdr:from>
      <xdr:col>23</xdr:col>
      <xdr:colOff>628650</xdr:colOff>
      <xdr:row>22</xdr:row>
      <xdr:rowOff>8128</xdr:rowOff>
    </xdr:from>
    <xdr:to>
      <xdr:col>24</xdr:col>
      <xdr:colOff>120650</xdr:colOff>
      <xdr:row>22</xdr:row>
      <xdr:rowOff>8128</xdr:rowOff>
    </xdr:to>
    <xdr:cxnSp macro="">
      <xdr:nvCxnSpPr>
        <xdr:cNvPr id="119" name="直線コネクタ 118"/>
        <xdr:cNvCxnSpPr/>
      </xdr:nvCxnSpPr>
      <xdr:spPr>
        <a:xfrm>
          <a:off x="16421100" y="3780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78503</xdr:rowOff>
    </xdr:from>
    <xdr:ext cx="762000" cy="259045"/>
    <xdr:sp macro="" textlink="">
      <xdr:nvSpPr>
        <xdr:cNvPr id="120" name="物件費最大値テキスト"/>
        <xdr:cNvSpPr txBox="1"/>
      </xdr:nvSpPr>
      <xdr:spPr>
        <a:xfrm>
          <a:off x="16598900" y="230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14</xdr:row>
      <xdr:rowOff>163576</xdr:rowOff>
    </xdr:from>
    <xdr:to>
      <xdr:col>24</xdr:col>
      <xdr:colOff>120650</xdr:colOff>
      <xdr:row>14</xdr:row>
      <xdr:rowOff>163576</xdr:rowOff>
    </xdr:to>
    <xdr:cxnSp macro="">
      <xdr:nvCxnSpPr>
        <xdr:cNvPr id="121" name="直線コネクタ 120"/>
        <xdr:cNvCxnSpPr/>
      </xdr:nvCxnSpPr>
      <xdr:spPr>
        <a:xfrm>
          <a:off x="16421100" y="256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88138</xdr:rowOff>
    </xdr:from>
    <xdr:to>
      <xdr:col>24</xdr:col>
      <xdr:colOff>31750</xdr:colOff>
      <xdr:row>17</xdr:row>
      <xdr:rowOff>129286</xdr:rowOff>
    </xdr:to>
    <xdr:cxnSp macro="">
      <xdr:nvCxnSpPr>
        <xdr:cNvPr id="122" name="直線コネクタ 121"/>
        <xdr:cNvCxnSpPr/>
      </xdr:nvCxnSpPr>
      <xdr:spPr>
        <a:xfrm>
          <a:off x="15671800" y="300278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170451</xdr:rowOff>
    </xdr:from>
    <xdr:ext cx="762000" cy="259045"/>
    <xdr:sp macro="" textlink="">
      <xdr:nvSpPr>
        <xdr:cNvPr id="123" name="物件費平均値テキスト"/>
        <xdr:cNvSpPr txBox="1"/>
      </xdr:nvSpPr>
      <xdr:spPr>
        <a:xfrm>
          <a:off x="16598900" y="2742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153924</xdr:rowOff>
    </xdr:from>
    <xdr:to>
      <xdr:col>24</xdr:col>
      <xdr:colOff>82550</xdr:colOff>
      <xdr:row>17</xdr:row>
      <xdr:rowOff>84074</xdr:rowOff>
    </xdr:to>
    <xdr:sp macro="" textlink="">
      <xdr:nvSpPr>
        <xdr:cNvPr id="124" name="フローチャート : 判断 123"/>
        <xdr:cNvSpPr/>
      </xdr:nvSpPr>
      <xdr:spPr>
        <a:xfrm>
          <a:off x="164592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99568</xdr:rowOff>
    </xdr:from>
    <xdr:to>
      <xdr:col>22</xdr:col>
      <xdr:colOff>565150</xdr:colOff>
      <xdr:row>17</xdr:row>
      <xdr:rowOff>88138</xdr:rowOff>
    </xdr:to>
    <xdr:cxnSp macro="">
      <xdr:nvCxnSpPr>
        <xdr:cNvPr id="125" name="直線コネクタ 124"/>
        <xdr:cNvCxnSpPr/>
      </xdr:nvCxnSpPr>
      <xdr:spPr>
        <a:xfrm>
          <a:off x="14782800" y="2842768"/>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80772</xdr:rowOff>
    </xdr:from>
    <xdr:to>
      <xdr:col>22</xdr:col>
      <xdr:colOff>615950</xdr:colOff>
      <xdr:row>17</xdr:row>
      <xdr:rowOff>10922</xdr:rowOff>
    </xdr:to>
    <xdr:sp macro="" textlink="">
      <xdr:nvSpPr>
        <xdr:cNvPr id="126" name="フローチャート : 判断 125"/>
        <xdr:cNvSpPr/>
      </xdr:nvSpPr>
      <xdr:spPr>
        <a:xfrm>
          <a:off x="15621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21099</xdr:rowOff>
    </xdr:from>
    <xdr:ext cx="736600" cy="259045"/>
    <xdr:sp macro="" textlink="">
      <xdr:nvSpPr>
        <xdr:cNvPr id="127" name="テキスト ボックス 126"/>
        <xdr:cNvSpPr txBox="1"/>
      </xdr:nvSpPr>
      <xdr:spPr>
        <a:xfrm>
          <a:off x="15290800" y="2592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85852</xdr:rowOff>
    </xdr:from>
    <xdr:to>
      <xdr:col>21</xdr:col>
      <xdr:colOff>361950</xdr:colOff>
      <xdr:row>16</xdr:row>
      <xdr:rowOff>99568</xdr:rowOff>
    </xdr:to>
    <xdr:cxnSp macro="">
      <xdr:nvCxnSpPr>
        <xdr:cNvPr id="128" name="直線コネクタ 127"/>
        <xdr:cNvCxnSpPr/>
      </xdr:nvCxnSpPr>
      <xdr:spPr>
        <a:xfrm>
          <a:off x="13893800" y="28290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158005</xdr:rowOff>
    </xdr:from>
    <xdr:ext cx="762000" cy="259045"/>
    <xdr:sp macro="" textlink="">
      <xdr:nvSpPr>
        <xdr:cNvPr id="130" name="テキスト ボックス 129"/>
        <xdr:cNvSpPr txBox="1"/>
      </xdr:nvSpPr>
      <xdr:spPr>
        <a:xfrm>
          <a:off x="14401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85852</xdr:rowOff>
    </xdr:to>
    <xdr:cxnSp macro="">
      <xdr:nvCxnSpPr>
        <xdr:cNvPr id="131" name="直線コネクタ 130"/>
        <xdr:cNvCxnSpPr/>
      </xdr:nvCxnSpPr>
      <xdr:spPr>
        <a:xfrm>
          <a:off x="13004800" y="28016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67056</xdr:rowOff>
    </xdr:from>
    <xdr:to>
      <xdr:col>20</xdr:col>
      <xdr:colOff>209550</xdr:colOff>
      <xdr:row>16</xdr:row>
      <xdr:rowOff>168656</xdr:rowOff>
    </xdr:to>
    <xdr:sp macro="" textlink="">
      <xdr:nvSpPr>
        <xdr:cNvPr id="132" name="フローチャート : 判断 131"/>
        <xdr:cNvSpPr/>
      </xdr:nvSpPr>
      <xdr:spPr>
        <a:xfrm>
          <a:off x="13843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153433</xdr:rowOff>
    </xdr:from>
    <xdr:ext cx="762000" cy="259045"/>
    <xdr:sp macro="" textlink="">
      <xdr:nvSpPr>
        <xdr:cNvPr id="133" name="テキスト ボックス 132"/>
        <xdr:cNvSpPr txBox="1"/>
      </xdr:nvSpPr>
      <xdr:spPr>
        <a:xfrm>
          <a:off x="13512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4" name="フローチャート : 判断 133"/>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35" name="テキスト ボックス 134"/>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78486</xdr:rowOff>
    </xdr:from>
    <xdr:to>
      <xdr:col>24</xdr:col>
      <xdr:colOff>82550</xdr:colOff>
      <xdr:row>18</xdr:row>
      <xdr:rowOff>8636</xdr:rowOff>
    </xdr:to>
    <xdr:sp macro="" textlink="">
      <xdr:nvSpPr>
        <xdr:cNvPr id="141" name="円/楕円 140"/>
        <xdr:cNvSpPr/>
      </xdr:nvSpPr>
      <xdr:spPr>
        <a:xfrm>
          <a:off x="16459200" y="2993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50563</xdr:rowOff>
    </xdr:from>
    <xdr:ext cx="762000" cy="259045"/>
    <xdr:sp macro="" textlink="">
      <xdr:nvSpPr>
        <xdr:cNvPr id="142" name="物件費該当値テキスト"/>
        <xdr:cNvSpPr txBox="1"/>
      </xdr:nvSpPr>
      <xdr:spPr>
        <a:xfrm>
          <a:off x="165989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37338</xdr:rowOff>
    </xdr:from>
    <xdr:to>
      <xdr:col>22</xdr:col>
      <xdr:colOff>615950</xdr:colOff>
      <xdr:row>17</xdr:row>
      <xdr:rowOff>138938</xdr:rowOff>
    </xdr:to>
    <xdr:sp macro="" textlink="">
      <xdr:nvSpPr>
        <xdr:cNvPr id="143" name="円/楕円 142"/>
        <xdr:cNvSpPr/>
      </xdr:nvSpPr>
      <xdr:spPr>
        <a:xfrm>
          <a:off x="15621000" y="295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123715</xdr:rowOff>
    </xdr:from>
    <xdr:ext cx="736600" cy="259045"/>
    <xdr:sp macro="" textlink="">
      <xdr:nvSpPr>
        <xdr:cNvPr id="144" name="テキスト ボックス 143"/>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48768</xdr:rowOff>
    </xdr:from>
    <xdr:to>
      <xdr:col>21</xdr:col>
      <xdr:colOff>412750</xdr:colOff>
      <xdr:row>16</xdr:row>
      <xdr:rowOff>150368</xdr:rowOff>
    </xdr:to>
    <xdr:sp macro="" textlink="">
      <xdr:nvSpPr>
        <xdr:cNvPr id="145" name="円/楕円 144"/>
        <xdr:cNvSpPr/>
      </xdr:nvSpPr>
      <xdr:spPr>
        <a:xfrm>
          <a:off x="147320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160545</xdr:rowOff>
    </xdr:from>
    <xdr:ext cx="762000" cy="259045"/>
    <xdr:sp macro="" textlink="">
      <xdr:nvSpPr>
        <xdr:cNvPr id="146" name="テキスト ボックス 145"/>
        <xdr:cNvSpPr txBox="1"/>
      </xdr:nvSpPr>
      <xdr:spPr>
        <a:xfrm>
          <a:off x="14401800" y="256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35052</xdr:rowOff>
    </xdr:from>
    <xdr:to>
      <xdr:col>20</xdr:col>
      <xdr:colOff>209550</xdr:colOff>
      <xdr:row>16</xdr:row>
      <xdr:rowOff>136652</xdr:rowOff>
    </xdr:to>
    <xdr:sp macro="" textlink="">
      <xdr:nvSpPr>
        <xdr:cNvPr id="147" name="円/楕円 146"/>
        <xdr:cNvSpPr/>
      </xdr:nvSpPr>
      <xdr:spPr>
        <a:xfrm>
          <a:off x="13843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146829</xdr:rowOff>
    </xdr:from>
    <xdr:ext cx="762000" cy="259045"/>
    <xdr:sp macro="" textlink="">
      <xdr:nvSpPr>
        <xdr:cNvPr id="148" name="テキスト ボックス 147"/>
        <xdr:cNvSpPr txBox="1"/>
      </xdr:nvSpPr>
      <xdr:spPr>
        <a:xfrm>
          <a:off x="13512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xdr:rowOff>
    </xdr:from>
    <xdr:to>
      <xdr:col>19</xdr:col>
      <xdr:colOff>6350</xdr:colOff>
      <xdr:row>16</xdr:row>
      <xdr:rowOff>109220</xdr:rowOff>
    </xdr:to>
    <xdr:sp macro="" textlink="">
      <xdr:nvSpPr>
        <xdr:cNvPr id="149" name="円/楕円 148"/>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93997</xdr:rowOff>
    </xdr:from>
    <xdr:ext cx="762000" cy="259045"/>
    <xdr:sp macro="" textlink="">
      <xdr:nvSpPr>
        <xdr:cNvPr id="150" name="テキスト ボックス 149"/>
        <xdr:cNvSpPr txBox="1"/>
      </xdr:nvSpPr>
      <xdr:spPr>
        <a:xfrm>
          <a:off x="12623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扶助費に係る経常収支比率は</a:t>
          </a:r>
          <a:r>
            <a:rPr lang="ja-JP" altLang="en-US" sz="1300">
              <a:solidFill>
                <a:schemeClr val="dk1"/>
              </a:solidFill>
              <a:effectLst/>
              <a:latin typeface="+mn-lt"/>
              <a:ea typeface="+mn-ea"/>
              <a:cs typeface="+mn-cs"/>
            </a:rPr>
            <a:t>１．７％と</a:t>
          </a:r>
          <a:r>
            <a:rPr lang="ja-JP" altLang="ja-JP" sz="1300">
              <a:solidFill>
                <a:schemeClr val="dk1"/>
              </a:solidFill>
              <a:effectLst/>
              <a:latin typeface="+mn-lt"/>
              <a:ea typeface="+mn-ea"/>
              <a:cs typeface="+mn-cs"/>
            </a:rPr>
            <a:t>類似団体平均</a:t>
          </a:r>
          <a:r>
            <a:rPr lang="ja-JP" altLang="en-US" sz="1300">
              <a:solidFill>
                <a:schemeClr val="dk1"/>
              </a:solidFill>
              <a:effectLst/>
              <a:latin typeface="+mn-lt"/>
              <a:ea typeface="+mn-ea"/>
              <a:cs typeface="+mn-cs"/>
            </a:rPr>
            <a:t>３．２％</a:t>
          </a:r>
          <a:r>
            <a:rPr lang="ja-JP" altLang="ja-JP" sz="1300">
              <a:solidFill>
                <a:schemeClr val="dk1"/>
              </a:solidFill>
              <a:effectLst/>
              <a:latin typeface="+mn-lt"/>
              <a:ea typeface="+mn-ea"/>
              <a:cs typeface="+mn-cs"/>
            </a:rPr>
            <a:t>を下回っているが、年々増加傾向にあり、今後も抑制に努めるものとする。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5" name="直線コネクタ 164"/>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6" name="テキスト ボックス 165"/>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7" name="直線コネクタ 166"/>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8" name="テキスト ボックス 167"/>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9" name="直線コネクタ 168"/>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0" name="テキスト ボックス 169"/>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1" name="直線コネクタ 170"/>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2" name="テキスト ボックス 171"/>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161290</xdr:rowOff>
    </xdr:to>
    <xdr:cxnSp macro="">
      <xdr:nvCxnSpPr>
        <xdr:cNvPr id="175" name="直線コネクタ 174"/>
        <xdr:cNvCxnSpPr/>
      </xdr:nvCxnSpPr>
      <xdr:spPr>
        <a:xfrm flipV="1">
          <a:off x="4826000" y="929386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76"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77" name="直線コネクタ 176"/>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78"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79" name="直線コネクタ 178"/>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115570</xdr:rowOff>
    </xdr:to>
    <xdr:cxnSp macro="">
      <xdr:nvCxnSpPr>
        <xdr:cNvPr id="180" name="直線コネクタ 179"/>
        <xdr:cNvCxnSpPr/>
      </xdr:nvCxnSpPr>
      <xdr:spPr>
        <a:xfrm>
          <a:off x="3987800" y="94767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36847</xdr:rowOff>
    </xdr:from>
    <xdr:ext cx="762000" cy="259045"/>
    <xdr:sp macro="" textlink="">
      <xdr:nvSpPr>
        <xdr:cNvPr id="181" name="扶助費平均値テキスト"/>
        <xdr:cNvSpPr txBox="1"/>
      </xdr:nvSpPr>
      <xdr:spPr>
        <a:xfrm>
          <a:off x="4914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2" name="フローチャート : 判断 181"/>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46990</xdr:rowOff>
    </xdr:from>
    <xdr:to>
      <xdr:col>5</xdr:col>
      <xdr:colOff>549275</xdr:colOff>
      <xdr:row>55</xdr:row>
      <xdr:rowOff>138430</xdr:rowOff>
    </xdr:to>
    <xdr:cxnSp macro="">
      <xdr:nvCxnSpPr>
        <xdr:cNvPr id="183" name="直線コネクタ 182"/>
        <xdr:cNvCxnSpPr/>
      </xdr:nvCxnSpPr>
      <xdr:spPr>
        <a:xfrm flipV="1">
          <a:off x="3098800" y="9476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84" name="フローチャート : 判断 183"/>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85" name="テキスト ボックス 184"/>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46990</xdr:rowOff>
    </xdr:from>
    <xdr:to>
      <xdr:col>4</xdr:col>
      <xdr:colOff>346075</xdr:colOff>
      <xdr:row>55</xdr:row>
      <xdr:rowOff>138430</xdr:rowOff>
    </xdr:to>
    <xdr:cxnSp macro="">
      <xdr:nvCxnSpPr>
        <xdr:cNvPr id="186" name="直線コネクタ 185"/>
        <xdr:cNvCxnSpPr/>
      </xdr:nvCxnSpPr>
      <xdr:spPr>
        <a:xfrm>
          <a:off x="2209800" y="9476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87" name="フローチャート : 判断 186"/>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88" name="テキスト ボックス 187"/>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149860</xdr:rowOff>
    </xdr:from>
    <xdr:to>
      <xdr:col>3</xdr:col>
      <xdr:colOff>142875</xdr:colOff>
      <xdr:row>55</xdr:row>
      <xdr:rowOff>46990</xdr:rowOff>
    </xdr:to>
    <xdr:cxnSp macro="">
      <xdr:nvCxnSpPr>
        <xdr:cNvPr id="189" name="直線コネクタ 188"/>
        <xdr:cNvCxnSpPr/>
      </xdr:nvCxnSpPr>
      <xdr:spPr>
        <a:xfrm>
          <a:off x="1320800" y="9408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167640</xdr:rowOff>
    </xdr:from>
    <xdr:to>
      <xdr:col>3</xdr:col>
      <xdr:colOff>193675</xdr:colOff>
      <xdr:row>57</xdr:row>
      <xdr:rowOff>97790</xdr:rowOff>
    </xdr:to>
    <xdr:sp macro="" textlink="">
      <xdr:nvSpPr>
        <xdr:cNvPr id="190" name="フローチャート : 判断 189"/>
        <xdr:cNvSpPr/>
      </xdr:nvSpPr>
      <xdr:spPr>
        <a:xfrm>
          <a:off x="2159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82567</xdr:rowOff>
    </xdr:from>
    <xdr:ext cx="762000" cy="259045"/>
    <xdr:sp macro="" textlink="">
      <xdr:nvSpPr>
        <xdr:cNvPr id="191" name="テキスト ボックス 190"/>
        <xdr:cNvSpPr txBox="1"/>
      </xdr:nvSpPr>
      <xdr:spPr>
        <a:xfrm>
          <a:off x="1828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41910</xdr:rowOff>
    </xdr:from>
    <xdr:to>
      <xdr:col>1</xdr:col>
      <xdr:colOff>676275</xdr:colOff>
      <xdr:row>57</xdr:row>
      <xdr:rowOff>143510</xdr:rowOff>
    </xdr:to>
    <xdr:sp macro="" textlink="">
      <xdr:nvSpPr>
        <xdr:cNvPr id="192" name="フローチャート : 判断 191"/>
        <xdr:cNvSpPr/>
      </xdr:nvSpPr>
      <xdr:spPr>
        <a:xfrm>
          <a:off x="1270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128287</xdr:rowOff>
    </xdr:from>
    <xdr:ext cx="762000" cy="259045"/>
    <xdr:sp macro="" textlink="">
      <xdr:nvSpPr>
        <xdr:cNvPr id="193" name="テキスト ボックス 192"/>
        <xdr:cNvSpPr txBox="1"/>
      </xdr:nvSpPr>
      <xdr:spPr>
        <a:xfrm>
          <a:off x="939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4" name="テキスト ボックス 19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5" name="テキスト ボックス 19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6" name="テキスト ボックス 19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7" name="テキスト ボックス 19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8" name="テキスト ボックス 19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64770</xdr:rowOff>
    </xdr:from>
    <xdr:to>
      <xdr:col>7</xdr:col>
      <xdr:colOff>66675</xdr:colOff>
      <xdr:row>55</xdr:row>
      <xdr:rowOff>166370</xdr:rowOff>
    </xdr:to>
    <xdr:sp macro="" textlink="">
      <xdr:nvSpPr>
        <xdr:cNvPr id="199" name="円/楕円 198"/>
        <xdr:cNvSpPr/>
      </xdr:nvSpPr>
      <xdr:spPr>
        <a:xfrm>
          <a:off x="47752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81297</xdr:rowOff>
    </xdr:from>
    <xdr:ext cx="762000" cy="259045"/>
    <xdr:sp macro="" textlink="">
      <xdr:nvSpPr>
        <xdr:cNvPr id="200" name="扶助費該当値テキスト"/>
        <xdr:cNvSpPr txBox="1"/>
      </xdr:nvSpPr>
      <xdr:spPr>
        <a:xfrm>
          <a:off x="49149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201" name="円/楕円 200"/>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2" name="テキスト ボックス 201"/>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3" name="円/楕円 202"/>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204" name="テキスト ボックス 20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05" name="円/楕円 204"/>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107967</xdr:rowOff>
    </xdr:from>
    <xdr:ext cx="762000" cy="259045"/>
    <xdr:sp macro="" textlink="">
      <xdr:nvSpPr>
        <xdr:cNvPr id="206" name="テキスト ボックス 205"/>
        <xdr:cNvSpPr txBox="1"/>
      </xdr:nvSpPr>
      <xdr:spPr>
        <a:xfrm>
          <a:off x="1828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99060</xdr:rowOff>
    </xdr:from>
    <xdr:to>
      <xdr:col>1</xdr:col>
      <xdr:colOff>676275</xdr:colOff>
      <xdr:row>55</xdr:row>
      <xdr:rowOff>29210</xdr:rowOff>
    </xdr:to>
    <xdr:sp macro="" textlink="">
      <xdr:nvSpPr>
        <xdr:cNvPr id="207" name="円/楕円 206"/>
        <xdr:cNvSpPr/>
      </xdr:nvSpPr>
      <xdr:spPr>
        <a:xfrm>
          <a:off x="1270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39387</xdr:rowOff>
    </xdr:from>
    <xdr:ext cx="762000" cy="259045"/>
    <xdr:sp macro="" textlink="">
      <xdr:nvSpPr>
        <xdr:cNvPr id="208" name="テキスト ボックス 207"/>
        <xdr:cNvSpPr txBox="1"/>
      </xdr:nvSpPr>
      <xdr:spPr>
        <a:xfrm>
          <a:off x="939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09" name="正方形/長方形 20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0" name="正方形/長方形 20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1" name="正方形/長方形 21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2" name="正方形/長方形 21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3" name="正方形/長方形 21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4" name="正方形/長方形 21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5" name="正方形/長方形 21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7" name="正方形/長方形 21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19" name="テキスト ボックス 21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その他に係る経常収支比率は類似団体平均と同等の数値であるが、特別会計への繰出金は以前増加傾向にある。これまでに整備してきた農業集落排水施設や簡易水道施設への維持管理経費・公債費償還等が今後も増加していく傾向にある。</a:t>
          </a:r>
          <a:endParaRPr lang="ja-JP" altLang="ja-JP" sz="1300">
            <a:effectLst/>
          </a:endParaRPr>
        </a:p>
        <a:p>
          <a:r>
            <a:rPr lang="ja-JP" altLang="ja-JP" sz="1300">
              <a:solidFill>
                <a:schemeClr val="dk1"/>
              </a:solidFill>
              <a:effectLst/>
              <a:latin typeface="+mn-lt"/>
              <a:ea typeface="+mn-ea"/>
              <a:cs typeface="+mn-cs"/>
            </a:rPr>
            <a:t>独立採算の原則に立ち返り、料金の改定等も検討していきながら、普通会計の負担額を減らしていくよう努める。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0" name="テキスト ボックス 21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1" name="直線コネクタ 22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2" name="テキスト ボックス 22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3" name="直線コネクタ 22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4" name="テキスト ボックス 22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5" name="直線コネクタ 22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6" name="テキスト ボックス 22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7" name="直線コネクタ 22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8" name="テキスト ボックス 22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29" name="直線コネクタ 22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0" name="テキスト ボックス 22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26416</xdr:rowOff>
    </xdr:from>
    <xdr:to>
      <xdr:col>24</xdr:col>
      <xdr:colOff>31750</xdr:colOff>
      <xdr:row>59</xdr:row>
      <xdr:rowOff>138430</xdr:rowOff>
    </xdr:to>
    <xdr:cxnSp macro="">
      <xdr:nvCxnSpPr>
        <xdr:cNvPr id="233" name="直線コネクタ 232"/>
        <xdr:cNvCxnSpPr/>
      </xdr:nvCxnSpPr>
      <xdr:spPr>
        <a:xfrm flipV="1">
          <a:off x="16510000" y="9284716"/>
          <a:ext cx="0"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110507</xdr:rowOff>
    </xdr:from>
    <xdr:ext cx="762000" cy="259045"/>
    <xdr:sp macro="" textlink="">
      <xdr:nvSpPr>
        <xdr:cNvPr id="234" name="その他最小値テキスト"/>
        <xdr:cNvSpPr txBox="1"/>
      </xdr:nvSpPr>
      <xdr:spPr>
        <a:xfrm>
          <a:off x="16598900" y="1022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23</xdr:col>
      <xdr:colOff>628650</xdr:colOff>
      <xdr:row>59</xdr:row>
      <xdr:rowOff>138430</xdr:rowOff>
    </xdr:from>
    <xdr:to>
      <xdr:col>24</xdr:col>
      <xdr:colOff>120650</xdr:colOff>
      <xdr:row>59</xdr:row>
      <xdr:rowOff>138430</xdr:rowOff>
    </xdr:to>
    <xdr:cxnSp macro="">
      <xdr:nvCxnSpPr>
        <xdr:cNvPr id="235" name="直線コネクタ 234"/>
        <xdr:cNvCxnSpPr/>
      </xdr:nvCxnSpPr>
      <xdr:spPr>
        <a:xfrm>
          <a:off x="16421100" y="1025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112793</xdr:rowOff>
    </xdr:from>
    <xdr:ext cx="762000" cy="259045"/>
    <xdr:sp macro="" textlink="">
      <xdr:nvSpPr>
        <xdr:cNvPr id="236" name="その他最大値テキスト"/>
        <xdr:cNvSpPr txBox="1"/>
      </xdr:nvSpPr>
      <xdr:spPr>
        <a:xfrm>
          <a:off x="16598900" y="9028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628650</xdr:colOff>
      <xdr:row>54</xdr:row>
      <xdr:rowOff>26416</xdr:rowOff>
    </xdr:from>
    <xdr:to>
      <xdr:col>24</xdr:col>
      <xdr:colOff>120650</xdr:colOff>
      <xdr:row>54</xdr:row>
      <xdr:rowOff>26416</xdr:rowOff>
    </xdr:to>
    <xdr:cxnSp macro="">
      <xdr:nvCxnSpPr>
        <xdr:cNvPr id="237" name="直線コネクタ 236"/>
        <xdr:cNvCxnSpPr/>
      </xdr:nvCxnSpPr>
      <xdr:spPr>
        <a:xfrm>
          <a:off x="16421100" y="9284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56</xdr:row>
      <xdr:rowOff>154432</xdr:rowOff>
    </xdr:to>
    <xdr:cxnSp macro="">
      <xdr:nvCxnSpPr>
        <xdr:cNvPr id="238" name="直線コネクタ 237"/>
        <xdr:cNvCxnSpPr/>
      </xdr:nvCxnSpPr>
      <xdr:spPr>
        <a:xfrm>
          <a:off x="15671800" y="972820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115587</xdr:rowOff>
    </xdr:from>
    <xdr:ext cx="762000" cy="259045"/>
    <xdr:sp macro="" textlink="">
      <xdr:nvSpPr>
        <xdr:cNvPr id="239" name="その他平均値テキスト"/>
        <xdr:cNvSpPr txBox="1"/>
      </xdr:nvSpPr>
      <xdr:spPr>
        <a:xfrm>
          <a:off x="16598900" y="9545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40" name="フローチャート : 判断 239"/>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57</xdr:row>
      <xdr:rowOff>1270</xdr:rowOff>
    </xdr:to>
    <xdr:cxnSp macro="">
      <xdr:nvCxnSpPr>
        <xdr:cNvPr id="241" name="直線コネクタ 240"/>
        <xdr:cNvCxnSpPr/>
      </xdr:nvCxnSpPr>
      <xdr:spPr>
        <a:xfrm flipV="1">
          <a:off x="14782800" y="97282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48768</xdr:rowOff>
    </xdr:from>
    <xdr:to>
      <xdr:col>22</xdr:col>
      <xdr:colOff>615950</xdr:colOff>
      <xdr:row>56</xdr:row>
      <xdr:rowOff>150368</xdr:rowOff>
    </xdr:to>
    <xdr:sp macro="" textlink="">
      <xdr:nvSpPr>
        <xdr:cNvPr id="242" name="フローチャート : 判断 241"/>
        <xdr:cNvSpPr/>
      </xdr:nvSpPr>
      <xdr:spPr>
        <a:xfrm>
          <a:off x="15621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160545</xdr:rowOff>
    </xdr:from>
    <xdr:ext cx="736600" cy="259045"/>
    <xdr:sp macro="" textlink="">
      <xdr:nvSpPr>
        <xdr:cNvPr id="243" name="テキスト ボックス 242"/>
        <xdr:cNvSpPr txBox="1"/>
      </xdr:nvSpPr>
      <xdr:spPr>
        <a:xfrm>
          <a:off x="15290800" y="9418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154432</xdr:rowOff>
    </xdr:from>
    <xdr:to>
      <xdr:col>21</xdr:col>
      <xdr:colOff>361950</xdr:colOff>
      <xdr:row>57</xdr:row>
      <xdr:rowOff>1270</xdr:rowOff>
    </xdr:to>
    <xdr:cxnSp macro="">
      <xdr:nvCxnSpPr>
        <xdr:cNvPr id="244" name="直線コネクタ 243"/>
        <xdr:cNvCxnSpPr/>
      </xdr:nvCxnSpPr>
      <xdr:spPr>
        <a:xfrm>
          <a:off x="13893800" y="97556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71628</xdr:rowOff>
    </xdr:from>
    <xdr:to>
      <xdr:col>21</xdr:col>
      <xdr:colOff>412750</xdr:colOff>
      <xdr:row>57</xdr:row>
      <xdr:rowOff>1778</xdr:rowOff>
    </xdr:to>
    <xdr:sp macro="" textlink="">
      <xdr:nvSpPr>
        <xdr:cNvPr id="245" name="フローチャート : 判断 244"/>
        <xdr:cNvSpPr/>
      </xdr:nvSpPr>
      <xdr:spPr>
        <a:xfrm>
          <a:off x="14732000" y="967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11955</xdr:rowOff>
    </xdr:from>
    <xdr:ext cx="762000" cy="259045"/>
    <xdr:sp macro="" textlink="">
      <xdr:nvSpPr>
        <xdr:cNvPr id="246" name="テキスト ボックス 245"/>
        <xdr:cNvSpPr txBox="1"/>
      </xdr:nvSpPr>
      <xdr:spPr>
        <a:xfrm>
          <a:off x="14401800" y="944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113284</xdr:rowOff>
    </xdr:from>
    <xdr:to>
      <xdr:col>20</xdr:col>
      <xdr:colOff>158750</xdr:colOff>
      <xdr:row>56</xdr:row>
      <xdr:rowOff>154432</xdr:rowOff>
    </xdr:to>
    <xdr:cxnSp macro="">
      <xdr:nvCxnSpPr>
        <xdr:cNvPr id="247" name="直線コネクタ 246"/>
        <xdr:cNvCxnSpPr/>
      </xdr:nvCxnSpPr>
      <xdr:spPr>
        <a:xfrm>
          <a:off x="13004800" y="971448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48" name="フローチャート : 判断 247"/>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49" name="テキスト ボックス 248"/>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165354</xdr:rowOff>
    </xdr:from>
    <xdr:to>
      <xdr:col>19</xdr:col>
      <xdr:colOff>6350</xdr:colOff>
      <xdr:row>56</xdr:row>
      <xdr:rowOff>95504</xdr:rowOff>
    </xdr:to>
    <xdr:sp macro="" textlink="">
      <xdr:nvSpPr>
        <xdr:cNvPr id="250" name="フローチャート : 判断 249"/>
        <xdr:cNvSpPr/>
      </xdr:nvSpPr>
      <xdr:spPr>
        <a:xfrm>
          <a:off x="12954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105681</xdr:rowOff>
    </xdr:from>
    <xdr:ext cx="762000" cy="259045"/>
    <xdr:sp macro="" textlink="">
      <xdr:nvSpPr>
        <xdr:cNvPr id="251" name="テキスト ボックス 250"/>
        <xdr:cNvSpPr txBox="1"/>
      </xdr:nvSpPr>
      <xdr:spPr>
        <a:xfrm>
          <a:off x="12623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103632</xdr:rowOff>
    </xdr:from>
    <xdr:to>
      <xdr:col>24</xdr:col>
      <xdr:colOff>82550</xdr:colOff>
      <xdr:row>57</xdr:row>
      <xdr:rowOff>33782</xdr:rowOff>
    </xdr:to>
    <xdr:sp macro="" textlink="">
      <xdr:nvSpPr>
        <xdr:cNvPr id="257" name="円/楕円 256"/>
        <xdr:cNvSpPr/>
      </xdr:nvSpPr>
      <xdr:spPr>
        <a:xfrm>
          <a:off x="164592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75709</xdr:rowOff>
    </xdr:from>
    <xdr:ext cx="762000" cy="259045"/>
    <xdr:sp macro="" textlink="">
      <xdr:nvSpPr>
        <xdr:cNvPr id="258" name="その他該当値テキスト"/>
        <xdr:cNvSpPr txBox="1"/>
      </xdr:nvSpPr>
      <xdr:spPr>
        <a:xfrm>
          <a:off x="16598900" y="9676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76200</xdr:rowOff>
    </xdr:from>
    <xdr:to>
      <xdr:col>22</xdr:col>
      <xdr:colOff>615950</xdr:colOff>
      <xdr:row>57</xdr:row>
      <xdr:rowOff>6350</xdr:rowOff>
    </xdr:to>
    <xdr:sp macro="" textlink="">
      <xdr:nvSpPr>
        <xdr:cNvPr id="259" name="円/楕円 258"/>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60" name="テキスト ボックス 259"/>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121920</xdr:rowOff>
    </xdr:from>
    <xdr:to>
      <xdr:col>21</xdr:col>
      <xdr:colOff>412750</xdr:colOff>
      <xdr:row>57</xdr:row>
      <xdr:rowOff>52070</xdr:rowOff>
    </xdr:to>
    <xdr:sp macro="" textlink="">
      <xdr:nvSpPr>
        <xdr:cNvPr id="261" name="円/楕円 260"/>
        <xdr:cNvSpPr/>
      </xdr:nvSpPr>
      <xdr:spPr>
        <a:xfrm>
          <a:off x="14732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36847</xdr:rowOff>
    </xdr:from>
    <xdr:ext cx="762000" cy="259045"/>
    <xdr:sp macro="" textlink="">
      <xdr:nvSpPr>
        <xdr:cNvPr id="262" name="テキスト ボックス 261"/>
        <xdr:cNvSpPr txBox="1"/>
      </xdr:nvSpPr>
      <xdr:spPr>
        <a:xfrm>
          <a:off x="14401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103632</xdr:rowOff>
    </xdr:from>
    <xdr:to>
      <xdr:col>20</xdr:col>
      <xdr:colOff>209550</xdr:colOff>
      <xdr:row>57</xdr:row>
      <xdr:rowOff>33782</xdr:rowOff>
    </xdr:to>
    <xdr:sp macro="" textlink="">
      <xdr:nvSpPr>
        <xdr:cNvPr id="263" name="円/楕円 262"/>
        <xdr:cNvSpPr/>
      </xdr:nvSpPr>
      <xdr:spPr>
        <a:xfrm>
          <a:off x="13843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18559</xdr:rowOff>
    </xdr:from>
    <xdr:ext cx="762000" cy="259045"/>
    <xdr:sp macro="" textlink="">
      <xdr:nvSpPr>
        <xdr:cNvPr id="264" name="テキスト ボックス 263"/>
        <xdr:cNvSpPr txBox="1"/>
      </xdr:nvSpPr>
      <xdr:spPr>
        <a:xfrm>
          <a:off x="13512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62484</xdr:rowOff>
    </xdr:from>
    <xdr:to>
      <xdr:col>19</xdr:col>
      <xdr:colOff>6350</xdr:colOff>
      <xdr:row>56</xdr:row>
      <xdr:rowOff>164084</xdr:rowOff>
    </xdr:to>
    <xdr:sp macro="" textlink="">
      <xdr:nvSpPr>
        <xdr:cNvPr id="265" name="円/楕円 264"/>
        <xdr:cNvSpPr/>
      </xdr:nvSpPr>
      <xdr:spPr>
        <a:xfrm>
          <a:off x="12954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148861</xdr:rowOff>
    </xdr:from>
    <xdr:ext cx="762000" cy="259045"/>
    <xdr:sp macro="" textlink="">
      <xdr:nvSpPr>
        <xdr:cNvPr id="266" name="テキスト ボックス 265"/>
        <xdr:cNvSpPr txBox="1"/>
      </xdr:nvSpPr>
      <xdr:spPr>
        <a:xfrm>
          <a:off x="126238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300">
              <a:solidFill>
                <a:schemeClr val="dk1"/>
              </a:solidFill>
              <a:effectLst/>
              <a:latin typeface="+mn-lt"/>
              <a:ea typeface="+mn-ea"/>
              <a:cs typeface="+mn-cs"/>
            </a:rPr>
            <a:t>補助費等その他に係る経費については類似団体と同等の数値となっており、今後も補助金交付の妥当性等を検証し、不適当な補助金は見直しや廃止を行う方針である。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0" name="テキスト ボックス 28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113284</xdr:rowOff>
    </xdr:from>
    <xdr:to>
      <xdr:col>24</xdr:col>
      <xdr:colOff>31750</xdr:colOff>
      <xdr:row>41</xdr:row>
      <xdr:rowOff>78994</xdr:rowOff>
    </xdr:to>
    <xdr:cxnSp macro="">
      <xdr:nvCxnSpPr>
        <xdr:cNvPr id="292" name="直線コネクタ 291"/>
        <xdr:cNvCxnSpPr/>
      </xdr:nvCxnSpPr>
      <xdr:spPr>
        <a:xfrm flipV="1">
          <a:off x="16510000" y="559968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51071</xdr:rowOff>
    </xdr:from>
    <xdr:ext cx="762000" cy="259045"/>
    <xdr:sp macro="" textlink="">
      <xdr:nvSpPr>
        <xdr:cNvPr id="293" name="補助費等最小値テキスト"/>
        <xdr:cNvSpPr txBox="1"/>
      </xdr:nvSpPr>
      <xdr:spPr>
        <a:xfrm>
          <a:off x="16598900" y="708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41</xdr:row>
      <xdr:rowOff>78994</xdr:rowOff>
    </xdr:from>
    <xdr:to>
      <xdr:col>24</xdr:col>
      <xdr:colOff>120650</xdr:colOff>
      <xdr:row>41</xdr:row>
      <xdr:rowOff>78994</xdr:rowOff>
    </xdr:to>
    <xdr:cxnSp macro="">
      <xdr:nvCxnSpPr>
        <xdr:cNvPr id="294" name="直線コネクタ 293"/>
        <xdr:cNvCxnSpPr/>
      </xdr:nvCxnSpPr>
      <xdr:spPr>
        <a:xfrm>
          <a:off x="16421100" y="71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28211</xdr:rowOff>
    </xdr:from>
    <xdr:ext cx="762000" cy="259045"/>
    <xdr:sp macro="" textlink="">
      <xdr:nvSpPr>
        <xdr:cNvPr id="295" name="補助費等最大値テキスト"/>
        <xdr:cNvSpPr txBox="1"/>
      </xdr:nvSpPr>
      <xdr:spPr>
        <a:xfrm>
          <a:off x="16598900" y="534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32</xdr:row>
      <xdr:rowOff>113284</xdr:rowOff>
    </xdr:from>
    <xdr:to>
      <xdr:col>24</xdr:col>
      <xdr:colOff>120650</xdr:colOff>
      <xdr:row>32</xdr:row>
      <xdr:rowOff>113284</xdr:rowOff>
    </xdr:to>
    <xdr:cxnSp macro="">
      <xdr:nvCxnSpPr>
        <xdr:cNvPr id="296" name="直線コネクタ 295"/>
        <xdr:cNvCxnSpPr/>
      </xdr:nvCxnSpPr>
      <xdr:spPr>
        <a:xfrm>
          <a:off x="16421100" y="5599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76708</xdr:rowOff>
    </xdr:from>
    <xdr:to>
      <xdr:col>24</xdr:col>
      <xdr:colOff>31750</xdr:colOff>
      <xdr:row>37</xdr:row>
      <xdr:rowOff>97282</xdr:rowOff>
    </xdr:to>
    <xdr:cxnSp macro="">
      <xdr:nvCxnSpPr>
        <xdr:cNvPr id="297" name="直線コネクタ 296"/>
        <xdr:cNvCxnSpPr/>
      </xdr:nvCxnSpPr>
      <xdr:spPr>
        <a:xfrm flipV="1">
          <a:off x="15671800" y="6248908"/>
          <a:ext cx="8382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25417</xdr:rowOff>
    </xdr:from>
    <xdr:ext cx="762000" cy="259045"/>
    <xdr:sp macro="" textlink="">
      <xdr:nvSpPr>
        <xdr:cNvPr id="298" name="補助費等平均値テキスト"/>
        <xdr:cNvSpPr txBox="1"/>
      </xdr:nvSpPr>
      <xdr:spPr>
        <a:xfrm>
          <a:off x="16598900" y="6197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299" name="フローチャート : 判断 298"/>
        <xdr:cNvSpPr/>
      </xdr:nvSpPr>
      <xdr:spPr>
        <a:xfrm>
          <a:off x="16459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113284</xdr:rowOff>
    </xdr:from>
    <xdr:to>
      <xdr:col>22</xdr:col>
      <xdr:colOff>565150</xdr:colOff>
      <xdr:row>37</xdr:row>
      <xdr:rowOff>97282</xdr:rowOff>
    </xdr:to>
    <xdr:cxnSp macro="">
      <xdr:nvCxnSpPr>
        <xdr:cNvPr id="300" name="直線コネクタ 299"/>
        <xdr:cNvCxnSpPr/>
      </xdr:nvCxnSpPr>
      <xdr:spPr>
        <a:xfrm>
          <a:off x="14782800" y="628548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01" name="フローチャート : 判断 300"/>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02" name="テキスト ボックス 301"/>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85852</xdr:rowOff>
    </xdr:from>
    <xdr:to>
      <xdr:col>21</xdr:col>
      <xdr:colOff>361950</xdr:colOff>
      <xdr:row>36</xdr:row>
      <xdr:rowOff>113284</xdr:rowOff>
    </xdr:to>
    <xdr:cxnSp macro="">
      <xdr:nvCxnSpPr>
        <xdr:cNvPr id="303" name="直線コネクタ 302"/>
        <xdr:cNvCxnSpPr/>
      </xdr:nvCxnSpPr>
      <xdr:spPr>
        <a:xfrm>
          <a:off x="13893800" y="62580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25908</xdr:rowOff>
    </xdr:from>
    <xdr:to>
      <xdr:col>21</xdr:col>
      <xdr:colOff>412750</xdr:colOff>
      <xdr:row>36</xdr:row>
      <xdr:rowOff>127508</xdr:rowOff>
    </xdr:to>
    <xdr:sp macro="" textlink="">
      <xdr:nvSpPr>
        <xdr:cNvPr id="304" name="フローチャート : 判断 303"/>
        <xdr:cNvSpPr/>
      </xdr:nvSpPr>
      <xdr:spPr>
        <a:xfrm>
          <a:off x="14732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137685</xdr:rowOff>
    </xdr:from>
    <xdr:ext cx="762000" cy="259045"/>
    <xdr:sp macro="" textlink="">
      <xdr:nvSpPr>
        <xdr:cNvPr id="305" name="テキスト ボックス 304"/>
        <xdr:cNvSpPr txBox="1"/>
      </xdr:nvSpPr>
      <xdr:spPr>
        <a:xfrm>
          <a:off x="14401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xdr:rowOff>
    </xdr:from>
    <xdr:to>
      <xdr:col>20</xdr:col>
      <xdr:colOff>158750</xdr:colOff>
      <xdr:row>36</xdr:row>
      <xdr:rowOff>85852</xdr:rowOff>
    </xdr:to>
    <xdr:cxnSp macro="">
      <xdr:nvCxnSpPr>
        <xdr:cNvPr id="306" name="直線コネクタ 305"/>
        <xdr:cNvCxnSpPr/>
      </xdr:nvCxnSpPr>
      <xdr:spPr>
        <a:xfrm>
          <a:off x="13004800" y="61757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07" name="フローチャート : 判断 306"/>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08" name="テキスト ボックス 307"/>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09" name="フローチャート : 判断 308"/>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0" name="テキスト ボックス 309"/>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25908</xdr:rowOff>
    </xdr:from>
    <xdr:to>
      <xdr:col>24</xdr:col>
      <xdr:colOff>82550</xdr:colOff>
      <xdr:row>36</xdr:row>
      <xdr:rowOff>127508</xdr:rowOff>
    </xdr:to>
    <xdr:sp macro="" textlink="">
      <xdr:nvSpPr>
        <xdr:cNvPr id="316" name="円/楕円 315"/>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42435</xdr:rowOff>
    </xdr:from>
    <xdr:ext cx="762000" cy="259045"/>
    <xdr:sp macro="" textlink="">
      <xdr:nvSpPr>
        <xdr:cNvPr id="317" name="補助費等該当値テキスト"/>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46482</xdr:rowOff>
    </xdr:from>
    <xdr:to>
      <xdr:col>22</xdr:col>
      <xdr:colOff>615950</xdr:colOff>
      <xdr:row>37</xdr:row>
      <xdr:rowOff>148082</xdr:rowOff>
    </xdr:to>
    <xdr:sp macro="" textlink="">
      <xdr:nvSpPr>
        <xdr:cNvPr id="318" name="円/楕円 317"/>
        <xdr:cNvSpPr/>
      </xdr:nvSpPr>
      <xdr:spPr>
        <a:xfrm>
          <a:off x="15621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132859</xdr:rowOff>
    </xdr:from>
    <xdr:ext cx="736600" cy="259045"/>
    <xdr:sp macro="" textlink="">
      <xdr:nvSpPr>
        <xdr:cNvPr id="319" name="テキスト ボックス 318"/>
        <xdr:cNvSpPr txBox="1"/>
      </xdr:nvSpPr>
      <xdr:spPr>
        <a:xfrm>
          <a:off x="15290800" y="6476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62484</xdr:rowOff>
    </xdr:from>
    <xdr:to>
      <xdr:col>21</xdr:col>
      <xdr:colOff>412750</xdr:colOff>
      <xdr:row>36</xdr:row>
      <xdr:rowOff>164084</xdr:rowOff>
    </xdr:to>
    <xdr:sp macro="" textlink="">
      <xdr:nvSpPr>
        <xdr:cNvPr id="320" name="円/楕円 319"/>
        <xdr:cNvSpPr/>
      </xdr:nvSpPr>
      <xdr:spPr>
        <a:xfrm>
          <a:off x="14732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1" name="テキスト ボックス 320"/>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35052</xdr:rowOff>
    </xdr:from>
    <xdr:to>
      <xdr:col>20</xdr:col>
      <xdr:colOff>209550</xdr:colOff>
      <xdr:row>36</xdr:row>
      <xdr:rowOff>136652</xdr:rowOff>
    </xdr:to>
    <xdr:sp macro="" textlink="">
      <xdr:nvSpPr>
        <xdr:cNvPr id="322" name="円/楕円 321"/>
        <xdr:cNvSpPr/>
      </xdr:nvSpPr>
      <xdr:spPr>
        <a:xfrm>
          <a:off x="13843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146829</xdr:rowOff>
    </xdr:from>
    <xdr:ext cx="762000" cy="259045"/>
    <xdr:sp macro="" textlink="">
      <xdr:nvSpPr>
        <xdr:cNvPr id="323" name="テキスト ボックス 322"/>
        <xdr:cNvSpPr txBox="1"/>
      </xdr:nvSpPr>
      <xdr:spPr>
        <a:xfrm>
          <a:off x="13512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124206</xdr:rowOff>
    </xdr:from>
    <xdr:to>
      <xdr:col>19</xdr:col>
      <xdr:colOff>6350</xdr:colOff>
      <xdr:row>36</xdr:row>
      <xdr:rowOff>54356</xdr:rowOff>
    </xdr:to>
    <xdr:sp macro="" textlink="">
      <xdr:nvSpPr>
        <xdr:cNvPr id="324" name="円/楕円 323"/>
        <xdr:cNvSpPr/>
      </xdr:nvSpPr>
      <xdr:spPr>
        <a:xfrm>
          <a:off x="12954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64533</xdr:rowOff>
    </xdr:from>
    <xdr:ext cx="762000" cy="259045"/>
    <xdr:sp macro="" textlink="">
      <xdr:nvSpPr>
        <xdr:cNvPr id="325" name="テキスト ボックス 324"/>
        <xdr:cNvSpPr txBox="1"/>
      </xdr:nvSpPr>
      <xdr:spPr>
        <a:xfrm>
          <a:off x="12623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地方債については、大規模事業の償還終了等に伴い、類似団体平均値</a:t>
          </a:r>
          <a:r>
            <a:rPr lang="ja-JP" altLang="en-US" sz="1300">
              <a:solidFill>
                <a:schemeClr val="dk1"/>
              </a:solidFill>
              <a:effectLst/>
              <a:latin typeface="+mn-lt"/>
              <a:ea typeface="+mn-ea"/>
              <a:cs typeface="+mn-cs"/>
            </a:rPr>
            <a:t>１７．８</a:t>
          </a:r>
          <a:r>
            <a:rPr lang="ja-JP" altLang="ja-JP" sz="1300">
              <a:solidFill>
                <a:schemeClr val="dk1"/>
              </a:solidFill>
              <a:effectLst/>
              <a:latin typeface="+mn-lt"/>
              <a:ea typeface="+mn-ea"/>
              <a:cs typeface="+mn-cs"/>
            </a:rPr>
            <a:t>％を</a:t>
          </a:r>
          <a:r>
            <a:rPr lang="ja-JP" altLang="en-US" sz="1300">
              <a:solidFill>
                <a:schemeClr val="dk1"/>
              </a:solidFill>
              <a:effectLst/>
              <a:latin typeface="+mn-lt"/>
              <a:ea typeface="+mn-ea"/>
              <a:cs typeface="+mn-cs"/>
            </a:rPr>
            <a:t>５．９</a:t>
          </a:r>
          <a:r>
            <a:rPr lang="ja-JP" altLang="ja-JP" sz="1300">
              <a:solidFill>
                <a:schemeClr val="dk1"/>
              </a:solidFill>
              <a:effectLst/>
              <a:latin typeface="+mn-lt"/>
              <a:ea typeface="+mn-ea"/>
              <a:cs typeface="+mn-cs"/>
            </a:rPr>
            <a:t>ポイント下回る</a:t>
          </a:r>
          <a:r>
            <a:rPr lang="ja-JP" altLang="en-US" sz="1300">
              <a:solidFill>
                <a:schemeClr val="dk1"/>
              </a:solidFill>
              <a:effectLst/>
              <a:latin typeface="+mn-lt"/>
              <a:ea typeface="+mn-ea"/>
              <a:cs typeface="+mn-cs"/>
            </a:rPr>
            <a:t>１１．９</a:t>
          </a:r>
          <a:r>
            <a:rPr lang="ja-JP" altLang="ja-JP" sz="1300">
              <a:solidFill>
                <a:schemeClr val="dk1"/>
              </a:solidFill>
              <a:effectLst/>
              <a:latin typeface="+mn-lt"/>
              <a:ea typeface="+mn-ea"/>
              <a:cs typeface="+mn-cs"/>
            </a:rPr>
            <a:t>％となった。</a:t>
          </a:r>
          <a:r>
            <a:rPr kumimoji="1" lang="ja-JP" altLang="ja-JP" sz="1300">
              <a:solidFill>
                <a:schemeClr val="dk1"/>
              </a:solidFill>
              <a:effectLst/>
              <a:latin typeface="+mn-lt"/>
              <a:ea typeface="+mn-ea"/>
              <a:cs typeface="+mn-cs"/>
            </a:rPr>
            <a:t>今後は、大規模な施設整備を計画しているため、優良債と基金の活用を図り、</a:t>
          </a:r>
          <a:r>
            <a:rPr lang="ja-JP" altLang="ja-JP" sz="1300">
              <a:solidFill>
                <a:schemeClr val="dk1"/>
              </a:solidFill>
              <a:effectLst/>
              <a:latin typeface="+mn-lt"/>
              <a:ea typeface="+mn-ea"/>
              <a:cs typeface="+mn-cs"/>
            </a:rPr>
            <a:t>負担の抑制に努める。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0" name="直線コネクタ 33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1" name="テキスト ボックス 34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2" name="直線コネクタ 34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3" name="テキスト ボックス 34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4" name="直線コネクタ 34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5" name="テキスト ボックス 34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6" name="直線コネクタ 34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7" name="テキスト ボックス 34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8" name="直線コネクタ 34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94996</xdr:rowOff>
    </xdr:to>
    <xdr:cxnSp macro="">
      <xdr:nvCxnSpPr>
        <xdr:cNvPr id="350" name="直線コネクタ 349"/>
        <xdr:cNvCxnSpPr/>
      </xdr:nvCxnSpPr>
      <xdr:spPr>
        <a:xfrm flipV="1">
          <a:off x="4826000" y="12585700"/>
          <a:ext cx="0" cy="1225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67073</xdr:rowOff>
    </xdr:from>
    <xdr:ext cx="762000" cy="259045"/>
    <xdr:sp macro="" textlink="">
      <xdr:nvSpPr>
        <xdr:cNvPr id="351" name="公債費最小値テキスト"/>
        <xdr:cNvSpPr txBox="1"/>
      </xdr:nvSpPr>
      <xdr:spPr>
        <a:xfrm>
          <a:off x="4914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94996</xdr:rowOff>
    </xdr:from>
    <xdr:to>
      <xdr:col>7</xdr:col>
      <xdr:colOff>104775</xdr:colOff>
      <xdr:row>80</xdr:row>
      <xdr:rowOff>94996</xdr:rowOff>
    </xdr:to>
    <xdr:cxnSp macro="">
      <xdr:nvCxnSpPr>
        <xdr:cNvPr id="352" name="直線コネクタ 351"/>
        <xdr:cNvCxnSpPr/>
      </xdr:nvCxnSpPr>
      <xdr:spPr>
        <a:xfrm>
          <a:off x="4737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3"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4" name="直線コネクタ 353"/>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58420</xdr:rowOff>
    </xdr:from>
    <xdr:to>
      <xdr:col>7</xdr:col>
      <xdr:colOff>15875</xdr:colOff>
      <xdr:row>76</xdr:row>
      <xdr:rowOff>99568</xdr:rowOff>
    </xdr:to>
    <xdr:cxnSp macro="">
      <xdr:nvCxnSpPr>
        <xdr:cNvPr id="355" name="直線コネクタ 354"/>
        <xdr:cNvCxnSpPr/>
      </xdr:nvCxnSpPr>
      <xdr:spPr>
        <a:xfrm>
          <a:off x="3987800" y="1308862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119142</xdr:rowOff>
    </xdr:from>
    <xdr:ext cx="762000" cy="259045"/>
    <xdr:sp macro="" textlink="">
      <xdr:nvSpPr>
        <xdr:cNvPr id="356" name="公債費平均値テキスト"/>
        <xdr:cNvSpPr txBox="1"/>
      </xdr:nvSpPr>
      <xdr:spPr>
        <a:xfrm>
          <a:off x="4914900" y="13320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147065</xdr:rowOff>
    </xdr:from>
    <xdr:to>
      <xdr:col>7</xdr:col>
      <xdr:colOff>66675</xdr:colOff>
      <xdr:row>78</xdr:row>
      <xdr:rowOff>77215</xdr:rowOff>
    </xdr:to>
    <xdr:sp macro="" textlink="">
      <xdr:nvSpPr>
        <xdr:cNvPr id="357" name="フローチャート : 判断 356"/>
        <xdr:cNvSpPr/>
      </xdr:nvSpPr>
      <xdr:spPr>
        <a:xfrm>
          <a:off x="47752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58420</xdr:rowOff>
    </xdr:from>
    <xdr:to>
      <xdr:col>5</xdr:col>
      <xdr:colOff>549275</xdr:colOff>
      <xdr:row>76</xdr:row>
      <xdr:rowOff>122428</xdr:rowOff>
    </xdr:to>
    <xdr:cxnSp macro="">
      <xdr:nvCxnSpPr>
        <xdr:cNvPr id="358" name="直線コネクタ 357"/>
        <xdr:cNvCxnSpPr/>
      </xdr:nvCxnSpPr>
      <xdr:spPr>
        <a:xfrm flipV="1">
          <a:off x="3098800" y="130886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59" name="フローチャート : 判断 358"/>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60" name="テキスト ボックス 359"/>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122428</xdr:rowOff>
    </xdr:from>
    <xdr:to>
      <xdr:col>4</xdr:col>
      <xdr:colOff>346075</xdr:colOff>
      <xdr:row>77</xdr:row>
      <xdr:rowOff>51563</xdr:rowOff>
    </xdr:to>
    <xdr:cxnSp macro="">
      <xdr:nvCxnSpPr>
        <xdr:cNvPr id="361" name="直線コネクタ 360"/>
        <xdr:cNvCxnSpPr/>
      </xdr:nvCxnSpPr>
      <xdr:spPr>
        <a:xfrm flipV="1">
          <a:off x="2209800" y="13152628"/>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21337</xdr:rowOff>
    </xdr:from>
    <xdr:to>
      <xdr:col>4</xdr:col>
      <xdr:colOff>396875</xdr:colOff>
      <xdr:row>78</xdr:row>
      <xdr:rowOff>122937</xdr:rowOff>
    </xdr:to>
    <xdr:sp macro="" textlink="">
      <xdr:nvSpPr>
        <xdr:cNvPr id="362" name="フローチャート : 判断 361"/>
        <xdr:cNvSpPr/>
      </xdr:nvSpPr>
      <xdr:spPr>
        <a:xfrm>
          <a:off x="3048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107714</xdr:rowOff>
    </xdr:from>
    <xdr:ext cx="762000" cy="259045"/>
    <xdr:sp macro="" textlink="">
      <xdr:nvSpPr>
        <xdr:cNvPr id="363" name="テキスト ボックス 362"/>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51563</xdr:rowOff>
    </xdr:from>
    <xdr:to>
      <xdr:col>3</xdr:col>
      <xdr:colOff>142875</xdr:colOff>
      <xdr:row>77</xdr:row>
      <xdr:rowOff>124713</xdr:rowOff>
    </xdr:to>
    <xdr:cxnSp macro="">
      <xdr:nvCxnSpPr>
        <xdr:cNvPr id="364" name="直線コネクタ 363"/>
        <xdr:cNvCxnSpPr/>
      </xdr:nvCxnSpPr>
      <xdr:spPr>
        <a:xfrm flipV="1">
          <a:off x="1320800" y="132532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65" name="フローチャート : 判断 364"/>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66" name="テキスト ボックス 365"/>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67" name="フローチャート : 判断 366"/>
        <xdr:cNvSpPr/>
      </xdr:nvSpPr>
      <xdr:spPr>
        <a:xfrm>
          <a:off x="1270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68" name="テキスト ボックス 367"/>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69" name="テキスト ボックス 36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0" name="テキスト ボックス 36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1" name="テキスト ボックス 37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2" name="テキスト ボックス 37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3" name="テキスト ボックス 37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48768</xdr:rowOff>
    </xdr:from>
    <xdr:to>
      <xdr:col>7</xdr:col>
      <xdr:colOff>66675</xdr:colOff>
      <xdr:row>76</xdr:row>
      <xdr:rowOff>150368</xdr:rowOff>
    </xdr:to>
    <xdr:sp macro="" textlink="">
      <xdr:nvSpPr>
        <xdr:cNvPr id="374" name="円/楕円 373"/>
        <xdr:cNvSpPr/>
      </xdr:nvSpPr>
      <xdr:spPr>
        <a:xfrm>
          <a:off x="47752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65295</xdr:rowOff>
    </xdr:from>
    <xdr:ext cx="762000" cy="259045"/>
    <xdr:sp macro="" textlink="">
      <xdr:nvSpPr>
        <xdr:cNvPr id="375" name="公債費該当値テキスト"/>
        <xdr:cNvSpPr txBox="1"/>
      </xdr:nvSpPr>
      <xdr:spPr>
        <a:xfrm>
          <a:off x="4914900" y="1292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7620</xdr:rowOff>
    </xdr:from>
    <xdr:to>
      <xdr:col>5</xdr:col>
      <xdr:colOff>600075</xdr:colOff>
      <xdr:row>76</xdr:row>
      <xdr:rowOff>109220</xdr:rowOff>
    </xdr:to>
    <xdr:sp macro="" textlink="">
      <xdr:nvSpPr>
        <xdr:cNvPr id="376" name="円/楕円 375"/>
        <xdr:cNvSpPr/>
      </xdr:nvSpPr>
      <xdr:spPr>
        <a:xfrm>
          <a:off x="3937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119397</xdr:rowOff>
    </xdr:from>
    <xdr:ext cx="736600" cy="259045"/>
    <xdr:sp macro="" textlink="">
      <xdr:nvSpPr>
        <xdr:cNvPr id="377" name="テキスト ボックス 376"/>
        <xdr:cNvSpPr txBox="1"/>
      </xdr:nvSpPr>
      <xdr:spPr>
        <a:xfrm>
          <a:off x="3606800" y="1280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71628</xdr:rowOff>
    </xdr:from>
    <xdr:to>
      <xdr:col>4</xdr:col>
      <xdr:colOff>396875</xdr:colOff>
      <xdr:row>77</xdr:row>
      <xdr:rowOff>1778</xdr:rowOff>
    </xdr:to>
    <xdr:sp macro="" textlink="">
      <xdr:nvSpPr>
        <xdr:cNvPr id="378" name="円/楕円 377"/>
        <xdr:cNvSpPr/>
      </xdr:nvSpPr>
      <xdr:spPr>
        <a:xfrm>
          <a:off x="3048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11955</xdr:rowOff>
    </xdr:from>
    <xdr:ext cx="762000" cy="259045"/>
    <xdr:sp macro="" textlink="">
      <xdr:nvSpPr>
        <xdr:cNvPr id="379" name="テキスト ボックス 378"/>
        <xdr:cNvSpPr txBox="1"/>
      </xdr:nvSpPr>
      <xdr:spPr>
        <a:xfrm>
          <a:off x="2717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763</xdr:rowOff>
    </xdr:from>
    <xdr:to>
      <xdr:col>3</xdr:col>
      <xdr:colOff>193675</xdr:colOff>
      <xdr:row>77</xdr:row>
      <xdr:rowOff>102363</xdr:rowOff>
    </xdr:to>
    <xdr:sp macro="" textlink="">
      <xdr:nvSpPr>
        <xdr:cNvPr id="380" name="円/楕円 379"/>
        <xdr:cNvSpPr/>
      </xdr:nvSpPr>
      <xdr:spPr>
        <a:xfrm>
          <a:off x="2159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112540</xdr:rowOff>
    </xdr:from>
    <xdr:ext cx="762000" cy="259045"/>
    <xdr:sp macro="" textlink="">
      <xdr:nvSpPr>
        <xdr:cNvPr id="381" name="テキスト ボックス 380"/>
        <xdr:cNvSpPr txBox="1"/>
      </xdr:nvSpPr>
      <xdr:spPr>
        <a:xfrm>
          <a:off x="1828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2" name="円/楕円 381"/>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83" name="テキスト ボックス 382"/>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4" name="正方形/長方形 38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5" name="正方形/長方形 38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6" name="正方形/長方形 38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7" name="正方形/長方形 38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8" name="正方形/長方形 38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89" name="正方形/長方形 38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0" name="正方形/長方形 38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1" name="正方形/長方形 39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2" name="正方形/長方形 39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3" name="正方形/長方形 39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4" name="テキスト ボックス 39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公債費以外の経常経費については、０．１ポイント増となっている。今後も財政改革に取り組み、人件費の抑制や義務的経費の縮減に努めるとともに経常コストの削減に努めていく。</a:t>
          </a:r>
        </a:p>
      </xdr:txBody>
    </xdr:sp>
    <xdr:clientData/>
  </xdr:twoCellAnchor>
  <xdr:oneCellAnchor>
    <xdr:from>
      <xdr:col>18</xdr:col>
      <xdr:colOff>44450</xdr:colOff>
      <xdr:row>69</xdr:row>
      <xdr:rowOff>107950</xdr:rowOff>
    </xdr:from>
    <xdr:ext cx="298543" cy="225703"/>
    <xdr:sp macro="" textlink="">
      <xdr:nvSpPr>
        <xdr:cNvPr id="395" name="テキスト ボックス 39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6" name="直線コネクタ 39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7" name="テキスト ボックス 39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398" name="直線コネクタ 39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399" name="テキスト ボックス 39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0" name="直線コネクタ 39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1" name="テキスト ボックス 40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2" name="直線コネクタ 40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3" name="テキスト ボックス 40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4" name="直線コネクタ 40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5" name="テキスト ボックス 40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6" name="直線コネクタ 40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7" name="テキスト ボックス 40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8" name="直線コネクタ 40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9" name="テキスト ボックス 40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24130</xdr:rowOff>
    </xdr:from>
    <xdr:to>
      <xdr:col>24</xdr:col>
      <xdr:colOff>31750</xdr:colOff>
      <xdr:row>82</xdr:row>
      <xdr:rowOff>31750</xdr:rowOff>
    </xdr:to>
    <xdr:cxnSp macro="">
      <xdr:nvCxnSpPr>
        <xdr:cNvPr id="411" name="直線コネクタ 410"/>
        <xdr:cNvCxnSpPr/>
      </xdr:nvCxnSpPr>
      <xdr:spPr>
        <a:xfrm flipV="1">
          <a:off x="16510000" y="1271143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3827</xdr:rowOff>
    </xdr:from>
    <xdr:ext cx="762000" cy="259045"/>
    <xdr:sp macro="" textlink="">
      <xdr:nvSpPr>
        <xdr:cNvPr id="412" name="公債費以外最小値テキスト"/>
        <xdr:cNvSpPr txBox="1"/>
      </xdr:nvSpPr>
      <xdr:spPr>
        <a:xfrm>
          <a:off x="16598900" y="14062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81.5</a:t>
          </a:r>
          <a:endParaRPr kumimoji="1" lang="ja-JP" altLang="en-US" sz="1000" b="1">
            <a:latin typeface="ＭＳ Ｐゴシック"/>
          </a:endParaRPr>
        </a:p>
      </xdr:txBody>
    </xdr:sp>
    <xdr:clientData/>
  </xdr:oneCellAnchor>
  <xdr:twoCellAnchor>
    <xdr:from>
      <xdr:col>23</xdr:col>
      <xdr:colOff>628650</xdr:colOff>
      <xdr:row>82</xdr:row>
      <xdr:rowOff>31750</xdr:rowOff>
    </xdr:from>
    <xdr:to>
      <xdr:col>24</xdr:col>
      <xdr:colOff>120650</xdr:colOff>
      <xdr:row>82</xdr:row>
      <xdr:rowOff>31750</xdr:rowOff>
    </xdr:to>
    <xdr:cxnSp macro="">
      <xdr:nvCxnSpPr>
        <xdr:cNvPr id="413" name="直線コネクタ 412"/>
        <xdr:cNvCxnSpPr/>
      </xdr:nvCxnSpPr>
      <xdr:spPr>
        <a:xfrm>
          <a:off x="16421100" y="14090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110507</xdr:rowOff>
    </xdr:from>
    <xdr:ext cx="762000" cy="259045"/>
    <xdr:sp macro="" textlink="">
      <xdr:nvSpPr>
        <xdr:cNvPr id="414" name="公債費以外最大値テキスト"/>
        <xdr:cNvSpPr txBox="1"/>
      </xdr:nvSpPr>
      <xdr:spPr>
        <a:xfrm>
          <a:off x="16598900" y="12454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a:t>
          </a:r>
          <a:endParaRPr kumimoji="1" lang="ja-JP" altLang="en-US" sz="1000" b="1">
            <a:latin typeface="ＭＳ Ｐゴシック"/>
          </a:endParaRPr>
        </a:p>
      </xdr:txBody>
    </xdr:sp>
    <xdr:clientData/>
  </xdr:oneCellAnchor>
  <xdr:twoCellAnchor>
    <xdr:from>
      <xdr:col>23</xdr:col>
      <xdr:colOff>628650</xdr:colOff>
      <xdr:row>74</xdr:row>
      <xdr:rowOff>24130</xdr:rowOff>
    </xdr:from>
    <xdr:to>
      <xdr:col>24</xdr:col>
      <xdr:colOff>120650</xdr:colOff>
      <xdr:row>74</xdr:row>
      <xdr:rowOff>24130</xdr:rowOff>
    </xdr:to>
    <xdr:cxnSp macro="">
      <xdr:nvCxnSpPr>
        <xdr:cNvPr id="415" name="直線コネクタ 414"/>
        <xdr:cNvCxnSpPr/>
      </xdr:nvCxnSpPr>
      <xdr:spPr>
        <a:xfrm>
          <a:off x="16421100" y="12711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20320</xdr:rowOff>
    </xdr:from>
    <xdr:to>
      <xdr:col>24</xdr:col>
      <xdr:colOff>31750</xdr:colOff>
      <xdr:row>78</xdr:row>
      <xdr:rowOff>24130</xdr:rowOff>
    </xdr:to>
    <xdr:cxnSp macro="">
      <xdr:nvCxnSpPr>
        <xdr:cNvPr id="416" name="直線コネクタ 415"/>
        <xdr:cNvCxnSpPr/>
      </xdr:nvCxnSpPr>
      <xdr:spPr>
        <a:xfrm>
          <a:off x="15671800" y="1339342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166388</xdr:rowOff>
    </xdr:from>
    <xdr:ext cx="762000" cy="259045"/>
    <xdr:sp macro="" textlink="">
      <xdr:nvSpPr>
        <xdr:cNvPr id="417" name="公債費以外平均値テキスト"/>
        <xdr:cNvSpPr txBox="1"/>
      </xdr:nvSpPr>
      <xdr:spPr>
        <a:xfrm>
          <a:off x="16598900" y="133680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22861</xdr:rowOff>
    </xdr:from>
    <xdr:to>
      <xdr:col>24</xdr:col>
      <xdr:colOff>82550</xdr:colOff>
      <xdr:row>78</xdr:row>
      <xdr:rowOff>124461</xdr:rowOff>
    </xdr:to>
    <xdr:sp macro="" textlink="">
      <xdr:nvSpPr>
        <xdr:cNvPr id="418" name="フローチャート : 判断 417"/>
        <xdr:cNvSpPr/>
      </xdr:nvSpPr>
      <xdr:spPr>
        <a:xfrm>
          <a:off x="164592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43180</xdr:rowOff>
    </xdr:from>
    <xdr:to>
      <xdr:col>22</xdr:col>
      <xdr:colOff>565150</xdr:colOff>
      <xdr:row>78</xdr:row>
      <xdr:rowOff>20320</xdr:rowOff>
    </xdr:to>
    <xdr:cxnSp macro="">
      <xdr:nvCxnSpPr>
        <xdr:cNvPr id="419" name="直線コネクタ 418"/>
        <xdr:cNvCxnSpPr/>
      </xdr:nvCxnSpPr>
      <xdr:spPr>
        <a:xfrm>
          <a:off x="14782800" y="1324483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45720</xdr:rowOff>
    </xdr:from>
    <xdr:to>
      <xdr:col>22</xdr:col>
      <xdr:colOff>615950</xdr:colOff>
      <xdr:row>77</xdr:row>
      <xdr:rowOff>147320</xdr:rowOff>
    </xdr:to>
    <xdr:sp macro="" textlink="">
      <xdr:nvSpPr>
        <xdr:cNvPr id="420" name="フローチャート : 判断 419"/>
        <xdr:cNvSpPr/>
      </xdr:nvSpPr>
      <xdr:spPr>
        <a:xfrm>
          <a:off x="15621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157497</xdr:rowOff>
    </xdr:from>
    <xdr:ext cx="736600" cy="259045"/>
    <xdr:sp macro="" textlink="">
      <xdr:nvSpPr>
        <xdr:cNvPr id="421" name="テキスト ボックス 420"/>
        <xdr:cNvSpPr txBox="1"/>
      </xdr:nvSpPr>
      <xdr:spPr>
        <a:xfrm>
          <a:off x="15290800" y="13016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134620</xdr:rowOff>
    </xdr:from>
    <xdr:to>
      <xdr:col>21</xdr:col>
      <xdr:colOff>361950</xdr:colOff>
      <xdr:row>77</xdr:row>
      <xdr:rowOff>43180</xdr:rowOff>
    </xdr:to>
    <xdr:cxnSp macro="">
      <xdr:nvCxnSpPr>
        <xdr:cNvPr id="422" name="直線コネクタ 421"/>
        <xdr:cNvCxnSpPr/>
      </xdr:nvCxnSpPr>
      <xdr:spPr>
        <a:xfrm>
          <a:off x="13893800" y="131648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80011</xdr:rowOff>
    </xdr:from>
    <xdr:to>
      <xdr:col>21</xdr:col>
      <xdr:colOff>412750</xdr:colOff>
      <xdr:row>78</xdr:row>
      <xdr:rowOff>10161</xdr:rowOff>
    </xdr:to>
    <xdr:sp macro="" textlink="">
      <xdr:nvSpPr>
        <xdr:cNvPr id="423" name="フローチャート : 判断 422"/>
        <xdr:cNvSpPr/>
      </xdr:nvSpPr>
      <xdr:spPr>
        <a:xfrm>
          <a:off x="14732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166388</xdr:rowOff>
    </xdr:from>
    <xdr:ext cx="762000" cy="259045"/>
    <xdr:sp macro="" textlink="">
      <xdr:nvSpPr>
        <xdr:cNvPr id="424" name="テキスト ボックス 423"/>
        <xdr:cNvSpPr txBox="1"/>
      </xdr:nvSpPr>
      <xdr:spPr>
        <a:xfrm>
          <a:off x="14401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20320</xdr:rowOff>
    </xdr:from>
    <xdr:to>
      <xdr:col>20</xdr:col>
      <xdr:colOff>158750</xdr:colOff>
      <xdr:row>76</xdr:row>
      <xdr:rowOff>134620</xdr:rowOff>
    </xdr:to>
    <xdr:cxnSp macro="">
      <xdr:nvCxnSpPr>
        <xdr:cNvPr id="425" name="直線コネクタ 424"/>
        <xdr:cNvCxnSpPr/>
      </xdr:nvCxnSpPr>
      <xdr:spPr>
        <a:xfrm>
          <a:off x="13004800" y="130505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64770</xdr:rowOff>
    </xdr:from>
    <xdr:to>
      <xdr:col>20</xdr:col>
      <xdr:colOff>209550</xdr:colOff>
      <xdr:row>77</xdr:row>
      <xdr:rowOff>166370</xdr:rowOff>
    </xdr:to>
    <xdr:sp macro="" textlink="">
      <xdr:nvSpPr>
        <xdr:cNvPr id="426" name="フローチャート : 判断 425"/>
        <xdr:cNvSpPr/>
      </xdr:nvSpPr>
      <xdr:spPr>
        <a:xfrm>
          <a:off x="13843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151147</xdr:rowOff>
    </xdr:from>
    <xdr:ext cx="762000" cy="259045"/>
    <xdr:sp macro="" textlink="">
      <xdr:nvSpPr>
        <xdr:cNvPr id="427" name="テキスト ボックス 426"/>
        <xdr:cNvSpPr txBox="1"/>
      </xdr:nvSpPr>
      <xdr:spPr>
        <a:xfrm>
          <a:off x="13512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15239</xdr:rowOff>
    </xdr:from>
    <xdr:to>
      <xdr:col>19</xdr:col>
      <xdr:colOff>6350</xdr:colOff>
      <xdr:row>77</xdr:row>
      <xdr:rowOff>116839</xdr:rowOff>
    </xdr:to>
    <xdr:sp macro="" textlink="">
      <xdr:nvSpPr>
        <xdr:cNvPr id="428" name="フローチャート : 判断 427"/>
        <xdr:cNvSpPr/>
      </xdr:nvSpPr>
      <xdr:spPr>
        <a:xfrm>
          <a:off x="12954000" y="132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101616</xdr:rowOff>
    </xdr:from>
    <xdr:ext cx="762000" cy="259045"/>
    <xdr:sp macro="" textlink="">
      <xdr:nvSpPr>
        <xdr:cNvPr id="429" name="テキスト ボックス 428"/>
        <xdr:cNvSpPr txBox="1"/>
      </xdr:nvSpPr>
      <xdr:spPr>
        <a:xfrm>
          <a:off x="12623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0" name="テキスト ボックス 42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1" name="テキスト ボックス 43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2" name="テキスト ボックス 43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3" name="テキスト ボックス 43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4" name="テキスト ボックス 43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144780</xdr:rowOff>
    </xdr:from>
    <xdr:to>
      <xdr:col>24</xdr:col>
      <xdr:colOff>82550</xdr:colOff>
      <xdr:row>78</xdr:row>
      <xdr:rowOff>74930</xdr:rowOff>
    </xdr:to>
    <xdr:sp macro="" textlink="">
      <xdr:nvSpPr>
        <xdr:cNvPr id="435" name="円/楕円 434"/>
        <xdr:cNvSpPr/>
      </xdr:nvSpPr>
      <xdr:spPr>
        <a:xfrm>
          <a:off x="164592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161307</xdr:rowOff>
    </xdr:from>
    <xdr:ext cx="762000" cy="259045"/>
    <xdr:sp macro="" textlink="">
      <xdr:nvSpPr>
        <xdr:cNvPr id="436" name="公債費以外該当値テキスト"/>
        <xdr:cNvSpPr txBox="1"/>
      </xdr:nvSpPr>
      <xdr:spPr>
        <a:xfrm>
          <a:off x="16598900" y="13191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140970</xdr:rowOff>
    </xdr:from>
    <xdr:to>
      <xdr:col>22</xdr:col>
      <xdr:colOff>615950</xdr:colOff>
      <xdr:row>78</xdr:row>
      <xdr:rowOff>71120</xdr:rowOff>
    </xdr:to>
    <xdr:sp macro="" textlink="">
      <xdr:nvSpPr>
        <xdr:cNvPr id="437" name="円/楕円 436"/>
        <xdr:cNvSpPr/>
      </xdr:nvSpPr>
      <xdr:spPr>
        <a:xfrm>
          <a:off x="15621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55897</xdr:rowOff>
    </xdr:from>
    <xdr:ext cx="736600" cy="259045"/>
    <xdr:sp macro="" textlink="">
      <xdr:nvSpPr>
        <xdr:cNvPr id="438" name="テキスト ボックス 437"/>
        <xdr:cNvSpPr txBox="1"/>
      </xdr:nvSpPr>
      <xdr:spPr>
        <a:xfrm>
          <a:off x="15290800" y="13428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163830</xdr:rowOff>
    </xdr:from>
    <xdr:to>
      <xdr:col>21</xdr:col>
      <xdr:colOff>412750</xdr:colOff>
      <xdr:row>77</xdr:row>
      <xdr:rowOff>93980</xdr:rowOff>
    </xdr:to>
    <xdr:sp macro="" textlink="">
      <xdr:nvSpPr>
        <xdr:cNvPr id="439" name="円/楕円 438"/>
        <xdr:cNvSpPr/>
      </xdr:nvSpPr>
      <xdr:spPr>
        <a:xfrm>
          <a:off x="14732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104157</xdr:rowOff>
    </xdr:from>
    <xdr:ext cx="762000" cy="259045"/>
    <xdr:sp macro="" textlink="">
      <xdr:nvSpPr>
        <xdr:cNvPr id="440" name="テキスト ボックス 439"/>
        <xdr:cNvSpPr txBox="1"/>
      </xdr:nvSpPr>
      <xdr:spPr>
        <a:xfrm>
          <a:off x="14401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83820</xdr:rowOff>
    </xdr:from>
    <xdr:to>
      <xdr:col>20</xdr:col>
      <xdr:colOff>209550</xdr:colOff>
      <xdr:row>77</xdr:row>
      <xdr:rowOff>13970</xdr:rowOff>
    </xdr:to>
    <xdr:sp macro="" textlink="">
      <xdr:nvSpPr>
        <xdr:cNvPr id="441" name="円/楕円 440"/>
        <xdr:cNvSpPr/>
      </xdr:nvSpPr>
      <xdr:spPr>
        <a:xfrm>
          <a:off x="13843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24147</xdr:rowOff>
    </xdr:from>
    <xdr:ext cx="762000" cy="259045"/>
    <xdr:sp macro="" textlink="">
      <xdr:nvSpPr>
        <xdr:cNvPr id="442" name="テキスト ボックス 441"/>
        <xdr:cNvSpPr txBox="1"/>
      </xdr:nvSpPr>
      <xdr:spPr>
        <a:xfrm>
          <a:off x="13512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140970</xdr:rowOff>
    </xdr:from>
    <xdr:to>
      <xdr:col>19</xdr:col>
      <xdr:colOff>6350</xdr:colOff>
      <xdr:row>76</xdr:row>
      <xdr:rowOff>71120</xdr:rowOff>
    </xdr:to>
    <xdr:sp macro="" textlink="">
      <xdr:nvSpPr>
        <xdr:cNvPr id="443" name="円/楕円 442"/>
        <xdr:cNvSpPr/>
      </xdr:nvSpPr>
      <xdr:spPr>
        <a:xfrm>
          <a:off x="12954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81297</xdr:rowOff>
    </xdr:from>
    <xdr:ext cx="762000" cy="259045"/>
    <xdr:sp macro="" textlink="">
      <xdr:nvSpPr>
        <xdr:cNvPr id="444" name="テキスト ボックス 443"/>
        <xdr:cNvSpPr txBox="1"/>
      </xdr:nvSpPr>
      <xdr:spPr>
        <a:xfrm>
          <a:off x="12623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福島県只見町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142850</xdr:rowOff>
    </xdr:from>
    <xdr:to>
      <xdr:col>4</xdr:col>
      <xdr:colOff>1117600</xdr:colOff>
      <xdr:row>20</xdr:row>
      <xdr:rowOff>42932</xdr:rowOff>
    </xdr:to>
    <xdr:cxnSp macro="">
      <xdr:nvCxnSpPr>
        <xdr:cNvPr id="47" name="直線コネクタ 46"/>
        <xdr:cNvCxnSpPr/>
      </xdr:nvCxnSpPr>
      <xdr:spPr bwMode="auto">
        <a:xfrm flipV="1">
          <a:off x="5651500" y="2076425"/>
          <a:ext cx="0" cy="14431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15009</xdr:rowOff>
    </xdr:from>
    <xdr:ext cx="762000" cy="259045"/>
    <xdr:sp macro="" textlink="">
      <xdr:nvSpPr>
        <xdr:cNvPr id="48" name="人口1人当たり決算額の推移最小値テキスト130"/>
        <xdr:cNvSpPr txBox="1"/>
      </xdr:nvSpPr>
      <xdr:spPr>
        <a:xfrm>
          <a:off x="5740400" y="349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127,826</a:t>
          </a:r>
          <a:endParaRPr kumimoji="1" lang="ja-JP" altLang="en-US" sz="1000" b="1">
            <a:latin typeface="ＭＳ Ｐゴシック"/>
          </a:endParaRPr>
        </a:p>
      </xdr:txBody>
    </xdr:sp>
    <xdr:clientData/>
  </xdr:oneCellAnchor>
  <xdr:twoCellAnchor>
    <xdr:from>
      <xdr:col>4</xdr:col>
      <xdr:colOff>1028700</xdr:colOff>
      <xdr:row>20</xdr:row>
      <xdr:rowOff>42932</xdr:rowOff>
    </xdr:from>
    <xdr:to>
      <xdr:col>5</xdr:col>
      <xdr:colOff>73025</xdr:colOff>
      <xdr:row>20</xdr:row>
      <xdr:rowOff>42932</xdr:rowOff>
    </xdr:to>
    <xdr:cxnSp macro="">
      <xdr:nvCxnSpPr>
        <xdr:cNvPr id="49" name="直線コネクタ 48"/>
        <xdr:cNvCxnSpPr/>
      </xdr:nvCxnSpPr>
      <xdr:spPr bwMode="auto">
        <a:xfrm>
          <a:off x="5562600" y="35195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57777</xdr:rowOff>
    </xdr:from>
    <xdr:ext cx="762000" cy="259045"/>
    <xdr:sp macro="" textlink="">
      <xdr:nvSpPr>
        <xdr:cNvPr id="50" name="人口1人当たり決算額の推移最大値テキスト130"/>
        <xdr:cNvSpPr txBox="1"/>
      </xdr:nvSpPr>
      <xdr:spPr>
        <a:xfrm>
          <a:off x="5740400" y="181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569,730</a:t>
          </a:r>
          <a:endParaRPr kumimoji="1" lang="ja-JP" altLang="en-US" sz="1000" b="1">
            <a:latin typeface="ＭＳ Ｐゴシック"/>
          </a:endParaRPr>
        </a:p>
      </xdr:txBody>
    </xdr:sp>
    <xdr:clientData/>
  </xdr:oneCellAnchor>
  <xdr:twoCellAnchor>
    <xdr:from>
      <xdr:col>4</xdr:col>
      <xdr:colOff>1028700</xdr:colOff>
      <xdr:row>11</xdr:row>
      <xdr:rowOff>142850</xdr:rowOff>
    </xdr:from>
    <xdr:to>
      <xdr:col>5</xdr:col>
      <xdr:colOff>73025</xdr:colOff>
      <xdr:row>11</xdr:row>
      <xdr:rowOff>142850</xdr:rowOff>
    </xdr:to>
    <xdr:cxnSp macro="">
      <xdr:nvCxnSpPr>
        <xdr:cNvPr id="51" name="直線コネクタ 50"/>
        <xdr:cNvCxnSpPr/>
      </xdr:nvCxnSpPr>
      <xdr:spPr bwMode="auto">
        <a:xfrm>
          <a:off x="5562600" y="20764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73734</xdr:rowOff>
    </xdr:from>
    <xdr:to>
      <xdr:col>4</xdr:col>
      <xdr:colOff>1117600</xdr:colOff>
      <xdr:row>18</xdr:row>
      <xdr:rowOff>119333</xdr:rowOff>
    </xdr:to>
    <xdr:cxnSp macro="">
      <xdr:nvCxnSpPr>
        <xdr:cNvPr id="52" name="直線コネクタ 51"/>
        <xdr:cNvCxnSpPr/>
      </xdr:nvCxnSpPr>
      <xdr:spPr bwMode="auto">
        <a:xfrm flipV="1">
          <a:off x="5003800" y="3207459"/>
          <a:ext cx="647700" cy="45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87375</xdr:rowOff>
    </xdr:from>
    <xdr:ext cx="762000" cy="259045"/>
    <xdr:sp macro="" textlink="">
      <xdr:nvSpPr>
        <xdr:cNvPr id="53" name="人口1人当たり決算額の推移平均値テキスト130"/>
        <xdr:cNvSpPr txBox="1"/>
      </xdr:nvSpPr>
      <xdr:spPr>
        <a:xfrm>
          <a:off x="5740400" y="32211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195,111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115298</xdr:rowOff>
    </xdr:from>
    <xdr:to>
      <xdr:col>5</xdr:col>
      <xdr:colOff>34925</xdr:colOff>
      <xdr:row>19</xdr:row>
      <xdr:rowOff>45448</xdr:rowOff>
    </xdr:to>
    <xdr:sp macro="" textlink="">
      <xdr:nvSpPr>
        <xdr:cNvPr id="54" name="フローチャート : 判断 53"/>
        <xdr:cNvSpPr/>
      </xdr:nvSpPr>
      <xdr:spPr bwMode="auto">
        <a:xfrm>
          <a:off x="5600700" y="3249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119333</xdr:rowOff>
    </xdr:from>
    <xdr:to>
      <xdr:col>4</xdr:col>
      <xdr:colOff>469900</xdr:colOff>
      <xdr:row>18</xdr:row>
      <xdr:rowOff>141821</xdr:rowOff>
    </xdr:to>
    <xdr:cxnSp macro="">
      <xdr:nvCxnSpPr>
        <xdr:cNvPr id="55" name="直線コネクタ 54"/>
        <xdr:cNvCxnSpPr/>
      </xdr:nvCxnSpPr>
      <xdr:spPr bwMode="auto">
        <a:xfrm flipV="1">
          <a:off x="4305300" y="3253058"/>
          <a:ext cx="698500" cy="22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127851</xdr:rowOff>
    </xdr:from>
    <xdr:to>
      <xdr:col>4</xdr:col>
      <xdr:colOff>520700</xdr:colOff>
      <xdr:row>19</xdr:row>
      <xdr:rowOff>58001</xdr:rowOff>
    </xdr:to>
    <xdr:sp macro="" textlink="">
      <xdr:nvSpPr>
        <xdr:cNvPr id="56" name="フローチャート : 判断 55"/>
        <xdr:cNvSpPr/>
      </xdr:nvSpPr>
      <xdr:spPr bwMode="auto">
        <a:xfrm>
          <a:off x="4953000" y="32615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42778</xdr:rowOff>
    </xdr:from>
    <xdr:ext cx="736600" cy="259045"/>
    <xdr:sp macro="" textlink="">
      <xdr:nvSpPr>
        <xdr:cNvPr id="57" name="テキスト ボックス 56"/>
        <xdr:cNvSpPr txBox="1"/>
      </xdr:nvSpPr>
      <xdr:spPr>
        <a:xfrm>
          <a:off x="4622800" y="3347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133363</xdr:rowOff>
    </xdr:from>
    <xdr:to>
      <xdr:col>3</xdr:col>
      <xdr:colOff>904875</xdr:colOff>
      <xdr:row>18</xdr:row>
      <xdr:rowOff>141821</xdr:rowOff>
    </xdr:to>
    <xdr:cxnSp macro="">
      <xdr:nvCxnSpPr>
        <xdr:cNvPr id="58" name="直線コネクタ 57"/>
        <xdr:cNvCxnSpPr/>
      </xdr:nvCxnSpPr>
      <xdr:spPr bwMode="auto">
        <a:xfrm>
          <a:off x="3606800" y="3267088"/>
          <a:ext cx="698500" cy="8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134765</xdr:rowOff>
    </xdr:from>
    <xdr:to>
      <xdr:col>3</xdr:col>
      <xdr:colOff>955675</xdr:colOff>
      <xdr:row>19</xdr:row>
      <xdr:rowOff>64915</xdr:rowOff>
    </xdr:to>
    <xdr:sp macro="" textlink="">
      <xdr:nvSpPr>
        <xdr:cNvPr id="59" name="フローチャート : 判断 58"/>
        <xdr:cNvSpPr/>
      </xdr:nvSpPr>
      <xdr:spPr bwMode="auto">
        <a:xfrm>
          <a:off x="4254500" y="32684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49692</xdr:rowOff>
    </xdr:from>
    <xdr:ext cx="762000" cy="259045"/>
    <xdr:sp macro="" textlink="">
      <xdr:nvSpPr>
        <xdr:cNvPr id="60" name="テキスト ボックス 59"/>
        <xdr:cNvSpPr txBox="1"/>
      </xdr:nvSpPr>
      <xdr:spPr>
        <a:xfrm>
          <a:off x="3924300" y="33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133363</xdr:rowOff>
    </xdr:from>
    <xdr:to>
      <xdr:col>3</xdr:col>
      <xdr:colOff>206375</xdr:colOff>
      <xdr:row>19</xdr:row>
      <xdr:rowOff>21620</xdr:rowOff>
    </xdr:to>
    <xdr:cxnSp macro="">
      <xdr:nvCxnSpPr>
        <xdr:cNvPr id="61" name="直線コネクタ 60"/>
        <xdr:cNvCxnSpPr/>
      </xdr:nvCxnSpPr>
      <xdr:spPr bwMode="auto">
        <a:xfrm flipV="1">
          <a:off x="2908300" y="3267088"/>
          <a:ext cx="698500" cy="59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119318</xdr:rowOff>
    </xdr:from>
    <xdr:to>
      <xdr:col>3</xdr:col>
      <xdr:colOff>257175</xdr:colOff>
      <xdr:row>19</xdr:row>
      <xdr:rowOff>49468</xdr:rowOff>
    </xdr:to>
    <xdr:sp macro="" textlink="">
      <xdr:nvSpPr>
        <xdr:cNvPr id="62" name="フローチャート : 判断 61"/>
        <xdr:cNvSpPr/>
      </xdr:nvSpPr>
      <xdr:spPr bwMode="auto">
        <a:xfrm>
          <a:off x="3556000" y="32530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34245</xdr:rowOff>
    </xdr:from>
    <xdr:ext cx="762000" cy="259045"/>
    <xdr:sp macro="" textlink="">
      <xdr:nvSpPr>
        <xdr:cNvPr id="63" name="テキスト ボックス 62"/>
        <xdr:cNvSpPr txBox="1"/>
      </xdr:nvSpPr>
      <xdr:spPr>
        <a:xfrm>
          <a:off x="3225800" y="33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51764</xdr:rowOff>
    </xdr:from>
    <xdr:to>
      <xdr:col>2</xdr:col>
      <xdr:colOff>692150</xdr:colOff>
      <xdr:row>19</xdr:row>
      <xdr:rowOff>153364</xdr:rowOff>
    </xdr:to>
    <xdr:sp macro="" textlink="">
      <xdr:nvSpPr>
        <xdr:cNvPr id="64" name="フローチャート : 判断 63"/>
        <xdr:cNvSpPr/>
      </xdr:nvSpPr>
      <xdr:spPr bwMode="auto">
        <a:xfrm>
          <a:off x="2857500" y="33569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138141</xdr:rowOff>
    </xdr:from>
    <xdr:ext cx="762000" cy="259045"/>
    <xdr:sp macro="" textlink="">
      <xdr:nvSpPr>
        <xdr:cNvPr id="65" name="テキスト ボックス 64"/>
        <xdr:cNvSpPr txBox="1"/>
      </xdr:nvSpPr>
      <xdr:spPr>
        <a:xfrm>
          <a:off x="2527300" y="344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22934</xdr:rowOff>
    </xdr:from>
    <xdr:to>
      <xdr:col>5</xdr:col>
      <xdr:colOff>34925</xdr:colOff>
      <xdr:row>18</xdr:row>
      <xdr:rowOff>124534</xdr:rowOff>
    </xdr:to>
    <xdr:sp macro="" textlink="">
      <xdr:nvSpPr>
        <xdr:cNvPr id="71" name="円/楕円 70"/>
        <xdr:cNvSpPr/>
      </xdr:nvSpPr>
      <xdr:spPr bwMode="auto">
        <a:xfrm>
          <a:off x="5600700" y="3156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39461</xdr:rowOff>
    </xdr:from>
    <xdr:ext cx="762000" cy="259045"/>
    <xdr:sp macro="" textlink="">
      <xdr:nvSpPr>
        <xdr:cNvPr id="72" name="人口1人当たり決算額の推移該当値テキスト130"/>
        <xdr:cNvSpPr txBox="1"/>
      </xdr:nvSpPr>
      <xdr:spPr>
        <a:xfrm>
          <a:off x="5740400" y="3001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223,394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68533</xdr:rowOff>
    </xdr:from>
    <xdr:to>
      <xdr:col>4</xdr:col>
      <xdr:colOff>520700</xdr:colOff>
      <xdr:row>18</xdr:row>
      <xdr:rowOff>170133</xdr:rowOff>
    </xdr:to>
    <xdr:sp macro="" textlink="">
      <xdr:nvSpPr>
        <xdr:cNvPr id="73" name="円/楕円 72"/>
        <xdr:cNvSpPr/>
      </xdr:nvSpPr>
      <xdr:spPr bwMode="auto">
        <a:xfrm>
          <a:off x="4953000" y="3202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8860</xdr:rowOff>
    </xdr:from>
    <xdr:ext cx="736600" cy="259045"/>
    <xdr:sp macro="" textlink="">
      <xdr:nvSpPr>
        <xdr:cNvPr id="74" name="テキスト ボックス 73"/>
        <xdr:cNvSpPr txBox="1"/>
      </xdr:nvSpPr>
      <xdr:spPr>
        <a:xfrm>
          <a:off x="4622800" y="2971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209,431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91021</xdr:rowOff>
    </xdr:from>
    <xdr:to>
      <xdr:col>3</xdr:col>
      <xdr:colOff>955675</xdr:colOff>
      <xdr:row>19</xdr:row>
      <xdr:rowOff>21171</xdr:rowOff>
    </xdr:to>
    <xdr:sp macro="" textlink="">
      <xdr:nvSpPr>
        <xdr:cNvPr id="75" name="円/楕円 74"/>
        <xdr:cNvSpPr/>
      </xdr:nvSpPr>
      <xdr:spPr bwMode="auto">
        <a:xfrm>
          <a:off x="4254500" y="3224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31348</xdr:rowOff>
    </xdr:from>
    <xdr:ext cx="762000" cy="259045"/>
    <xdr:sp macro="" textlink="">
      <xdr:nvSpPr>
        <xdr:cNvPr id="76" name="テキスト ボックス 75"/>
        <xdr:cNvSpPr txBox="1"/>
      </xdr:nvSpPr>
      <xdr:spPr>
        <a:xfrm>
          <a:off x="3924300" y="299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202,545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82563</xdr:rowOff>
    </xdr:from>
    <xdr:to>
      <xdr:col>3</xdr:col>
      <xdr:colOff>257175</xdr:colOff>
      <xdr:row>19</xdr:row>
      <xdr:rowOff>12713</xdr:rowOff>
    </xdr:to>
    <xdr:sp macro="" textlink="">
      <xdr:nvSpPr>
        <xdr:cNvPr id="77" name="円/楕円 76"/>
        <xdr:cNvSpPr/>
      </xdr:nvSpPr>
      <xdr:spPr bwMode="auto">
        <a:xfrm>
          <a:off x="3556000" y="3216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22890</xdr:rowOff>
    </xdr:from>
    <xdr:ext cx="762000" cy="259045"/>
    <xdr:sp macro="" textlink="">
      <xdr:nvSpPr>
        <xdr:cNvPr id="78" name="テキスト ボックス 77"/>
        <xdr:cNvSpPr txBox="1"/>
      </xdr:nvSpPr>
      <xdr:spPr>
        <a:xfrm>
          <a:off x="3225800" y="298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205,135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142270</xdr:rowOff>
    </xdr:from>
    <xdr:to>
      <xdr:col>2</xdr:col>
      <xdr:colOff>692150</xdr:colOff>
      <xdr:row>19</xdr:row>
      <xdr:rowOff>72420</xdr:rowOff>
    </xdr:to>
    <xdr:sp macro="" textlink="">
      <xdr:nvSpPr>
        <xdr:cNvPr id="79" name="円/楕円 78"/>
        <xdr:cNvSpPr/>
      </xdr:nvSpPr>
      <xdr:spPr bwMode="auto">
        <a:xfrm>
          <a:off x="2857500" y="3275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82597</xdr:rowOff>
    </xdr:from>
    <xdr:ext cx="762000" cy="259045"/>
    <xdr:sp macro="" textlink="">
      <xdr:nvSpPr>
        <xdr:cNvPr id="80" name="テキスト ボックス 79"/>
        <xdr:cNvSpPr txBox="1"/>
      </xdr:nvSpPr>
      <xdr:spPr>
        <a:xfrm>
          <a:off x="2527300" y="3044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250847</xdr:rowOff>
    </xdr:from>
    <xdr:to>
      <xdr:col>4</xdr:col>
      <xdr:colOff>1117600</xdr:colOff>
      <xdr:row>38</xdr:row>
      <xdr:rowOff>31141</xdr:rowOff>
    </xdr:to>
    <xdr:cxnSp macro="">
      <xdr:nvCxnSpPr>
        <xdr:cNvPr id="110" name="直線コネクタ 109"/>
        <xdr:cNvCxnSpPr/>
      </xdr:nvCxnSpPr>
      <xdr:spPr bwMode="auto">
        <a:xfrm flipV="1">
          <a:off x="5651500" y="6175397"/>
          <a:ext cx="0" cy="13233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3218</xdr:rowOff>
    </xdr:from>
    <xdr:ext cx="762000" cy="259045"/>
    <xdr:sp macro="" textlink="">
      <xdr:nvSpPr>
        <xdr:cNvPr id="111" name="人口1人当たり決算額の推移最小値テキスト445"/>
        <xdr:cNvSpPr txBox="1"/>
      </xdr:nvSpPr>
      <xdr:spPr>
        <a:xfrm>
          <a:off x="5740400" y="74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-19,694</a:t>
          </a:r>
          <a:endParaRPr kumimoji="1" lang="ja-JP" altLang="en-US" sz="1000" b="1">
            <a:latin typeface="ＭＳ Ｐゴシック"/>
          </a:endParaRPr>
        </a:p>
      </xdr:txBody>
    </xdr:sp>
    <xdr:clientData/>
  </xdr:oneCellAnchor>
  <xdr:twoCellAnchor>
    <xdr:from>
      <xdr:col>4</xdr:col>
      <xdr:colOff>1028700</xdr:colOff>
      <xdr:row>38</xdr:row>
      <xdr:rowOff>31141</xdr:rowOff>
    </xdr:from>
    <xdr:to>
      <xdr:col>5</xdr:col>
      <xdr:colOff>73025</xdr:colOff>
      <xdr:row>38</xdr:row>
      <xdr:rowOff>31141</xdr:rowOff>
    </xdr:to>
    <xdr:cxnSp macro="">
      <xdr:nvCxnSpPr>
        <xdr:cNvPr id="112" name="直線コネクタ 111"/>
        <xdr:cNvCxnSpPr/>
      </xdr:nvCxnSpPr>
      <xdr:spPr bwMode="auto">
        <a:xfrm>
          <a:off x="5562600" y="74987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165774</xdr:rowOff>
    </xdr:from>
    <xdr:ext cx="762000" cy="259045"/>
    <xdr:sp macro="" textlink="">
      <xdr:nvSpPr>
        <xdr:cNvPr id="113" name="人口1人当たり決算額の推移最大値テキスト445"/>
        <xdr:cNvSpPr txBox="1"/>
      </xdr:nvSpPr>
      <xdr:spPr>
        <a:xfrm>
          <a:off x="5740400" y="5918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101,873</a:t>
          </a:r>
          <a:endParaRPr kumimoji="1" lang="ja-JP" altLang="en-US" sz="1000" b="1">
            <a:latin typeface="ＭＳ Ｐゴシック"/>
          </a:endParaRPr>
        </a:p>
      </xdr:txBody>
    </xdr:sp>
    <xdr:clientData/>
  </xdr:oneCellAnchor>
  <xdr:twoCellAnchor>
    <xdr:from>
      <xdr:col>4</xdr:col>
      <xdr:colOff>1028700</xdr:colOff>
      <xdr:row>33</xdr:row>
      <xdr:rowOff>250847</xdr:rowOff>
    </xdr:from>
    <xdr:to>
      <xdr:col>5</xdr:col>
      <xdr:colOff>73025</xdr:colOff>
      <xdr:row>33</xdr:row>
      <xdr:rowOff>250847</xdr:rowOff>
    </xdr:to>
    <xdr:cxnSp macro="">
      <xdr:nvCxnSpPr>
        <xdr:cNvPr id="114" name="直線コネクタ 113"/>
        <xdr:cNvCxnSpPr/>
      </xdr:nvCxnSpPr>
      <xdr:spPr bwMode="auto">
        <a:xfrm>
          <a:off x="5562600" y="61753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113099</xdr:rowOff>
    </xdr:from>
    <xdr:to>
      <xdr:col>4</xdr:col>
      <xdr:colOff>1117600</xdr:colOff>
      <xdr:row>36</xdr:row>
      <xdr:rowOff>121448</xdr:rowOff>
    </xdr:to>
    <xdr:cxnSp macro="">
      <xdr:nvCxnSpPr>
        <xdr:cNvPr id="115" name="直線コネクタ 114"/>
        <xdr:cNvCxnSpPr/>
      </xdr:nvCxnSpPr>
      <xdr:spPr bwMode="auto">
        <a:xfrm>
          <a:off x="5003800" y="7066349"/>
          <a:ext cx="647700" cy="8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114695</xdr:rowOff>
    </xdr:from>
    <xdr:ext cx="762000" cy="259045"/>
    <xdr:sp macro="" textlink="">
      <xdr:nvSpPr>
        <xdr:cNvPr id="116" name="人口1人当たり決算額の推移平均値テキスト445"/>
        <xdr:cNvSpPr txBox="1"/>
      </xdr:nvSpPr>
      <xdr:spPr>
        <a:xfrm>
          <a:off x="5740400" y="6725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32,482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269618</xdr:rowOff>
    </xdr:from>
    <xdr:to>
      <xdr:col>5</xdr:col>
      <xdr:colOff>34925</xdr:colOff>
      <xdr:row>36</xdr:row>
      <xdr:rowOff>28318</xdr:rowOff>
    </xdr:to>
    <xdr:sp macro="" textlink="">
      <xdr:nvSpPr>
        <xdr:cNvPr id="117" name="フローチャート : 判断 116"/>
        <xdr:cNvSpPr/>
      </xdr:nvSpPr>
      <xdr:spPr bwMode="auto">
        <a:xfrm>
          <a:off x="5600700" y="6879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31347</xdr:rowOff>
    </xdr:from>
    <xdr:to>
      <xdr:col>4</xdr:col>
      <xdr:colOff>469900</xdr:colOff>
      <xdr:row>36</xdr:row>
      <xdr:rowOff>113099</xdr:rowOff>
    </xdr:to>
    <xdr:cxnSp macro="">
      <xdr:nvCxnSpPr>
        <xdr:cNvPr id="118" name="直線コネクタ 117"/>
        <xdr:cNvCxnSpPr/>
      </xdr:nvCxnSpPr>
      <xdr:spPr bwMode="auto">
        <a:xfrm>
          <a:off x="4305300" y="6984597"/>
          <a:ext cx="698500" cy="81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205849</xdr:rowOff>
    </xdr:from>
    <xdr:to>
      <xdr:col>4</xdr:col>
      <xdr:colOff>520700</xdr:colOff>
      <xdr:row>35</xdr:row>
      <xdr:rowOff>307449</xdr:rowOff>
    </xdr:to>
    <xdr:sp macro="" textlink="">
      <xdr:nvSpPr>
        <xdr:cNvPr id="119" name="フローチャート : 判断 118"/>
        <xdr:cNvSpPr/>
      </xdr:nvSpPr>
      <xdr:spPr bwMode="auto">
        <a:xfrm>
          <a:off x="4953000" y="6816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317626</xdr:rowOff>
    </xdr:from>
    <xdr:ext cx="736600" cy="259045"/>
    <xdr:sp macro="" textlink="">
      <xdr:nvSpPr>
        <xdr:cNvPr id="120" name="テキスト ボックス 119"/>
        <xdr:cNvSpPr txBox="1"/>
      </xdr:nvSpPr>
      <xdr:spPr>
        <a:xfrm>
          <a:off x="4622800" y="6585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31347</xdr:rowOff>
    </xdr:from>
    <xdr:to>
      <xdr:col>3</xdr:col>
      <xdr:colOff>904875</xdr:colOff>
      <xdr:row>36</xdr:row>
      <xdr:rowOff>102921</xdr:rowOff>
    </xdr:to>
    <xdr:cxnSp macro="">
      <xdr:nvCxnSpPr>
        <xdr:cNvPr id="121" name="直線コネクタ 120"/>
        <xdr:cNvCxnSpPr/>
      </xdr:nvCxnSpPr>
      <xdr:spPr bwMode="auto">
        <a:xfrm flipV="1">
          <a:off x="3606800" y="6984597"/>
          <a:ext cx="698500" cy="715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195573</xdr:rowOff>
    </xdr:from>
    <xdr:to>
      <xdr:col>3</xdr:col>
      <xdr:colOff>955675</xdr:colOff>
      <xdr:row>35</xdr:row>
      <xdr:rowOff>297173</xdr:rowOff>
    </xdr:to>
    <xdr:sp macro="" textlink="">
      <xdr:nvSpPr>
        <xdr:cNvPr id="122" name="フローチャート : 判断 121"/>
        <xdr:cNvSpPr/>
      </xdr:nvSpPr>
      <xdr:spPr bwMode="auto">
        <a:xfrm>
          <a:off x="4254500" y="6805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307350</xdr:rowOff>
    </xdr:from>
    <xdr:ext cx="762000" cy="259045"/>
    <xdr:sp macro="" textlink="">
      <xdr:nvSpPr>
        <xdr:cNvPr id="123" name="テキスト ボックス 122"/>
        <xdr:cNvSpPr txBox="1"/>
      </xdr:nvSpPr>
      <xdr:spPr>
        <a:xfrm>
          <a:off x="3924300" y="657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101092</xdr:rowOff>
    </xdr:from>
    <xdr:to>
      <xdr:col>3</xdr:col>
      <xdr:colOff>206375</xdr:colOff>
      <xdr:row>36</xdr:row>
      <xdr:rowOff>102921</xdr:rowOff>
    </xdr:to>
    <xdr:cxnSp macro="">
      <xdr:nvCxnSpPr>
        <xdr:cNvPr id="124" name="直線コネクタ 123"/>
        <xdr:cNvCxnSpPr/>
      </xdr:nvCxnSpPr>
      <xdr:spPr bwMode="auto">
        <a:xfrm>
          <a:off x="2908300" y="7054342"/>
          <a:ext cx="698500" cy="1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166149</xdr:rowOff>
    </xdr:from>
    <xdr:to>
      <xdr:col>3</xdr:col>
      <xdr:colOff>257175</xdr:colOff>
      <xdr:row>35</xdr:row>
      <xdr:rowOff>267749</xdr:rowOff>
    </xdr:to>
    <xdr:sp macro="" textlink="">
      <xdr:nvSpPr>
        <xdr:cNvPr id="125" name="フローチャート : 判断 124"/>
        <xdr:cNvSpPr/>
      </xdr:nvSpPr>
      <xdr:spPr bwMode="auto">
        <a:xfrm>
          <a:off x="3556000" y="67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277926</xdr:rowOff>
    </xdr:from>
    <xdr:ext cx="762000" cy="259045"/>
    <xdr:sp macro="" textlink="">
      <xdr:nvSpPr>
        <xdr:cNvPr id="126" name="テキスト ボックス 125"/>
        <xdr:cNvSpPr txBox="1"/>
      </xdr:nvSpPr>
      <xdr:spPr>
        <a:xfrm>
          <a:off x="3225800" y="65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67361</xdr:rowOff>
    </xdr:from>
    <xdr:to>
      <xdr:col>2</xdr:col>
      <xdr:colOff>692150</xdr:colOff>
      <xdr:row>35</xdr:row>
      <xdr:rowOff>168961</xdr:rowOff>
    </xdr:to>
    <xdr:sp macro="" textlink="">
      <xdr:nvSpPr>
        <xdr:cNvPr id="127" name="フローチャート : 判断 126"/>
        <xdr:cNvSpPr/>
      </xdr:nvSpPr>
      <xdr:spPr bwMode="auto">
        <a:xfrm>
          <a:off x="2857500" y="6677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179138</xdr:rowOff>
    </xdr:from>
    <xdr:ext cx="762000" cy="259045"/>
    <xdr:sp macro="" textlink="">
      <xdr:nvSpPr>
        <xdr:cNvPr id="128" name="テキスト ボックス 127"/>
        <xdr:cNvSpPr txBox="1"/>
      </xdr:nvSpPr>
      <xdr:spPr>
        <a:xfrm>
          <a:off x="2527300" y="644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70648</xdr:rowOff>
    </xdr:from>
    <xdr:to>
      <xdr:col>5</xdr:col>
      <xdr:colOff>34925</xdr:colOff>
      <xdr:row>37</xdr:row>
      <xdr:rowOff>798</xdr:rowOff>
    </xdr:to>
    <xdr:sp macro="" textlink="">
      <xdr:nvSpPr>
        <xdr:cNvPr id="134" name="円/楕円 133"/>
        <xdr:cNvSpPr/>
      </xdr:nvSpPr>
      <xdr:spPr bwMode="auto">
        <a:xfrm>
          <a:off x="5600700" y="7023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42725</xdr:rowOff>
    </xdr:from>
    <xdr:ext cx="762000" cy="259045"/>
    <xdr:sp macro="" textlink="">
      <xdr:nvSpPr>
        <xdr:cNvPr id="135" name="人口1人当たり決算額の推移該当値テキスト445"/>
        <xdr:cNvSpPr txBox="1"/>
      </xdr:nvSpPr>
      <xdr:spPr>
        <a:xfrm>
          <a:off x="5740400" y="6995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19,260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62299</xdr:rowOff>
    </xdr:from>
    <xdr:to>
      <xdr:col>4</xdr:col>
      <xdr:colOff>520700</xdr:colOff>
      <xdr:row>36</xdr:row>
      <xdr:rowOff>163899</xdr:rowOff>
    </xdr:to>
    <xdr:sp macro="" textlink="">
      <xdr:nvSpPr>
        <xdr:cNvPr id="136" name="円/楕円 135"/>
        <xdr:cNvSpPr/>
      </xdr:nvSpPr>
      <xdr:spPr bwMode="auto">
        <a:xfrm>
          <a:off x="4953000" y="7015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148676</xdr:rowOff>
    </xdr:from>
    <xdr:ext cx="736600" cy="259045"/>
    <xdr:sp macro="" textlink="">
      <xdr:nvSpPr>
        <xdr:cNvPr id="137" name="テキスト ボックス 136"/>
        <xdr:cNvSpPr txBox="1"/>
      </xdr:nvSpPr>
      <xdr:spPr>
        <a:xfrm>
          <a:off x="4622800" y="7101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20,027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323447</xdr:rowOff>
    </xdr:from>
    <xdr:to>
      <xdr:col>3</xdr:col>
      <xdr:colOff>955675</xdr:colOff>
      <xdr:row>36</xdr:row>
      <xdr:rowOff>82147</xdr:rowOff>
    </xdr:to>
    <xdr:sp macro="" textlink="">
      <xdr:nvSpPr>
        <xdr:cNvPr id="138" name="円/楕円 137"/>
        <xdr:cNvSpPr/>
      </xdr:nvSpPr>
      <xdr:spPr bwMode="auto">
        <a:xfrm>
          <a:off x="4254500" y="69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66924</xdr:rowOff>
    </xdr:from>
    <xdr:ext cx="762000" cy="259045"/>
    <xdr:sp macro="" textlink="">
      <xdr:nvSpPr>
        <xdr:cNvPr id="139" name="テキスト ボックス 138"/>
        <xdr:cNvSpPr txBox="1"/>
      </xdr:nvSpPr>
      <xdr:spPr>
        <a:xfrm>
          <a:off x="3924300" y="7020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52121</xdr:rowOff>
    </xdr:from>
    <xdr:to>
      <xdr:col>3</xdr:col>
      <xdr:colOff>257175</xdr:colOff>
      <xdr:row>36</xdr:row>
      <xdr:rowOff>153721</xdr:rowOff>
    </xdr:to>
    <xdr:sp macro="" textlink="">
      <xdr:nvSpPr>
        <xdr:cNvPr id="140" name="円/楕円 139"/>
        <xdr:cNvSpPr/>
      </xdr:nvSpPr>
      <xdr:spPr bwMode="auto">
        <a:xfrm>
          <a:off x="3556000" y="70053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138498</xdr:rowOff>
    </xdr:from>
    <xdr:ext cx="762000" cy="259045"/>
    <xdr:sp macro="" textlink="">
      <xdr:nvSpPr>
        <xdr:cNvPr id="141" name="テキスト ボックス 140"/>
        <xdr:cNvSpPr txBox="1"/>
      </xdr:nvSpPr>
      <xdr:spPr>
        <a:xfrm>
          <a:off x="3225800" y="7091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20,962</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50292</xdr:rowOff>
    </xdr:from>
    <xdr:to>
      <xdr:col>2</xdr:col>
      <xdr:colOff>692150</xdr:colOff>
      <xdr:row>36</xdr:row>
      <xdr:rowOff>151892</xdr:rowOff>
    </xdr:to>
    <xdr:sp macro="" textlink="">
      <xdr:nvSpPr>
        <xdr:cNvPr id="142" name="円/楕円 141"/>
        <xdr:cNvSpPr/>
      </xdr:nvSpPr>
      <xdr:spPr bwMode="auto">
        <a:xfrm>
          <a:off x="2857500" y="7003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136669</xdr:rowOff>
    </xdr:from>
    <xdr:ext cx="762000" cy="259045"/>
    <xdr:sp macro="" textlink="">
      <xdr:nvSpPr>
        <xdr:cNvPr id="143" name="テキスト ボックス 142"/>
        <xdr:cNvSpPr txBox="1"/>
      </xdr:nvSpPr>
      <xdr:spPr>
        <a:xfrm>
          <a:off x="2527300" y="708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実質収支については、望ましいとされる標準財政規模の</a:t>
          </a:r>
          <a:r>
            <a:rPr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400">
              <a:solidFill>
                <a:schemeClr val="dk1"/>
              </a:solidFill>
              <a:effectLst/>
              <a:latin typeface="ＭＳ ゴシック" panose="020B0609070205080204" pitchFamily="49" charset="-128"/>
              <a:ea typeface="ＭＳ ゴシック" panose="020B0609070205080204" pitchFamily="49" charset="-128"/>
              <a:cs typeface="+mn-cs"/>
            </a:rPr>
            <a:t>5</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％程度で推移している。また、財政調整基金については、決算剰余金など計画的な積立てにより、適正とされる標準財政規模の</a:t>
          </a:r>
          <a:r>
            <a:rPr lang="en-US" altLang="ja-JP" sz="1400">
              <a:solidFill>
                <a:schemeClr val="dk1"/>
              </a:solidFill>
              <a:effectLst/>
              <a:latin typeface="ＭＳ ゴシック" panose="020B0609070205080204" pitchFamily="49" charset="-128"/>
              <a:ea typeface="ＭＳ ゴシック" panose="020B0609070205080204" pitchFamily="49" charset="-128"/>
              <a:cs typeface="+mn-cs"/>
            </a:rPr>
            <a:t>10</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％を大きく上回っている。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おおむね黒字で推移しており、一般会計以外の特別会計は大きな変動なく推移している。一般会計については、年度によって増減はしているものの、ここ数年は地方交付税の伸び等により黒字を維持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元利償還金等については年々減少傾向にある。今後とも、緊急度・住民ニーズを的確に把握した事業の選択により、起債に大きく頼ることのない財政運営に努める。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年々減少傾向にある要因としては、地方債の繰上償還等による地方債残高の減や、普通交付税の増額に伴う標準財政規模の増、財政調整基金等へ積立による充当可能基金の増額等があげられる。今後も公債費等義務的経費の削減を中心とする行財政改革を進め、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election activeCell="B1" sqref="B1:DI1"/>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6361047</v>
      </c>
      <c r="BO4" s="349"/>
      <c r="BP4" s="349"/>
      <c r="BQ4" s="349"/>
      <c r="BR4" s="349"/>
      <c r="BS4" s="349"/>
      <c r="BT4" s="349"/>
      <c r="BU4" s="350"/>
      <c r="BV4" s="348">
        <v>6798535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3.1</v>
      </c>
      <c r="CU4" s="355"/>
      <c r="CV4" s="355"/>
      <c r="CW4" s="355"/>
      <c r="CX4" s="355"/>
      <c r="CY4" s="355"/>
      <c r="CZ4" s="355"/>
      <c r="DA4" s="356"/>
      <c r="DB4" s="354">
        <v>3.2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77</v>
      </c>
      <c r="AN5" s="409"/>
      <c r="AO5" s="409"/>
      <c r="AP5" s="409"/>
      <c r="AQ5" s="409"/>
      <c r="AR5" s="409"/>
      <c r="AS5" s="409"/>
      <c r="AT5" s="410"/>
      <c r="AU5" s="411" t="s">
        <v>78</v>
      </c>
      <c r="AV5" s="412"/>
      <c r="AW5" s="412"/>
      <c r="AX5" s="412"/>
      <c r="AY5" s="413" t="s">
        <v>79</v>
      </c>
      <c r="AZ5" s="414"/>
      <c r="BA5" s="414"/>
      <c r="BB5" s="414"/>
      <c r="BC5" s="414"/>
      <c r="BD5" s="414"/>
      <c r="BE5" s="414"/>
      <c r="BF5" s="414"/>
      <c r="BG5" s="414"/>
      <c r="BH5" s="414"/>
      <c r="BI5" s="414"/>
      <c r="BJ5" s="414"/>
      <c r="BK5" s="414"/>
      <c r="BL5" s="414"/>
      <c r="BM5" s="415"/>
      <c r="BN5" s="416">
        <v>6051681</v>
      </c>
      <c r="BO5" s="417"/>
      <c r="BP5" s="417"/>
      <c r="BQ5" s="417"/>
      <c r="BR5" s="417"/>
      <c r="BS5" s="417"/>
      <c r="BT5" s="417"/>
      <c r="BU5" s="418"/>
      <c r="BV5" s="416">
        <v>6538013</v>
      </c>
      <c r="BW5" s="417"/>
      <c r="BX5" s="417"/>
      <c r="BY5" s="417"/>
      <c r="BZ5" s="417"/>
      <c r="CA5" s="417"/>
      <c r="CB5" s="417"/>
      <c r="CC5" s="418"/>
      <c r="CD5" s="419" t="s">
        <v>80</v>
      </c>
      <c r="CE5" s="420"/>
      <c r="CF5" s="420"/>
      <c r="CG5" s="420"/>
      <c r="CH5" s="420"/>
      <c r="CI5" s="420"/>
      <c r="CJ5" s="420"/>
      <c r="CK5" s="420"/>
      <c r="CL5" s="420"/>
      <c r="CM5" s="420"/>
      <c r="CN5" s="420"/>
      <c r="CO5" s="420"/>
      <c r="CP5" s="420"/>
      <c r="CQ5" s="420"/>
      <c r="CR5" s="420"/>
      <c r="CS5" s="421"/>
      <c r="CT5" s="382">
        <v>75.2</v>
      </c>
      <c r="CU5" s="383"/>
      <c r="CV5" s="383"/>
      <c r="CW5" s="383"/>
      <c r="CX5" s="383"/>
      <c r="CY5" s="383"/>
      <c r="CZ5" s="383"/>
      <c r="DA5" s="384"/>
      <c r="DB5" s="382">
        <v>74.2</v>
      </c>
      <c r="DC5" s="383"/>
      <c r="DD5" s="383"/>
      <c r="DE5" s="383"/>
      <c r="DF5" s="383"/>
      <c r="DG5" s="383"/>
      <c r="DH5" s="383"/>
      <c r="DI5" s="384"/>
      <c r="DJ5" s="137"/>
      <c r="DK5" s="137"/>
      <c r="DL5" s="137"/>
      <c r="DM5" s="137"/>
      <c r="DN5" s="137"/>
      <c r="DO5" s="137"/>
    </row>
    <row r="6" spans="1:119" ht="18.75" customHeight="1" x14ac:dyDescent="0.15">
      <c r="A6" s="138"/>
      <c r="B6" s="385" t="s">
        <v>81</v>
      </c>
      <c r="C6" s="386"/>
      <c r="D6" s="386"/>
      <c r="E6" s="387"/>
      <c r="F6" s="387"/>
      <c r="G6" s="387"/>
      <c r="H6" s="387"/>
      <c r="I6" s="387"/>
      <c r="J6" s="387"/>
      <c r="K6" s="387"/>
      <c r="L6" s="387" t="s">
        <v>82</v>
      </c>
      <c r="M6" s="387"/>
      <c r="N6" s="387"/>
      <c r="O6" s="387"/>
      <c r="P6" s="387"/>
      <c r="Q6" s="387"/>
      <c r="R6" s="391"/>
      <c r="S6" s="391"/>
      <c r="T6" s="391"/>
      <c r="U6" s="391"/>
      <c r="V6" s="392"/>
      <c r="W6" s="395" t="s">
        <v>83</v>
      </c>
      <c r="X6" s="396"/>
      <c r="Y6" s="396"/>
      <c r="Z6" s="396"/>
      <c r="AA6" s="396"/>
      <c r="AB6" s="386"/>
      <c r="AC6" s="399" t="s">
        <v>84</v>
      </c>
      <c r="AD6" s="400"/>
      <c r="AE6" s="400"/>
      <c r="AF6" s="400"/>
      <c r="AG6" s="400"/>
      <c r="AH6" s="400"/>
      <c r="AI6" s="400"/>
      <c r="AJ6" s="400"/>
      <c r="AK6" s="400"/>
      <c r="AL6" s="401"/>
      <c r="AM6" s="408" t="s">
        <v>85</v>
      </c>
      <c r="AN6" s="409"/>
      <c r="AO6" s="409"/>
      <c r="AP6" s="409"/>
      <c r="AQ6" s="409"/>
      <c r="AR6" s="409"/>
      <c r="AS6" s="409"/>
      <c r="AT6" s="410"/>
      <c r="AU6" s="411" t="s">
        <v>78</v>
      </c>
      <c r="AV6" s="412"/>
      <c r="AW6" s="412"/>
      <c r="AX6" s="412"/>
      <c r="AY6" s="413" t="s">
        <v>86</v>
      </c>
      <c r="AZ6" s="414"/>
      <c r="BA6" s="414"/>
      <c r="BB6" s="414"/>
      <c r="BC6" s="414"/>
      <c r="BD6" s="414"/>
      <c r="BE6" s="414"/>
      <c r="BF6" s="414"/>
      <c r="BG6" s="414"/>
      <c r="BH6" s="414"/>
      <c r="BI6" s="414"/>
      <c r="BJ6" s="414"/>
      <c r="BK6" s="414"/>
      <c r="BL6" s="414"/>
      <c r="BM6" s="415"/>
      <c r="BN6" s="416">
        <v>309366</v>
      </c>
      <c r="BO6" s="417"/>
      <c r="BP6" s="417"/>
      <c r="BQ6" s="417"/>
      <c r="BR6" s="417"/>
      <c r="BS6" s="417"/>
      <c r="BT6" s="417"/>
      <c r="BU6" s="418"/>
      <c r="BV6" s="416">
        <v>260522</v>
      </c>
      <c r="BW6" s="417"/>
      <c r="BX6" s="417"/>
      <c r="BY6" s="417"/>
      <c r="BZ6" s="417"/>
      <c r="CA6" s="417"/>
      <c r="CB6" s="417"/>
      <c r="CC6" s="418"/>
      <c r="CD6" s="419" t="s">
        <v>87</v>
      </c>
      <c r="CE6" s="420"/>
      <c r="CF6" s="420"/>
      <c r="CG6" s="420"/>
      <c r="CH6" s="420"/>
      <c r="CI6" s="420"/>
      <c r="CJ6" s="420"/>
      <c r="CK6" s="420"/>
      <c r="CL6" s="420"/>
      <c r="CM6" s="420"/>
      <c r="CN6" s="420"/>
      <c r="CO6" s="420"/>
      <c r="CP6" s="420"/>
      <c r="CQ6" s="420"/>
      <c r="CR6" s="420"/>
      <c r="CS6" s="421"/>
      <c r="CT6" s="422">
        <v>77.400000000000006</v>
      </c>
      <c r="CU6" s="423"/>
      <c r="CV6" s="423"/>
      <c r="CW6" s="423"/>
      <c r="CX6" s="423"/>
      <c r="CY6" s="423"/>
      <c r="CZ6" s="423"/>
      <c r="DA6" s="424"/>
      <c r="DB6" s="422">
        <v>74.2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88</v>
      </c>
      <c r="AN7" s="409"/>
      <c r="AO7" s="409"/>
      <c r="AP7" s="409"/>
      <c r="AQ7" s="409"/>
      <c r="AR7" s="409"/>
      <c r="AS7" s="409"/>
      <c r="AT7" s="410"/>
      <c r="AU7" s="411" t="s">
        <v>89</v>
      </c>
      <c r="AV7" s="412"/>
      <c r="AW7" s="412"/>
      <c r="AX7" s="412"/>
      <c r="AY7" s="413" t="s">
        <v>90</v>
      </c>
      <c r="AZ7" s="414"/>
      <c r="BA7" s="414"/>
      <c r="BB7" s="414"/>
      <c r="BC7" s="414"/>
      <c r="BD7" s="414"/>
      <c r="BE7" s="414"/>
      <c r="BF7" s="414"/>
      <c r="BG7" s="414"/>
      <c r="BH7" s="414"/>
      <c r="BI7" s="414"/>
      <c r="BJ7" s="414"/>
      <c r="BK7" s="414"/>
      <c r="BL7" s="414"/>
      <c r="BM7" s="415"/>
      <c r="BN7" s="416">
        <v>203437</v>
      </c>
      <c r="BO7" s="417"/>
      <c r="BP7" s="417"/>
      <c r="BQ7" s="417"/>
      <c r="BR7" s="417"/>
      <c r="BS7" s="417"/>
      <c r="BT7" s="417"/>
      <c r="BU7" s="418"/>
      <c r="BV7" s="416">
        <v>143618</v>
      </c>
      <c r="BW7" s="417"/>
      <c r="BX7" s="417"/>
      <c r="BY7" s="417"/>
      <c r="BZ7" s="417"/>
      <c r="CA7" s="417"/>
      <c r="CB7" s="417"/>
      <c r="CC7" s="418"/>
      <c r="CD7" s="419" t="s">
        <v>91</v>
      </c>
      <c r="CE7" s="420"/>
      <c r="CF7" s="420"/>
      <c r="CG7" s="420"/>
      <c r="CH7" s="420"/>
      <c r="CI7" s="420"/>
      <c r="CJ7" s="420"/>
      <c r="CK7" s="420"/>
      <c r="CL7" s="420"/>
      <c r="CM7" s="420"/>
      <c r="CN7" s="420"/>
      <c r="CO7" s="420"/>
      <c r="CP7" s="420"/>
      <c r="CQ7" s="420"/>
      <c r="CR7" s="420"/>
      <c r="CS7" s="421"/>
      <c r="CT7" s="416">
        <v>3447459</v>
      </c>
      <c r="CU7" s="417"/>
      <c r="CV7" s="417"/>
      <c r="CW7" s="417"/>
      <c r="CX7" s="417"/>
      <c r="CY7" s="417"/>
      <c r="CZ7" s="417"/>
      <c r="DA7" s="418"/>
      <c r="DB7" s="416">
        <v>3629356</v>
      </c>
      <c r="DC7" s="417"/>
      <c r="DD7" s="417"/>
      <c r="DE7" s="417"/>
      <c r="DF7" s="417"/>
      <c r="DG7" s="417"/>
      <c r="DH7" s="417"/>
      <c r="DI7" s="418"/>
      <c r="DJ7" s="137"/>
      <c r="DK7" s="137"/>
      <c r="DL7" s="137"/>
      <c r="DM7" s="137"/>
      <c r="DN7" s="137"/>
      <c r="DO7" s="137"/>
    </row>
    <row r="8" spans="1:119" ht="18.75" customHeight="1" thickBot="1" x14ac:dyDescent="0.2">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92</v>
      </c>
      <c r="AN8" s="409"/>
      <c r="AO8" s="409"/>
      <c r="AP8" s="409"/>
      <c r="AQ8" s="409"/>
      <c r="AR8" s="409"/>
      <c r="AS8" s="409"/>
      <c r="AT8" s="410"/>
      <c r="AU8" s="411" t="s">
        <v>93</v>
      </c>
      <c r="AV8" s="412"/>
      <c r="AW8" s="412"/>
      <c r="AX8" s="412"/>
      <c r="AY8" s="413" t="s">
        <v>94</v>
      </c>
      <c r="AZ8" s="414"/>
      <c r="BA8" s="414"/>
      <c r="BB8" s="414"/>
      <c r="BC8" s="414"/>
      <c r="BD8" s="414"/>
      <c r="BE8" s="414"/>
      <c r="BF8" s="414"/>
      <c r="BG8" s="414"/>
      <c r="BH8" s="414"/>
      <c r="BI8" s="414"/>
      <c r="BJ8" s="414"/>
      <c r="BK8" s="414"/>
      <c r="BL8" s="414"/>
      <c r="BM8" s="415"/>
      <c r="BN8" s="416">
        <v>105929</v>
      </c>
      <c r="BO8" s="417"/>
      <c r="BP8" s="417"/>
      <c r="BQ8" s="417"/>
      <c r="BR8" s="417"/>
      <c r="BS8" s="417"/>
      <c r="BT8" s="417"/>
      <c r="BU8" s="418"/>
      <c r="BV8" s="416">
        <v>116904</v>
      </c>
      <c r="BW8" s="417"/>
      <c r="BX8" s="417"/>
      <c r="BY8" s="417"/>
      <c r="BZ8" s="417"/>
      <c r="CA8" s="417"/>
      <c r="CB8" s="417"/>
      <c r="CC8" s="418"/>
      <c r="CD8" s="419" t="s">
        <v>95</v>
      </c>
      <c r="CE8" s="420"/>
      <c r="CF8" s="420"/>
      <c r="CG8" s="420"/>
      <c r="CH8" s="420"/>
      <c r="CI8" s="420"/>
      <c r="CJ8" s="420"/>
      <c r="CK8" s="420"/>
      <c r="CL8" s="420"/>
      <c r="CM8" s="420"/>
      <c r="CN8" s="420"/>
      <c r="CO8" s="420"/>
      <c r="CP8" s="420"/>
      <c r="CQ8" s="420"/>
      <c r="CR8" s="420"/>
      <c r="CS8" s="421"/>
      <c r="CT8" s="425">
        <v>0.25</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4932</v>
      </c>
      <c r="S9" s="433"/>
      <c r="T9" s="433"/>
      <c r="U9" s="433"/>
      <c r="V9" s="434"/>
      <c r="W9" s="342" t="s">
        <v>98</v>
      </c>
      <c r="X9" s="343"/>
      <c r="Y9" s="343"/>
      <c r="Z9" s="343"/>
      <c r="AA9" s="343"/>
      <c r="AB9" s="343"/>
      <c r="AC9" s="343"/>
      <c r="AD9" s="343"/>
      <c r="AE9" s="343"/>
      <c r="AF9" s="343"/>
      <c r="AG9" s="343"/>
      <c r="AH9" s="343"/>
      <c r="AI9" s="343"/>
      <c r="AJ9" s="343"/>
      <c r="AK9" s="343"/>
      <c r="AL9" s="344"/>
      <c r="AM9" s="408" t="s">
        <v>99</v>
      </c>
      <c r="AN9" s="409"/>
      <c r="AO9" s="409"/>
      <c r="AP9" s="409"/>
      <c r="AQ9" s="409"/>
      <c r="AR9" s="409"/>
      <c r="AS9" s="409"/>
      <c r="AT9" s="410"/>
      <c r="AU9" s="411" t="s">
        <v>78</v>
      </c>
      <c r="AV9" s="412"/>
      <c r="AW9" s="412"/>
      <c r="AX9" s="412"/>
      <c r="AY9" s="413" t="s">
        <v>100</v>
      </c>
      <c r="AZ9" s="414"/>
      <c r="BA9" s="414"/>
      <c r="BB9" s="414"/>
      <c r="BC9" s="414"/>
      <c r="BD9" s="414"/>
      <c r="BE9" s="414"/>
      <c r="BF9" s="414"/>
      <c r="BG9" s="414"/>
      <c r="BH9" s="414"/>
      <c r="BI9" s="414"/>
      <c r="BJ9" s="414"/>
      <c r="BK9" s="414"/>
      <c r="BL9" s="414"/>
      <c r="BM9" s="415"/>
      <c r="BN9" s="416">
        <v>-10975</v>
      </c>
      <c r="BO9" s="417"/>
      <c r="BP9" s="417"/>
      <c r="BQ9" s="417"/>
      <c r="BR9" s="417"/>
      <c r="BS9" s="417"/>
      <c r="BT9" s="417"/>
      <c r="BU9" s="418"/>
      <c r="BV9" s="416">
        <v>-64257</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9.9</v>
      </c>
      <c r="CU9" s="383"/>
      <c r="CV9" s="383"/>
      <c r="CW9" s="383"/>
      <c r="CX9" s="383"/>
      <c r="CY9" s="383"/>
      <c r="CZ9" s="383"/>
      <c r="DA9" s="384"/>
      <c r="DB9" s="382">
        <v>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09"/>
      <c r="N10" s="409"/>
      <c r="O10" s="409"/>
      <c r="P10" s="409"/>
      <c r="Q10" s="410"/>
      <c r="R10" s="436">
        <v>5284</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2144</v>
      </c>
      <c r="BO10" s="417"/>
      <c r="BP10" s="417"/>
      <c r="BQ10" s="417"/>
      <c r="BR10" s="417"/>
      <c r="BS10" s="417"/>
      <c r="BT10" s="417"/>
      <c r="BU10" s="418"/>
      <c r="BV10" s="416">
        <v>2647</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v>26240</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4670</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t="s">
        <v>121</v>
      </c>
      <c r="BO12" s="417"/>
      <c r="BP12" s="417"/>
      <c r="BQ12" s="417"/>
      <c r="BR12" s="417"/>
      <c r="BS12" s="417"/>
      <c r="BT12" s="417"/>
      <c r="BU12" s="418"/>
      <c r="BV12" s="416" t="s">
        <v>121</v>
      </c>
      <c r="BW12" s="417"/>
      <c r="BX12" s="417"/>
      <c r="BY12" s="417"/>
      <c r="BZ12" s="417"/>
      <c r="CA12" s="417"/>
      <c r="CB12" s="417"/>
      <c r="CC12" s="418"/>
      <c r="CD12" s="419" t="s">
        <v>122</v>
      </c>
      <c r="CE12" s="420"/>
      <c r="CF12" s="420"/>
      <c r="CG12" s="420"/>
      <c r="CH12" s="420"/>
      <c r="CI12" s="420"/>
      <c r="CJ12" s="420"/>
      <c r="CK12" s="420"/>
      <c r="CL12" s="420"/>
      <c r="CM12" s="420"/>
      <c r="CN12" s="420"/>
      <c r="CO12" s="420"/>
      <c r="CP12" s="420"/>
      <c r="CQ12" s="420"/>
      <c r="CR12" s="420"/>
      <c r="CS12" s="421"/>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4660</v>
      </c>
      <c r="S13" s="467"/>
      <c r="T13" s="467"/>
      <c r="U13" s="467"/>
      <c r="V13" s="468"/>
      <c r="W13" s="395" t="s">
        <v>124</v>
      </c>
      <c r="X13" s="396"/>
      <c r="Y13" s="396"/>
      <c r="Z13" s="396"/>
      <c r="AA13" s="396"/>
      <c r="AB13" s="386"/>
      <c r="AC13" s="436">
        <v>373</v>
      </c>
      <c r="AD13" s="437"/>
      <c r="AE13" s="437"/>
      <c r="AF13" s="437"/>
      <c r="AG13" s="476"/>
      <c r="AH13" s="436">
        <v>564</v>
      </c>
      <c r="AI13" s="437"/>
      <c r="AJ13" s="437"/>
      <c r="AK13" s="437"/>
      <c r="AL13" s="438"/>
      <c r="AM13" s="408" t="s">
        <v>125</v>
      </c>
      <c r="AN13" s="409"/>
      <c r="AO13" s="409"/>
      <c r="AP13" s="409"/>
      <c r="AQ13" s="409"/>
      <c r="AR13" s="409"/>
      <c r="AS13" s="409"/>
      <c r="AT13" s="410"/>
      <c r="AU13" s="411" t="s">
        <v>126</v>
      </c>
      <c r="AV13" s="412"/>
      <c r="AW13" s="412"/>
      <c r="AX13" s="412"/>
      <c r="AY13" s="413" t="s">
        <v>127</v>
      </c>
      <c r="AZ13" s="414"/>
      <c r="BA13" s="414"/>
      <c r="BB13" s="414"/>
      <c r="BC13" s="414"/>
      <c r="BD13" s="414"/>
      <c r="BE13" s="414"/>
      <c r="BF13" s="414"/>
      <c r="BG13" s="414"/>
      <c r="BH13" s="414"/>
      <c r="BI13" s="414"/>
      <c r="BJ13" s="414"/>
      <c r="BK13" s="414"/>
      <c r="BL13" s="414"/>
      <c r="BM13" s="415"/>
      <c r="BN13" s="416">
        <v>-8831</v>
      </c>
      <c r="BO13" s="417"/>
      <c r="BP13" s="417"/>
      <c r="BQ13" s="417"/>
      <c r="BR13" s="417"/>
      <c r="BS13" s="417"/>
      <c r="BT13" s="417"/>
      <c r="BU13" s="418"/>
      <c r="BV13" s="416">
        <v>-35370</v>
      </c>
      <c r="BW13" s="417"/>
      <c r="BX13" s="417"/>
      <c r="BY13" s="417"/>
      <c r="BZ13" s="417"/>
      <c r="CA13" s="417"/>
      <c r="CB13" s="417"/>
      <c r="CC13" s="418"/>
      <c r="CD13" s="419" t="s">
        <v>128</v>
      </c>
      <c r="CE13" s="420"/>
      <c r="CF13" s="420"/>
      <c r="CG13" s="420"/>
      <c r="CH13" s="420"/>
      <c r="CI13" s="420"/>
      <c r="CJ13" s="420"/>
      <c r="CK13" s="420"/>
      <c r="CL13" s="420"/>
      <c r="CM13" s="420"/>
      <c r="CN13" s="420"/>
      <c r="CO13" s="420"/>
      <c r="CP13" s="420"/>
      <c r="CQ13" s="420"/>
      <c r="CR13" s="420"/>
      <c r="CS13" s="421"/>
      <c r="CT13" s="382">
        <v>3.5</v>
      </c>
      <c r="CU13" s="383"/>
      <c r="CV13" s="383"/>
      <c r="CW13" s="383"/>
      <c r="CX13" s="383"/>
      <c r="CY13" s="383"/>
      <c r="CZ13" s="383"/>
      <c r="DA13" s="384"/>
      <c r="DB13" s="382">
        <v>3.7</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4801</v>
      </c>
      <c r="S14" s="467"/>
      <c r="T14" s="467"/>
      <c r="U14" s="467"/>
      <c r="V14" s="468"/>
      <c r="W14" s="375"/>
      <c r="X14" s="376"/>
      <c r="Y14" s="376"/>
      <c r="Z14" s="376"/>
      <c r="AA14" s="376"/>
      <c r="AB14" s="365"/>
      <c r="AC14" s="469">
        <v>16.2</v>
      </c>
      <c r="AD14" s="470"/>
      <c r="AE14" s="470"/>
      <c r="AF14" s="470"/>
      <c r="AG14" s="471"/>
      <c r="AH14" s="469">
        <v>20.8</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4794</v>
      </c>
      <c r="S15" s="467"/>
      <c r="T15" s="467"/>
      <c r="U15" s="467"/>
      <c r="V15" s="468"/>
      <c r="W15" s="395" t="s">
        <v>131</v>
      </c>
      <c r="X15" s="396"/>
      <c r="Y15" s="396"/>
      <c r="Z15" s="396"/>
      <c r="AA15" s="396"/>
      <c r="AB15" s="386"/>
      <c r="AC15" s="436">
        <v>770</v>
      </c>
      <c r="AD15" s="437"/>
      <c r="AE15" s="437"/>
      <c r="AF15" s="437"/>
      <c r="AG15" s="476"/>
      <c r="AH15" s="436">
        <v>953</v>
      </c>
      <c r="AI15" s="437"/>
      <c r="AJ15" s="437"/>
      <c r="AK15" s="437"/>
      <c r="AL15" s="438"/>
      <c r="AM15" s="408"/>
      <c r="AN15" s="409"/>
      <c r="AO15" s="409"/>
      <c r="AP15" s="409"/>
      <c r="AQ15" s="409"/>
      <c r="AR15" s="409"/>
      <c r="AS15" s="409"/>
      <c r="AT15" s="410"/>
      <c r="AU15" s="411"/>
      <c r="AV15" s="412"/>
      <c r="AW15" s="412"/>
      <c r="AX15" s="412"/>
      <c r="AY15" s="345" t="s">
        <v>132</v>
      </c>
      <c r="AZ15" s="346"/>
      <c r="BA15" s="346"/>
      <c r="BB15" s="346"/>
      <c r="BC15" s="346"/>
      <c r="BD15" s="346"/>
      <c r="BE15" s="346"/>
      <c r="BF15" s="346"/>
      <c r="BG15" s="346"/>
      <c r="BH15" s="346"/>
      <c r="BI15" s="346"/>
      <c r="BJ15" s="346"/>
      <c r="BK15" s="346"/>
      <c r="BL15" s="346"/>
      <c r="BM15" s="347"/>
      <c r="BN15" s="348">
        <v>762223</v>
      </c>
      <c r="BO15" s="349"/>
      <c r="BP15" s="349"/>
      <c r="BQ15" s="349"/>
      <c r="BR15" s="349"/>
      <c r="BS15" s="349"/>
      <c r="BT15" s="349"/>
      <c r="BU15" s="350"/>
      <c r="BV15" s="348">
        <v>788179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86"/>
      <c r="N16" s="486"/>
      <c r="O16" s="486"/>
      <c r="P16" s="486"/>
      <c r="Q16" s="487"/>
      <c r="R16" s="488" t="s">
        <v>135</v>
      </c>
      <c r="S16" s="489"/>
      <c r="T16" s="489"/>
      <c r="U16" s="489"/>
      <c r="V16" s="490"/>
      <c r="W16" s="375"/>
      <c r="X16" s="376"/>
      <c r="Y16" s="376"/>
      <c r="Z16" s="376"/>
      <c r="AA16" s="376"/>
      <c r="AB16" s="365"/>
      <c r="AC16" s="469">
        <v>33.4</v>
      </c>
      <c r="AD16" s="470"/>
      <c r="AE16" s="470"/>
      <c r="AF16" s="470"/>
      <c r="AG16" s="471"/>
      <c r="AH16" s="469">
        <v>35.1</v>
      </c>
      <c r="AI16" s="470"/>
      <c r="AJ16" s="470"/>
      <c r="AK16" s="470"/>
      <c r="AL16" s="472"/>
      <c r="AM16" s="408"/>
      <c r="AN16" s="409"/>
      <c r="AO16" s="409"/>
      <c r="AP16" s="409"/>
      <c r="AQ16" s="409"/>
      <c r="AR16" s="409"/>
      <c r="AS16" s="409"/>
      <c r="AT16" s="410"/>
      <c r="AU16" s="411"/>
      <c r="AV16" s="412"/>
      <c r="AW16" s="412"/>
      <c r="AX16" s="412"/>
      <c r="AY16" s="413" t="s">
        <v>136</v>
      </c>
      <c r="AZ16" s="414"/>
      <c r="BA16" s="414"/>
      <c r="BB16" s="414"/>
      <c r="BC16" s="414"/>
      <c r="BD16" s="414"/>
      <c r="BE16" s="414"/>
      <c r="BF16" s="414"/>
      <c r="BG16" s="414"/>
      <c r="BH16" s="414"/>
      <c r="BI16" s="414"/>
      <c r="BJ16" s="414"/>
      <c r="BK16" s="414"/>
      <c r="BL16" s="414"/>
      <c r="BM16" s="415"/>
      <c r="BN16" s="416">
        <v>3032742</v>
      </c>
      <c r="BO16" s="417"/>
      <c r="BP16" s="417"/>
      <c r="BQ16" s="417"/>
      <c r="BR16" s="417"/>
      <c r="BS16" s="417"/>
      <c r="BT16" s="417"/>
      <c r="BU16" s="418"/>
      <c r="BV16" s="416">
        <v>3189935</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91" t="s">
        <v>137</v>
      </c>
      <c r="N17" s="492"/>
      <c r="O17" s="492"/>
      <c r="P17" s="492"/>
      <c r="Q17" s="493"/>
      <c r="R17" s="488" t="s">
        <v>138</v>
      </c>
      <c r="S17" s="489"/>
      <c r="T17" s="489"/>
      <c r="U17" s="489"/>
      <c r="V17" s="490"/>
      <c r="W17" s="395" t="s">
        <v>139</v>
      </c>
      <c r="X17" s="396"/>
      <c r="Y17" s="396"/>
      <c r="Z17" s="396"/>
      <c r="AA17" s="396"/>
      <c r="AB17" s="386"/>
      <c r="AC17" s="436">
        <v>1164</v>
      </c>
      <c r="AD17" s="437"/>
      <c r="AE17" s="437"/>
      <c r="AF17" s="437"/>
      <c r="AG17" s="476"/>
      <c r="AH17" s="436">
        <v>1194</v>
      </c>
      <c r="AI17" s="437"/>
      <c r="AJ17" s="437"/>
      <c r="AK17" s="437"/>
      <c r="AL17" s="438"/>
      <c r="AM17" s="408"/>
      <c r="AN17" s="409"/>
      <c r="AO17" s="409"/>
      <c r="AP17" s="409"/>
      <c r="AQ17" s="409"/>
      <c r="AR17" s="409"/>
      <c r="AS17" s="409"/>
      <c r="AT17" s="410"/>
      <c r="AU17" s="411"/>
      <c r="AV17" s="412"/>
      <c r="AW17" s="412"/>
      <c r="AX17" s="412"/>
      <c r="AY17" s="413" t="s">
        <v>140</v>
      </c>
      <c r="AZ17" s="414"/>
      <c r="BA17" s="414"/>
      <c r="BB17" s="414"/>
      <c r="BC17" s="414"/>
      <c r="BD17" s="414"/>
      <c r="BE17" s="414"/>
      <c r="BF17" s="414"/>
      <c r="BG17" s="414"/>
      <c r="BH17" s="414"/>
      <c r="BI17" s="414"/>
      <c r="BJ17" s="414"/>
      <c r="BK17" s="414"/>
      <c r="BL17" s="414"/>
      <c r="BM17" s="415"/>
      <c r="BN17" s="416">
        <v>981681</v>
      </c>
      <c r="BO17" s="417"/>
      <c r="BP17" s="417"/>
      <c r="BQ17" s="417"/>
      <c r="BR17" s="417"/>
      <c r="BS17" s="417"/>
      <c r="BT17" s="417"/>
      <c r="BU17" s="418"/>
      <c r="BV17" s="416">
        <v>1019407</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747.56</v>
      </c>
      <c r="M18" s="498"/>
      <c r="N18" s="498"/>
      <c r="O18" s="498"/>
      <c r="P18" s="498"/>
      <c r="Q18" s="498"/>
      <c r="R18" s="499"/>
      <c r="S18" s="499"/>
      <c r="T18" s="499"/>
      <c r="U18" s="499"/>
      <c r="V18" s="500"/>
      <c r="W18" s="397"/>
      <c r="X18" s="398"/>
      <c r="Y18" s="398"/>
      <c r="Z18" s="398"/>
      <c r="AA18" s="398"/>
      <c r="AB18" s="389"/>
      <c r="AC18" s="501">
        <v>50.5</v>
      </c>
      <c r="AD18" s="502"/>
      <c r="AE18" s="502"/>
      <c r="AF18" s="502"/>
      <c r="AG18" s="503"/>
      <c r="AH18" s="501">
        <v>44</v>
      </c>
      <c r="AI18" s="502"/>
      <c r="AJ18" s="502"/>
      <c r="AK18" s="502"/>
      <c r="AL18" s="504"/>
      <c r="AM18" s="408"/>
      <c r="AN18" s="409"/>
      <c r="AO18" s="409"/>
      <c r="AP18" s="409"/>
      <c r="AQ18" s="409"/>
      <c r="AR18" s="409"/>
      <c r="AS18" s="409"/>
      <c r="AT18" s="410"/>
      <c r="AU18" s="411"/>
      <c r="AV18" s="412"/>
      <c r="AW18" s="412"/>
      <c r="AX18" s="412"/>
      <c r="AY18" s="413" t="s">
        <v>142</v>
      </c>
      <c r="AZ18" s="414"/>
      <c r="BA18" s="414"/>
      <c r="BB18" s="414"/>
      <c r="BC18" s="414"/>
      <c r="BD18" s="414"/>
      <c r="BE18" s="414"/>
      <c r="BF18" s="414"/>
      <c r="BG18" s="414"/>
      <c r="BH18" s="414"/>
      <c r="BI18" s="414"/>
      <c r="BJ18" s="414"/>
      <c r="BK18" s="414"/>
      <c r="BL18" s="414"/>
      <c r="BM18" s="415"/>
      <c r="BN18" s="416">
        <v>2606774</v>
      </c>
      <c r="BO18" s="417"/>
      <c r="BP18" s="417"/>
      <c r="BQ18" s="417"/>
      <c r="BR18" s="417"/>
      <c r="BS18" s="417"/>
      <c r="BT18" s="417"/>
      <c r="BU18" s="418"/>
      <c r="BV18" s="416">
        <v>2608561</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144</v>
      </c>
      <c r="AZ19" s="414"/>
      <c r="BA19" s="414"/>
      <c r="BB19" s="414"/>
      <c r="BC19" s="414"/>
      <c r="BD19" s="414"/>
      <c r="BE19" s="414"/>
      <c r="BF19" s="414"/>
      <c r="BG19" s="414"/>
      <c r="BH19" s="414"/>
      <c r="BI19" s="414"/>
      <c r="BJ19" s="414"/>
      <c r="BK19" s="414"/>
      <c r="BL19" s="414"/>
      <c r="BM19" s="415"/>
      <c r="BN19" s="416">
        <v>4177904</v>
      </c>
      <c r="BO19" s="417"/>
      <c r="BP19" s="417"/>
      <c r="BQ19" s="417"/>
      <c r="BR19" s="417"/>
      <c r="BS19" s="417"/>
      <c r="BT19" s="417"/>
      <c r="BU19" s="418"/>
      <c r="BV19" s="416">
        <v>4152316</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1851</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1" t="s">
        <v>1</v>
      </c>
      <c r="F22" s="396"/>
      <c r="G22" s="396"/>
      <c r="H22" s="396"/>
      <c r="I22" s="396"/>
      <c r="J22" s="396"/>
      <c r="K22" s="386"/>
      <c r="L22" s="391" t="s">
        <v>148</v>
      </c>
      <c r="M22" s="396"/>
      <c r="N22" s="396"/>
      <c r="O22" s="396"/>
      <c r="P22" s="386"/>
      <c r="Q22" s="524" t="s">
        <v>149</v>
      </c>
      <c r="R22" s="525"/>
      <c r="S22" s="525"/>
      <c r="T22" s="525"/>
      <c r="U22" s="525"/>
      <c r="V22" s="526"/>
      <c r="W22" s="530" t="s">
        <v>150</v>
      </c>
      <c r="X22" s="516"/>
      <c r="Y22" s="517"/>
      <c r="Z22" s="391" t="s">
        <v>1</v>
      </c>
      <c r="AA22" s="396"/>
      <c r="AB22" s="396"/>
      <c r="AC22" s="396"/>
      <c r="AD22" s="396"/>
      <c r="AE22" s="396"/>
      <c r="AF22" s="396"/>
      <c r="AG22" s="386"/>
      <c r="AH22" s="535" t="s">
        <v>151</v>
      </c>
      <c r="AI22" s="396"/>
      <c r="AJ22" s="396"/>
      <c r="AK22" s="396"/>
      <c r="AL22" s="386"/>
      <c r="AM22" s="535" t="s">
        <v>152</v>
      </c>
      <c r="AN22" s="536"/>
      <c r="AO22" s="536"/>
      <c r="AP22" s="536"/>
      <c r="AQ22" s="536"/>
      <c r="AR22" s="537"/>
      <c r="AS22" s="524" t="s">
        <v>149</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153</v>
      </c>
      <c r="AZ23" s="346"/>
      <c r="BA23" s="346"/>
      <c r="BB23" s="346"/>
      <c r="BC23" s="346"/>
      <c r="BD23" s="346"/>
      <c r="BE23" s="346"/>
      <c r="BF23" s="346"/>
      <c r="BG23" s="346"/>
      <c r="BH23" s="346"/>
      <c r="BI23" s="346"/>
      <c r="BJ23" s="346"/>
      <c r="BK23" s="346"/>
      <c r="BL23" s="346"/>
      <c r="BM23" s="347"/>
      <c r="BN23" s="416">
        <v>3826150</v>
      </c>
      <c r="BO23" s="417"/>
      <c r="BP23" s="417"/>
      <c r="BQ23" s="417"/>
      <c r="BR23" s="417"/>
      <c r="BS23" s="417"/>
      <c r="BT23" s="417"/>
      <c r="BU23" s="418"/>
      <c r="BV23" s="416">
        <v>3601866</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09"/>
      <c r="G24" s="409"/>
      <c r="H24" s="409"/>
      <c r="I24" s="409"/>
      <c r="J24" s="409"/>
      <c r="K24" s="410"/>
      <c r="L24" s="436">
        <v>1</v>
      </c>
      <c r="M24" s="437"/>
      <c r="N24" s="437"/>
      <c r="O24" s="437"/>
      <c r="P24" s="476"/>
      <c r="Q24" s="436">
        <v>5760</v>
      </c>
      <c r="R24" s="437"/>
      <c r="S24" s="437"/>
      <c r="T24" s="437"/>
      <c r="U24" s="437"/>
      <c r="V24" s="476"/>
      <c r="W24" s="531"/>
      <c r="X24" s="519"/>
      <c r="Y24" s="520"/>
      <c r="Z24" s="435" t="s">
        <v>155</v>
      </c>
      <c r="AA24" s="409"/>
      <c r="AB24" s="409"/>
      <c r="AC24" s="409"/>
      <c r="AD24" s="409"/>
      <c r="AE24" s="409"/>
      <c r="AF24" s="409"/>
      <c r="AG24" s="410"/>
      <c r="AH24" s="436">
        <v>85</v>
      </c>
      <c r="AI24" s="437"/>
      <c r="AJ24" s="437"/>
      <c r="AK24" s="437"/>
      <c r="AL24" s="476"/>
      <c r="AM24" s="436">
        <v>259930</v>
      </c>
      <c r="AN24" s="437"/>
      <c r="AO24" s="437"/>
      <c r="AP24" s="437"/>
      <c r="AQ24" s="437"/>
      <c r="AR24" s="476"/>
      <c r="AS24" s="436">
        <v>3058</v>
      </c>
      <c r="AT24" s="437"/>
      <c r="AU24" s="437"/>
      <c r="AV24" s="437"/>
      <c r="AW24" s="437"/>
      <c r="AX24" s="438"/>
      <c r="AY24" s="543" t="s">
        <v>156</v>
      </c>
      <c r="AZ24" s="544"/>
      <c r="BA24" s="544"/>
      <c r="BB24" s="544"/>
      <c r="BC24" s="544"/>
      <c r="BD24" s="544"/>
      <c r="BE24" s="544"/>
      <c r="BF24" s="544"/>
      <c r="BG24" s="544"/>
      <c r="BH24" s="544"/>
      <c r="BI24" s="544"/>
      <c r="BJ24" s="544"/>
      <c r="BK24" s="544"/>
      <c r="BL24" s="544"/>
      <c r="BM24" s="545"/>
      <c r="BN24" s="416">
        <v>2947934</v>
      </c>
      <c r="BO24" s="417"/>
      <c r="BP24" s="417"/>
      <c r="BQ24" s="417"/>
      <c r="BR24" s="417"/>
      <c r="BS24" s="417"/>
      <c r="BT24" s="417"/>
      <c r="BU24" s="418"/>
      <c r="BV24" s="416">
        <v>2846307</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09"/>
      <c r="G25" s="409"/>
      <c r="H25" s="409"/>
      <c r="I25" s="409"/>
      <c r="J25" s="409"/>
      <c r="K25" s="410"/>
      <c r="L25" s="436">
        <v>1</v>
      </c>
      <c r="M25" s="437"/>
      <c r="N25" s="437"/>
      <c r="O25" s="437"/>
      <c r="P25" s="476"/>
      <c r="Q25" s="436">
        <v>5418</v>
      </c>
      <c r="R25" s="437"/>
      <c r="S25" s="437"/>
      <c r="T25" s="437"/>
      <c r="U25" s="437"/>
      <c r="V25" s="476"/>
      <c r="W25" s="531"/>
      <c r="X25" s="519"/>
      <c r="Y25" s="520"/>
      <c r="Z25" s="435" t="s">
        <v>158</v>
      </c>
      <c r="AA25" s="409"/>
      <c r="AB25" s="409"/>
      <c r="AC25" s="409"/>
      <c r="AD25" s="409"/>
      <c r="AE25" s="409"/>
      <c r="AF25" s="409"/>
      <c r="AG25" s="410"/>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1447439</v>
      </c>
      <c r="BO25" s="349"/>
      <c r="BP25" s="349"/>
      <c r="BQ25" s="349"/>
      <c r="BR25" s="349"/>
      <c r="BS25" s="349"/>
      <c r="BT25" s="349"/>
      <c r="BU25" s="350"/>
      <c r="BV25" s="348">
        <v>21258</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09"/>
      <c r="G26" s="409"/>
      <c r="H26" s="409"/>
      <c r="I26" s="409"/>
      <c r="J26" s="409"/>
      <c r="K26" s="410"/>
      <c r="L26" s="436">
        <v>1</v>
      </c>
      <c r="M26" s="437"/>
      <c r="N26" s="437"/>
      <c r="O26" s="437"/>
      <c r="P26" s="476"/>
      <c r="Q26" s="436">
        <v>5148</v>
      </c>
      <c r="R26" s="437"/>
      <c r="S26" s="437"/>
      <c r="T26" s="437"/>
      <c r="U26" s="437"/>
      <c r="V26" s="476"/>
      <c r="W26" s="531"/>
      <c r="X26" s="519"/>
      <c r="Y26" s="520"/>
      <c r="Z26" s="435" t="s">
        <v>161</v>
      </c>
      <c r="AA26" s="549"/>
      <c r="AB26" s="549"/>
      <c r="AC26" s="549"/>
      <c r="AD26" s="549"/>
      <c r="AE26" s="549"/>
      <c r="AF26" s="549"/>
      <c r="AG26" s="550"/>
      <c r="AH26" s="436">
        <v>1</v>
      </c>
      <c r="AI26" s="437"/>
      <c r="AJ26" s="437"/>
      <c r="AK26" s="437"/>
      <c r="AL26" s="476"/>
      <c r="AM26" s="436" t="s">
        <v>162</v>
      </c>
      <c r="AN26" s="437"/>
      <c r="AO26" s="437"/>
      <c r="AP26" s="437"/>
      <c r="AQ26" s="437"/>
      <c r="AR26" s="476"/>
      <c r="AS26" s="436" t="s">
        <v>162</v>
      </c>
      <c r="AT26" s="437"/>
      <c r="AU26" s="437"/>
      <c r="AV26" s="437"/>
      <c r="AW26" s="437"/>
      <c r="AX26" s="438"/>
      <c r="AY26" s="419" t="s">
        <v>163</v>
      </c>
      <c r="AZ26" s="420"/>
      <c r="BA26" s="420"/>
      <c r="BB26" s="420"/>
      <c r="BC26" s="420"/>
      <c r="BD26" s="420"/>
      <c r="BE26" s="420"/>
      <c r="BF26" s="420"/>
      <c r="BG26" s="420"/>
      <c r="BH26" s="420"/>
      <c r="BI26" s="420"/>
      <c r="BJ26" s="420"/>
      <c r="BK26" s="420"/>
      <c r="BL26" s="420"/>
      <c r="BM26" s="421"/>
      <c r="BN26" s="416" t="s">
        <v>121</v>
      </c>
      <c r="BO26" s="417"/>
      <c r="BP26" s="417"/>
      <c r="BQ26" s="417"/>
      <c r="BR26" s="417"/>
      <c r="BS26" s="417"/>
      <c r="BT26" s="417"/>
      <c r="BU26" s="418"/>
      <c r="BV26" s="416" t="s">
        <v>121</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164</v>
      </c>
      <c r="F27" s="409"/>
      <c r="G27" s="409"/>
      <c r="H27" s="409"/>
      <c r="I27" s="409"/>
      <c r="J27" s="409"/>
      <c r="K27" s="410"/>
      <c r="L27" s="436">
        <v>1</v>
      </c>
      <c r="M27" s="437"/>
      <c r="N27" s="437"/>
      <c r="O27" s="437"/>
      <c r="P27" s="476"/>
      <c r="Q27" s="436">
        <v>2709</v>
      </c>
      <c r="R27" s="437"/>
      <c r="S27" s="437"/>
      <c r="T27" s="437"/>
      <c r="U27" s="437"/>
      <c r="V27" s="476"/>
      <c r="W27" s="531"/>
      <c r="X27" s="519"/>
      <c r="Y27" s="520"/>
      <c r="Z27" s="435" t="s">
        <v>165</v>
      </c>
      <c r="AA27" s="409"/>
      <c r="AB27" s="409"/>
      <c r="AC27" s="409"/>
      <c r="AD27" s="409"/>
      <c r="AE27" s="409"/>
      <c r="AF27" s="409"/>
      <c r="AG27" s="410"/>
      <c r="AH27" s="436" t="s">
        <v>121</v>
      </c>
      <c r="AI27" s="437"/>
      <c r="AJ27" s="437"/>
      <c r="AK27" s="437"/>
      <c r="AL27" s="476"/>
      <c r="AM27" s="436" t="s">
        <v>121</v>
      </c>
      <c r="AN27" s="437"/>
      <c r="AO27" s="437"/>
      <c r="AP27" s="437"/>
      <c r="AQ27" s="437"/>
      <c r="AR27" s="476"/>
      <c r="AS27" s="436" t="s">
        <v>121</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46">
        <v>127356</v>
      </c>
      <c r="BO27" s="547"/>
      <c r="BP27" s="547"/>
      <c r="BQ27" s="547"/>
      <c r="BR27" s="547"/>
      <c r="BS27" s="547"/>
      <c r="BT27" s="547"/>
      <c r="BU27" s="548"/>
      <c r="BV27" s="546">
        <v>127274</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167</v>
      </c>
      <c r="F28" s="409"/>
      <c r="G28" s="409"/>
      <c r="H28" s="409"/>
      <c r="I28" s="409"/>
      <c r="J28" s="409"/>
      <c r="K28" s="410"/>
      <c r="L28" s="436">
        <v>1</v>
      </c>
      <c r="M28" s="437"/>
      <c r="N28" s="437"/>
      <c r="O28" s="437"/>
      <c r="P28" s="476"/>
      <c r="Q28" s="436">
        <v>2097</v>
      </c>
      <c r="R28" s="437"/>
      <c r="S28" s="437"/>
      <c r="T28" s="437"/>
      <c r="U28" s="437"/>
      <c r="V28" s="476"/>
      <c r="W28" s="531"/>
      <c r="X28" s="519"/>
      <c r="Y28" s="520"/>
      <c r="Z28" s="435" t="s">
        <v>168</v>
      </c>
      <c r="AA28" s="409"/>
      <c r="AB28" s="409"/>
      <c r="AC28" s="409"/>
      <c r="AD28" s="409"/>
      <c r="AE28" s="409"/>
      <c r="AF28" s="409"/>
      <c r="AG28" s="410"/>
      <c r="AH28" s="436" t="s">
        <v>121</v>
      </c>
      <c r="AI28" s="437"/>
      <c r="AJ28" s="437"/>
      <c r="AK28" s="437"/>
      <c r="AL28" s="476"/>
      <c r="AM28" s="436" t="s">
        <v>121</v>
      </c>
      <c r="AN28" s="437"/>
      <c r="AO28" s="437"/>
      <c r="AP28" s="437"/>
      <c r="AQ28" s="437"/>
      <c r="AR28" s="476"/>
      <c r="AS28" s="436" t="s">
        <v>121</v>
      </c>
      <c r="AT28" s="437"/>
      <c r="AU28" s="437"/>
      <c r="AV28" s="437"/>
      <c r="AW28" s="437"/>
      <c r="AX28" s="438"/>
      <c r="AY28" s="557" t="s">
        <v>169</v>
      </c>
      <c r="AZ28" s="558"/>
      <c r="BA28" s="558"/>
      <c r="BB28" s="559"/>
      <c r="BC28" s="345" t="s">
        <v>170</v>
      </c>
      <c r="BD28" s="346"/>
      <c r="BE28" s="346"/>
      <c r="BF28" s="346"/>
      <c r="BG28" s="346"/>
      <c r="BH28" s="346"/>
      <c r="BI28" s="346"/>
      <c r="BJ28" s="346"/>
      <c r="BK28" s="346"/>
      <c r="BL28" s="346"/>
      <c r="BM28" s="347"/>
      <c r="BN28" s="348">
        <v>1192025</v>
      </c>
      <c r="BO28" s="349"/>
      <c r="BP28" s="349"/>
      <c r="BQ28" s="349"/>
      <c r="BR28" s="349"/>
      <c r="BS28" s="349"/>
      <c r="BT28" s="349"/>
      <c r="BU28" s="350"/>
      <c r="BV28" s="348">
        <v>1119881</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171</v>
      </c>
      <c r="F29" s="409"/>
      <c r="G29" s="409"/>
      <c r="H29" s="409"/>
      <c r="I29" s="409"/>
      <c r="J29" s="409"/>
      <c r="K29" s="410"/>
      <c r="L29" s="436">
        <v>10</v>
      </c>
      <c r="M29" s="437"/>
      <c r="N29" s="437"/>
      <c r="O29" s="437"/>
      <c r="P29" s="476"/>
      <c r="Q29" s="436">
        <v>1899</v>
      </c>
      <c r="R29" s="437"/>
      <c r="S29" s="437"/>
      <c r="T29" s="437"/>
      <c r="U29" s="437"/>
      <c r="V29" s="476"/>
      <c r="W29" s="532"/>
      <c r="X29" s="533"/>
      <c r="Y29" s="534"/>
      <c r="Z29" s="435" t="s">
        <v>172</v>
      </c>
      <c r="AA29" s="409"/>
      <c r="AB29" s="409"/>
      <c r="AC29" s="409"/>
      <c r="AD29" s="409"/>
      <c r="AE29" s="409"/>
      <c r="AF29" s="409"/>
      <c r="AG29" s="410"/>
      <c r="AH29" s="436">
        <v>85</v>
      </c>
      <c r="AI29" s="437"/>
      <c r="AJ29" s="437"/>
      <c r="AK29" s="437"/>
      <c r="AL29" s="476"/>
      <c r="AM29" s="436">
        <v>259930</v>
      </c>
      <c r="AN29" s="437"/>
      <c r="AO29" s="437"/>
      <c r="AP29" s="437"/>
      <c r="AQ29" s="437"/>
      <c r="AR29" s="476"/>
      <c r="AS29" s="436">
        <v>3058</v>
      </c>
      <c r="AT29" s="437"/>
      <c r="AU29" s="437"/>
      <c r="AV29" s="437"/>
      <c r="AW29" s="437"/>
      <c r="AX29" s="438"/>
      <c r="AY29" s="560"/>
      <c r="AZ29" s="561"/>
      <c r="BA29" s="561"/>
      <c r="BB29" s="562"/>
      <c r="BC29" s="413" t="s">
        <v>173</v>
      </c>
      <c r="BD29" s="414"/>
      <c r="BE29" s="414"/>
      <c r="BF29" s="414"/>
      <c r="BG29" s="414"/>
      <c r="BH29" s="414"/>
      <c r="BI29" s="414"/>
      <c r="BJ29" s="414"/>
      <c r="BK29" s="414"/>
      <c r="BL29" s="414"/>
      <c r="BM29" s="415"/>
      <c r="BN29" s="416">
        <v>689367</v>
      </c>
      <c r="BO29" s="417"/>
      <c r="BP29" s="417"/>
      <c r="BQ29" s="417"/>
      <c r="BR29" s="417"/>
      <c r="BS29" s="417"/>
      <c r="BT29" s="417"/>
      <c r="BU29" s="418"/>
      <c r="BV29" s="416">
        <v>688388</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174</v>
      </c>
      <c r="X30" s="555"/>
      <c r="Y30" s="555"/>
      <c r="Z30" s="555"/>
      <c r="AA30" s="555"/>
      <c r="AB30" s="555"/>
      <c r="AC30" s="555"/>
      <c r="AD30" s="555"/>
      <c r="AE30" s="555"/>
      <c r="AF30" s="555"/>
      <c r="AG30" s="556"/>
      <c r="AH30" s="501">
        <v>99</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175</v>
      </c>
      <c r="BD30" s="544"/>
      <c r="BE30" s="544"/>
      <c r="BF30" s="544"/>
      <c r="BG30" s="544"/>
      <c r="BH30" s="544"/>
      <c r="BI30" s="544"/>
      <c r="BJ30" s="544"/>
      <c r="BK30" s="544"/>
      <c r="BL30" s="544"/>
      <c r="BM30" s="545"/>
      <c r="BN30" s="546">
        <v>3524300</v>
      </c>
      <c r="BO30" s="547"/>
      <c r="BP30" s="547"/>
      <c r="BQ30" s="547"/>
      <c r="BR30" s="547"/>
      <c r="BS30" s="547"/>
      <c r="BT30" s="547"/>
      <c r="BU30" s="548"/>
      <c r="BV30" s="546">
        <v>3862520</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3" t="s">
        <v>182</v>
      </c>
      <c r="D33" s="403"/>
      <c r="E33" s="374" t="s">
        <v>183</v>
      </c>
      <c r="F33" s="374"/>
      <c r="G33" s="374"/>
      <c r="H33" s="374"/>
      <c r="I33" s="374"/>
      <c r="J33" s="374"/>
      <c r="K33" s="374"/>
      <c r="L33" s="374"/>
      <c r="M33" s="374"/>
      <c r="N33" s="374"/>
      <c r="O33" s="374"/>
      <c r="P33" s="374"/>
      <c r="Q33" s="374"/>
      <c r="R33" s="374"/>
      <c r="S33" s="374"/>
      <c r="T33" s="167"/>
      <c r="U33" s="403" t="s">
        <v>182</v>
      </c>
      <c r="V33" s="403"/>
      <c r="W33" s="374" t="s">
        <v>183</v>
      </c>
      <c r="X33" s="374"/>
      <c r="Y33" s="374"/>
      <c r="Z33" s="374"/>
      <c r="AA33" s="374"/>
      <c r="AB33" s="374"/>
      <c r="AC33" s="374"/>
      <c r="AD33" s="374"/>
      <c r="AE33" s="374"/>
      <c r="AF33" s="374"/>
      <c r="AG33" s="374"/>
      <c r="AH33" s="374"/>
      <c r="AI33" s="374"/>
      <c r="AJ33" s="374"/>
      <c r="AK33" s="374"/>
      <c r="AL33" s="167"/>
      <c r="AM33" s="403" t="s">
        <v>182</v>
      </c>
      <c r="AN33" s="403"/>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3" t="s">
        <v>184</v>
      </c>
      <c r="BX33" s="403"/>
      <c r="BY33" s="374" t="s">
        <v>186</v>
      </c>
      <c r="BZ33" s="374"/>
      <c r="CA33" s="374"/>
      <c r="CB33" s="374"/>
      <c r="CC33" s="374"/>
      <c r="CD33" s="374"/>
      <c r="CE33" s="374"/>
      <c r="CF33" s="374"/>
      <c r="CG33" s="374"/>
      <c r="CH33" s="374"/>
      <c r="CI33" s="374"/>
      <c r="CJ33" s="374"/>
      <c r="CK33" s="374"/>
      <c r="CL33" s="374"/>
      <c r="CM33" s="374"/>
      <c r="CN33" s="167"/>
      <c r="CO33" s="403" t="s">
        <v>182</v>
      </c>
      <c r="CP33" s="403"/>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只見町国民健康保険事業特別会計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11</v>
      </c>
      <c r="BF34" s="566"/>
      <c r="BG34" s="567" t="str">
        <f>IF('各会計、関係団体の財政状況及び健全化判断比率'!B35="","",'各会計、関係団体の財政状況及び健全化判断比率'!B35)</f>
        <v>只見町簡易水道特別会計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福島県市町村総合事務組合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南会津地方土地開発公社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只見町観光施設事業特別会計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只見町国民健康保険施設特別会計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12</v>
      </c>
      <c r="BF35" s="566"/>
      <c r="BG35" s="567" t="str">
        <f>IF('各会計、関係団体の財政状況及び健全化判断比率'!B36="","",'各会計、関係団体の財政状況及び健全化判断比率'!B36)</f>
        <v>只見町集落排水事業特別会計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福島県市町村総合事務組合　消防補償等特別会計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株式会社ただみ振興公社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只見町交流施設特別会計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只見町後期高齢者医療特別会計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福島県市町村総合事務組合　消防賞じゅつ金特別会計</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株式会社季の郷湯ら里</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只見町介護保険事業特別会計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福島県市町村総合事務組合　非常勤職員公務災害補償特別会計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只見特産株式会社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8</v>
      </c>
      <c r="V38" s="566"/>
      <c r="W38" s="567" t="str">
        <f>IF('各会計、関係団体の財政状況及び健全化判断比率'!B32="","",'各会計、関係団体の財政状況及び健全化判断比率'!B32)</f>
        <v>只見町介護老人保健施設特別会計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福島県市町村総合事務組合　自治会館管理特別会計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f t="shared" si="4"/>
        <v>9</v>
      </c>
      <c r="V39" s="566"/>
      <c r="W39" s="567" t="str">
        <f>IF('各会計、関係団体の財政状況及び健全化判断比率'!B33="","",'各会計、関係団体の財政状況及び健全化判断比率'!B33)</f>
        <v>只見町訪問看護ステーション特別会計</v>
      </c>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南会津地方広域市町村圏組合　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f t="shared" si="4"/>
        <v>10</v>
      </c>
      <c r="V40" s="566"/>
      <c r="W40" s="567" t="str">
        <f>IF('各会計、関係団体の財政状況及び健全化判断比率'!B34="","",'各会計、関係団体の財政状況及び健全化判断比率'!B34)</f>
        <v>只見町地域包括支援センター特別会計</v>
      </c>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南会津地方広域市町村圏組合　ふるさと市町村圏事業特別会計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南会津地方広域市町村圏組合　地域医療支援センター特別会計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南会津地方広域市町村圏組合　あいづふるさと基金事業特別会計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南会津地方環境衛生組合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70" t="s">
        <v>24</v>
      </c>
      <c r="C41" s="1171"/>
      <c r="D41" s="81"/>
      <c r="E41" s="1176" t="s">
        <v>25</v>
      </c>
      <c r="F41" s="1176"/>
      <c r="G41" s="1176"/>
      <c r="H41" s="1177"/>
      <c r="I41" s="82">
        <v>3899</v>
      </c>
      <c r="J41" s="83">
        <v>3748</v>
      </c>
      <c r="K41" s="83">
        <v>3609</v>
      </c>
      <c r="L41" s="83">
        <v>3602</v>
      </c>
      <c r="M41" s="84">
        <v>3826</v>
      </c>
    </row>
    <row r="42" spans="2:13" ht="27.75" customHeight="1" x14ac:dyDescent="0.15">
      <c r="B42" s="1172"/>
      <c r="C42" s="1173"/>
      <c r="D42" s="85"/>
      <c r="E42" s="1178" t="s">
        <v>26</v>
      </c>
      <c r="F42" s="1178"/>
      <c r="G42" s="1178"/>
      <c r="H42" s="1179"/>
      <c r="I42" s="86" t="s">
        <v>480</v>
      </c>
      <c r="J42" s="87" t="s">
        <v>480</v>
      </c>
      <c r="K42" s="87" t="s">
        <v>480</v>
      </c>
      <c r="L42" s="87" t="s">
        <v>480</v>
      </c>
      <c r="M42" s="88" t="s">
        <v>480</v>
      </c>
    </row>
    <row r="43" spans="2:13" ht="27.75" customHeight="1" x14ac:dyDescent="0.15">
      <c r="B43" s="1172"/>
      <c r="C43" s="1173"/>
      <c r="D43" s="85"/>
      <c r="E43" s="1178" t="s">
        <v>27</v>
      </c>
      <c r="F43" s="1178"/>
      <c r="G43" s="1178"/>
      <c r="H43" s="1179"/>
      <c r="I43" s="86">
        <v>3061</v>
      </c>
      <c r="J43" s="87">
        <v>2867</v>
      </c>
      <c r="K43" s="87">
        <v>2771</v>
      </c>
      <c r="L43" s="87">
        <v>2684</v>
      </c>
      <c r="M43" s="88">
        <v>2550</v>
      </c>
    </row>
    <row r="44" spans="2:13" ht="27.75" customHeight="1" x14ac:dyDescent="0.15">
      <c r="B44" s="1172"/>
      <c r="C44" s="1173"/>
      <c r="D44" s="85"/>
      <c r="E44" s="1178" t="s">
        <v>28</v>
      </c>
      <c r="F44" s="1178"/>
      <c r="G44" s="1178"/>
      <c r="H44" s="1179"/>
      <c r="I44" s="86" t="s">
        <v>480</v>
      </c>
      <c r="J44" s="87" t="s">
        <v>480</v>
      </c>
      <c r="K44" s="87" t="s">
        <v>480</v>
      </c>
      <c r="L44" s="87" t="s">
        <v>480</v>
      </c>
      <c r="M44" s="88" t="s">
        <v>480</v>
      </c>
    </row>
    <row r="45" spans="2:13" ht="27.75" customHeight="1" x14ac:dyDescent="0.15">
      <c r="B45" s="1172"/>
      <c r="C45" s="1173"/>
      <c r="D45" s="85"/>
      <c r="E45" s="1178" t="s">
        <v>29</v>
      </c>
      <c r="F45" s="1178"/>
      <c r="G45" s="1178"/>
      <c r="H45" s="1179"/>
      <c r="I45" s="86">
        <v>1063</v>
      </c>
      <c r="J45" s="87">
        <v>962</v>
      </c>
      <c r="K45" s="87">
        <v>858</v>
      </c>
      <c r="L45" s="87">
        <v>756</v>
      </c>
      <c r="M45" s="88">
        <v>739</v>
      </c>
    </row>
    <row r="46" spans="2:13" ht="27.75" customHeight="1" x14ac:dyDescent="0.15">
      <c r="B46" s="1172"/>
      <c r="C46" s="1173"/>
      <c r="D46" s="85"/>
      <c r="E46" s="1178" t="s">
        <v>30</v>
      </c>
      <c r="F46" s="1178"/>
      <c r="G46" s="1178"/>
      <c r="H46" s="1179"/>
      <c r="I46" s="86" t="s">
        <v>480</v>
      </c>
      <c r="J46" s="87" t="s">
        <v>480</v>
      </c>
      <c r="K46" s="87" t="s">
        <v>480</v>
      </c>
      <c r="L46" s="87" t="s">
        <v>480</v>
      </c>
      <c r="M46" s="88" t="s">
        <v>480</v>
      </c>
    </row>
    <row r="47" spans="2:13" ht="27.75" customHeight="1" x14ac:dyDescent="0.15">
      <c r="B47" s="1172"/>
      <c r="C47" s="1173"/>
      <c r="D47" s="85"/>
      <c r="E47" s="1178" t="s">
        <v>31</v>
      </c>
      <c r="F47" s="1178"/>
      <c r="G47" s="1178"/>
      <c r="H47" s="1179"/>
      <c r="I47" s="86" t="s">
        <v>480</v>
      </c>
      <c r="J47" s="87" t="s">
        <v>480</v>
      </c>
      <c r="K47" s="87" t="s">
        <v>480</v>
      </c>
      <c r="L47" s="87" t="s">
        <v>480</v>
      </c>
      <c r="M47" s="88" t="s">
        <v>480</v>
      </c>
    </row>
    <row r="48" spans="2:13" ht="27.75" customHeight="1" x14ac:dyDescent="0.15">
      <c r="B48" s="1174"/>
      <c r="C48" s="1175"/>
      <c r="D48" s="85"/>
      <c r="E48" s="1178" t="s">
        <v>32</v>
      </c>
      <c r="F48" s="1178"/>
      <c r="G48" s="1178"/>
      <c r="H48" s="1179"/>
      <c r="I48" s="86" t="s">
        <v>480</v>
      </c>
      <c r="J48" s="87" t="s">
        <v>480</v>
      </c>
      <c r="K48" s="87" t="s">
        <v>480</v>
      </c>
      <c r="L48" s="87" t="s">
        <v>480</v>
      </c>
      <c r="M48" s="88" t="s">
        <v>480</v>
      </c>
    </row>
    <row r="49" spans="2:13" ht="27.75" customHeight="1" x14ac:dyDescent="0.15">
      <c r="B49" s="1180" t="s">
        <v>33</v>
      </c>
      <c r="C49" s="1181"/>
      <c r="D49" s="89"/>
      <c r="E49" s="1178" t="s">
        <v>34</v>
      </c>
      <c r="F49" s="1178"/>
      <c r="G49" s="1178"/>
      <c r="H49" s="1179"/>
      <c r="I49" s="86">
        <v>2733</v>
      </c>
      <c r="J49" s="87">
        <v>3530</v>
      </c>
      <c r="K49" s="87">
        <v>4927</v>
      </c>
      <c r="L49" s="87">
        <v>5374</v>
      </c>
      <c r="M49" s="88">
        <v>5279</v>
      </c>
    </row>
    <row r="50" spans="2:13" ht="27.75" customHeight="1" x14ac:dyDescent="0.15">
      <c r="B50" s="1172"/>
      <c r="C50" s="1173"/>
      <c r="D50" s="85"/>
      <c r="E50" s="1178" t="s">
        <v>35</v>
      </c>
      <c r="F50" s="1178"/>
      <c r="G50" s="1178"/>
      <c r="H50" s="1179"/>
      <c r="I50" s="86">
        <v>41</v>
      </c>
      <c r="J50" s="87">
        <v>38</v>
      </c>
      <c r="K50" s="87">
        <v>36</v>
      </c>
      <c r="L50" s="87">
        <v>33</v>
      </c>
      <c r="M50" s="88">
        <v>30</v>
      </c>
    </row>
    <row r="51" spans="2:13" ht="27.75" customHeight="1" x14ac:dyDescent="0.15">
      <c r="B51" s="1174"/>
      <c r="C51" s="1175"/>
      <c r="D51" s="85"/>
      <c r="E51" s="1178" t="s">
        <v>36</v>
      </c>
      <c r="F51" s="1178"/>
      <c r="G51" s="1178"/>
      <c r="H51" s="1179"/>
      <c r="I51" s="86">
        <v>5788</v>
      </c>
      <c r="J51" s="87">
        <v>5483</v>
      </c>
      <c r="K51" s="87">
        <v>5389</v>
      </c>
      <c r="L51" s="87">
        <v>5533</v>
      </c>
      <c r="M51" s="88">
        <v>5620</v>
      </c>
    </row>
    <row r="52" spans="2:13" ht="27.75" customHeight="1" thickBot="1" x14ac:dyDescent="0.2">
      <c r="B52" s="1182" t="s">
        <v>37</v>
      </c>
      <c r="C52" s="1183"/>
      <c r="D52" s="90"/>
      <c r="E52" s="1184" t="s">
        <v>38</v>
      </c>
      <c r="F52" s="1184"/>
      <c r="G52" s="1184"/>
      <c r="H52" s="1185"/>
      <c r="I52" s="91">
        <v>-540</v>
      </c>
      <c r="J52" s="92">
        <v>-1474</v>
      </c>
      <c r="K52" s="92">
        <v>-3113</v>
      </c>
      <c r="L52" s="92">
        <v>-3897</v>
      </c>
      <c r="M52" s="93">
        <v>-3814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191780</v>
      </c>
      <c r="E3" s="116"/>
      <c r="F3" s="117">
        <v>192544</v>
      </c>
      <c r="G3" s="118"/>
      <c r="H3" s="119"/>
    </row>
    <row r="4" spans="1:8" x14ac:dyDescent="0.15">
      <c r="A4" s="120"/>
      <c r="B4" s="121"/>
      <c r="C4" s="122"/>
      <c r="D4" s="123">
        <v>80336</v>
      </c>
      <c r="E4" s="124"/>
      <c r="F4" s="125">
        <v>82235</v>
      </c>
      <c r="G4" s="126"/>
      <c r="H4" s="127"/>
    </row>
    <row r="5" spans="1:8" x14ac:dyDescent="0.15">
      <c r="A5" s="108" t="s">
        <v>513</v>
      </c>
      <c r="B5" s="113"/>
      <c r="C5" s="114"/>
      <c r="D5" s="115">
        <v>107966</v>
      </c>
      <c r="E5" s="116"/>
      <c r="F5" s="117">
        <v>201428</v>
      </c>
      <c r="G5" s="118"/>
      <c r="H5" s="119"/>
    </row>
    <row r="6" spans="1:8" x14ac:dyDescent="0.15">
      <c r="A6" s="120"/>
      <c r="B6" s="121"/>
      <c r="C6" s="122"/>
      <c r="D6" s="123">
        <v>59190</v>
      </c>
      <c r="E6" s="124"/>
      <c r="F6" s="125">
        <v>118373</v>
      </c>
      <c r="G6" s="126"/>
      <c r="H6" s="127"/>
    </row>
    <row r="7" spans="1:8" x14ac:dyDescent="0.15">
      <c r="A7" s="108" t="s">
        <v>514</v>
      </c>
      <c r="B7" s="113"/>
      <c r="C7" s="114"/>
      <c r="D7" s="115">
        <v>86108</v>
      </c>
      <c r="E7" s="116"/>
      <c r="F7" s="117">
        <v>221823</v>
      </c>
      <c r="G7" s="118"/>
      <c r="H7" s="119"/>
    </row>
    <row r="8" spans="1:8" x14ac:dyDescent="0.15">
      <c r="A8" s="120"/>
      <c r="B8" s="121"/>
      <c r="C8" s="122"/>
      <c r="D8" s="123">
        <v>46271</v>
      </c>
      <c r="E8" s="124"/>
      <c r="F8" s="125">
        <v>104431</v>
      </c>
      <c r="G8" s="126"/>
      <c r="H8" s="127"/>
    </row>
    <row r="9" spans="1:8" x14ac:dyDescent="0.15">
      <c r="A9" s="108" t="s">
        <v>515</v>
      </c>
      <c r="B9" s="113"/>
      <c r="C9" s="114"/>
      <c r="D9" s="115">
        <v>98916</v>
      </c>
      <c r="E9" s="116"/>
      <c r="F9" s="117">
        <v>263041</v>
      </c>
      <c r="G9" s="118"/>
      <c r="H9" s="119"/>
    </row>
    <row r="10" spans="1:8" x14ac:dyDescent="0.15">
      <c r="A10" s="120"/>
      <c r="B10" s="121"/>
      <c r="C10" s="122"/>
      <c r="D10" s="123">
        <v>71195</v>
      </c>
      <c r="E10" s="124"/>
      <c r="F10" s="125">
        <v>103171</v>
      </c>
      <c r="G10" s="126"/>
      <c r="H10" s="127"/>
    </row>
    <row r="11" spans="1:8" x14ac:dyDescent="0.15">
      <c r="A11" s="108" t="s">
        <v>516</v>
      </c>
      <c r="B11" s="113"/>
      <c r="C11" s="114"/>
      <c r="D11" s="115">
        <v>159732</v>
      </c>
      <c r="E11" s="116"/>
      <c r="F11" s="117">
        <v>272886</v>
      </c>
      <c r="G11" s="118"/>
      <c r="H11" s="119"/>
    </row>
    <row r="12" spans="1:8" x14ac:dyDescent="0.15">
      <c r="A12" s="120"/>
      <c r="B12" s="121"/>
      <c r="C12" s="128"/>
      <c r="D12" s="123">
        <v>79859</v>
      </c>
      <c r="E12" s="124"/>
      <c r="F12" s="125">
        <v>125724</v>
      </c>
      <c r="G12" s="126"/>
      <c r="H12" s="127"/>
    </row>
    <row r="13" spans="1:8" x14ac:dyDescent="0.15">
      <c r="A13" s="108"/>
      <c r="B13" s="113"/>
      <c r="C13" s="129"/>
      <c r="D13" s="130">
        <v>128900</v>
      </c>
      <c r="E13" s="131"/>
      <c r="F13" s="132">
        <v>230344</v>
      </c>
      <c r="G13" s="133"/>
      <c r="H13" s="119"/>
    </row>
    <row r="14" spans="1:8" x14ac:dyDescent="0.15">
      <c r="A14" s="120"/>
      <c r="B14" s="121"/>
      <c r="C14" s="122"/>
      <c r="D14" s="123">
        <v>67370</v>
      </c>
      <c r="E14" s="124"/>
      <c r="F14" s="125">
        <v>106787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6.54</v>
      </c>
      <c r="C19" s="134">
        <f>ROUND(VALUE(SUBSTITUTE(実質収支比率等に係る経年分析!G$48,"▲","-")),2)</f>
        <v>20.54</v>
      </c>
      <c r="D19" s="134">
        <f>ROUND(VALUE(SUBSTITUTE(実質収支比率等に係る経年分析!H$48,"▲","-")),2)</f>
        <v>4.9800000000000004</v>
      </c>
      <c r="E19" s="134">
        <f>ROUND(VALUE(SUBSTITUTE(実質収支比率等に係る経年分析!I$48,"▲","-")),2)</f>
        <v>3.22</v>
      </c>
      <c r="F19" s="134">
        <f>ROUND(VALUE(SUBSTITUTE(実質収支比率等に係る経年分析!J$48,"▲","-")),2)</f>
        <v>3.07</v>
      </c>
    </row>
    <row r="20" spans="1:11" x14ac:dyDescent="0.15">
      <c r="A20" s="134" t="s">
        <v>43</v>
      </c>
      <c r="B20" s="134">
        <f>ROUND(VALUE(SUBSTITUTE(実質収支比率等に係る経年分析!F$47,"▲","-")),2)</f>
        <v>23.22</v>
      </c>
      <c r="C20" s="134">
        <f>ROUND(VALUE(SUBSTITUTE(実質収支比率等に係る経年分析!G$47,"▲","-")),2)</f>
        <v>27.25</v>
      </c>
      <c r="D20" s="134">
        <f>ROUND(VALUE(SUBSTITUTE(実質収支比率等に係る経年分析!H$47,"▲","-")),2)</f>
        <v>27.99</v>
      </c>
      <c r="E20" s="134">
        <f>ROUND(VALUE(SUBSTITUTE(実質収支比率等に係る経年分析!I$47,"▲","-")),2)</f>
        <v>30.86</v>
      </c>
      <c r="F20" s="134">
        <f>ROUND(VALUE(SUBSTITUTE(実質収支比率等に係る経年分析!J$47,"▲","-")),2)</f>
        <v>34.58</v>
      </c>
    </row>
    <row r="21" spans="1:11" x14ac:dyDescent="0.15">
      <c r="A21" s="134" t="s">
        <v>44</v>
      </c>
      <c r="B21" s="134">
        <f>IF(ISNUMBER(VALUE(SUBSTITUTE(実質収支比率等に係る経年分析!F$49,"▲","-"))),ROUND(VALUE(SUBSTITUTE(実質収支比率等に係る経年分析!F$49,"▲","-")),2),NA())</f>
        <v>13.84</v>
      </c>
      <c r="C21" s="134">
        <f>IF(ISNUMBER(VALUE(SUBSTITUTE(実質収支比率等に係る経年分析!G$49,"▲","-"))),ROUND(VALUE(SUBSTITUTE(実質収支比率等に係る経年分析!G$49,"▲","-")),2),NA())</f>
        <v>19.82</v>
      </c>
      <c r="D21" s="134">
        <f>IF(ISNUMBER(VALUE(SUBSTITUTE(実質収支比率等に係る経年分析!H$49,"▲","-"))),ROUND(VALUE(SUBSTITUTE(実質収支比率等に係る経年分析!H$49,"▲","-")),2),NA())</f>
        <v>-26.35</v>
      </c>
      <c r="E21" s="134">
        <f>IF(ISNUMBER(VALUE(SUBSTITUTE(実質収支比率等に係る経年分析!I$49,"▲","-"))),ROUND(VALUE(SUBSTITUTE(実質収支比率等に係る経年分析!I$49,"▲","-")),2),NA())</f>
        <v>-0.97</v>
      </c>
      <c r="F21" s="134">
        <f>IF(ISNUMBER(VALUE(SUBSTITUTE(実質収支比率等に係る経年分析!J$49,"▲","-"))),ROUND(VALUE(SUBSTITUTE(実質収支比率等に係る経年分析!J$49,"▲","-")),2),NA())</f>
        <v>-0.26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只見町観光施設事業特別会計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只見町集落排水事業特別会計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只見町後期高齢者医療特別会計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只見町介護老人保健施設特別会計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只見町簡易水道特別会計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只見町国民健康保険施設特別会計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0.04</v>
      </c>
    </row>
    <row r="35" spans="1:16" x14ac:dyDescent="0.15">
      <c r="A35" s="135" t="str">
        <f>IF(連結実質赤字比率に係る赤字・黒字の構成分析!C$35="",NA(),連結実質赤字比率に係る赤字・黒字の構成分析!C$35)</f>
        <v>只見町介護保険事業特別会計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1.1499999999999999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0.11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0.19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4.9800000000000004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3.22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665</v>
      </c>
      <c r="E42" s="136"/>
      <c r="F42" s="136"/>
      <c r="G42" s="136">
        <f>'実質公債費比率（分子）の構造'!L$52</f>
        <v>644</v>
      </c>
      <c r="H42" s="136"/>
      <c r="I42" s="136"/>
      <c r="J42" s="136">
        <f>'実質公債費比率（分子）の構造'!M$52</f>
        <v>600</v>
      </c>
      <c r="K42" s="136"/>
      <c r="L42" s="136"/>
      <c r="M42" s="136">
        <f>'実質公債費比率（分子）の構造'!N$52</f>
        <v>559</v>
      </c>
      <c r="N42" s="136"/>
      <c r="O42" s="136"/>
      <c r="P42" s="136">
        <f>'実質公債費比率（分子）の構造'!O$52</f>
        <v>566</v>
      </c>
    </row>
    <row r="43" spans="1:16" x14ac:dyDescent="0.15">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8</v>
      </c>
      <c r="C44" s="136"/>
      <c r="D44" s="136"/>
      <c r="E44" s="136">
        <f>'実質公債費比率（分子）の構造'!L$50</f>
        <v>8</v>
      </c>
      <c r="F44" s="136"/>
      <c r="G44" s="136"/>
      <c r="H44" s="136">
        <f>'実質公債費比率（分子）の構造'!M$50</f>
        <v>5</v>
      </c>
      <c r="I44" s="136"/>
      <c r="J44" s="136"/>
      <c r="K44" s="136">
        <f>'実質公債費比率（分子）の構造'!N$50</f>
        <v>2</v>
      </c>
      <c r="L44" s="136"/>
      <c r="M44" s="136"/>
      <c r="N44" s="136">
        <f>'実質公債費比率（分子）の構造'!O$50</f>
        <v>2</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170</v>
      </c>
      <c r="C46" s="136"/>
      <c r="D46" s="136"/>
      <c r="E46" s="136">
        <f>'実質公債費比率（分子）の構造'!L$48</f>
        <v>203</v>
      </c>
      <c r="F46" s="136"/>
      <c r="G46" s="136"/>
      <c r="H46" s="136">
        <f>'実質公債費比率（分子）の構造'!M$48</f>
        <v>289</v>
      </c>
      <c r="I46" s="136"/>
      <c r="J46" s="136"/>
      <c r="K46" s="136">
        <f>'実質公債費比率（分子）の構造'!N$48</f>
        <v>266</v>
      </c>
      <c r="L46" s="136"/>
      <c r="M46" s="136"/>
      <c r="N46" s="136">
        <f>'実質公債費比率（分子）の構造'!O$48</f>
        <v>242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592</v>
      </c>
      <c r="C49" s="136"/>
      <c r="D49" s="136"/>
      <c r="E49" s="136">
        <f>'実質公債費比率（分子）の構造'!L$45</f>
        <v>537</v>
      </c>
      <c r="F49" s="136"/>
      <c r="G49" s="136"/>
      <c r="H49" s="136">
        <f>'実質公債費比率（分子）の構造'!M$45</f>
        <v>439</v>
      </c>
      <c r="I49" s="136"/>
      <c r="J49" s="136"/>
      <c r="K49" s="136">
        <f>'実質公債費比率（分子）の構造'!N$45</f>
        <v>387</v>
      </c>
      <c r="L49" s="136"/>
      <c r="M49" s="136"/>
      <c r="N49" s="136">
        <f>'実質公債費比率（分子）の構造'!O$45</f>
        <v>412</v>
      </c>
      <c r="O49" s="136"/>
      <c r="P49" s="136"/>
    </row>
    <row r="50" spans="1:16" x14ac:dyDescent="0.15">
      <c r="A50" s="136" t="s">
        <v>59</v>
      </c>
      <c r="B50" s="136" t="e">
        <f>NA()</f>
        <v>#N/A</v>
      </c>
      <c r="C50" s="136">
        <f>IF(ISNUMBER('実質公債費比率（分子）の構造'!K$53),'実質公債費比率（分子）の構造'!K$53,NA())</f>
        <v>105</v>
      </c>
      <c r="D50" s="136" t="e">
        <f>NA()</f>
        <v>#N/A</v>
      </c>
      <c r="E50" s="136" t="e">
        <f>NA()</f>
        <v>#N/A</v>
      </c>
      <c r="F50" s="136">
        <f>IF(ISNUMBER('実質公債費比率（分子）の構造'!L$53),'実質公債費比率（分子）の構造'!L$53,NA())</f>
        <v>104</v>
      </c>
      <c r="G50" s="136" t="e">
        <f>NA()</f>
        <v>#N/A</v>
      </c>
      <c r="H50" s="136" t="e">
        <f>NA()</f>
        <v>#N/A</v>
      </c>
      <c r="I50" s="136">
        <f>IF(ISNUMBER('実質公債費比率（分子）の構造'!M$53),'実質公債費比率（分子）の構造'!M$53,NA())</f>
        <v>133</v>
      </c>
      <c r="J50" s="136" t="e">
        <f>NA()</f>
        <v>#N/A</v>
      </c>
      <c r="K50" s="136" t="e">
        <f>NA()</f>
        <v>#N/A</v>
      </c>
      <c r="L50" s="136">
        <f>IF(ISNUMBER('実質公債費比率（分子）の構造'!N$53),'実質公債費比率（分子）の構造'!N$53,NA())</f>
        <v>96</v>
      </c>
      <c r="M50" s="136" t="e">
        <f>NA()</f>
        <v>#N/A</v>
      </c>
      <c r="N50" s="136" t="e">
        <f>NA()</f>
        <v>#N/A</v>
      </c>
      <c r="O50" s="136">
        <f>IF(ISNUMBER('実質公債費比率（分子）の構造'!O$53),'実質公債費比率（分子）の構造'!O$53,NA())</f>
        <v>90</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5788</v>
      </c>
      <c r="E56" s="135"/>
      <c r="F56" s="135"/>
      <c r="G56" s="135">
        <f>'将来負担比率（分子）の構造'!J$51</f>
        <v>5483</v>
      </c>
      <c r="H56" s="135"/>
      <c r="I56" s="135"/>
      <c r="J56" s="135">
        <f>'将来負担比率（分子）の構造'!K$51</f>
        <v>5389</v>
      </c>
      <c r="K56" s="135"/>
      <c r="L56" s="135"/>
      <c r="M56" s="135">
        <f>'将来負担比率（分子）の構造'!L$51</f>
        <v>5533</v>
      </c>
      <c r="N56" s="135"/>
      <c r="O56" s="135"/>
      <c r="P56" s="135">
        <f>'将来負担比率（分子）の構造'!M$51</f>
        <v>5620</v>
      </c>
    </row>
    <row r="57" spans="1:16" x14ac:dyDescent="0.15">
      <c r="A57" s="135" t="s">
        <v>35</v>
      </c>
      <c r="B57" s="135"/>
      <c r="C57" s="135"/>
      <c r="D57" s="135">
        <f>'将来負担比率（分子）の構造'!I$50</f>
        <v>41</v>
      </c>
      <c r="E57" s="135"/>
      <c r="F57" s="135"/>
      <c r="G57" s="135">
        <f>'将来負担比率（分子）の構造'!J$50</f>
        <v>38</v>
      </c>
      <c r="H57" s="135"/>
      <c r="I57" s="135"/>
      <c r="J57" s="135">
        <f>'将来負担比率（分子）の構造'!K$50</f>
        <v>36</v>
      </c>
      <c r="K57" s="135"/>
      <c r="L57" s="135"/>
      <c r="M57" s="135">
        <f>'将来負担比率（分子）の構造'!L$50</f>
        <v>33</v>
      </c>
      <c r="N57" s="135"/>
      <c r="O57" s="135"/>
      <c r="P57" s="135">
        <f>'将来負担比率（分子）の構造'!M$50</f>
        <v>30</v>
      </c>
    </row>
    <row r="58" spans="1:16" x14ac:dyDescent="0.15">
      <c r="A58" s="135" t="s">
        <v>34</v>
      </c>
      <c r="B58" s="135"/>
      <c r="C58" s="135"/>
      <c r="D58" s="135">
        <f>'将来負担比率（分子）の構造'!I$49</f>
        <v>2733</v>
      </c>
      <c r="E58" s="135"/>
      <c r="F58" s="135"/>
      <c r="G58" s="135">
        <f>'将来負担比率（分子）の構造'!J$49</f>
        <v>3530</v>
      </c>
      <c r="H58" s="135"/>
      <c r="I58" s="135"/>
      <c r="J58" s="135">
        <f>'将来負担比率（分子）の構造'!K$49</f>
        <v>4927</v>
      </c>
      <c r="K58" s="135"/>
      <c r="L58" s="135"/>
      <c r="M58" s="135">
        <f>'将来負担比率（分子）の構造'!L$49</f>
        <v>5374</v>
      </c>
      <c r="N58" s="135"/>
      <c r="O58" s="135"/>
      <c r="P58" s="135">
        <f>'将来負担比率（分子）の構造'!M$49</f>
        <v>5279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1063</v>
      </c>
      <c r="C62" s="135"/>
      <c r="D62" s="135"/>
      <c r="E62" s="135">
        <f>'将来負担比率（分子）の構造'!J$45</f>
        <v>962</v>
      </c>
      <c r="F62" s="135"/>
      <c r="G62" s="135"/>
      <c r="H62" s="135">
        <f>'将来負担比率（分子）の構造'!K$45</f>
        <v>858</v>
      </c>
      <c r="I62" s="135"/>
      <c r="J62" s="135"/>
      <c r="K62" s="135">
        <f>'将来負担比率（分子）の構造'!L$45</f>
        <v>756</v>
      </c>
      <c r="L62" s="135"/>
      <c r="M62" s="135"/>
      <c r="N62" s="135">
        <f>'将来負担比率（分子）の構造'!M$45</f>
        <v>739</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3061</v>
      </c>
      <c r="C64" s="135"/>
      <c r="D64" s="135"/>
      <c r="E64" s="135">
        <f>'将来負担比率（分子）の構造'!J$43</f>
        <v>2867</v>
      </c>
      <c r="F64" s="135"/>
      <c r="G64" s="135"/>
      <c r="H64" s="135">
        <f>'将来負担比率（分子）の構造'!K$43</f>
        <v>2771</v>
      </c>
      <c r="I64" s="135"/>
      <c r="J64" s="135"/>
      <c r="K64" s="135">
        <f>'将来負担比率（分子）の構造'!L$43</f>
        <v>2684</v>
      </c>
      <c r="L64" s="135"/>
      <c r="M64" s="135"/>
      <c r="N64" s="135">
        <f>'将来負担比率（分子）の構造'!M$43</f>
        <v>2550</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3899</v>
      </c>
      <c r="C66" s="135"/>
      <c r="D66" s="135"/>
      <c r="E66" s="135">
        <f>'将来負担比率（分子）の構造'!J$41</f>
        <v>3748</v>
      </c>
      <c r="F66" s="135"/>
      <c r="G66" s="135"/>
      <c r="H66" s="135">
        <f>'将来負担比率（分子）の構造'!K$41</f>
        <v>3609</v>
      </c>
      <c r="I66" s="135"/>
      <c r="J66" s="135"/>
      <c r="K66" s="135">
        <f>'将来負担比率（分子）の構造'!L$41</f>
        <v>3602</v>
      </c>
      <c r="L66" s="135"/>
      <c r="M66" s="135"/>
      <c r="N66" s="135">
        <f>'将来負担比率（分子）の構造'!M$41</f>
        <v>3826</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196</v>
      </c>
      <c r="DI1" s="570"/>
      <c r="DJ1" s="570"/>
      <c r="DK1" s="570"/>
      <c r="DL1" s="570"/>
      <c r="DM1" s="570"/>
      <c r="DN1" s="571"/>
      <c r="DP1" s="569" t="s">
        <v>197</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200</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201</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202</v>
      </c>
      <c r="S4" s="573"/>
      <c r="T4" s="573"/>
      <c r="U4" s="573"/>
      <c r="V4" s="573"/>
      <c r="W4" s="573"/>
      <c r="X4" s="573"/>
      <c r="Y4" s="574"/>
      <c r="Z4" s="572" t="s">
        <v>203</v>
      </c>
      <c r="AA4" s="573"/>
      <c r="AB4" s="573"/>
      <c r="AC4" s="574"/>
      <c r="AD4" s="572" t="s">
        <v>204</v>
      </c>
      <c r="AE4" s="573"/>
      <c r="AF4" s="573"/>
      <c r="AG4" s="573"/>
      <c r="AH4" s="573"/>
      <c r="AI4" s="573"/>
      <c r="AJ4" s="573"/>
      <c r="AK4" s="574"/>
      <c r="AL4" s="572" t="s">
        <v>203</v>
      </c>
      <c r="AM4" s="573"/>
      <c r="AN4" s="573"/>
      <c r="AO4" s="574"/>
      <c r="AP4" s="578" t="s">
        <v>205</v>
      </c>
      <c r="AQ4" s="578"/>
      <c r="AR4" s="578"/>
      <c r="AS4" s="578"/>
      <c r="AT4" s="578"/>
      <c r="AU4" s="578"/>
      <c r="AV4" s="578"/>
      <c r="AW4" s="578"/>
      <c r="AX4" s="578"/>
      <c r="AY4" s="578"/>
      <c r="AZ4" s="578"/>
      <c r="BA4" s="578"/>
      <c r="BB4" s="578"/>
      <c r="BC4" s="578"/>
      <c r="BD4" s="578"/>
      <c r="BE4" s="578"/>
      <c r="BF4" s="578"/>
      <c r="BG4" s="578" t="s">
        <v>206</v>
      </c>
      <c r="BH4" s="578"/>
      <c r="BI4" s="578"/>
      <c r="BJ4" s="578"/>
      <c r="BK4" s="578"/>
      <c r="BL4" s="578"/>
      <c r="BM4" s="578"/>
      <c r="BN4" s="578"/>
      <c r="BO4" s="578" t="s">
        <v>203</v>
      </c>
      <c r="BP4" s="578"/>
      <c r="BQ4" s="578"/>
      <c r="BR4" s="578"/>
      <c r="BS4" s="578" t="s">
        <v>207</v>
      </c>
      <c r="BT4" s="578"/>
      <c r="BU4" s="578"/>
      <c r="BV4" s="578"/>
      <c r="BW4" s="578"/>
      <c r="BX4" s="578"/>
      <c r="BY4" s="578"/>
      <c r="BZ4" s="578"/>
      <c r="CA4" s="578"/>
      <c r="CB4" s="578"/>
      <c r="CD4" s="575" t="s">
        <v>208</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209</v>
      </c>
      <c r="C5" s="580"/>
      <c r="D5" s="580"/>
      <c r="E5" s="580"/>
      <c r="F5" s="580"/>
      <c r="G5" s="580"/>
      <c r="H5" s="580"/>
      <c r="I5" s="580"/>
      <c r="J5" s="580"/>
      <c r="K5" s="580"/>
      <c r="L5" s="580"/>
      <c r="M5" s="580"/>
      <c r="N5" s="580"/>
      <c r="O5" s="580"/>
      <c r="P5" s="580"/>
      <c r="Q5" s="581"/>
      <c r="R5" s="582">
        <v>950522</v>
      </c>
      <c r="S5" s="583"/>
      <c r="T5" s="583"/>
      <c r="U5" s="583"/>
      <c r="V5" s="583"/>
      <c r="W5" s="583"/>
      <c r="X5" s="583"/>
      <c r="Y5" s="584"/>
      <c r="Z5" s="585">
        <v>14.9</v>
      </c>
      <c r="AA5" s="585"/>
      <c r="AB5" s="585"/>
      <c r="AC5" s="585"/>
      <c r="AD5" s="586">
        <v>950522</v>
      </c>
      <c r="AE5" s="586"/>
      <c r="AF5" s="586"/>
      <c r="AG5" s="586"/>
      <c r="AH5" s="586"/>
      <c r="AI5" s="586"/>
      <c r="AJ5" s="586"/>
      <c r="AK5" s="586"/>
      <c r="AL5" s="587">
        <v>28.2</v>
      </c>
      <c r="AM5" s="588"/>
      <c r="AN5" s="588"/>
      <c r="AO5" s="589"/>
      <c r="AP5" s="579" t="s">
        <v>210</v>
      </c>
      <c r="AQ5" s="580"/>
      <c r="AR5" s="580"/>
      <c r="AS5" s="580"/>
      <c r="AT5" s="580"/>
      <c r="AU5" s="580"/>
      <c r="AV5" s="580"/>
      <c r="AW5" s="580"/>
      <c r="AX5" s="580"/>
      <c r="AY5" s="580"/>
      <c r="AZ5" s="580"/>
      <c r="BA5" s="580"/>
      <c r="BB5" s="580"/>
      <c r="BC5" s="580"/>
      <c r="BD5" s="580"/>
      <c r="BE5" s="580"/>
      <c r="BF5" s="581"/>
      <c r="BG5" s="593">
        <v>946448</v>
      </c>
      <c r="BH5" s="594"/>
      <c r="BI5" s="594"/>
      <c r="BJ5" s="594"/>
      <c r="BK5" s="594"/>
      <c r="BL5" s="594"/>
      <c r="BM5" s="594"/>
      <c r="BN5" s="595"/>
      <c r="BO5" s="596">
        <v>99.6</v>
      </c>
      <c r="BP5" s="596"/>
      <c r="BQ5" s="596"/>
      <c r="BR5" s="596"/>
      <c r="BS5" s="597">
        <v>91303</v>
      </c>
      <c r="BT5" s="597"/>
      <c r="BU5" s="597"/>
      <c r="BV5" s="597"/>
      <c r="BW5" s="597"/>
      <c r="BX5" s="597"/>
      <c r="BY5" s="597"/>
      <c r="BZ5" s="597"/>
      <c r="CA5" s="597"/>
      <c r="CB5" s="601"/>
      <c r="CD5" s="575" t="s">
        <v>205</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203</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59795</v>
      </c>
      <c r="S6" s="594"/>
      <c r="T6" s="594"/>
      <c r="U6" s="594"/>
      <c r="V6" s="594"/>
      <c r="W6" s="594"/>
      <c r="X6" s="594"/>
      <c r="Y6" s="595"/>
      <c r="Z6" s="596">
        <v>0.9</v>
      </c>
      <c r="AA6" s="596"/>
      <c r="AB6" s="596"/>
      <c r="AC6" s="596"/>
      <c r="AD6" s="597">
        <v>59795</v>
      </c>
      <c r="AE6" s="597"/>
      <c r="AF6" s="597"/>
      <c r="AG6" s="597"/>
      <c r="AH6" s="597"/>
      <c r="AI6" s="597"/>
      <c r="AJ6" s="597"/>
      <c r="AK6" s="597"/>
      <c r="AL6" s="598">
        <v>1.8</v>
      </c>
      <c r="AM6" s="599"/>
      <c r="AN6" s="599"/>
      <c r="AO6" s="600"/>
      <c r="AP6" s="590" t="s">
        <v>215</v>
      </c>
      <c r="AQ6" s="591"/>
      <c r="AR6" s="591"/>
      <c r="AS6" s="591"/>
      <c r="AT6" s="591"/>
      <c r="AU6" s="591"/>
      <c r="AV6" s="591"/>
      <c r="AW6" s="591"/>
      <c r="AX6" s="591"/>
      <c r="AY6" s="591"/>
      <c r="AZ6" s="591"/>
      <c r="BA6" s="591"/>
      <c r="BB6" s="591"/>
      <c r="BC6" s="591"/>
      <c r="BD6" s="591"/>
      <c r="BE6" s="591"/>
      <c r="BF6" s="592"/>
      <c r="BG6" s="593">
        <v>946448</v>
      </c>
      <c r="BH6" s="594"/>
      <c r="BI6" s="594"/>
      <c r="BJ6" s="594"/>
      <c r="BK6" s="594"/>
      <c r="BL6" s="594"/>
      <c r="BM6" s="594"/>
      <c r="BN6" s="595"/>
      <c r="BO6" s="596">
        <v>99.6</v>
      </c>
      <c r="BP6" s="596"/>
      <c r="BQ6" s="596"/>
      <c r="BR6" s="596"/>
      <c r="BS6" s="597">
        <v>91303</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78025</v>
      </c>
      <c r="CS6" s="594"/>
      <c r="CT6" s="594"/>
      <c r="CU6" s="594"/>
      <c r="CV6" s="594"/>
      <c r="CW6" s="594"/>
      <c r="CX6" s="594"/>
      <c r="CY6" s="595"/>
      <c r="CZ6" s="596">
        <v>1.3</v>
      </c>
      <c r="DA6" s="596"/>
      <c r="DB6" s="596"/>
      <c r="DC6" s="596"/>
      <c r="DD6" s="602" t="s">
        <v>217</v>
      </c>
      <c r="DE6" s="594"/>
      <c r="DF6" s="594"/>
      <c r="DG6" s="594"/>
      <c r="DH6" s="594"/>
      <c r="DI6" s="594"/>
      <c r="DJ6" s="594"/>
      <c r="DK6" s="594"/>
      <c r="DL6" s="594"/>
      <c r="DM6" s="594"/>
      <c r="DN6" s="594"/>
      <c r="DO6" s="594"/>
      <c r="DP6" s="595"/>
      <c r="DQ6" s="602">
        <v>78025</v>
      </c>
      <c r="DR6" s="594"/>
      <c r="DS6" s="594"/>
      <c r="DT6" s="594"/>
      <c r="DU6" s="594"/>
      <c r="DV6" s="594"/>
      <c r="DW6" s="594"/>
      <c r="DX6" s="594"/>
      <c r="DY6" s="594"/>
      <c r="DZ6" s="594"/>
      <c r="EA6" s="594"/>
      <c r="EB6" s="594"/>
      <c r="EC6" s="603"/>
    </row>
    <row r="7" spans="2:143" ht="11.25" customHeight="1" x14ac:dyDescent="0.15">
      <c r="B7" s="590" t="s">
        <v>218</v>
      </c>
      <c r="C7" s="591"/>
      <c r="D7" s="591"/>
      <c r="E7" s="591"/>
      <c r="F7" s="591"/>
      <c r="G7" s="591"/>
      <c r="H7" s="591"/>
      <c r="I7" s="591"/>
      <c r="J7" s="591"/>
      <c r="K7" s="591"/>
      <c r="L7" s="591"/>
      <c r="M7" s="591"/>
      <c r="N7" s="591"/>
      <c r="O7" s="591"/>
      <c r="P7" s="591"/>
      <c r="Q7" s="592"/>
      <c r="R7" s="593">
        <v>718</v>
      </c>
      <c r="S7" s="594"/>
      <c r="T7" s="594"/>
      <c r="U7" s="594"/>
      <c r="V7" s="594"/>
      <c r="W7" s="594"/>
      <c r="X7" s="594"/>
      <c r="Y7" s="595"/>
      <c r="Z7" s="596">
        <v>0</v>
      </c>
      <c r="AA7" s="596"/>
      <c r="AB7" s="596"/>
      <c r="AC7" s="596"/>
      <c r="AD7" s="597">
        <v>718</v>
      </c>
      <c r="AE7" s="597"/>
      <c r="AF7" s="597"/>
      <c r="AG7" s="597"/>
      <c r="AH7" s="597"/>
      <c r="AI7" s="597"/>
      <c r="AJ7" s="597"/>
      <c r="AK7" s="597"/>
      <c r="AL7" s="598">
        <v>0</v>
      </c>
      <c r="AM7" s="599"/>
      <c r="AN7" s="599"/>
      <c r="AO7" s="600"/>
      <c r="AP7" s="590" t="s">
        <v>219</v>
      </c>
      <c r="AQ7" s="591"/>
      <c r="AR7" s="591"/>
      <c r="AS7" s="591"/>
      <c r="AT7" s="591"/>
      <c r="AU7" s="591"/>
      <c r="AV7" s="591"/>
      <c r="AW7" s="591"/>
      <c r="AX7" s="591"/>
      <c r="AY7" s="591"/>
      <c r="AZ7" s="591"/>
      <c r="BA7" s="591"/>
      <c r="BB7" s="591"/>
      <c r="BC7" s="591"/>
      <c r="BD7" s="591"/>
      <c r="BE7" s="591"/>
      <c r="BF7" s="592"/>
      <c r="BG7" s="593">
        <v>175487</v>
      </c>
      <c r="BH7" s="594"/>
      <c r="BI7" s="594"/>
      <c r="BJ7" s="594"/>
      <c r="BK7" s="594"/>
      <c r="BL7" s="594"/>
      <c r="BM7" s="594"/>
      <c r="BN7" s="595"/>
      <c r="BO7" s="596">
        <v>18.5</v>
      </c>
      <c r="BP7" s="596"/>
      <c r="BQ7" s="596"/>
      <c r="BR7" s="596"/>
      <c r="BS7" s="597" t="s">
        <v>217</v>
      </c>
      <c r="BT7" s="597"/>
      <c r="BU7" s="597"/>
      <c r="BV7" s="597"/>
      <c r="BW7" s="597"/>
      <c r="BX7" s="597"/>
      <c r="BY7" s="597"/>
      <c r="BZ7" s="597"/>
      <c r="CA7" s="597"/>
      <c r="CB7" s="601"/>
      <c r="CD7" s="607" t="s">
        <v>220</v>
      </c>
      <c r="CE7" s="608"/>
      <c r="CF7" s="608"/>
      <c r="CG7" s="608"/>
      <c r="CH7" s="608"/>
      <c r="CI7" s="608"/>
      <c r="CJ7" s="608"/>
      <c r="CK7" s="608"/>
      <c r="CL7" s="608"/>
      <c r="CM7" s="608"/>
      <c r="CN7" s="608"/>
      <c r="CO7" s="608"/>
      <c r="CP7" s="608"/>
      <c r="CQ7" s="609"/>
      <c r="CR7" s="593">
        <v>1016446</v>
      </c>
      <c r="CS7" s="594"/>
      <c r="CT7" s="594"/>
      <c r="CU7" s="594"/>
      <c r="CV7" s="594"/>
      <c r="CW7" s="594"/>
      <c r="CX7" s="594"/>
      <c r="CY7" s="595"/>
      <c r="CZ7" s="596">
        <v>16.8</v>
      </c>
      <c r="DA7" s="596"/>
      <c r="DB7" s="596"/>
      <c r="DC7" s="596"/>
      <c r="DD7" s="602">
        <v>147210</v>
      </c>
      <c r="DE7" s="594"/>
      <c r="DF7" s="594"/>
      <c r="DG7" s="594"/>
      <c r="DH7" s="594"/>
      <c r="DI7" s="594"/>
      <c r="DJ7" s="594"/>
      <c r="DK7" s="594"/>
      <c r="DL7" s="594"/>
      <c r="DM7" s="594"/>
      <c r="DN7" s="594"/>
      <c r="DO7" s="594"/>
      <c r="DP7" s="595"/>
      <c r="DQ7" s="602">
        <v>788025</v>
      </c>
      <c r="DR7" s="594"/>
      <c r="DS7" s="594"/>
      <c r="DT7" s="594"/>
      <c r="DU7" s="594"/>
      <c r="DV7" s="594"/>
      <c r="DW7" s="594"/>
      <c r="DX7" s="594"/>
      <c r="DY7" s="594"/>
      <c r="DZ7" s="594"/>
      <c r="EA7" s="594"/>
      <c r="EB7" s="594"/>
      <c r="EC7" s="603"/>
    </row>
    <row r="8" spans="2:143" ht="11.25" customHeight="1" x14ac:dyDescent="0.15">
      <c r="B8" s="590" t="s">
        <v>221</v>
      </c>
      <c r="C8" s="591"/>
      <c r="D8" s="591"/>
      <c r="E8" s="591"/>
      <c r="F8" s="591"/>
      <c r="G8" s="591"/>
      <c r="H8" s="591"/>
      <c r="I8" s="591"/>
      <c r="J8" s="591"/>
      <c r="K8" s="591"/>
      <c r="L8" s="591"/>
      <c r="M8" s="591"/>
      <c r="N8" s="591"/>
      <c r="O8" s="591"/>
      <c r="P8" s="591"/>
      <c r="Q8" s="592"/>
      <c r="R8" s="593">
        <v>2007</v>
      </c>
      <c r="S8" s="594"/>
      <c r="T8" s="594"/>
      <c r="U8" s="594"/>
      <c r="V8" s="594"/>
      <c r="W8" s="594"/>
      <c r="X8" s="594"/>
      <c r="Y8" s="595"/>
      <c r="Z8" s="596">
        <v>0</v>
      </c>
      <c r="AA8" s="596"/>
      <c r="AB8" s="596"/>
      <c r="AC8" s="596"/>
      <c r="AD8" s="597">
        <v>2007</v>
      </c>
      <c r="AE8" s="597"/>
      <c r="AF8" s="597"/>
      <c r="AG8" s="597"/>
      <c r="AH8" s="597"/>
      <c r="AI8" s="597"/>
      <c r="AJ8" s="597"/>
      <c r="AK8" s="597"/>
      <c r="AL8" s="598">
        <v>0.1</v>
      </c>
      <c r="AM8" s="599"/>
      <c r="AN8" s="599"/>
      <c r="AO8" s="600"/>
      <c r="AP8" s="590" t="s">
        <v>222</v>
      </c>
      <c r="AQ8" s="591"/>
      <c r="AR8" s="591"/>
      <c r="AS8" s="591"/>
      <c r="AT8" s="591"/>
      <c r="AU8" s="591"/>
      <c r="AV8" s="591"/>
      <c r="AW8" s="591"/>
      <c r="AX8" s="591"/>
      <c r="AY8" s="591"/>
      <c r="AZ8" s="591"/>
      <c r="BA8" s="591"/>
      <c r="BB8" s="591"/>
      <c r="BC8" s="591"/>
      <c r="BD8" s="591"/>
      <c r="BE8" s="591"/>
      <c r="BF8" s="592"/>
      <c r="BG8" s="593">
        <v>7280</v>
      </c>
      <c r="BH8" s="594"/>
      <c r="BI8" s="594"/>
      <c r="BJ8" s="594"/>
      <c r="BK8" s="594"/>
      <c r="BL8" s="594"/>
      <c r="BM8" s="594"/>
      <c r="BN8" s="595"/>
      <c r="BO8" s="596">
        <v>0.8</v>
      </c>
      <c r="BP8" s="596"/>
      <c r="BQ8" s="596"/>
      <c r="BR8" s="596"/>
      <c r="BS8" s="602" t="s">
        <v>112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1113152</v>
      </c>
      <c r="CS8" s="594"/>
      <c r="CT8" s="594"/>
      <c r="CU8" s="594"/>
      <c r="CV8" s="594"/>
      <c r="CW8" s="594"/>
      <c r="CX8" s="594"/>
      <c r="CY8" s="595"/>
      <c r="CZ8" s="596">
        <v>18.399999999999999</v>
      </c>
      <c r="DA8" s="596"/>
      <c r="DB8" s="596"/>
      <c r="DC8" s="596"/>
      <c r="DD8" s="602">
        <v>912</v>
      </c>
      <c r="DE8" s="594"/>
      <c r="DF8" s="594"/>
      <c r="DG8" s="594"/>
      <c r="DH8" s="594"/>
      <c r="DI8" s="594"/>
      <c r="DJ8" s="594"/>
      <c r="DK8" s="594"/>
      <c r="DL8" s="594"/>
      <c r="DM8" s="594"/>
      <c r="DN8" s="594"/>
      <c r="DO8" s="594"/>
      <c r="DP8" s="595"/>
      <c r="DQ8" s="602">
        <v>545278</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1058</v>
      </c>
      <c r="S9" s="594"/>
      <c r="T9" s="594"/>
      <c r="U9" s="594"/>
      <c r="V9" s="594"/>
      <c r="W9" s="594"/>
      <c r="X9" s="594"/>
      <c r="Y9" s="595"/>
      <c r="Z9" s="596">
        <v>0</v>
      </c>
      <c r="AA9" s="596"/>
      <c r="AB9" s="596"/>
      <c r="AC9" s="596"/>
      <c r="AD9" s="597">
        <v>1058</v>
      </c>
      <c r="AE9" s="597"/>
      <c r="AF9" s="597"/>
      <c r="AG9" s="597"/>
      <c r="AH9" s="597"/>
      <c r="AI9" s="597"/>
      <c r="AJ9" s="597"/>
      <c r="AK9" s="597"/>
      <c r="AL9" s="598">
        <v>0</v>
      </c>
      <c r="AM9" s="599"/>
      <c r="AN9" s="599"/>
      <c r="AO9" s="600"/>
      <c r="AP9" s="590" t="s">
        <v>225</v>
      </c>
      <c r="AQ9" s="591"/>
      <c r="AR9" s="591"/>
      <c r="AS9" s="591"/>
      <c r="AT9" s="591"/>
      <c r="AU9" s="591"/>
      <c r="AV9" s="591"/>
      <c r="AW9" s="591"/>
      <c r="AX9" s="591"/>
      <c r="AY9" s="591"/>
      <c r="AZ9" s="591"/>
      <c r="BA9" s="591"/>
      <c r="BB9" s="591"/>
      <c r="BC9" s="591"/>
      <c r="BD9" s="591"/>
      <c r="BE9" s="591"/>
      <c r="BF9" s="592"/>
      <c r="BG9" s="593">
        <v>127741</v>
      </c>
      <c r="BH9" s="594"/>
      <c r="BI9" s="594"/>
      <c r="BJ9" s="594"/>
      <c r="BK9" s="594"/>
      <c r="BL9" s="594"/>
      <c r="BM9" s="594"/>
      <c r="BN9" s="595"/>
      <c r="BO9" s="596">
        <v>13.4</v>
      </c>
      <c r="BP9" s="596"/>
      <c r="BQ9" s="596"/>
      <c r="BR9" s="596"/>
      <c r="BS9" s="602" t="s">
        <v>112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403865</v>
      </c>
      <c r="CS9" s="594"/>
      <c r="CT9" s="594"/>
      <c r="CU9" s="594"/>
      <c r="CV9" s="594"/>
      <c r="CW9" s="594"/>
      <c r="CX9" s="594"/>
      <c r="CY9" s="595"/>
      <c r="CZ9" s="596">
        <v>6.7</v>
      </c>
      <c r="DA9" s="596"/>
      <c r="DB9" s="596"/>
      <c r="DC9" s="596"/>
      <c r="DD9" s="602">
        <v>13726</v>
      </c>
      <c r="DE9" s="594"/>
      <c r="DF9" s="594"/>
      <c r="DG9" s="594"/>
      <c r="DH9" s="594"/>
      <c r="DI9" s="594"/>
      <c r="DJ9" s="594"/>
      <c r="DK9" s="594"/>
      <c r="DL9" s="594"/>
      <c r="DM9" s="594"/>
      <c r="DN9" s="594"/>
      <c r="DO9" s="594"/>
      <c r="DP9" s="595"/>
      <c r="DQ9" s="602">
        <v>369568</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52381</v>
      </c>
      <c r="S10" s="594"/>
      <c r="T10" s="594"/>
      <c r="U10" s="594"/>
      <c r="V10" s="594"/>
      <c r="W10" s="594"/>
      <c r="X10" s="594"/>
      <c r="Y10" s="595"/>
      <c r="Z10" s="596">
        <v>0.8</v>
      </c>
      <c r="AA10" s="596"/>
      <c r="AB10" s="596"/>
      <c r="AC10" s="596"/>
      <c r="AD10" s="597">
        <v>52381</v>
      </c>
      <c r="AE10" s="597"/>
      <c r="AF10" s="597"/>
      <c r="AG10" s="597"/>
      <c r="AH10" s="597"/>
      <c r="AI10" s="597"/>
      <c r="AJ10" s="597"/>
      <c r="AK10" s="597"/>
      <c r="AL10" s="598">
        <v>1.6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11022</v>
      </c>
      <c r="BH10" s="594"/>
      <c r="BI10" s="594"/>
      <c r="BJ10" s="594"/>
      <c r="BK10" s="594"/>
      <c r="BL10" s="594"/>
      <c r="BM10" s="594"/>
      <c r="BN10" s="595"/>
      <c r="BO10" s="596">
        <v>1.2</v>
      </c>
      <c r="BP10" s="596"/>
      <c r="BQ10" s="596"/>
      <c r="BR10" s="596"/>
      <c r="BS10" s="602" t="s">
        <v>112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50063</v>
      </c>
      <c r="CS10" s="594"/>
      <c r="CT10" s="594"/>
      <c r="CU10" s="594"/>
      <c r="CV10" s="594"/>
      <c r="CW10" s="594"/>
      <c r="CX10" s="594"/>
      <c r="CY10" s="595"/>
      <c r="CZ10" s="596">
        <v>0.8</v>
      </c>
      <c r="DA10" s="596"/>
      <c r="DB10" s="596"/>
      <c r="DC10" s="596"/>
      <c r="DD10" s="602" t="s">
        <v>112</v>
      </c>
      <c r="DE10" s="594"/>
      <c r="DF10" s="594"/>
      <c r="DG10" s="594"/>
      <c r="DH10" s="594"/>
      <c r="DI10" s="594"/>
      <c r="DJ10" s="594"/>
      <c r="DK10" s="594"/>
      <c r="DL10" s="594"/>
      <c r="DM10" s="594"/>
      <c r="DN10" s="594"/>
      <c r="DO10" s="594"/>
      <c r="DP10" s="595"/>
      <c r="DQ10" s="602">
        <v>4</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29444</v>
      </c>
      <c r="BH11" s="594"/>
      <c r="BI11" s="594"/>
      <c r="BJ11" s="594"/>
      <c r="BK11" s="594"/>
      <c r="BL11" s="594"/>
      <c r="BM11" s="594"/>
      <c r="BN11" s="595"/>
      <c r="BO11" s="596">
        <v>3.1</v>
      </c>
      <c r="BP11" s="596"/>
      <c r="BQ11" s="596"/>
      <c r="BR11" s="596"/>
      <c r="BS11" s="602" t="s">
        <v>112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523209</v>
      </c>
      <c r="CS11" s="594"/>
      <c r="CT11" s="594"/>
      <c r="CU11" s="594"/>
      <c r="CV11" s="594"/>
      <c r="CW11" s="594"/>
      <c r="CX11" s="594"/>
      <c r="CY11" s="595"/>
      <c r="CZ11" s="596">
        <v>8.6</v>
      </c>
      <c r="DA11" s="596"/>
      <c r="DB11" s="596"/>
      <c r="DC11" s="596"/>
      <c r="DD11" s="602">
        <v>83937</v>
      </c>
      <c r="DE11" s="594"/>
      <c r="DF11" s="594"/>
      <c r="DG11" s="594"/>
      <c r="DH11" s="594"/>
      <c r="DI11" s="594"/>
      <c r="DJ11" s="594"/>
      <c r="DK11" s="594"/>
      <c r="DL11" s="594"/>
      <c r="DM11" s="594"/>
      <c r="DN11" s="594"/>
      <c r="DO11" s="594"/>
      <c r="DP11" s="595"/>
      <c r="DQ11" s="602">
        <v>397241</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732323</v>
      </c>
      <c r="BH12" s="594"/>
      <c r="BI12" s="594"/>
      <c r="BJ12" s="594"/>
      <c r="BK12" s="594"/>
      <c r="BL12" s="594"/>
      <c r="BM12" s="594"/>
      <c r="BN12" s="595"/>
      <c r="BO12" s="596">
        <v>77</v>
      </c>
      <c r="BP12" s="596"/>
      <c r="BQ12" s="596"/>
      <c r="BR12" s="596"/>
      <c r="BS12" s="602">
        <v>91303</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411103</v>
      </c>
      <c r="CS12" s="594"/>
      <c r="CT12" s="594"/>
      <c r="CU12" s="594"/>
      <c r="CV12" s="594"/>
      <c r="CW12" s="594"/>
      <c r="CX12" s="594"/>
      <c r="CY12" s="595"/>
      <c r="CZ12" s="596">
        <v>6.8</v>
      </c>
      <c r="DA12" s="596"/>
      <c r="DB12" s="596"/>
      <c r="DC12" s="596"/>
      <c r="DD12" s="602">
        <v>87161</v>
      </c>
      <c r="DE12" s="594"/>
      <c r="DF12" s="594"/>
      <c r="DG12" s="594"/>
      <c r="DH12" s="594"/>
      <c r="DI12" s="594"/>
      <c r="DJ12" s="594"/>
      <c r="DK12" s="594"/>
      <c r="DL12" s="594"/>
      <c r="DM12" s="594"/>
      <c r="DN12" s="594"/>
      <c r="DO12" s="594"/>
      <c r="DP12" s="595"/>
      <c r="DQ12" s="602">
        <v>183932</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8046</v>
      </c>
      <c r="S13" s="594"/>
      <c r="T13" s="594"/>
      <c r="U13" s="594"/>
      <c r="V13" s="594"/>
      <c r="W13" s="594"/>
      <c r="X13" s="594"/>
      <c r="Y13" s="595"/>
      <c r="Z13" s="596">
        <v>0.1</v>
      </c>
      <c r="AA13" s="596"/>
      <c r="AB13" s="596"/>
      <c r="AC13" s="596"/>
      <c r="AD13" s="597">
        <v>8046</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724252</v>
      </c>
      <c r="BH13" s="594"/>
      <c r="BI13" s="594"/>
      <c r="BJ13" s="594"/>
      <c r="BK13" s="594"/>
      <c r="BL13" s="594"/>
      <c r="BM13" s="594"/>
      <c r="BN13" s="595"/>
      <c r="BO13" s="596">
        <v>76.2</v>
      </c>
      <c r="BP13" s="596"/>
      <c r="BQ13" s="596"/>
      <c r="BR13" s="596"/>
      <c r="BS13" s="602">
        <v>91303</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502270</v>
      </c>
      <c r="CS13" s="594"/>
      <c r="CT13" s="594"/>
      <c r="CU13" s="594"/>
      <c r="CV13" s="594"/>
      <c r="CW13" s="594"/>
      <c r="CX13" s="594"/>
      <c r="CY13" s="595"/>
      <c r="CZ13" s="596">
        <v>8.3000000000000007</v>
      </c>
      <c r="DA13" s="596"/>
      <c r="DB13" s="596"/>
      <c r="DC13" s="596"/>
      <c r="DD13" s="602">
        <v>124975</v>
      </c>
      <c r="DE13" s="594"/>
      <c r="DF13" s="594"/>
      <c r="DG13" s="594"/>
      <c r="DH13" s="594"/>
      <c r="DI13" s="594"/>
      <c r="DJ13" s="594"/>
      <c r="DK13" s="594"/>
      <c r="DL13" s="594"/>
      <c r="DM13" s="594"/>
      <c r="DN13" s="594"/>
      <c r="DO13" s="594"/>
      <c r="DP13" s="595"/>
      <c r="DQ13" s="602">
        <v>373540</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10609</v>
      </c>
      <c r="BH14" s="594"/>
      <c r="BI14" s="594"/>
      <c r="BJ14" s="594"/>
      <c r="BK14" s="594"/>
      <c r="BL14" s="594"/>
      <c r="BM14" s="594"/>
      <c r="BN14" s="595"/>
      <c r="BO14" s="596">
        <v>1.1000000000000001</v>
      </c>
      <c r="BP14" s="596"/>
      <c r="BQ14" s="596"/>
      <c r="BR14" s="596"/>
      <c r="BS14" s="602" t="s">
        <v>112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551436</v>
      </c>
      <c r="CS14" s="594"/>
      <c r="CT14" s="594"/>
      <c r="CU14" s="594"/>
      <c r="CV14" s="594"/>
      <c r="CW14" s="594"/>
      <c r="CX14" s="594"/>
      <c r="CY14" s="595"/>
      <c r="CZ14" s="596">
        <v>9.1</v>
      </c>
      <c r="DA14" s="596"/>
      <c r="DB14" s="596"/>
      <c r="DC14" s="596"/>
      <c r="DD14" s="602">
        <v>249109</v>
      </c>
      <c r="DE14" s="594"/>
      <c r="DF14" s="594"/>
      <c r="DG14" s="594"/>
      <c r="DH14" s="594"/>
      <c r="DI14" s="594"/>
      <c r="DJ14" s="594"/>
      <c r="DK14" s="594"/>
      <c r="DL14" s="594"/>
      <c r="DM14" s="594"/>
      <c r="DN14" s="594"/>
      <c r="DO14" s="594"/>
      <c r="DP14" s="595"/>
      <c r="DQ14" s="602">
        <v>201689</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598</v>
      </c>
      <c r="S15" s="594"/>
      <c r="T15" s="594"/>
      <c r="U15" s="594"/>
      <c r="V15" s="594"/>
      <c r="W15" s="594"/>
      <c r="X15" s="594"/>
      <c r="Y15" s="595"/>
      <c r="Z15" s="596">
        <v>0</v>
      </c>
      <c r="AA15" s="596"/>
      <c r="AB15" s="596"/>
      <c r="AC15" s="596"/>
      <c r="AD15" s="597">
        <v>598</v>
      </c>
      <c r="AE15" s="597"/>
      <c r="AF15" s="597"/>
      <c r="AG15" s="597"/>
      <c r="AH15" s="597"/>
      <c r="AI15" s="597"/>
      <c r="AJ15" s="597"/>
      <c r="AK15" s="597"/>
      <c r="AL15" s="598">
        <v>0</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28029</v>
      </c>
      <c r="BH15" s="594"/>
      <c r="BI15" s="594"/>
      <c r="BJ15" s="594"/>
      <c r="BK15" s="594"/>
      <c r="BL15" s="594"/>
      <c r="BM15" s="594"/>
      <c r="BN15" s="595"/>
      <c r="BO15" s="596">
        <v>2.9</v>
      </c>
      <c r="BP15" s="596"/>
      <c r="BQ15" s="596"/>
      <c r="BR15" s="596"/>
      <c r="BS15" s="602" t="s">
        <v>112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446702</v>
      </c>
      <c r="CS15" s="594"/>
      <c r="CT15" s="594"/>
      <c r="CU15" s="594"/>
      <c r="CV15" s="594"/>
      <c r="CW15" s="594"/>
      <c r="CX15" s="594"/>
      <c r="CY15" s="595"/>
      <c r="CZ15" s="596">
        <v>7.4</v>
      </c>
      <c r="DA15" s="596"/>
      <c r="DB15" s="596"/>
      <c r="DC15" s="596"/>
      <c r="DD15" s="602">
        <v>38919</v>
      </c>
      <c r="DE15" s="594"/>
      <c r="DF15" s="594"/>
      <c r="DG15" s="594"/>
      <c r="DH15" s="594"/>
      <c r="DI15" s="594"/>
      <c r="DJ15" s="594"/>
      <c r="DK15" s="594"/>
      <c r="DL15" s="594"/>
      <c r="DM15" s="594"/>
      <c r="DN15" s="594"/>
      <c r="DO15" s="594"/>
      <c r="DP15" s="595"/>
      <c r="DQ15" s="602">
        <v>371666</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2759565</v>
      </c>
      <c r="S16" s="594"/>
      <c r="T16" s="594"/>
      <c r="U16" s="594"/>
      <c r="V16" s="594"/>
      <c r="W16" s="594"/>
      <c r="X16" s="594"/>
      <c r="Y16" s="595"/>
      <c r="Z16" s="596">
        <v>43.4</v>
      </c>
      <c r="AA16" s="596"/>
      <c r="AB16" s="596"/>
      <c r="AC16" s="596"/>
      <c r="AD16" s="597">
        <v>2270519</v>
      </c>
      <c r="AE16" s="597"/>
      <c r="AF16" s="597"/>
      <c r="AG16" s="597"/>
      <c r="AH16" s="597"/>
      <c r="AI16" s="597"/>
      <c r="AJ16" s="597"/>
      <c r="AK16" s="597"/>
      <c r="AL16" s="598">
        <v>67.400000000000006</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539243</v>
      </c>
      <c r="CS16" s="594"/>
      <c r="CT16" s="594"/>
      <c r="CU16" s="594"/>
      <c r="CV16" s="594"/>
      <c r="CW16" s="594"/>
      <c r="CX16" s="594"/>
      <c r="CY16" s="595"/>
      <c r="CZ16" s="596">
        <v>8.9</v>
      </c>
      <c r="DA16" s="596"/>
      <c r="DB16" s="596"/>
      <c r="DC16" s="596"/>
      <c r="DD16" s="602" t="s">
        <v>112</v>
      </c>
      <c r="DE16" s="594"/>
      <c r="DF16" s="594"/>
      <c r="DG16" s="594"/>
      <c r="DH16" s="594"/>
      <c r="DI16" s="594"/>
      <c r="DJ16" s="594"/>
      <c r="DK16" s="594"/>
      <c r="DL16" s="594"/>
      <c r="DM16" s="594"/>
      <c r="DN16" s="594"/>
      <c r="DO16" s="594"/>
      <c r="DP16" s="595"/>
      <c r="DQ16" s="602">
        <v>146609</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2270519</v>
      </c>
      <c r="S17" s="594"/>
      <c r="T17" s="594"/>
      <c r="U17" s="594"/>
      <c r="V17" s="594"/>
      <c r="W17" s="594"/>
      <c r="X17" s="594"/>
      <c r="Y17" s="595"/>
      <c r="Z17" s="596">
        <v>35.700000000000003</v>
      </c>
      <c r="AA17" s="596"/>
      <c r="AB17" s="596"/>
      <c r="AC17" s="596"/>
      <c r="AD17" s="597">
        <v>2270519</v>
      </c>
      <c r="AE17" s="597"/>
      <c r="AF17" s="597"/>
      <c r="AG17" s="597"/>
      <c r="AH17" s="597"/>
      <c r="AI17" s="597"/>
      <c r="AJ17" s="597"/>
      <c r="AK17" s="597"/>
      <c r="AL17" s="598">
        <v>67.400000000000006</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416167</v>
      </c>
      <c r="CS17" s="594"/>
      <c r="CT17" s="594"/>
      <c r="CU17" s="594"/>
      <c r="CV17" s="594"/>
      <c r="CW17" s="594"/>
      <c r="CX17" s="594"/>
      <c r="CY17" s="595"/>
      <c r="CZ17" s="596">
        <v>6.9</v>
      </c>
      <c r="DA17" s="596"/>
      <c r="DB17" s="596"/>
      <c r="DC17" s="596"/>
      <c r="DD17" s="602" t="s">
        <v>112</v>
      </c>
      <c r="DE17" s="594"/>
      <c r="DF17" s="594"/>
      <c r="DG17" s="594"/>
      <c r="DH17" s="594"/>
      <c r="DI17" s="594"/>
      <c r="DJ17" s="594"/>
      <c r="DK17" s="594"/>
      <c r="DL17" s="594"/>
      <c r="DM17" s="594"/>
      <c r="DN17" s="594"/>
      <c r="DO17" s="594"/>
      <c r="DP17" s="595"/>
      <c r="DQ17" s="602">
        <v>412961</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473966</v>
      </c>
      <c r="S18" s="594"/>
      <c r="T18" s="594"/>
      <c r="U18" s="594"/>
      <c r="V18" s="594"/>
      <c r="W18" s="594"/>
      <c r="X18" s="594"/>
      <c r="Y18" s="595"/>
      <c r="Z18" s="596">
        <v>7.5</v>
      </c>
      <c r="AA18" s="596"/>
      <c r="AB18" s="596"/>
      <c r="AC18" s="596"/>
      <c r="AD18" s="597" t="s">
        <v>112</v>
      </c>
      <c r="AE18" s="597"/>
      <c r="AF18" s="597"/>
      <c r="AG18" s="597"/>
      <c r="AH18" s="597"/>
      <c r="AI18" s="597"/>
      <c r="AJ18" s="597"/>
      <c r="AK18" s="597"/>
      <c r="AL18" s="598" t="s">
        <v>112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v>15080</v>
      </c>
      <c r="S19" s="594"/>
      <c r="T19" s="594"/>
      <c r="U19" s="594"/>
      <c r="V19" s="594"/>
      <c r="W19" s="594"/>
      <c r="X19" s="594"/>
      <c r="Y19" s="595"/>
      <c r="Z19" s="596">
        <v>0.2</v>
      </c>
      <c r="AA19" s="596"/>
      <c r="AB19" s="596"/>
      <c r="AC19" s="596"/>
      <c r="AD19" s="597" t="s">
        <v>112</v>
      </c>
      <c r="AE19" s="597"/>
      <c r="AF19" s="597"/>
      <c r="AG19" s="597"/>
      <c r="AH19" s="597"/>
      <c r="AI19" s="597"/>
      <c r="AJ19" s="597"/>
      <c r="AK19" s="597"/>
      <c r="AL19" s="598" t="s">
        <v>112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4074</v>
      </c>
      <c r="BH19" s="594"/>
      <c r="BI19" s="594"/>
      <c r="BJ19" s="594"/>
      <c r="BK19" s="594"/>
      <c r="BL19" s="594"/>
      <c r="BM19" s="594"/>
      <c r="BN19" s="595"/>
      <c r="BO19" s="596">
        <v>0.4</v>
      </c>
      <c r="BP19" s="596"/>
      <c r="BQ19" s="596"/>
      <c r="BR19" s="596"/>
      <c r="BS19" s="602" t="s">
        <v>112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3834690</v>
      </c>
      <c r="S20" s="594"/>
      <c r="T20" s="594"/>
      <c r="U20" s="594"/>
      <c r="V20" s="594"/>
      <c r="W20" s="594"/>
      <c r="X20" s="594"/>
      <c r="Y20" s="595"/>
      <c r="Z20" s="596">
        <v>60.3</v>
      </c>
      <c r="AA20" s="596"/>
      <c r="AB20" s="596"/>
      <c r="AC20" s="596"/>
      <c r="AD20" s="597">
        <v>3345644</v>
      </c>
      <c r="AE20" s="597"/>
      <c r="AF20" s="597"/>
      <c r="AG20" s="597"/>
      <c r="AH20" s="597"/>
      <c r="AI20" s="597"/>
      <c r="AJ20" s="597"/>
      <c r="AK20" s="597"/>
      <c r="AL20" s="598">
        <v>99.3</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4074</v>
      </c>
      <c r="BH20" s="594"/>
      <c r="BI20" s="594"/>
      <c r="BJ20" s="594"/>
      <c r="BK20" s="594"/>
      <c r="BL20" s="594"/>
      <c r="BM20" s="594"/>
      <c r="BN20" s="595"/>
      <c r="BO20" s="596">
        <v>0.4</v>
      </c>
      <c r="BP20" s="596"/>
      <c r="BQ20" s="596"/>
      <c r="BR20" s="596"/>
      <c r="BS20" s="602" t="s">
        <v>112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6051681</v>
      </c>
      <c r="CS20" s="594"/>
      <c r="CT20" s="594"/>
      <c r="CU20" s="594"/>
      <c r="CV20" s="594"/>
      <c r="CW20" s="594"/>
      <c r="CX20" s="594"/>
      <c r="CY20" s="595"/>
      <c r="CZ20" s="596">
        <v>100</v>
      </c>
      <c r="DA20" s="596"/>
      <c r="DB20" s="596"/>
      <c r="DC20" s="596"/>
      <c r="DD20" s="602">
        <v>745949</v>
      </c>
      <c r="DE20" s="594"/>
      <c r="DF20" s="594"/>
      <c r="DG20" s="594"/>
      <c r="DH20" s="594"/>
      <c r="DI20" s="594"/>
      <c r="DJ20" s="594"/>
      <c r="DK20" s="594"/>
      <c r="DL20" s="594"/>
      <c r="DM20" s="594"/>
      <c r="DN20" s="594"/>
      <c r="DO20" s="594"/>
      <c r="DP20" s="595"/>
      <c r="DQ20" s="602">
        <v>3868538</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850</v>
      </c>
      <c r="S21" s="594"/>
      <c r="T21" s="594"/>
      <c r="U21" s="594"/>
      <c r="V21" s="594"/>
      <c r="W21" s="594"/>
      <c r="X21" s="594"/>
      <c r="Y21" s="595"/>
      <c r="Z21" s="596">
        <v>0</v>
      </c>
      <c r="AA21" s="596"/>
      <c r="AB21" s="596"/>
      <c r="AC21" s="596"/>
      <c r="AD21" s="597">
        <v>850</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4074</v>
      </c>
      <c r="BH21" s="594"/>
      <c r="BI21" s="594"/>
      <c r="BJ21" s="594"/>
      <c r="BK21" s="594"/>
      <c r="BL21" s="594"/>
      <c r="BM21" s="594"/>
      <c r="BN21" s="595"/>
      <c r="BO21" s="596">
        <v>0.4</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5131</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46064</v>
      </c>
      <c r="S23" s="594"/>
      <c r="T23" s="594"/>
      <c r="U23" s="594"/>
      <c r="V23" s="594"/>
      <c r="W23" s="594"/>
      <c r="X23" s="594"/>
      <c r="Y23" s="595"/>
      <c r="Z23" s="596">
        <v>0.7</v>
      </c>
      <c r="AA23" s="596"/>
      <c r="AB23" s="596"/>
      <c r="AC23" s="596"/>
      <c r="AD23" s="597">
        <v>12776</v>
      </c>
      <c r="AE23" s="597"/>
      <c r="AF23" s="597"/>
      <c r="AG23" s="597"/>
      <c r="AH23" s="597"/>
      <c r="AI23" s="597"/>
      <c r="AJ23" s="597"/>
      <c r="AK23" s="597"/>
      <c r="AL23" s="598">
        <v>0.4</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205</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3382</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1549352</v>
      </c>
      <c r="CS24" s="583"/>
      <c r="CT24" s="583"/>
      <c r="CU24" s="583"/>
      <c r="CV24" s="583"/>
      <c r="CW24" s="583"/>
      <c r="CX24" s="583"/>
      <c r="CY24" s="584"/>
      <c r="CZ24" s="620">
        <v>25.6</v>
      </c>
      <c r="DA24" s="621"/>
      <c r="DB24" s="621"/>
      <c r="DC24" s="622"/>
      <c r="DD24" s="619">
        <v>1234780</v>
      </c>
      <c r="DE24" s="583"/>
      <c r="DF24" s="583"/>
      <c r="DG24" s="583"/>
      <c r="DH24" s="583"/>
      <c r="DI24" s="583"/>
      <c r="DJ24" s="583"/>
      <c r="DK24" s="584"/>
      <c r="DL24" s="619">
        <v>1217801</v>
      </c>
      <c r="DM24" s="583"/>
      <c r="DN24" s="583"/>
      <c r="DO24" s="583"/>
      <c r="DP24" s="583"/>
      <c r="DQ24" s="583"/>
      <c r="DR24" s="583"/>
      <c r="DS24" s="583"/>
      <c r="DT24" s="583"/>
      <c r="DU24" s="583"/>
      <c r="DV24" s="584"/>
      <c r="DW24" s="587">
        <v>35.1</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384629</v>
      </c>
      <c r="S25" s="594"/>
      <c r="T25" s="594"/>
      <c r="U25" s="594"/>
      <c r="V25" s="594"/>
      <c r="W25" s="594"/>
      <c r="X25" s="594"/>
      <c r="Y25" s="595"/>
      <c r="Z25" s="596">
        <v>6</v>
      </c>
      <c r="AA25" s="596"/>
      <c r="AB25" s="596"/>
      <c r="AC25" s="596"/>
      <c r="AD25" s="597" t="s">
        <v>112</v>
      </c>
      <c r="AE25" s="597"/>
      <c r="AF25" s="597"/>
      <c r="AG25" s="597"/>
      <c r="AH25" s="597"/>
      <c r="AI25" s="597"/>
      <c r="AJ25" s="597"/>
      <c r="AK25" s="597"/>
      <c r="AL25" s="598" t="s">
        <v>112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810391</v>
      </c>
      <c r="CS25" s="623"/>
      <c r="CT25" s="623"/>
      <c r="CU25" s="623"/>
      <c r="CV25" s="623"/>
      <c r="CW25" s="623"/>
      <c r="CX25" s="623"/>
      <c r="CY25" s="624"/>
      <c r="CZ25" s="631">
        <v>13.4</v>
      </c>
      <c r="DA25" s="632"/>
      <c r="DB25" s="632"/>
      <c r="DC25" s="633"/>
      <c r="DD25" s="602">
        <v>754187</v>
      </c>
      <c r="DE25" s="623"/>
      <c r="DF25" s="623"/>
      <c r="DG25" s="623"/>
      <c r="DH25" s="623"/>
      <c r="DI25" s="623"/>
      <c r="DJ25" s="623"/>
      <c r="DK25" s="624"/>
      <c r="DL25" s="602">
        <v>747051</v>
      </c>
      <c r="DM25" s="623"/>
      <c r="DN25" s="623"/>
      <c r="DO25" s="623"/>
      <c r="DP25" s="623"/>
      <c r="DQ25" s="623"/>
      <c r="DR25" s="623"/>
      <c r="DS25" s="623"/>
      <c r="DT25" s="623"/>
      <c r="DU25" s="623"/>
      <c r="DV25" s="624"/>
      <c r="DW25" s="598">
        <v>21.5</v>
      </c>
      <c r="DX25" s="625"/>
      <c r="DY25" s="625"/>
      <c r="DZ25" s="625"/>
      <c r="EA25" s="625"/>
      <c r="EB25" s="625"/>
      <c r="EC25" s="626"/>
    </row>
    <row r="26" spans="2:133" ht="11.25" customHeight="1" x14ac:dyDescent="0.15">
      <c r="B26" s="627" t="s">
        <v>278</v>
      </c>
      <c r="C26" s="628"/>
      <c r="D26" s="628"/>
      <c r="E26" s="628"/>
      <c r="F26" s="628"/>
      <c r="G26" s="628"/>
      <c r="H26" s="628"/>
      <c r="I26" s="628"/>
      <c r="J26" s="628"/>
      <c r="K26" s="628"/>
      <c r="L26" s="628"/>
      <c r="M26" s="628"/>
      <c r="N26" s="628"/>
      <c r="O26" s="628"/>
      <c r="P26" s="628"/>
      <c r="Q26" s="629"/>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279</v>
      </c>
      <c r="AQ26" s="630"/>
      <c r="AR26" s="630"/>
      <c r="AS26" s="630"/>
      <c r="AT26" s="630"/>
      <c r="AU26" s="630"/>
      <c r="AV26" s="630"/>
      <c r="AW26" s="630"/>
      <c r="AX26" s="630"/>
      <c r="AY26" s="630"/>
      <c r="AZ26" s="630"/>
      <c r="BA26" s="630"/>
      <c r="BB26" s="630"/>
      <c r="BC26" s="630"/>
      <c r="BD26" s="630"/>
      <c r="BE26" s="630"/>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461212</v>
      </c>
      <c r="CS26" s="594"/>
      <c r="CT26" s="594"/>
      <c r="CU26" s="594"/>
      <c r="CV26" s="594"/>
      <c r="CW26" s="594"/>
      <c r="CX26" s="594"/>
      <c r="CY26" s="595"/>
      <c r="CZ26" s="631">
        <v>7.6</v>
      </c>
      <c r="DA26" s="632"/>
      <c r="DB26" s="632"/>
      <c r="DC26" s="633"/>
      <c r="DD26" s="602">
        <v>410863</v>
      </c>
      <c r="DE26" s="594"/>
      <c r="DF26" s="594"/>
      <c r="DG26" s="594"/>
      <c r="DH26" s="594"/>
      <c r="DI26" s="594"/>
      <c r="DJ26" s="594"/>
      <c r="DK26" s="595"/>
      <c r="DL26" s="602" t="s">
        <v>217</v>
      </c>
      <c r="DM26" s="594"/>
      <c r="DN26" s="594"/>
      <c r="DO26" s="594"/>
      <c r="DP26" s="594"/>
      <c r="DQ26" s="594"/>
      <c r="DR26" s="594"/>
      <c r="DS26" s="594"/>
      <c r="DT26" s="594"/>
      <c r="DU26" s="594"/>
      <c r="DV26" s="595"/>
      <c r="DW26" s="598" t="s">
        <v>217</v>
      </c>
      <c r="DX26" s="625"/>
      <c r="DY26" s="625"/>
      <c r="DZ26" s="625"/>
      <c r="EA26" s="625"/>
      <c r="EB26" s="625"/>
      <c r="EC26" s="626"/>
    </row>
    <row r="27" spans="2:133" ht="11.25" customHeight="1" x14ac:dyDescent="0.15">
      <c r="B27" s="590" t="s">
        <v>281</v>
      </c>
      <c r="C27" s="591"/>
      <c r="D27" s="591"/>
      <c r="E27" s="591"/>
      <c r="F27" s="591"/>
      <c r="G27" s="591"/>
      <c r="H27" s="591"/>
      <c r="I27" s="591"/>
      <c r="J27" s="591"/>
      <c r="K27" s="591"/>
      <c r="L27" s="591"/>
      <c r="M27" s="591"/>
      <c r="N27" s="591"/>
      <c r="O27" s="591"/>
      <c r="P27" s="591"/>
      <c r="Q27" s="592"/>
      <c r="R27" s="593">
        <v>609204</v>
      </c>
      <c r="S27" s="594"/>
      <c r="T27" s="594"/>
      <c r="U27" s="594"/>
      <c r="V27" s="594"/>
      <c r="W27" s="594"/>
      <c r="X27" s="594"/>
      <c r="Y27" s="595"/>
      <c r="Z27" s="596">
        <v>9.6</v>
      </c>
      <c r="AA27" s="596"/>
      <c r="AB27" s="596"/>
      <c r="AC27" s="596"/>
      <c r="AD27" s="597" t="s">
        <v>112</v>
      </c>
      <c r="AE27" s="597"/>
      <c r="AF27" s="597"/>
      <c r="AG27" s="597"/>
      <c r="AH27" s="597"/>
      <c r="AI27" s="597"/>
      <c r="AJ27" s="597"/>
      <c r="AK27" s="597"/>
      <c r="AL27" s="598" t="s">
        <v>112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950522</v>
      </c>
      <c r="BH27" s="594"/>
      <c r="BI27" s="594"/>
      <c r="BJ27" s="594"/>
      <c r="BK27" s="594"/>
      <c r="BL27" s="594"/>
      <c r="BM27" s="594"/>
      <c r="BN27" s="595"/>
      <c r="BO27" s="596">
        <v>100</v>
      </c>
      <c r="BP27" s="596"/>
      <c r="BQ27" s="596"/>
      <c r="BR27" s="596"/>
      <c r="BS27" s="602">
        <v>91303</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322794</v>
      </c>
      <c r="CS27" s="623"/>
      <c r="CT27" s="623"/>
      <c r="CU27" s="623"/>
      <c r="CV27" s="623"/>
      <c r="CW27" s="623"/>
      <c r="CX27" s="623"/>
      <c r="CY27" s="624"/>
      <c r="CZ27" s="631">
        <v>5.3</v>
      </c>
      <c r="DA27" s="632"/>
      <c r="DB27" s="632"/>
      <c r="DC27" s="633"/>
      <c r="DD27" s="602">
        <v>67632</v>
      </c>
      <c r="DE27" s="623"/>
      <c r="DF27" s="623"/>
      <c r="DG27" s="623"/>
      <c r="DH27" s="623"/>
      <c r="DI27" s="623"/>
      <c r="DJ27" s="623"/>
      <c r="DK27" s="624"/>
      <c r="DL27" s="602">
        <v>57789</v>
      </c>
      <c r="DM27" s="623"/>
      <c r="DN27" s="623"/>
      <c r="DO27" s="623"/>
      <c r="DP27" s="623"/>
      <c r="DQ27" s="623"/>
      <c r="DR27" s="623"/>
      <c r="DS27" s="623"/>
      <c r="DT27" s="623"/>
      <c r="DU27" s="623"/>
      <c r="DV27" s="624"/>
      <c r="DW27" s="598">
        <v>1.7</v>
      </c>
      <c r="DX27" s="625"/>
      <c r="DY27" s="625"/>
      <c r="DZ27" s="625"/>
      <c r="EA27" s="625"/>
      <c r="EB27" s="625"/>
      <c r="EC27" s="626"/>
    </row>
    <row r="28" spans="2:133" ht="11.25" customHeight="1" x14ac:dyDescent="0.15">
      <c r="B28" s="590" t="s">
        <v>284</v>
      </c>
      <c r="C28" s="591"/>
      <c r="D28" s="591"/>
      <c r="E28" s="591"/>
      <c r="F28" s="591"/>
      <c r="G28" s="591"/>
      <c r="H28" s="591"/>
      <c r="I28" s="591"/>
      <c r="J28" s="591"/>
      <c r="K28" s="591"/>
      <c r="L28" s="591"/>
      <c r="M28" s="591"/>
      <c r="N28" s="591"/>
      <c r="O28" s="591"/>
      <c r="P28" s="591"/>
      <c r="Q28" s="592"/>
      <c r="R28" s="593">
        <v>33891</v>
      </c>
      <c r="S28" s="594"/>
      <c r="T28" s="594"/>
      <c r="U28" s="594"/>
      <c r="V28" s="594"/>
      <c r="W28" s="594"/>
      <c r="X28" s="594"/>
      <c r="Y28" s="595"/>
      <c r="Z28" s="596">
        <v>0.5</v>
      </c>
      <c r="AA28" s="596"/>
      <c r="AB28" s="596"/>
      <c r="AC28" s="596"/>
      <c r="AD28" s="597">
        <v>8052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416167</v>
      </c>
      <c r="CS28" s="594"/>
      <c r="CT28" s="594"/>
      <c r="CU28" s="594"/>
      <c r="CV28" s="594"/>
      <c r="CW28" s="594"/>
      <c r="CX28" s="594"/>
      <c r="CY28" s="595"/>
      <c r="CZ28" s="631">
        <v>6.9</v>
      </c>
      <c r="DA28" s="632"/>
      <c r="DB28" s="632"/>
      <c r="DC28" s="633"/>
      <c r="DD28" s="602">
        <v>412961</v>
      </c>
      <c r="DE28" s="594"/>
      <c r="DF28" s="594"/>
      <c r="DG28" s="594"/>
      <c r="DH28" s="594"/>
      <c r="DI28" s="594"/>
      <c r="DJ28" s="594"/>
      <c r="DK28" s="595"/>
      <c r="DL28" s="602">
        <v>412961</v>
      </c>
      <c r="DM28" s="594"/>
      <c r="DN28" s="594"/>
      <c r="DO28" s="594"/>
      <c r="DP28" s="594"/>
      <c r="DQ28" s="594"/>
      <c r="DR28" s="594"/>
      <c r="DS28" s="594"/>
      <c r="DT28" s="594"/>
      <c r="DU28" s="594"/>
      <c r="DV28" s="595"/>
      <c r="DW28" s="598">
        <v>11.9</v>
      </c>
      <c r="DX28" s="625"/>
      <c r="DY28" s="625"/>
      <c r="DZ28" s="625"/>
      <c r="EA28" s="625"/>
      <c r="EB28" s="625"/>
      <c r="EC28" s="626"/>
    </row>
    <row r="29" spans="2:133" ht="11.25" customHeight="1" x14ac:dyDescent="0.15">
      <c r="B29" s="590" t="s">
        <v>286</v>
      </c>
      <c r="C29" s="591"/>
      <c r="D29" s="591"/>
      <c r="E29" s="591"/>
      <c r="F29" s="591"/>
      <c r="G29" s="591"/>
      <c r="H29" s="591"/>
      <c r="I29" s="591"/>
      <c r="J29" s="591"/>
      <c r="K29" s="591"/>
      <c r="L29" s="591"/>
      <c r="M29" s="591"/>
      <c r="N29" s="591"/>
      <c r="O29" s="591"/>
      <c r="P29" s="591"/>
      <c r="Q29" s="592"/>
      <c r="R29" s="593">
        <v>3871</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205</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48" t="s">
        <v>289</v>
      </c>
      <c r="CE29" s="649"/>
      <c r="CF29" s="607" t="s">
        <v>58</v>
      </c>
      <c r="CG29" s="608"/>
      <c r="CH29" s="608"/>
      <c r="CI29" s="608"/>
      <c r="CJ29" s="608"/>
      <c r="CK29" s="608"/>
      <c r="CL29" s="608"/>
      <c r="CM29" s="608"/>
      <c r="CN29" s="608"/>
      <c r="CO29" s="608"/>
      <c r="CP29" s="608"/>
      <c r="CQ29" s="609"/>
      <c r="CR29" s="593">
        <v>415441</v>
      </c>
      <c r="CS29" s="623"/>
      <c r="CT29" s="623"/>
      <c r="CU29" s="623"/>
      <c r="CV29" s="623"/>
      <c r="CW29" s="623"/>
      <c r="CX29" s="623"/>
      <c r="CY29" s="624"/>
      <c r="CZ29" s="631">
        <v>6.9</v>
      </c>
      <c r="DA29" s="632"/>
      <c r="DB29" s="632"/>
      <c r="DC29" s="633"/>
      <c r="DD29" s="602">
        <v>412235</v>
      </c>
      <c r="DE29" s="623"/>
      <c r="DF29" s="623"/>
      <c r="DG29" s="623"/>
      <c r="DH29" s="623"/>
      <c r="DI29" s="623"/>
      <c r="DJ29" s="623"/>
      <c r="DK29" s="624"/>
      <c r="DL29" s="602">
        <v>412235</v>
      </c>
      <c r="DM29" s="623"/>
      <c r="DN29" s="623"/>
      <c r="DO29" s="623"/>
      <c r="DP29" s="623"/>
      <c r="DQ29" s="623"/>
      <c r="DR29" s="623"/>
      <c r="DS29" s="623"/>
      <c r="DT29" s="623"/>
      <c r="DU29" s="623"/>
      <c r="DV29" s="624"/>
      <c r="DW29" s="598">
        <v>11.9</v>
      </c>
      <c r="DX29" s="625"/>
      <c r="DY29" s="625"/>
      <c r="DZ29" s="625"/>
      <c r="EA29" s="625"/>
      <c r="EB29" s="625"/>
      <c r="EC29" s="626"/>
    </row>
    <row r="30" spans="2:133" ht="11.25" customHeight="1" x14ac:dyDescent="0.15">
      <c r="B30" s="590" t="s">
        <v>290</v>
      </c>
      <c r="C30" s="591"/>
      <c r="D30" s="591"/>
      <c r="E30" s="591"/>
      <c r="F30" s="591"/>
      <c r="G30" s="591"/>
      <c r="H30" s="591"/>
      <c r="I30" s="591"/>
      <c r="J30" s="591"/>
      <c r="K30" s="591"/>
      <c r="L30" s="591"/>
      <c r="M30" s="591"/>
      <c r="N30" s="591"/>
      <c r="O30" s="591"/>
      <c r="P30" s="591"/>
      <c r="Q30" s="592"/>
      <c r="R30" s="593">
        <v>524394</v>
      </c>
      <c r="S30" s="594"/>
      <c r="T30" s="594"/>
      <c r="U30" s="594"/>
      <c r="V30" s="594"/>
      <c r="W30" s="594"/>
      <c r="X30" s="594"/>
      <c r="Y30" s="595"/>
      <c r="Z30" s="596">
        <v>8.1999999999999993</v>
      </c>
      <c r="AA30" s="596"/>
      <c r="AB30" s="596"/>
      <c r="AC30" s="596"/>
      <c r="AD30" s="597" t="s">
        <v>112</v>
      </c>
      <c r="AE30" s="597"/>
      <c r="AF30" s="597"/>
      <c r="AG30" s="597"/>
      <c r="AH30" s="597"/>
      <c r="AI30" s="597"/>
      <c r="AJ30" s="597"/>
      <c r="AK30" s="597"/>
      <c r="AL30" s="598" t="s">
        <v>112</v>
      </c>
      <c r="AM30" s="599"/>
      <c r="AN30" s="599"/>
      <c r="AO30" s="600"/>
      <c r="AP30" s="639" t="s">
        <v>291</v>
      </c>
      <c r="AQ30" s="640"/>
      <c r="AR30" s="640"/>
      <c r="AS30" s="640"/>
      <c r="AT30" s="645" t="s">
        <v>292</v>
      </c>
      <c r="AU30" s="182"/>
      <c r="AV30" s="182"/>
      <c r="AW30" s="182"/>
      <c r="AX30" s="579" t="s">
        <v>172</v>
      </c>
      <c r="AY30" s="580"/>
      <c r="AZ30" s="580"/>
      <c r="BA30" s="580"/>
      <c r="BB30" s="580"/>
      <c r="BC30" s="580"/>
      <c r="BD30" s="580"/>
      <c r="BE30" s="580"/>
      <c r="BF30" s="581"/>
      <c r="BG30" s="657">
        <v>99.8</v>
      </c>
      <c r="BH30" s="658"/>
      <c r="BI30" s="658"/>
      <c r="BJ30" s="658"/>
      <c r="BK30" s="658"/>
      <c r="BL30" s="658"/>
      <c r="BM30" s="588">
        <v>99.2</v>
      </c>
      <c r="BN30" s="658"/>
      <c r="BO30" s="658"/>
      <c r="BP30" s="658"/>
      <c r="BQ30" s="659"/>
      <c r="BR30" s="657">
        <v>99.8</v>
      </c>
      <c r="BS30" s="658"/>
      <c r="BT30" s="658"/>
      <c r="BU30" s="658"/>
      <c r="BV30" s="658"/>
      <c r="BW30" s="658"/>
      <c r="BX30" s="588">
        <v>99.1</v>
      </c>
      <c r="BY30" s="658"/>
      <c r="BZ30" s="658"/>
      <c r="CA30" s="658"/>
      <c r="CB30" s="659"/>
      <c r="CD30" s="650"/>
      <c r="CE30" s="651"/>
      <c r="CF30" s="607" t="s">
        <v>293</v>
      </c>
      <c r="CG30" s="608"/>
      <c r="CH30" s="608"/>
      <c r="CI30" s="608"/>
      <c r="CJ30" s="608"/>
      <c r="CK30" s="608"/>
      <c r="CL30" s="608"/>
      <c r="CM30" s="608"/>
      <c r="CN30" s="608"/>
      <c r="CO30" s="608"/>
      <c r="CP30" s="608"/>
      <c r="CQ30" s="609"/>
      <c r="CR30" s="593">
        <v>376216</v>
      </c>
      <c r="CS30" s="594"/>
      <c r="CT30" s="594"/>
      <c r="CU30" s="594"/>
      <c r="CV30" s="594"/>
      <c r="CW30" s="594"/>
      <c r="CX30" s="594"/>
      <c r="CY30" s="595"/>
      <c r="CZ30" s="631">
        <v>6.2</v>
      </c>
      <c r="DA30" s="632"/>
      <c r="DB30" s="632"/>
      <c r="DC30" s="633"/>
      <c r="DD30" s="602">
        <v>373586</v>
      </c>
      <c r="DE30" s="594"/>
      <c r="DF30" s="594"/>
      <c r="DG30" s="594"/>
      <c r="DH30" s="594"/>
      <c r="DI30" s="594"/>
      <c r="DJ30" s="594"/>
      <c r="DK30" s="595"/>
      <c r="DL30" s="602">
        <v>373586</v>
      </c>
      <c r="DM30" s="594"/>
      <c r="DN30" s="594"/>
      <c r="DO30" s="594"/>
      <c r="DP30" s="594"/>
      <c r="DQ30" s="594"/>
      <c r="DR30" s="594"/>
      <c r="DS30" s="594"/>
      <c r="DT30" s="594"/>
      <c r="DU30" s="594"/>
      <c r="DV30" s="595"/>
      <c r="DW30" s="598">
        <v>10.8</v>
      </c>
      <c r="DX30" s="625"/>
      <c r="DY30" s="625"/>
      <c r="DZ30" s="625"/>
      <c r="EA30" s="625"/>
      <c r="EB30" s="625"/>
      <c r="EC30" s="626"/>
    </row>
    <row r="31" spans="2:133" ht="11.25" customHeight="1" x14ac:dyDescent="0.15">
      <c r="B31" s="590" t="s">
        <v>294</v>
      </c>
      <c r="C31" s="591"/>
      <c r="D31" s="591"/>
      <c r="E31" s="591"/>
      <c r="F31" s="591"/>
      <c r="G31" s="591"/>
      <c r="H31" s="591"/>
      <c r="I31" s="591"/>
      <c r="J31" s="591"/>
      <c r="K31" s="591"/>
      <c r="L31" s="591"/>
      <c r="M31" s="591"/>
      <c r="N31" s="591"/>
      <c r="O31" s="591"/>
      <c r="P31" s="591"/>
      <c r="Q31" s="592"/>
      <c r="R31" s="593">
        <v>190522</v>
      </c>
      <c r="S31" s="594"/>
      <c r="T31" s="594"/>
      <c r="U31" s="594"/>
      <c r="V31" s="594"/>
      <c r="W31" s="594"/>
      <c r="X31" s="594"/>
      <c r="Y31" s="595"/>
      <c r="Z31" s="596">
        <v>3</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54">
        <v>100</v>
      </c>
      <c r="BH31" s="623"/>
      <c r="BI31" s="623"/>
      <c r="BJ31" s="623"/>
      <c r="BK31" s="623"/>
      <c r="BL31" s="623"/>
      <c r="BM31" s="599">
        <v>100</v>
      </c>
      <c r="BN31" s="655"/>
      <c r="BO31" s="655"/>
      <c r="BP31" s="655"/>
      <c r="BQ31" s="656"/>
      <c r="BR31" s="654">
        <v>100</v>
      </c>
      <c r="BS31" s="623"/>
      <c r="BT31" s="623"/>
      <c r="BU31" s="623"/>
      <c r="BV31" s="623"/>
      <c r="BW31" s="623"/>
      <c r="BX31" s="599">
        <v>100</v>
      </c>
      <c r="BY31" s="655"/>
      <c r="BZ31" s="655"/>
      <c r="CA31" s="655"/>
      <c r="CB31" s="656"/>
      <c r="CD31" s="650"/>
      <c r="CE31" s="651"/>
      <c r="CF31" s="607" t="s">
        <v>297</v>
      </c>
      <c r="CG31" s="608"/>
      <c r="CH31" s="608"/>
      <c r="CI31" s="608"/>
      <c r="CJ31" s="608"/>
      <c r="CK31" s="608"/>
      <c r="CL31" s="608"/>
      <c r="CM31" s="608"/>
      <c r="CN31" s="608"/>
      <c r="CO31" s="608"/>
      <c r="CP31" s="608"/>
      <c r="CQ31" s="609"/>
      <c r="CR31" s="593">
        <v>39225</v>
      </c>
      <c r="CS31" s="623"/>
      <c r="CT31" s="623"/>
      <c r="CU31" s="623"/>
      <c r="CV31" s="623"/>
      <c r="CW31" s="623"/>
      <c r="CX31" s="623"/>
      <c r="CY31" s="624"/>
      <c r="CZ31" s="631">
        <v>0.6</v>
      </c>
      <c r="DA31" s="632"/>
      <c r="DB31" s="632"/>
      <c r="DC31" s="633"/>
      <c r="DD31" s="602">
        <v>38649</v>
      </c>
      <c r="DE31" s="623"/>
      <c r="DF31" s="623"/>
      <c r="DG31" s="623"/>
      <c r="DH31" s="623"/>
      <c r="DI31" s="623"/>
      <c r="DJ31" s="623"/>
      <c r="DK31" s="624"/>
      <c r="DL31" s="602">
        <v>38649</v>
      </c>
      <c r="DM31" s="623"/>
      <c r="DN31" s="623"/>
      <c r="DO31" s="623"/>
      <c r="DP31" s="623"/>
      <c r="DQ31" s="623"/>
      <c r="DR31" s="623"/>
      <c r="DS31" s="623"/>
      <c r="DT31" s="623"/>
      <c r="DU31" s="623"/>
      <c r="DV31" s="624"/>
      <c r="DW31" s="598">
        <v>1.1000000000000001</v>
      </c>
      <c r="DX31" s="625"/>
      <c r="DY31" s="625"/>
      <c r="DZ31" s="625"/>
      <c r="EA31" s="625"/>
      <c r="EB31" s="625"/>
      <c r="EC31" s="626"/>
    </row>
    <row r="32" spans="2:133" ht="11.25" customHeight="1" x14ac:dyDescent="0.15">
      <c r="B32" s="590" t="s">
        <v>298</v>
      </c>
      <c r="C32" s="591"/>
      <c r="D32" s="591"/>
      <c r="E32" s="591"/>
      <c r="F32" s="591"/>
      <c r="G32" s="591"/>
      <c r="H32" s="591"/>
      <c r="I32" s="591"/>
      <c r="J32" s="591"/>
      <c r="K32" s="591"/>
      <c r="L32" s="591"/>
      <c r="M32" s="591"/>
      <c r="N32" s="591"/>
      <c r="O32" s="591"/>
      <c r="P32" s="591"/>
      <c r="Q32" s="592"/>
      <c r="R32" s="593">
        <v>123919</v>
      </c>
      <c r="S32" s="594"/>
      <c r="T32" s="594"/>
      <c r="U32" s="594"/>
      <c r="V32" s="594"/>
      <c r="W32" s="594"/>
      <c r="X32" s="594"/>
      <c r="Y32" s="595"/>
      <c r="Z32" s="596">
        <v>1.9</v>
      </c>
      <c r="AA32" s="596"/>
      <c r="AB32" s="596"/>
      <c r="AC32" s="596"/>
      <c r="AD32" s="597">
        <v>240</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99.8</v>
      </c>
      <c r="BH32" s="661"/>
      <c r="BI32" s="661"/>
      <c r="BJ32" s="661"/>
      <c r="BK32" s="661"/>
      <c r="BL32" s="661"/>
      <c r="BM32" s="662">
        <v>98.9</v>
      </c>
      <c r="BN32" s="661"/>
      <c r="BO32" s="661"/>
      <c r="BP32" s="661"/>
      <c r="BQ32" s="663"/>
      <c r="BR32" s="660">
        <v>99.8</v>
      </c>
      <c r="BS32" s="661"/>
      <c r="BT32" s="661"/>
      <c r="BU32" s="661"/>
      <c r="BV32" s="661"/>
      <c r="BW32" s="661"/>
      <c r="BX32" s="662">
        <v>98.9</v>
      </c>
      <c r="BY32" s="661"/>
      <c r="BZ32" s="661"/>
      <c r="CA32" s="661"/>
      <c r="CB32" s="663"/>
      <c r="CD32" s="652"/>
      <c r="CE32" s="653"/>
      <c r="CF32" s="607" t="s">
        <v>300</v>
      </c>
      <c r="CG32" s="608"/>
      <c r="CH32" s="608"/>
      <c r="CI32" s="608"/>
      <c r="CJ32" s="608"/>
      <c r="CK32" s="608"/>
      <c r="CL32" s="608"/>
      <c r="CM32" s="608"/>
      <c r="CN32" s="608"/>
      <c r="CO32" s="608"/>
      <c r="CP32" s="608"/>
      <c r="CQ32" s="609"/>
      <c r="CR32" s="593">
        <v>726</v>
      </c>
      <c r="CS32" s="594"/>
      <c r="CT32" s="594"/>
      <c r="CU32" s="594"/>
      <c r="CV32" s="594"/>
      <c r="CW32" s="594"/>
      <c r="CX32" s="594"/>
      <c r="CY32" s="595"/>
      <c r="CZ32" s="631">
        <v>0</v>
      </c>
      <c r="DA32" s="632"/>
      <c r="DB32" s="632"/>
      <c r="DC32" s="633"/>
      <c r="DD32" s="602">
        <v>726</v>
      </c>
      <c r="DE32" s="594"/>
      <c r="DF32" s="594"/>
      <c r="DG32" s="594"/>
      <c r="DH32" s="594"/>
      <c r="DI32" s="594"/>
      <c r="DJ32" s="594"/>
      <c r="DK32" s="595"/>
      <c r="DL32" s="602">
        <v>726</v>
      </c>
      <c r="DM32" s="594"/>
      <c r="DN32" s="594"/>
      <c r="DO32" s="594"/>
      <c r="DP32" s="594"/>
      <c r="DQ32" s="594"/>
      <c r="DR32" s="594"/>
      <c r="DS32" s="594"/>
      <c r="DT32" s="594"/>
      <c r="DU32" s="594"/>
      <c r="DV32" s="595"/>
      <c r="DW32" s="598">
        <v>0</v>
      </c>
      <c r="DX32" s="625"/>
      <c r="DY32" s="625"/>
      <c r="DZ32" s="625"/>
      <c r="EA32" s="625"/>
      <c r="EB32" s="625"/>
      <c r="EC32" s="626"/>
    </row>
    <row r="33" spans="2:133" ht="11.25" customHeight="1" x14ac:dyDescent="0.15">
      <c r="B33" s="590" t="s">
        <v>301</v>
      </c>
      <c r="C33" s="591"/>
      <c r="D33" s="591"/>
      <c r="E33" s="591"/>
      <c r="F33" s="591"/>
      <c r="G33" s="591"/>
      <c r="H33" s="591"/>
      <c r="I33" s="591"/>
      <c r="J33" s="591"/>
      <c r="K33" s="591"/>
      <c r="L33" s="591"/>
      <c r="M33" s="591"/>
      <c r="N33" s="591"/>
      <c r="O33" s="591"/>
      <c r="P33" s="591"/>
      <c r="Q33" s="592"/>
      <c r="R33" s="593">
        <v>600500</v>
      </c>
      <c r="S33" s="594"/>
      <c r="T33" s="594"/>
      <c r="U33" s="594"/>
      <c r="V33" s="594"/>
      <c r="W33" s="594"/>
      <c r="X33" s="594"/>
      <c r="Y33" s="595"/>
      <c r="Z33" s="596">
        <v>9.4</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3217137</v>
      </c>
      <c r="CS33" s="623"/>
      <c r="CT33" s="623"/>
      <c r="CU33" s="623"/>
      <c r="CV33" s="623"/>
      <c r="CW33" s="623"/>
      <c r="CX33" s="623"/>
      <c r="CY33" s="624"/>
      <c r="CZ33" s="631">
        <v>53.2</v>
      </c>
      <c r="DA33" s="632"/>
      <c r="DB33" s="632"/>
      <c r="DC33" s="633"/>
      <c r="DD33" s="602">
        <v>2248051</v>
      </c>
      <c r="DE33" s="623"/>
      <c r="DF33" s="623"/>
      <c r="DG33" s="623"/>
      <c r="DH33" s="623"/>
      <c r="DI33" s="623"/>
      <c r="DJ33" s="623"/>
      <c r="DK33" s="624"/>
      <c r="DL33" s="602">
        <v>1388973</v>
      </c>
      <c r="DM33" s="623"/>
      <c r="DN33" s="623"/>
      <c r="DO33" s="623"/>
      <c r="DP33" s="623"/>
      <c r="DQ33" s="623"/>
      <c r="DR33" s="623"/>
      <c r="DS33" s="623"/>
      <c r="DT33" s="623"/>
      <c r="DU33" s="623"/>
      <c r="DV33" s="624"/>
      <c r="DW33" s="598">
        <v>40.1</v>
      </c>
      <c r="DX33" s="625"/>
      <c r="DY33" s="625"/>
      <c r="DZ33" s="625"/>
      <c r="EA33" s="625"/>
      <c r="EB33" s="625"/>
      <c r="EC33" s="626"/>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957999</v>
      </c>
      <c r="CS34" s="594"/>
      <c r="CT34" s="594"/>
      <c r="CU34" s="594"/>
      <c r="CV34" s="594"/>
      <c r="CW34" s="594"/>
      <c r="CX34" s="594"/>
      <c r="CY34" s="595"/>
      <c r="CZ34" s="631">
        <v>15.8</v>
      </c>
      <c r="DA34" s="632"/>
      <c r="DB34" s="632"/>
      <c r="DC34" s="633"/>
      <c r="DD34" s="602">
        <v>681105</v>
      </c>
      <c r="DE34" s="594"/>
      <c r="DF34" s="594"/>
      <c r="DG34" s="594"/>
      <c r="DH34" s="594"/>
      <c r="DI34" s="594"/>
      <c r="DJ34" s="594"/>
      <c r="DK34" s="595"/>
      <c r="DL34" s="602">
        <v>566817</v>
      </c>
      <c r="DM34" s="594"/>
      <c r="DN34" s="594"/>
      <c r="DO34" s="594"/>
      <c r="DP34" s="594"/>
      <c r="DQ34" s="594"/>
      <c r="DR34" s="594"/>
      <c r="DS34" s="594"/>
      <c r="DT34" s="594"/>
      <c r="DU34" s="594"/>
      <c r="DV34" s="595"/>
      <c r="DW34" s="598">
        <v>16.3</v>
      </c>
      <c r="DX34" s="625"/>
      <c r="DY34" s="625"/>
      <c r="DZ34" s="625"/>
      <c r="EA34" s="625"/>
      <c r="EB34" s="625"/>
      <c r="EC34" s="626"/>
    </row>
    <row r="35" spans="2:133" ht="11.25" customHeight="1" x14ac:dyDescent="0.15">
      <c r="B35" s="590" t="s">
        <v>307</v>
      </c>
      <c r="C35" s="591"/>
      <c r="D35" s="591"/>
      <c r="E35" s="591"/>
      <c r="F35" s="591"/>
      <c r="G35" s="591"/>
      <c r="H35" s="591"/>
      <c r="I35" s="591"/>
      <c r="J35" s="591"/>
      <c r="K35" s="591"/>
      <c r="L35" s="591"/>
      <c r="M35" s="591"/>
      <c r="N35" s="591"/>
      <c r="O35" s="591"/>
      <c r="P35" s="591"/>
      <c r="Q35" s="592"/>
      <c r="R35" s="593">
        <v>100000</v>
      </c>
      <c r="S35" s="594"/>
      <c r="T35" s="594"/>
      <c r="U35" s="594"/>
      <c r="V35" s="594"/>
      <c r="W35" s="594"/>
      <c r="X35" s="594"/>
      <c r="Y35" s="595"/>
      <c r="Z35" s="596">
        <v>1.6</v>
      </c>
      <c r="AA35" s="596"/>
      <c r="AB35" s="596"/>
      <c r="AC35" s="596"/>
      <c r="AD35" s="597" t="s">
        <v>112</v>
      </c>
      <c r="AE35" s="597"/>
      <c r="AF35" s="597"/>
      <c r="AG35" s="597"/>
      <c r="AH35" s="597"/>
      <c r="AI35" s="597"/>
      <c r="AJ35" s="597"/>
      <c r="AK35" s="597"/>
      <c r="AL35" s="598" t="s">
        <v>112</v>
      </c>
      <c r="AM35" s="599"/>
      <c r="AN35" s="599"/>
      <c r="AO35" s="600"/>
      <c r="AP35" s="186"/>
      <c r="AQ35" s="604" t="s">
        <v>308</v>
      </c>
      <c r="AR35" s="605"/>
      <c r="AS35" s="605"/>
      <c r="AT35" s="605"/>
      <c r="AU35" s="605"/>
      <c r="AV35" s="605"/>
      <c r="AW35" s="605"/>
      <c r="AX35" s="605"/>
      <c r="AY35" s="606"/>
      <c r="AZ35" s="582">
        <v>676002</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303</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239592</v>
      </c>
      <c r="CS35" s="623"/>
      <c r="CT35" s="623"/>
      <c r="CU35" s="623"/>
      <c r="CV35" s="623"/>
      <c r="CW35" s="623"/>
      <c r="CX35" s="623"/>
      <c r="CY35" s="624"/>
      <c r="CZ35" s="631">
        <v>4</v>
      </c>
      <c r="DA35" s="632"/>
      <c r="DB35" s="632"/>
      <c r="DC35" s="633"/>
      <c r="DD35" s="602">
        <v>230989</v>
      </c>
      <c r="DE35" s="623"/>
      <c r="DF35" s="623"/>
      <c r="DG35" s="623"/>
      <c r="DH35" s="623"/>
      <c r="DI35" s="623"/>
      <c r="DJ35" s="623"/>
      <c r="DK35" s="624"/>
      <c r="DL35" s="602">
        <v>230989</v>
      </c>
      <c r="DM35" s="623"/>
      <c r="DN35" s="623"/>
      <c r="DO35" s="623"/>
      <c r="DP35" s="623"/>
      <c r="DQ35" s="623"/>
      <c r="DR35" s="623"/>
      <c r="DS35" s="623"/>
      <c r="DT35" s="623"/>
      <c r="DU35" s="623"/>
      <c r="DV35" s="624"/>
      <c r="DW35" s="598">
        <v>6.7</v>
      </c>
      <c r="DX35" s="625"/>
      <c r="DY35" s="625"/>
      <c r="DZ35" s="625"/>
      <c r="EA35" s="625"/>
      <c r="EB35" s="625"/>
      <c r="EC35" s="626"/>
    </row>
    <row r="36" spans="2:133" ht="11.25" customHeight="1" x14ac:dyDescent="0.15">
      <c r="B36" s="636" t="s">
        <v>311</v>
      </c>
      <c r="C36" s="637"/>
      <c r="D36" s="637"/>
      <c r="E36" s="637"/>
      <c r="F36" s="637"/>
      <c r="G36" s="637"/>
      <c r="H36" s="637"/>
      <c r="I36" s="637"/>
      <c r="J36" s="637"/>
      <c r="K36" s="637"/>
      <c r="L36" s="637"/>
      <c r="M36" s="637"/>
      <c r="N36" s="637"/>
      <c r="O36" s="637"/>
      <c r="P36" s="637"/>
      <c r="Q36" s="638"/>
      <c r="R36" s="665">
        <v>6361047</v>
      </c>
      <c r="S36" s="666"/>
      <c r="T36" s="666"/>
      <c r="U36" s="666"/>
      <c r="V36" s="666"/>
      <c r="W36" s="666"/>
      <c r="X36" s="666"/>
      <c r="Y36" s="667"/>
      <c r="Z36" s="668">
        <v>100</v>
      </c>
      <c r="AA36" s="668"/>
      <c r="AB36" s="668"/>
      <c r="AC36" s="668"/>
      <c r="AD36" s="669">
        <v>3367562</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215064</v>
      </c>
      <c r="BA36" s="594"/>
      <c r="BB36" s="594"/>
      <c r="BC36" s="594"/>
      <c r="BD36" s="623"/>
      <c r="BE36" s="623"/>
      <c r="BF36" s="656"/>
      <c r="BG36" s="607" t="s">
        <v>313</v>
      </c>
      <c r="BH36" s="608"/>
      <c r="BI36" s="608"/>
      <c r="BJ36" s="608"/>
      <c r="BK36" s="608"/>
      <c r="BL36" s="608"/>
      <c r="BM36" s="608"/>
      <c r="BN36" s="608"/>
      <c r="BO36" s="608"/>
      <c r="BP36" s="608"/>
      <c r="BQ36" s="608"/>
      <c r="BR36" s="608"/>
      <c r="BS36" s="608"/>
      <c r="BT36" s="608"/>
      <c r="BU36" s="609"/>
      <c r="BV36" s="593">
        <v>-37619</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1170120</v>
      </c>
      <c r="CS36" s="594"/>
      <c r="CT36" s="594"/>
      <c r="CU36" s="594"/>
      <c r="CV36" s="594"/>
      <c r="CW36" s="594"/>
      <c r="CX36" s="594"/>
      <c r="CY36" s="595"/>
      <c r="CZ36" s="631">
        <v>19.3</v>
      </c>
      <c r="DA36" s="632"/>
      <c r="DB36" s="632"/>
      <c r="DC36" s="633"/>
      <c r="DD36" s="602">
        <v>631519</v>
      </c>
      <c r="DE36" s="594"/>
      <c r="DF36" s="594"/>
      <c r="DG36" s="594"/>
      <c r="DH36" s="594"/>
      <c r="DI36" s="594"/>
      <c r="DJ36" s="594"/>
      <c r="DK36" s="595"/>
      <c r="DL36" s="602">
        <v>369615</v>
      </c>
      <c r="DM36" s="594"/>
      <c r="DN36" s="594"/>
      <c r="DO36" s="594"/>
      <c r="DP36" s="594"/>
      <c r="DQ36" s="594"/>
      <c r="DR36" s="594"/>
      <c r="DS36" s="594"/>
      <c r="DT36" s="594"/>
      <c r="DU36" s="594"/>
      <c r="DV36" s="595"/>
      <c r="DW36" s="598">
        <v>10.7</v>
      </c>
      <c r="DX36" s="625"/>
      <c r="DY36" s="625"/>
      <c r="DZ36" s="625"/>
      <c r="EA36" s="625"/>
      <c r="EB36" s="625"/>
      <c r="EC36" s="626"/>
    </row>
    <row r="37" spans="2:133" ht="11.25" customHeight="1" x14ac:dyDescent="0.15">
      <c r="AQ37" s="672" t="s">
        <v>315</v>
      </c>
      <c r="AR37" s="673"/>
      <c r="AS37" s="673"/>
      <c r="AT37" s="673"/>
      <c r="AU37" s="673"/>
      <c r="AV37" s="673"/>
      <c r="AW37" s="673"/>
      <c r="AX37" s="673"/>
      <c r="AY37" s="674"/>
      <c r="AZ37" s="593">
        <v>64188</v>
      </c>
      <c r="BA37" s="594"/>
      <c r="BB37" s="594"/>
      <c r="BC37" s="594"/>
      <c r="BD37" s="623"/>
      <c r="BE37" s="623"/>
      <c r="BF37" s="656"/>
      <c r="BG37" s="607" t="s">
        <v>316</v>
      </c>
      <c r="BH37" s="608"/>
      <c r="BI37" s="608"/>
      <c r="BJ37" s="608"/>
      <c r="BK37" s="608"/>
      <c r="BL37" s="608"/>
      <c r="BM37" s="608"/>
      <c r="BN37" s="608"/>
      <c r="BO37" s="608"/>
      <c r="BP37" s="608"/>
      <c r="BQ37" s="608"/>
      <c r="BR37" s="608"/>
      <c r="BS37" s="608"/>
      <c r="BT37" s="608"/>
      <c r="BU37" s="609"/>
      <c r="BV37" s="593">
        <v>738</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393763</v>
      </c>
      <c r="CS37" s="623"/>
      <c r="CT37" s="623"/>
      <c r="CU37" s="623"/>
      <c r="CV37" s="623"/>
      <c r="CW37" s="623"/>
      <c r="CX37" s="623"/>
      <c r="CY37" s="624"/>
      <c r="CZ37" s="631">
        <v>6.5</v>
      </c>
      <c r="DA37" s="632"/>
      <c r="DB37" s="632"/>
      <c r="DC37" s="633"/>
      <c r="DD37" s="602">
        <v>304263</v>
      </c>
      <c r="DE37" s="623"/>
      <c r="DF37" s="623"/>
      <c r="DG37" s="623"/>
      <c r="DH37" s="623"/>
      <c r="DI37" s="623"/>
      <c r="DJ37" s="623"/>
      <c r="DK37" s="624"/>
      <c r="DL37" s="602">
        <v>304243</v>
      </c>
      <c r="DM37" s="623"/>
      <c r="DN37" s="623"/>
      <c r="DO37" s="623"/>
      <c r="DP37" s="623"/>
      <c r="DQ37" s="623"/>
      <c r="DR37" s="623"/>
      <c r="DS37" s="623"/>
      <c r="DT37" s="623"/>
      <c r="DU37" s="623"/>
      <c r="DV37" s="624"/>
      <c r="DW37" s="598">
        <v>8.8000000000000007</v>
      </c>
      <c r="DX37" s="625"/>
      <c r="DY37" s="625"/>
      <c r="DZ37" s="625"/>
      <c r="EA37" s="625"/>
      <c r="EB37" s="625"/>
      <c r="EC37" s="626"/>
    </row>
    <row r="38" spans="2:133" ht="11.25" customHeight="1" x14ac:dyDescent="0.15">
      <c r="AQ38" s="672" t="s">
        <v>318</v>
      </c>
      <c r="AR38" s="673"/>
      <c r="AS38" s="673"/>
      <c r="AT38" s="673"/>
      <c r="AU38" s="673"/>
      <c r="AV38" s="673"/>
      <c r="AW38" s="673"/>
      <c r="AX38" s="673"/>
      <c r="AY38" s="674"/>
      <c r="AZ38" s="593">
        <v>32869</v>
      </c>
      <c r="BA38" s="594"/>
      <c r="BB38" s="594"/>
      <c r="BC38" s="594"/>
      <c r="BD38" s="623"/>
      <c r="BE38" s="623"/>
      <c r="BF38" s="656"/>
      <c r="BG38" s="607" t="s">
        <v>319</v>
      </c>
      <c r="BH38" s="608"/>
      <c r="BI38" s="608"/>
      <c r="BJ38" s="608"/>
      <c r="BK38" s="608"/>
      <c r="BL38" s="608"/>
      <c r="BM38" s="608"/>
      <c r="BN38" s="608"/>
      <c r="BO38" s="608"/>
      <c r="BP38" s="608"/>
      <c r="BQ38" s="608"/>
      <c r="BR38" s="608"/>
      <c r="BS38" s="608"/>
      <c r="BT38" s="608"/>
      <c r="BU38" s="609"/>
      <c r="BV38" s="593">
        <v>1188</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676002</v>
      </c>
      <c r="CS38" s="594"/>
      <c r="CT38" s="594"/>
      <c r="CU38" s="594"/>
      <c r="CV38" s="594"/>
      <c r="CW38" s="594"/>
      <c r="CX38" s="594"/>
      <c r="CY38" s="595"/>
      <c r="CZ38" s="631">
        <v>11.2</v>
      </c>
      <c r="DA38" s="632"/>
      <c r="DB38" s="632"/>
      <c r="DC38" s="633"/>
      <c r="DD38" s="602">
        <v>574439</v>
      </c>
      <c r="DE38" s="594"/>
      <c r="DF38" s="594"/>
      <c r="DG38" s="594"/>
      <c r="DH38" s="594"/>
      <c r="DI38" s="594"/>
      <c r="DJ38" s="594"/>
      <c r="DK38" s="595"/>
      <c r="DL38" s="602">
        <v>221552</v>
      </c>
      <c r="DM38" s="594"/>
      <c r="DN38" s="594"/>
      <c r="DO38" s="594"/>
      <c r="DP38" s="594"/>
      <c r="DQ38" s="594"/>
      <c r="DR38" s="594"/>
      <c r="DS38" s="594"/>
      <c r="DT38" s="594"/>
      <c r="DU38" s="594"/>
      <c r="DV38" s="595"/>
      <c r="DW38" s="598">
        <v>6.4</v>
      </c>
      <c r="DX38" s="625"/>
      <c r="DY38" s="625"/>
      <c r="DZ38" s="625"/>
      <c r="EA38" s="625"/>
      <c r="EB38" s="625"/>
      <c r="EC38" s="626"/>
    </row>
    <row r="39" spans="2:133" ht="11.25" customHeight="1" x14ac:dyDescent="0.15">
      <c r="AQ39" s="672" t="s">
        <v>321</v>
      </c>
      <c r="AR39" s="673"/>
      <c r="AS39" s="673"/>
      <c r="AT39" s="673"/>
      <c r="AU39" s="673"/>
      <c r="AV39" s="673"/>
      <c r="AW39" s="673"/>
      <c r="AX39" s="673"/>
      <c r="AY39" s="674"/>
      <c r="AZ39" s="593" t="s">
        <v>322</v>
      </c>
      <c r="BA39" s="594"/>
      <c r="BB39" s="594"/>
      <c r="BC39" s="594"/>
      <c r="BD39" s="623"/>
      <c r="BE39" s="623"/>
      <c r="BF39" s="656"/>
      <c r="BG39" s="675" t="s">
        <v>323</v>
      </c>
      <c r="BH39" s="676"/>
      <c r="BI39" s="676"/>
      <c r="BJ39" s="676"/>
      <c r="BK39" s="676"/>
      <c r="BL39" s="187"/>
      <c r="BM39" s="608" t="s">
        <v>324</v>
      </c>
      <c r="BN39" s="608"/>
      <c r="BO39" s="608"/>
      <c r="BP39" s="608"/>
      <c r="BQ39" s="608"/>
      <c r="BR39" s="608"/>
      <c r="BS39" s="608"/>
      <c r="BT39" s="608"/>
      <c r="BU39" s="609"/>
      <c r="BV39" s="593">
        <v>86</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140424</v>
      </c>
      <c r="CS39" s="623"/>
      <c r="CT39" s="623"/>
      <c r="CU39" s="623"/>
      <c r="CV39" s="623"/>
      <c r="CW39" s="623"/>
      <c r="CX39" s="623"/>
      <c r="CY39" s="624"/>
      <c r="CZ39" s="631">
        <v>2.2999999999999998</v>
      </c>
      <c r="DA39" s="632"/>
      <c r="DB39" s="632"/>
      <c r="DC39" s="633"/>
      <c r="DD39" s="602">
        <v>129999</v>
      </c>
      <c r="DE39" s="623"/>
      <c r="DF39" s="623"/>
      <c r="DG39" s="623"/>
      <c r="DH39" s="623"/>
      <c r="DI39" s="623"/>
      <c r="DJ39" s="623"/>
      <c r="DK39" s="624"/>
      <c r="DL39" s="602" t="s">
        <v>322</v>
      </c>
      <c r="DM39" s="623"/>
      <c r="DN39" s="623"/>
      <c r="DO39" s="623"/>
      <c r="DP39" s="623"/>
      <c r="DQ39" s="623"/>
      <c r="DR39" s="623"/>
      <c r="DS39" s="623"/>
      <c r="DT39" s="623"/>
      <c r="DU39" s="623"/>
      <c r="DV39" s="624"/>
      <c r="DW39" s="598" t="s">
        <v>322</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133836</v>
      </c>
      <c r="BA40" s="594"/>
      <c r="BB40" s="594"/>
      <c r="BC40" s="594"/>
      <c r="BD40" s="623"/>
      <c r="BE40" s="623"/>
      <c r="BF40" s="656"/>
      <c r="BG40" s="675"/>
      <c r="BH40" s="676"/>
      <c r="BI40" s="676"/>
      <c r="BJ40" s="676"/>
      <c r="BK40" s="676"/>
      <c r="BL40" s="187"/>
      <c r="BM40" s="608" t="s">
        <v>327</v>
      </c>
      <c r="BN40" s="608"/>
      <c r="BO40" s="608"/>
      <c r="BP40" s="608"/>
      <c r="BQ40" s="608"/>
      <c r="BR40" s="608"/>
      <c r="BS40" s="608"/>
      <c r="BT40" s="608"/>
      <c r="BU40" s="609"/>
      <c r="BV40" s="593">
        <v>118</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33000</v>
      </c>
      <c r="CS40" s="594"/>
      <c r="CT40" s="594"/>
      <c r="CU40" s="594"/>
      <c r="CV40" s="594"/>
      <c r="CW40" s="594"/>
      <c r="CX40" s="594"/>
      <c r="CY40" s="595"/>
      <c r="CZ40" s="631">
        <v>0.5</v>
      </c>
      <c r="DA40" s="632"/>
      <c r="DB40" s="632"/>
      <c r="DC40" s="633"/>
      <c r="DD40" s="602" t="s">
        <v>322</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230045</v>
      </c>
      <c r="BA41" s="666"/>
      <c r="BB41" s="666"/>
      <c r="BC41" s="666"/>
      <c r="BD41" s="661"/>
      <c r="BE41" s="661"/>
      <c r="BF41" s="663"/>
      <c r="BG41" s="677"/>
      <c r="BH41" s="678"/>
      <c r="BI41" s="678"/>
      <c r="BJ41" s="678"/>
      <c r="BK41" s="678"/>
      <c r="BL41" s="189"/>
      <c r="BM41" s="614" t="s">
        <v>330</v>
      </c>
      <c r="BN41" s="614"/>
      <c r="BO41" s="614"/>
      <c r="BP41" s="614"/>
      <c r="BQ41" s="614"/>
      <c r="BR41" s="614"/>
      <c r="BS41" s="614"/>
      <c r="BT41" s="614"/>
      <c r="BU41" s="615"/>
      <c r="BV41" s="665">
        <v>285</v>
      </c>
      <c r="BW41" s="666"/>
      <c r="BX41" s="666"/>
      <c r="BY41" s="666"/>
      <c r="BZ41" s="666"/>
      <c r="CA41" s="666"/>
      <c r="CB41" s="679"/>
      <c r="CD41" s="607" t="s">
        <v>331</v>
      </c>
      <c r="CE41" s="608"/>
      <c r="CF41" s="608"/>
      <c r="CG41" s="608"/>
      <c r="CH41" s="608"/>
      <c r="CI41" s="608"/>
      <c r="CJ41" s="608"/>
      <c r="CK41" s="608"/>
      <c r="CL41" s="608"/>
      <c r="CM41" s="608"/>
      <c r="CN41" s="608"/>
      <c r="CO41" s="608"/>
      <c r="CP41" s="608"/>
      <c r="CQ41" s="609"/>
      <c r="CR41" s="593" t="s">
        <v>332</v>
      </c>
      <c r="CS41" s="623"/>
      <c r="CT41" s="623"/>
      <c r="CU41" s="623"/>
      <c r="CV41" s="623"/>
      <c r="CW41" s="623"/>
      <c r="CX41" s="623"/>
      <c r="CY41" s="624"/>
      <c r="CZ41" s="631" t="s">
        <v>332</v>
      </c>
      <c r="DA41" s="632"/>
      <c r="DB41" s="632"/>
      <c r="DC41" s="633"/>
      <c r="DD41" s="602" t="s">
        <v>332</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1285192</v>
      </c>
      <c r="CS42" s="594"/>
      <c r="CT42" s="594"/>
      <c r="CU42" s="594"/>
      <c r="CV42" s="594"/>
      <c r="CW42" s="594"/>
      <c r="CX42" s="594"/>
      <c r="CY42" s="595"/>
      <c r="CZ42" s="631">
        <v>21.2</v>
      </c>
      <c r="DA42" s="686"/>
      <c r="DB42" s="686"/>
      <c r="DC42" s="687"/>
      <c r="DD42" s="602">
        <v>385707</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59852</v>
      </c>
      <c r="CS43" s="623"/>
      <c r="CT43" s="623"/>
      <c r="CU43" s="623"/>
      <c r="CV43" s="623"/>
      <c r="CW43" s="623"/>
      <c r="CX43" s="623"/>
      <c r="CY43" s="624"/>
      <c r="CZ43" s="631">
        <v>1</v>
      </c>
      <c r="DA43" s="632"/>
      <c r="DB43" s="632"/>
      <c r="DC43" s="633"/>
      <c r="DD43" s="602">
        <v>59852</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x14ac:dyDescent="0.15">
      <c r="B44" s="192" t="s">
        <v>337</v>
      </c>
      <c r="CD44" s="699" t="s">
        <v>289</v>
      </c>
      <c r="CE44" s="700"/>
      <c r="CF44" s="590" t="s">
        <v>338</v>
      </c>
      <c r="CG44" s="591"/>
      <c r="CH44" s="591"/>
      <c r="CI44" s="591"/>
      <c r="CJ44" s="591"/>
      <c r="CK44" s="591"/>
      <c r="CL44" s="591"/>
      <c r="CM44" s="591"/>
      <c r="CN44" s="591"/>
      <c r="CO44" s="591"/>
      <c r="CP44" s="591"/>
      <c r="CQ44" s="592"/>
      <c r="CR44" s="593">
        <v>745949</v>
      </c>
      <c r="CS44" s="594"/>
      <c r="CT44" s="594"/>
      <c r="CU44" s="594"/>
      <c r="CV44" s="594"/>
      <c r="CW44" s="594"/>
      <c r="CX44" s="594"/>
      <c r="CY44" s="595"/>
      <c r="CZ44" s="631">
        <v>12.3</v>
      </c>
      <c r="DA44" s="686"/>
      <c r="DB44" s="686"/>
      <c r="DC44" s="687"/>
      <c r="DD44" s="602">
        <v>239098</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x14ac:dyDescent="0.15">
      <c r="CD45" s="701"/>
      <c r="CE45" s="702"/>
      <c r="CF45" s="590" t="s">
        <v>339</v>
      </c>
      <c r="CG45" s="591"/>
      <c r="CH45" s="591"/>
      <c r="CI45" s="591"/>
      <c r="CJ45" s="591"/>
      <c r="CK45" s="591"/>
      <c r="CL45" s="591"/>
      <c r="CM45" s="591"/>
      <c r="CN45" s="591"/>
      <c r="CO45" s="591"/>
      <c r="CP45" s="591"/>
      <c r="CQ45" s="592"/>
      <c r="CR45" s="593">
        <v>359824</v>
      </c>
      <c r="CS45" s="623"/>
      <c r="CT45" s="623"/>
      <c r="CU45" s="623"/>
      <c r="CV45" s="623"/>
      <c r="CW45" s="623"/>
      <c r="CX45" s="623"/>
      <c r="CY45" s="624"/>
      <c r="CZ45" s="631">
        <v>5.9</v>
      </c>
      <c r="DA45" s="632"/>
      <c r="DB45" s="632"/>
      <c r="DC45" s="633"/>
      <c r="DD45" s="602">
        <v>42404</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x14ac:dyDescent="0.15">
      <c r="CD46" s="701"/>
      <c r="CE46" s="702"/>
      <c r="CF46" s="590" t="s">
        <v>340</v>
      </c>
      <c r="CG46" s="591"/>
      <c r="CH46" s="591"/>
      <c r="CI46" s="591"/>
      <c r="CJ46" s="591"/>
      <c r="CK46" s="591"/>
      <c r="CL46" s="591"/>
      <c r="CM46" s="591"/>
      <c r="CN46" s="591"/>
      <c r="CO46" s="591"/>
      <c r="CP46" s="591"/>
      <c r="CQ46" s="592"/>
      <c r="CR46" s="593">
        <v>372940</v>
      </c>
      <c r="CS46" s="594"/>
      <c r="CT46" s="594"/>
      <c r="CU46" s="594"/>
      <c r="CV46" s="594"/>
      <c r="CW46" s="594"/>
      <c r="CX46" s="594"/>
      <c r="CY46" s="595"/>
      <c r="CZ46" s="631">
        <v>6.2</v>
      </c>
      <c r="DA46" s="686"/>
      <c r="DB46" s="686"/>
      <c r="DC46" s="687"/>
      <c r="DD46" s="602">
        <v>190909</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x14ac:dyDescent="0.15">
      <c r="CD47" s="701"/>
      <c r="CE47" s="702"/>
      <c r="CF47" s="590" t="s">
        <v>341</v>
      </c>
      <c r="CG47" s="591"/>
      <c r="CH47" s="591"/>
      <c r="CI47" s="591"/>
      <c r="CJ47" s="591"/>
      <c r="CK47" s="591"/>
      <c r="CL47" s="591"/>
      <c r="CM47" s="591"/>
      <c r="CN47" s="591"/>
      <c r="CO47" s="591"/>
      <c r="CP47" s="591"/>
      <c r="CQ47" s="592"/>
      <c r="CR47" s="593">
        <v>539243</v>
      </c>
      <c r="CS47" s="623"/>
      <c r="CT47" s="623"/>
      <c r="CU47" s="623"/>
      <c r="CV47" s="623"/>
      <c r="CW47" s="623"/>
      <c r="CX47" s="623"/>
      <c r="CY47" s="624"/>
      <c r="CZ47" s="631">
        <v>8.9</v>
      </c>
      <c r="DA47" s="632"/>
      <c r="DB47" s="632"/>
      <c r="DC47" s="633"/>
      <c r="DD47" s="602">
        <v>146609</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x14ac:dyDescent="0.15">
      <c r="CD48" s="703"/>
      <c r="CE48" s="704"/>
      <c r="CF48" s="590" t="s">
        <v>342</v>
      </c>
      <c r="CG48" s="591"/>
      <c r="CH48" s="591"/>
      <c r="CI48" s="591"/>
      <c r="CJ48" s="591"/>
      <c r="CK48" s="591"/>
      <c r="CL48" s="591"/>
      <c r="CM48" s="591"/>
      <c r="CN48" s="591"/>
      <c r="CO48" s="591"/>
      <c r="CP48" s="591"/>
      <c r="CQ48" s="592"/>
      <c r="CR48" s="593" t="s">
        <v>322</v>
      </c>
      <c r="CS48" s="594"/>
      <c r="CT48" s="594"/>
      <c r="CU48" s="594"/>
      <c r="CV48" s="594"/>
      <c r="CW48" s="594"/>
      <c r="CX48" s="594"/>
      <c r="CY48" s="595"/>
      <c r="CZ48" s="631" t="s">
        <v>322</v>
      </c>
      <c r="DA48" s="686"/>
      <c r="DB48" s="686"/>
      <c r="DC48" s="687"/>
      <c r="DD48" s="602" t="s">
        <v>322</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x14ac:dyDescent="0.15">
      <c r="CD49" s="636" t="s">
        <v>343</v>
      </c>
      <c r="CE49" s="637"/>
      <c r="CF49" s="637"/>
      <c r="CG49" s="637"/>
      <c r="CH49" s="637"/>
      <c r="CI49" s="637"/>
      <c r="CJ49" s="637"/>
      <c r="CK49" s="637"/>
      <c r="CL49" s="637"/>
      <c r="CM49" s="637"/>
      <c r="CN49" s="637"/>
      <c r="CO49" s="637"/>
      <c r="CP49" s="637"/>
      <c r="CQ49" s="638"/>
      <c r="CR49" s="665">
        <v>6051681</v>
      </c>
      <c r="CS49" s="661"/>
      <c r="CT49" s="661"/>
      <c r="CU49" s="661"/>
      <c r="CV49" s="661"/>
      <c r="CW49" s="661"/>
      <c r="CX49" s="661"/>
      <c r="CY49" s="688"/>
      <c r="CZ49" s="689">
        <v>100</v>
      </c>
      <c r="DA49" s="690"/>
      <c r="DB49" s="690"/>
      <c r="DC49" s="691"/>
      <c r="DD49" s="692">
        <v>3868538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6355</v>
      </c>
      <c r="R7" s="723"/>
      <c r="S7" s="723"/>
      <c r="T7" s="723"/>
      <c r="U7" s="723"/>
      <c r="V7" s="723">
        <v>6046</v>
      </c>
      <c r="W7" s="723"/>
      <c r="X7" s="723"/>
      <c r="Y7" s="723"/>
      <c r="Z7" s="723"/>
      <c r="AA7" s="723">
        <v>309</v>
      </c>
      <c r="AB7" s="723"/>
      <c r="AC7" s="723"/>
      <c r="AD7" s="723"/>
      <c r="AE7" s="724"/>
      <c r="AF7" s="725">
        <v>106</v>
      </c>
      <c r="AG7" s="726"/>
      <c r="AH7" s="726"/>
      <c r="AI7" s="726"/>
      <c r="AJ7" s="727"/>
      <c r="AK7" s="762">
        <v>519</v>
      </c>
      <c r="AL7" s="763"/>
      <c r="AM7" s="763"/>
      <c r="AN7" s="763"/>
      <c r="AO7" s="763"/>
      <c r="AP7" s="763">
        <v>3776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537</v>
      </c>
      <c r="BT7" s="767"/>
      <c r="BU7" s="767"/>
      <c r="BV7" s="767"/>
      <c r="BW7" s="767"/>
      <c r="BX7" s="767"/>
      <c r="BY7" s="767"/>
      <c r="BZ7" s="767"/>
      <c r="CA7" s="767"/>
      <c r="CB7" s="767"/>
      <c r="CC7" s="767"/>
      <c r="CD7" s="767"/>
      <c r="CE7" s="767"/>
      <c r="CF7" s="767"/>
      <c r="CG7" s="768"/>
      <c r="CH7" s="759">
        <v>0</v>
      </c>
      <c r="CI7" s="760"/>
      <c r="CJ7" s="760"/>
      <c r="CK7" s="760"/>
      <c r="CL7" s="761"/>
      <c r="CM7" s="759">
        <v>8</v>
      </c>
      <c r="CN7" s="760"/>
      <c r="CO7" s="760"/>
      <c r="CP7" s="760"/>
      <c r="CQ7" s="761"/>
      <c r="CR7" s="759">
        <v>1</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55</v>
      </c>
      <c r="R8" s="747"/>
      <c r="S8" s="747"/>
      <c r="T8" s="747"/>
      <c r="U8" s="747"/>
      <c r="V8" s="747">
        <v>55</v>
      </c>
      <c r="W8" s="747"/>
      <c r="X8" s="747"/>
      <c r="Y8" s="747"/>
      <c r="Z8" s="747"/>
      <c r="AA8" s="747" t="s">
        <v>541</v>
      </c>
      <c r="AB8" s="747"/>
      <c r="AC8" s="747"/>
      <c r="AD8" s="747"/>
      <c r="AE8" s="748"/>
      <c r="AF8" s="749" t="s">
        <v>112</v>
      </c>
      <c r="AG8" s="750"/>
      <c r="AH8" s="750"/>
      <c r="AI8" s="750"/>
      <c r="AJ8" s="751"/>
      <c r="AK8" s="752">
        <v>55</v>
      </c>
      <c r="AL8" s="753"/>
      <c r="AM8" s="753"/>
      <c r="AN8" s="753"/>
      <c r="AO8" s="753"/>
      <c r="AP8" s="753">
        <v>4</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538</v>
      </c>
      <c r="BT8" s="757"/>
      <c r="BU8" s="757"/>
      <c r="BV8" s="757"/>
      <c r="BW8" s="757"/>
      <c r="BX8" s="757"/>
      <c r="BY8" s="757"/>
      <c r="BZ8" s="757"/>
      <c r="CA8" s="757"/>
      <c r="CB8" s="757"/>
      <c r="CC8" s="757"/>
      <c r="CD8" s="757"/>
      <c r="CE8" s="757"/>
      <c r="CF8" s="757"/>
      <c r="CG8" s="758"/>
      <c r="CH8" s="769">
        <v>-3</v>
      </c>
      <c r="CI8" s="770"/>
      <c r="CJ8" s="770"/>
      <c r="CK8" s="770"/>
      <c r="CL8" s="771"/>
      <c r="CM8" s="769">
        <v>27</v>
      </c>
      <c r="CN8" s="770"/>
      <c r="CO8" s="770"/>
      <c r="CP8" s="770"/>
      <c r="CQ8" s="771"/>
      <c r="CR8" s="769">
        <v>20</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t="s">
        <v>368</v>
      </c>
      <c r="C9" s="744"/>
      <c r="D9" s="744"/>
      <c r="E9" s="744"/>
      <c r="F9" s="744"/>
      <c r="G9" s="744"/>
      <c r="H9" s="744"/>
      <c r="I9" s="744"/>
      <c r="J9" s="744"/>
      <c r="K9" s="744"/>
      <c r="L9" s="744"/>
      <c r="M9" s="744"/>
      <c r="N9" s="744"/>
      <c r="O9" s="744"/>
      <c r="P9" s="745"/>
      <c r="Q9" s="746">
        <v>67</v>
      </c>
      <c r="R9" s="747"/>
      <c r="S9" s="747"/>
      <c r="T9" s="747"/>
      <c r="U9" s="747"/>
      <c r="V9" s="747">
        <v>67</v>
      </c>
      <c r="W9" s="747"/>
      <c r="X9" s="747"/>
      <c r="Y9" s="747"/>
      <c r="Z9" s="747"/>
      <c r="AA9" s="747" t="s">
        <v>541</v>
      </c>
      <c r="AB9" s="747"/>
      <c r="AC9" s="747"/>
      <c r="AD9" s="747"/>
      <c r="AE9" s="748"/>
      <c r="AF9" s="749" t="s">
        <v>112</v>
      </c>
      <c r="AG9" s="750"/>
      <c r="AH9" s="750"/>
      <c r="AI9" s="750"/>
      <c r="AJ9" s="751"/>
      <c r="AK9" s="752">
        <v>67</v>
      </c>
      <c r="AL9" s="753"/>
      <c r="AM9" s="753"/>
      <c r="AN9" s="753"/>
      <c r="AO9" s="753"/>
      <c r="AP9" s="753">
        <v>46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539</v>
      </c>
      <c r="BT9" s="757"/>
      <c r="BU9" s="757"/>
      <c r="BV9" s="757"/>
      <c r="BW9" s="757"/>
      <c r="BX9" s="757"/>
      <c r="BY9" s="757"/>
      <c r="BZ9" s="757"/>
      <c r="CA9" s="757"/>
      <c r="CB9" s="757"/>
      <c r="CC9" s="757"/>
      <c r="CD9" s="757"/>
      <c r="CE9" s="757"/>
      <c r="CF9" s="757"/>
      <c r="CG9" s="758"/>
      <c r="CH9" s="769">
        <v>4</v>
      </c>
      <c r="CI9" s="770"/>
      <c r="CJ9" s="770"/>
      <c r="CK9" s="770"/>
      <c r="CL9" s="771"/>
      <c r="CM9" s="769">
        <v>28</v>
      </c>
      <c r="CN9" s="770"/>
      <c r="CO9" s="770"/>
      <c r="CP9" s="770"/>
      <c r="CQ9" s="771"/>
      <c r="CR9" s="769">
        <v>30</v>
      </c>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540</v>
      </c>
      <c r="BT10" s="757"/>
      <c r="BU10" s="757"/>
      <c r="BV10" s="757"/>
      <c r="BW10" s="757"/>
      <c r="BX10" s="757"/>
      <c r="BY10" s="757"/>
      <c r="BZ10" s="757"/>
      <c r="CA10" s="757"/>
      <c r="CB10" s="757"/>
      <c r="CC10" s="757"/>
      <c r="CD10" s="757"/>
      <c r="CE10" s="757"/>
      <c r="CF10" s="757"/>
      <c r="CG10" s="758"/>
      <c r="CH10" s="769">
        <v>5</v>
      </c>
      <c r="CI10" s="770"/>
      <c r="CJ10" s="770"/>
      <c r="CK10" s="770"/>
      <c r="CL10" s="771"/>
      <c r="CM10" s="769">
        <v>66</v>
      </c>
      <c r="CN10" s="770"/>
      <c r="CO10" s="770"/>
      <c r="CP10" s="770"/>
      <c r="CQ10" s="771"/>
      <c r="CR10" s="769">
        <v>25</v>
      </c>
      <c r="CS10" s="770"/>
      <c r="CT10" s="770"/>
      <c r="CU10" s="770"/>
      <c r="CV10" s="771"/>
      <c r="CW10" s="769">
        <v>1</v>
      </c>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2"/>
      <c r="AL22" s="793"/>
      <c r="AM22" s="793"/>
      <c r="AN22" s="793"/>
      <c r="AO22" s="793"/>
      <c r="AP22" s="793"/>
      <c r="AQ22" s="793"/>
      <c r="AR22" s="793"/>
      <c r="AS22" s="793"/>
      <c r="AT22" s="793"/>
      <c r="AU22" s="794"/>
      <c r="AV22" s="794"/>
      <c r="AW22" s="794"/>
      <c r="AX22" s="794"/>
      <c r="AY22" s="795"/>
      <c r="AZ22" s="796" t="s">
        <v>369</v>
      </c>
      <c r="BA22" s="796"/>
      <c r="BB22" s="796"/>
      <c r="BC22" s="796"/>
      <c r="BD22" s="797"/>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370</v>
      </c>
      <c r="B23" s="778" t="s">
        <v>371</v>
      </c>
      <c r="C23" s="779"/>
      <c r="D23" s="779"/>
      <c r="E23" s="779"/>
      <c r="F23" s="779"/>
      <c r="G23" s="779"/>
      <c r="H23" s="779"/>
      <c r="I23" s="779"/>
      <c r="J23" s="779"/>
      <c r="K23" s="779"/>
      <c r="L23" s="779"/>
      <c r="M23" s="779"/>
      <c r="N23" s="779"/>
      <c r="O23" s="779"/>
      <c r="P23" s="780"/>
      <c r="Q23" s="781">
        <f>SUM(Q7:U22)</f>
        <v>6477</v>
      </c>
      <c r="R23" s="782"/>
      <c r="S23" s="782"/>
      <c r="T23" s="782"/>
      <c r="U23" s="782"/>
      <c r="V23" s="783">
        <f>SUM(V7:Z22)</f>
        <v>6168</v>
      </c>
      <c r="W23" s="784"/>
      <c r="X23" s="784"/>
      <c r="Y23" s="784"/>
      <c r="Z23" s="785"/>
      <c r="AA23" s="782">
        <f>SUM(AA7:AE22)</f>
        <v>309</v>
      </c>
      <c r="AB23" s="782"/>
      <c r="AC23" s="782"/>
      <c r="AD23" s="782"/>
      <c r="AE23" s="783"/>
      <c r="AF23" s="786">
        <v>106</v>
      </c>
      <c r="AG23" s="782"/>
      <c r="AH23" s="782"/>
      <c r="AI23" s="782"/>
      <c r="AJ23" s="787"/>
      <c r="AK23" s="788"/>
      <c r="AL23" s="789"/>
      <c r="AM23" s="789"/>
      <c r="AN23" s="789"/>
      <c r="AO23" s="789"/>
      <c r="AP23" s="782">
        <f>SUM(AP7:AT22)</f>
        <v>3826</v>
      </c>
      <c r="AQ23" s="782"/>
      <c r="AR23" s="782"/>
      <c r="AS23" s="782"/>
      <c r="AT23" s="782"/>
      <c r="AU23" s="790"/>
      <c r="AV23" s="790"/>
      <c r="AW23" s="790"/>
      <c r="AX23" s="790"/>
      <c r="AY23" s="791"/>
      <c r="AZ23" s="799" t="s">
        <v>112</v>
      </c>
      <c r="BA23" s="784"/>
      <c r="BB23" s="784"/>
      <c r="BC23" s="784"/>
      <c r="BD23" s="800"/>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8" t="s">
        <v>372</v>
      </c>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1" t="s">
        <v>377</v>
      </c>
      <c r="AG26" s="802"/>
      <c r="AH26" s="802"/>
      <c r="AI26" s="802"/>
      <c r="AJ26" s="803"/>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4"/>
      <c r="AG27" s="805"/>
      <c r="AH27" s="805"/>
      <c r="AI27" s="805"/>
      <c r="AJ27" s="806"/>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382</v>
      </c>
      <c r="C28" s="720"/>
      <c r="D28" s="720"/>
      <c r="E28" s="720"/>
      <c r="F28" s="720"/>
      <c r="G28" s="720"/>
      <c r="H28" s="720"/>
      <c r="I28" s="720"/>
      <c r="J28" s="720"/>
      <c r="K28" s="720"/>
      <c r="L28" s="720"/>
      <c r="M28" s="720"/>
      <c r="N28" s="720"/>
      <c r="O28" s="720"/>
      <c r="P28" s="721"/>
      <c r="Q28" s="811">
        <v>537</v>
      </c>
      <c r="R28" s="812"/>
      <c r="S28" s="812"/>
      <c r="T28" s="812"/>
      <c r="U28" s="812"/>
      <c r="V28" s="812">
        <v>537</v>
      </c>
      <c r="W28" s="812"/>
      <c r="X28" s="812"/>
      <c r="Y28" s="812"/>
      <c r="Z28" s="812"/>
      <c r="AA28" s="812" t="s">
        <v>541</v>
      </c>
      <c r="AB28" s="812"/>
      <c r="AC28" s="812"/>
      <c r="AD28" s="812"/>
      <c r="AE28" s="813"/>
      <c r="AF28" s="814" t="s">
        <v>112</v>
      </c>
      <c r="AG28" s="812"/>
      <c r="AH28" s="812"/>
      <c r="AI28" s="812"/>
      <c r="AJ28" s="815"/>
      <c r="AK28" s="816">
        <v>49</v>
      </c>
      <c r="AL28" s="807"/>
      <c r="AM28" s="807"/>
      <c r="AN28" s="807"/>
      <c r="AO28" s="807"/>
      <c r="AP28" s="807" t="s">
        <v>541</v>
      </c>
      <c r="AQ28" s="807"/>
      <c r="AR28" s="807"/>
      <c r="AS28" s="807"/>
      <c r="AT28" s="807"/>
      <c r="AU28" s="807" t="s">
        <v>541</v>
      </c>
      <c r="AV28" s="807"/>
      <c r="AW28" s="807"/>
      <c r="AX28" s="807"/>
      <c r="AY28" s="807"/>
      <c r="AZ28" s="808"/>
      <c r="BA28" s="808"/>
      <c r="BB28" s="808"/>
      <c r="BC28" s="808"/>
      <c r="BD28" s="808"/>
      <c r="BE28" s="809"/>
      <c r="BF28" s="809"/>
      <c r="BG28" s="809"/>
      <c r="BH28" s="809"/>
      <c r="BI28" s="810"/>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383</v>
      </c>
      <c r="C29" s="744"/>
      <c r="D29" s="744"/>
      <c r="E29" s="744"/>
      <c r="F29" s="744"/>
      <c r="G29" s="744"/>
      <c r="H29" s="744"/>
      <c r="I29" s="744"/>
      <c r="J29" s="744"/>
      <c r="K29" s="744"/>
      <c r="L29" s="744"/>
      <c r="M29" s="744"/>
      <c r="N29" s="744"/>
      <c r="O29" s="744"/>
      <c r="P29" s="745"/>
      <c r="Q29" s="746">
        <v>413</v>
      </c>
      <c r="R29" s="747"/>
      <c r="S29" s="747"/>
      <c r="T29" s="747"/>
      <c r="U29" s="747"/>
      <c r="V29" s="747">
        <v>412</v>
      </c>
      <c r="W29" s="747"/>
      <c r="X29" s="747"/>
      <c r="Y29" s="747"/>
      <c r="Z29" s="747"/>
      <c r="AA29" s="747">
        <v>1</v>
      </c>
      <c r="AB29" s="747"/>
      <c r="AC29" s="747"/>
      <c r="AD29" s="747"/>
      <c r="AE29" s="748"/>
      <c r="AF29" s="749">
        <v>1</v>
      </c>
      <c r="AG29" s="750"/>
      <c r="AH29" s="750"/>
      <c r="AI29" s="750"/>
      <c r="AJ29" s="751"/>
      <c r="AK29" s="819">
        <v>146</v>
      </c>
      <c r="AL29" s="820"/>
      <c r="AM29" s="820"/>
      <c r="AN29" s="820"/>
      <c r="AO29" s="820"/>
      <c r="AP29" s="820">
        <v>228</v>
      </c>
      <c r="AQ29" s="820"/>
      <c r="AR29" s="820"/>
      <c r="AS29" s="820"/>
      <c r="AT29" s="820"/>
      <c r="AU29" s="820">
        <v>228</v>
      </c>
      <c r="AV29" s="820"/>
      <c r="AW29" s="820"/>
      <c r="AX29" s="820"/>
      <c r="AY29" s="820"/>
      <c r="AZ29" s="821"/>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384</v>
      </c>
      <c r="C30" s="744"/>
      <c r="D30" s="744"/>
      <c r="E30" s="744"/>
      <c r="F30" s="744"/>
      <c r="G30" s="744"/>
      <c r="H30" s="744"/>
      <c r="I30" s="744"/>
      <c r="J30" s="744"/>
      <c r="K30" s="744"/>
      <c r="L30" s="744"/>
      <c r="M30" s="744"/>
      <c r="N30" s="744"/>
      <c r="O30" s="744"/>
      <c r="P30" s="745"/>
      <c r="Q30" s="746">
        <v>133</v>
      </c>
      <c r="R30" s="747"/>
      <c r="S30" s="747"/>
      <c r="T30" s="747"/>
      <c r="U30" s="747"/>
      <c r="V30" s="747">
        <v>133</v>
      </c>
      <c r="W30" s="747"/>
      <c r="X30" s="747"/>
      <c r="Y30" s="747"/>
      <c r="Z30" s="747"/>
      <c r="AA30" s="747">
        <v>0</v>
      </c>
      <c r="AB30" s="747"/>
      <c r="AC30" s="747"/>
      <c r="AD30" s="747"/>
      <c r="AE30" s="748"/>
      <c r="AF30" s="749">
        <v>0</v>
      </c>
      <c r="AG30" s="750"/>
      <c r="AH30" s="750"/>
      <c r="AI30" s="750"/>
      <c r="AJ30" s="751"/>
      <c r="AK30" s="819">
        <v>99</v>
      </c>
      <c r="AL30" s="820"/>
      <c r="AM30" s="820"/>
      <c r="AN30" s="820"/>
      <c r="AO30" s="820"/>
      <c r="AP30" s="820" t="s">
        <v>541</v>
      </c>
      <c r="AQ30" s="820"/>
      <c r="AR30" s="820"/>
      <c r="AS30" s="820"/>
      <c r="AT30" s="820"/>
      <c r="AU30" s="820" t="s">
        <v>541</v>
      </c>
      <c r="AV30" s="820"/>
      <c r="AW30" s="820"/>
      <c r="AX30" s="820"/>
      <c r="AY30" s="820"/>
      <c r="AZ30" s="821"/>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385</v>
      </c>
      <c r="C31" s="744"/>
      <c r="D31" s="744"/>
      <c r="E31" s="744"/>
      <c r="F31" s="744"/>
      <c r="G31" s="744"/>
      <c r="H31" s="744"/>
      <c r="I31" s="744"/>
      <c r="J31" s="744"/>
      <c r="K31" s="744"/>
      <c r="L31" s="744"/>
      <c r="M31" s="744"/>
      <c r="N31" s="744"/>
      <c r="O31" s="744"/>
      <c r="P31" s="745"/>
      <c r="Q31" s="746">
        <v>613</v>
      </c>
      <c r="R31" s="747"/>
      <c r="S31" s="747"/>
      <c r="T31" s="747"/>
      <c r="U31" s="747"/>
      <c r="V31" s="747">
        <v>606</v>
      </c>
      <c r="W31" s="747"/>
      <c r="X31" s="747"/>
      <c r="Y31" s="747"/>
      <c r="Z31" s="747"/>
      <c r="AA31" s="747">
        <v>7</v>
      </c>
      <c r="AB31" s="747"/>
      <c r="AC31" s="747"/>
      <c r="AD31" s="747"/>
      <c r="AE31" s="748"/>
      <c r="AF31" s="749">
        <v>7</v>
      </c>
      <c r="AG31" s="750"/>
      <c r="AH31" s="750"/>
      <c r="AI31" s="750"/>
      <c r="AJ31" s="751"/>
      <c r="AK31" s="819">
        <v>96</v>
      </c>
      <c r="AL31" s="820"/>
      <c r="AM31" s="820"/>
      <c r="AN31" s="820"/>
      <c r="AO31" s="820"/>
      <c r="AP31" s="820" t="s">
        <v>541</v>
      </c>
      <c r="AQ31" s="820"/>
      <c r="AR31" s="820"/>
      <c r="AS31" s="820"/>
      <c r="AT31" s="820"/>
      <c r="AU31" s="820" t="s">
        <v>541</v>
      </c>
      <c r="AV31" s="820"/>
      <c r="AW31" s="820"/>
      <c r="AX31" s="820"/>
      <c r="AY31" s="820"/>
      <c r="AZ31" s="821"/>
      <c r="BA31" s="821"/>
      <c r="BB31" s="821"/>
      <c r="BC31" s="821"/>
      <c r="BD31" s="821"/>
      <c r="BE31" s="817"/>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386</v>
      </c>
      <c r="C32" s="744"/>
      <c r="D32" s="744"/>
      <c r="E32" s="744"/>
      <c r="F32" s="744"/>
      <c r="G32" s="744"/>
      <c r="H32" s="744"/>
      <c r="I32" s="744"/>
      <c r="J32" s="744"/>
      <c r="K32" s="744"/>
      <c r="L32" s="744"/>
      <c r="M32" s="744"/>
      <c r="N32" s="744"/>
      <c r="O32" s="744"/>
      <c r="P32" s="745"/>
      <c r="Q32" s="746">
        <v>247</v>
      </c>
      <c r="R32" s="747"/>
      <c r="S32" s="747"/>
      <c r="T32" s="747"/>
      <c r="U32" s="747"/>
      <c r="V32" s="747">
        <v>247</v>
      </c>
      <c r="W32" s="747"/>
      <c r="X32" s="747"/>
      <c r="Y32" s="747"/>
      <c r="Z32" s="747"/>
      <c r="AA32" s="747">
        <v>0</v>
      </c>
      <c r="AB32" s="747"/>
      <c r="AC32" s="747"/>
      <c r="AD32" s="747"/>
      <c r="AE32" s="748"/>
      <c r="AF32" s="749">
        <v>0</v>
      </c>
      <c r="AG32" s="750"/>
      <c r="AH32" s="750"/>
      <c r="AI32" s="750"/>
      <c r="AJ32" s="751"/>
      <c r="AK32" s="819">
        <v>24</v>
      </c>
      <c r="AL32" s="820"/>
      <c r="AM32" s="820"/>
      <c r="AN32" s="820"/>
      <c r="AO32" s="820"/>
      <c r="AP32" s="820">
        <v>90</v>
      </c>
      <c r="AQ32" s="820"/>
      <c r="AR32" s="820"/>
      <c r="AS32" s="820"/>
      <c r="AT32" s="820"/>
      <c r="AU32" s="820">
        <v>90</v>
      </c>
      <c r="AV32" s="820"/>
      <c r="AW32" s="820"/>
      <c r="AX32" s="820"/>
      <c r="AY32" s="820"/>
      <c r="AZ32" s="821"/>
      <c r="BA32" s="821"/>
      <c r="BB32" s="821"/>
      <c r="BC32" s="821"/>
      <c r="BD32" s="821"/>
      <c r="BE32" s="817"/>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v>13</v>
      </c>
      <c r="R33" s="747"/>
      <c r="S33" s="747"/>
      <c r="T33" s="747"/>
      <c r="U33" s="747"/>
      <c r="V33" s="747">
        <v>13</v>
      </c>
      <c r="W33" s="747"/>
      <c r="X33" s="747"/>
      <c r="Y33" s="747"/>
      <c r="Z33" s="747"/>
      <c r="AA33" s="747" t="s">
        <v>542</v>
      </c>
      <c r="AB33" s="747"/>
      <c r="AC33" s="747"/>
      <c r="AD33" s="747"/>
      <c r="AE33" s="748"/>
      <c r="AF33" s="749" t="s">
        <v>112</v>
      </c>
      <c r="AG33" s="750"/>
      <c r="AH33" s="750"/>
      <c r="AI33" s="750"/>
      <c r="AJ33" s="751"/>
      <c r="AK33" s="819">
        <v>9</v>
      </c>
      <c r="AL33" s="820"/>
      <c r="AM33" s="820"/>
      <c r="AN33" s="820"/>
      <c r="AO33" s="820"/>
      <c r="AP33" s="820" t="s">
        <v>541</v>
      </c>
      <c r="AQ33" s="820"/>
      <c r="AR33" s="820"/>
      <c r="AS33" s="820"/>
      <c r="AT33" s="820"/>
      <c r="AU33" s="820" t="s">
        <v>541</v>
      </c>
      <c r="AV33" s="820"/>
      <c r="AW33" s="820"/>
      <c r="AX33" s="820"/>
      <c r="AY33" s="820"/>
      <c r="AZ33" s="821"/>
      <c r="BA33" s="821"/>
      <c r="BB33" s="821"/>
      <c r="BC33" s="821"/>
      <c r="BD33" s="821"/>
      <c r="BE33" s="817"/>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388</v>
      </c>
      <c r="C34" s="744"/>
      <c r="D34" s="744"/>
      <c r="E34" s="744"/>
      <c r="F34" s="744"/>
      <c r="G34" s="744"/>
      <c r="H34" s="744"/>
      <c r="I34" s="744"/>
      <c r="J34" s="744"/>
      <c r="K34" s="744"/>
      <c r="L34" s="744"/>
      <c r="M34" s="744"/>
      <c r="N34" s="744"/>
      <c r="O34" s="744"/>
      <c r="P34" s="745"/>
      <c r="Q34" s="746">
        <v>10</v>
      </c>
      <c r="R34" s="747"/>
      <c r="S34" s="747"/>
      <c r="T34" s="747"/>
      <c r="U34" s="747"/>
      <c r="V34" s="747">
        <v>10</v>
      </c>
      <c r="W34" s="747"/>
      <c r="X34" s="747"/>
      <c r="Y34" s="747"/>
      <c r="Z34" s="747"/>
      <c r="AA34" s="747" t="s">
        <v>541</v>
      </c>
      <c r="AB34" s="747"/>
      <c r="AC34" s="747"/>
      <c r="AD34" s="747"/>
      <c r="AE34" s="748"/>
      <c r="AF34" s="749" t="s">
        <v>112</v>
      </c>
      <c r="AG34" s="750"/>
      <c r="AH34" s="750"/>
      <c r="AI34" s="750"/>
      <c r="AJ34" s="751"/>
      <c r="AK34" s="819">
        <v>7</v>
      </c>
      <c r="AL34" s="820"/>
      <c r="AM34" s="820"/>
      <c r="AN34" s="820"/>
      <c r="AO34" s="820"/>
      <c r="AP34" s="820" t="s">
        <v>541</v>
      </c>
      <c r="AQ34" s="820"/>
      <c r="AR34" s="820"/>
      <c r="AS34" s="820"/>
      <c r="AT34" s="820"/>
      <c r="AU34" s="820" t="s">
        <v>541</v>
      </c>
      <c r="AV34" s="820"/>
      <c r="AW34" s="820"/>
      <c r="AX34" s="820"/>
      <c r="AY34" s="820"/>
      <c r="AZ34" s="821"/>
      <c r="BA34" s="821"/>
      <c r="BB34" s="821"/>
      <c r="BC34" s="821"/>
      <c r="BD34" s="821"/>
      <c r="BE34" s="817"/>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389</v>
      </c>
      <c r="C35" s="744"/>
      <c r="D35" s="744"/>
      <c r="E35" s="744"/>
      <c r="F35" s="744"/>
      <c r="G35" s="744"/>
      <c r="H35" s="744"/>
      <c r="I35" s="744"/>
      <c r="J35" s="744"/>
      <c r="K35" s="744"/>
      <c r="L35" s="744"/>
      <c r="M35" s="744"/>
      <c r="N35" s="744"/>
      <c r="O35" s="744"/>
      <c r="P35" s="745"/>
      <c r="Q35" s="746">
        <v>256</v>
      </c>
      <c r="R35" s="747"/>
      <c r="S35" s="747"/>
      <c r="T35" s="747"/>
      <c r="U35" s="747"/>
      <c r="V35" s="747">
        <v>256</v>
      </c>
      <c r="W35" s="747"/>
      <c r="X35" s="747"/>
      <c r="Y35" s="747"/>
      <c r="Z35" s="747"/>
      <c r="AA35" s="747">
        <v>0</v>
      </c>
      <c r="AB35" s="747"/>
      <c r="AC35" s="747"/>
      <c r="AD35" s="747"/>
      <c r="AE35" s="748"/>
      <c r="AF35" s="749">
        <v>0</v>
      </c>
      <c r="AG35" s="750"/>
      <c r="AH35" s="750"/>
      <c r="AI35" s="750"/>
      <c r="AJ35" s="751"/>
      <c r="AK35" s="819">
        <v>74</v>
      </c>
      <c r="AL35" s="820"/>
      <c r="AM35" s="820"/>
      <c r="AN35" s="820"/>
      <c r="AO35" s="820"/>
      <c r="AP35" s="820">
        <v>685</v>
      </c>
      <c r="AQ35" s="820"/>
      <c r="AR35" s="820"/>
      <c r="AS35" s="820"/>
      <c r="AT35" s="820"/>
      <c r="AU35" s="820">
        <v>119</v>
      </c>
      <c r="AV35" s="820"/>
      <c r="AW35" s="820"/>
      <c r="AX35" s="820"/>
      <c r="AY35" s="820"/>
      <c r="AZ35" s="821"/>
      <c r="BA35" s="821"/>
      <c r="BB35" s="821"/>
      <c r="BC35" s="821"/>
      <c r="BD35" s="821"/>
      <c r="BE35" s="817" t="s">
        <v>390</v>
      </c>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391</v>
      </c>
      <c r="C36" s="744"/>
      <c r="D36" s="744"/>
      <c r="E36" s="744"/>
      <c r="F36" s="744"/>
      <c r="G36" s="744"/>
      <c r="H36" s="744"/>
      <c r="I36" s="744"/>
      <c r="J36" s="744"/>
      <c r="K36" s="744"/>
      <c r="L36" s="744"/>
      <c r="M36" s="744"/>
      <c r="N36" s="744"/>
      <c r="O36" s="744"/>
      <c r="P36" s="745"/>
      <c r="Q36" s="746">
        <v>319</v>
      </c>
      <c r="R36" s="747"/>
      <c r="S36" s="747"/>
      <c r="T36" s="747"/>
      <c r="U36" s="747"/>
      <c r="V36" s="747">
        <v>319</v>
      </c>
      <c r="W36" s="747"/>
      <c r="X36" s="747"/>
      <c r="Y36" s="747"/>
      <c r="Z36" s="747"/>
      <c r="AA36" s="747">
        <v>0</v>
      </c>
      <c r="AB36" s="747"/>
      <c r="AC36" s="747"/>
      <c r="AD36" s="747"/>
      <c r="AE36" s="748"/>
      <c r="AF36" s="749">
        <v>0</v>
      </c>
      <c r="AG36" s="750"/>
      <c r="AH36" s="750"/>
      <c r="AI36" s="750"/>
      <c r="AJ36" s="751"/>
      <c r="AK36" s="819">
        <v>223</v>
      </c>
      <c r="AL36" s="820"/>
      <c r="AM36" s="820"/>
      <c r="AN36" s="820"/>
      <c r="AO36" s="820"/>
      <c r="AP36" s="820">
        <v>1949</v>
      </c>
      <c r="AQ36" s="820"/>
      <c r="AR36" s="820"/>
      <c r="AS36" s="820"/>
      <c r="AT36" s="820"/>
      <c r="AU36" s="820">
        <v>1949</v>
      </c>
      <c r="AV36" s="820"/>
      <c r="AW36" s="820"/>
      <c r="AX36" s="820"/>
      <c r="AY36" s="820"/>
      <c r="AZ36" s="821"/>
      <c r="BA36" s="821"/>
      <c r="BB36" s="821"/>
      <c r="BC36" s="821"/>
      <c r="BD36" s="821"/>
      <c r="BE36" s="817" t="s">
        <v>390</v>
      </c>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392</v>
      </c>
      <c r="BK62" s="796"/>
      <c r="BL62" s="796"/>
      <c r="BM62" s="796"/>
      <c r="BN62" s="797"/>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370</v>
      </c>
      <c r="B63" s="778" t="s">
        <v>393</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v>8</v>
      </c>
      <c r="AG63" s="831"/>
      <c r="AH63" s="831"/>
      <c r="AI63" s="831"/>
      <c r="AJ63" s="832"/>
      <c r="AK63" s="833"/>
      <c r="AL63" s="828"/>
      <c r="AM63" s="828"/>
      <c r="AN63" s="828"/>
      <c r="AO63" s="828"/>
      <c r="AP63" s="831">
        <f>SUM(AP28:AT62)</f>
        <v>2952</v>
      </c>
      <c r="AQ63" s="831"/>
      <c r="AR63" s="831"/>
      <c r="AS63" s="831"/>
      <c r="AT63" s="831"/>
      <c r="AU63" s="831">
        <f>SUM(AU28:AY62)</f>
        <v>2386</v>
      </c>
      <c r="AV63" s="831"/>
      <c r="AW63" s="831"/>
      <c r="AX63" s="831"/>
      <c r="AY63" s="831"/>
      <c r="AZ63" s="835"/>
      <c r="BA63" s="835"/>
      <c r="BB63" s="835"/>
      <c r="BC63" s="835"/>
      <c r="BD63" s="835"/>
      <c r="BE63" s="836"/>
      <c r="BF63" s="836"/>
      <c r="BG63" s="836"/>
      <c r="BH63" s="836"/>
      <c r="BI63" s="837"/>
      <c r="BJ63" s="838" t="s">
        <v>112</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395</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1" t="s">
        <v>377</v>
      </c>
      <c r="AG66" s="802"/>
      <c r="AH66" s="802"/>
      <c r="AI66" s="802"/>
      <c r="AJ66" s="842"/>
      <c r="AK66" s="705" t="s">
        <v>378</v>
      </c>
      <c r="AL66" s="729"/>
      <c r="AM66" s="729"/>
      <c r="AN66" s="729"/>
      <c r="AO66" s="730"/>
      <c r="AP66" s="705" t="s">
        <v>379</v>
      </c>
      <c r="AQ66" s="706"/>
      <c r="AR66" s="706"/>
      <c r="AS66" s="706"/>
      <c r="AT66" s="707"/>
      <c r="AU66" s="705" t="s">
        <v>396</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5"/>
      <c r="AH67" s="805"/>
      <c r="AI67" s="805"/>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x14ac:dyDescent="0.15">
      <c r="A68" s="209">
        <v>1</v>
      </c>
      <c r="B68" s="858" t="s">
        <v>543</v>
      </c>
      <c r="C68" s="859"/>
      <c r="D68" s="859"/>
      <c r="E68" s="859"/>
      <c r="F68" s="859"/>
      <c r="G68" s="859"/>
      <c r="H68" s="859"/>
      <c r="I68" s="859"/>
      <c r="J68" s="859"/>
      <c r="K68" s="859"/>
      <c r="L68" s="859"/>
      <c r="M68" s="859"/>
      <c r="N68" s="859"/>
      <c r="O68" s="859"/>
      <c r="P68" s="860"/>
      <c r="Q68" s="861">
        <v>9335</v>
      </c>
      <c r="R68" s="855"/>
      <c r="S68" s="855"/>
      <c r="T68" s="855"/>
      <c r="U68" s="855"/>
      <c r="V68" s="855">
        <v>8167</v>
      </c>
      <c r="W68" s="855"/>
      <c r="X68" s="855"/>
      <c r="Y68" s="855"/>
      <c r="Z68" s="855"/>
      <c r="AA68" s="855">
        <v>1168</v>
      </c>
      <c r="AB68" s="855"/>
      <c r="AC68" s="855"/>
      <c r="AD68" s="855"/>
      <c r="AE68" s="855"/>
      <c r="AF68" s="855" t="s">
        <v>541</v>
      </c>
      <c r="AG68" s="855"/>
      <c r="AH68" s="855"/>
      <c r="AI68" s="855"/>
      <c r="AJ68" s="855"/>
      <c r="AK68" s="855">
        <v>15</v>
      </c>
      <c r="AL68" s="855"/>
      <c r="AM68" s="855"/>
      <c r="AN68" s="855"/>
      <c r="AO68" s="855"/>
      <c r="AP68" s="855" t="s">
        <v>541</v>
      </c>
      <c r="AQ68" s="855"/>
      <c r="AR68" s="855"/>
      <c r="AS68" s="855"/>
      <c r="AT68" s="855"/>
      <c r="AU68" s="855" t="s">
        <v>541</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x14ac:dyDescent="0.15">
      <c r="A69" s="212">
        <v>2</v>
      </c>
      <c r="B69" s="862" t="s">
        <v>544</v>
      </c>
      <c r="C69" s="863"/>
      <c r="D69" s="863"/>
      <c r="E69" s="863"/>
      <c r="F69" s="863"/>
      <c r="G69" s="863"/>
      <c r="H69" s="863"/>
      <c r="I69" s="863"/>
      <c r="J69" s="863"/>
      <c r="K69" s="863"/>
      <c r="L69" s="863"/>
      <c r="M69" s="863"/>
      <c r="N69" s="863"/>
      <c r="O69" s="863"/>
      <c r="P69" s="864"/>
      <c r="Q69" s="865">
        <v>1528</v>
      </c>
      <c r="R69" s="820"/>
      <c r="S69" s="820"/>
      <c r="T69" s="820"/>
      <c r="U69" s="820"/>
      <c r="V69" s="820">
        <v>1527</v>
      </c>
      <c r="W69" s="820"/>
      <c r="X69" s="820"/>
      <c r="Y69" s="820"/>
      <c r="Z69" s="820"/>
      <c r="AA69" s="820">
        <v>1</v>
      </c>
      <c r="AB69" s="820"/>
      <c r="AC69" s="820"/>
      <c r="AD69" s="820"/>
      <c r="AE69" s="820"/>
      <c r="AF69" s="820" t="s">
        <v>541</v>
      </c>
      <c r="AG69" s="820"/>
      <c r="AH69" s="820"/>
      <c r="AI69" s="820"/>
      <c r="AJ69" s="820"/>
      <c r="AK69" s="820" t="s">
        <v>541</v>
      </c>
      <c r="AL69" s="820"/>
      <c r="AM69" s="820"/>
      <c r="AN69" s="820"/>
      <c r="AO69" s="820"/>
      <c r="AP69" s="820" t="s">
        <v>541</v>
      </c>
      <c r="AQ69" s="820"/>
      <c r="AR69" s="820"/>
      <c r="AS69" s="820"/>
      <c r="AT69" s="820"/>
      <c r="AU69" s="820" t="s">
        <v>541</v>
      </c>
      <c r="AV69" s="820"/>
      <c r="AW69" s="820"/>
      <c r="AX69" s="820"/>
      <c r="AY69" s="820"/>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x14ac:dyDescent="0.15">
      <c r="A70" s="212">
        <v>3</v>
      </c>
      <c r="B70" s="862" t="s">
        <v>545</v>
      </c>
      <c r="C70" s="863"/>
      <c r="D70" s="863"/>
      <c r="E70" s="863"/>
      <c r="F70" s="863"/>
      <c r="G70" s="863"/>
      <c r="H70" s="863"/>
      <c r="I70" s="863"/>
      <c r="J70" s="863"/>
      <c r="K70" s="863"/>
      <c r="L70" s="863"/>
      <c r="M70" s="863"/>
      <c r="N70" s="863"/>
      <c r="O70" s="863"/>
      <c r="P70" s="864"/>
      <c r="Q70" s="865">
        <v>20</v>
      </c>
      <c r="R70" s="820"/>
      <c r="S70" s="820"/>
      <c r="T70" s="820"/>
      <c r="U70" s="820"/>
      <c r="V70" s="820">
        <v>19</v>
      </c>
      <c r="W70" s="820"/>
      <c r="X70" s="820"/>
      <c r="Y70" s="820"/>
      <c r="Z70" s="820"/>
      <c r="AA70" s="820">
        <v>1</v>
      </c>
      <c r="AB70" s="820"/>
      <c r="AC70" s="820"/>
      <c r="AD70" s="820"/>
      <c r="AE70" s="820"/>
      <c r="AF70" s="820" t="s">
        <v>541</v>
      </c>
      <c r="AG70" s="820"/>
      <c r="AH70" s="820"/>
      <c r="AI70" s="820"/>
      <c r="AJ70" s="820"/>
      <c r="AK70" s="820" t="s">
        <v>541</v>
      </c>
      <c r="AL70" s="820"/>
      <c r="AM70" s="820"/>
      <c r="AN70" s="820"/>
      <c r="AO70" s="820"/>
      <c r="AP70" s="820" t="s">
        <v>541</v>
      </c>
      <c r="AQ70" s="820"/>
      <c r="AR70" s="820"/>
      <c r="AS70" s="820"/>
      <c r="AT70" s="820"/>
      <c r="AU70" s="820" t="s">
        <v>541</v>
      </c>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x14ac:dyDescent="0.15">
      <c r="A71" s="212">
        <v>4</v>
      </c>
      <c r="B71" s="862" t="s">
        <v>546</v>
      </c>
      <c r="C71" s="863"/>
      <c r="D71" s="863"/>
      <c r="E71" s="863"/>
      <c r="F71" s="863"/>
      <c r="G71" s="863"/>
      <c r="H71" s="863"/>
      <c r="I71" s="863"/>
      <c r="J71" s="863"/>
      <c r="K71" s="863"/>
      <c r="L71" s="863"/>
      <c r="M71" s="863"/>
      <c r="N71" s="863"/>
      <c r="O71" s="863"/>
      <c r="P71" s="864"/>
      <c r="Q71" s="865">
        <v>55</v>
      </c>
      <c r="R71" s="820"/>
      <c r="S71" s="820"/>
      <c r="T71" s="820"/>
      <c r="U71" s="820"/>
      <c r="V71" s="820">
        <v>46</v>
      </c>
      <c r="W71" s="820"/>
      <c r="X71" s="820"/>
      <c r="Y71" s="820"/>
      <c r="Z71" s="820"/>
      <c r="AA71" s="820">
        <v>9</v>
      </c>
      <c r="AB71" s="820"/>
      <c r="AC71" s="820"/>
      <c r="AD71" s="820"/>
      <c r="AE71" s="820"/>
      <c r="AF71" s="820" t="s">
        <v>541</v>
      </c>
      <c r="AG71" s="820"/>
      <c r="AH71" s="820"/>
      <c r="AI71" s="820"/>
      <c r="AJ71" s="820"/>
      <c r="AK71" s="820" t="s">
        <v>541</v>
      </c>
      <c r="AL71" s="820"/>
      <c r="AM71" s="820"/>
      <c r="AN71" s="820"/>
      <c r="AO71" s="820"/>
      <c r="AP71" s="820" t="s">
        <v>541</v>
      </c>
      <c r="AQ71" s="820"/>
      <c r="AR71" s="820"/>
      <c r="AS71" s="820"/>
      <c r="AT71" s="820"/>
      <c r="AU71" s="820" t="s">
        <v>541</v>
      </c>
      <c r="AV71" s="820"/>
      <c r="AW71" s="820"/>
      <c r="AX71" s="820"/>
      <c r="AY71" s="820"/>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x14ac:dyDescent="0.15">
      <c r="A72" s="212">
        <v>5</v>
      </c>
      <c r="B72" s="862" t="s">
        <v>547</v>
      </c>
      <c r="C72" s="863"/>
      <c r="D72" s="863"/>
      <c r="E72" s="863"/>
      <c r="F72" s="863"/>
      <c r="G72" s="863"/>
      <c r="H72" s="863"/>
      <c r="I72" s="863"/>
      <c r="J72" s="863"/>
      <c r="K72" s="863"/>
      <c r="L72" s="863"/>
      <c r="M72" s="863"/>
      <c r="N72" s="863"/>
      <c r="O72" s="863"/>
      <c r="P72" s="864"/>
      <c r="Q72" s="865">
        <v>14</v>
      </c>
      <c r="R72" s="820"/>
      <c r="S72" s="820"/>
      <c r="T72" s="820"/>
      <c r="U72" s="820"/>
      <c r="V72" s="820">
        <v>13</v>
      </c>
      <c r="W72" s="820"/>
      <c r="X72" s="820"/>
      <c r="Y72" s="820"/>
      <c r="Z72" s="820"/>
      <c r="AA72" s="820">
        <v>1</v>
      </c>
      <c r="AB72" s="820"/>
      <c r="AC72" s="820"/>
      <c r="AD72" s="820"/>
      <c r="AE72" s="820"/>
      <c r="AF72" s="820" t="s">
        <v>541</v>
      </c>
      <c r="AG72" s="820"/>
      <c r="AH72" s="820"/>
      <c r="AI72" s="820"/>
      <c r="AJ72" s="820"/>
      <c r="AK72" s="820" t="s">
        <v>541</v>
      </c>
      <c r="AL72" s="820"/>
      <c r="AM72" s="820"/>
      <c r="AN72" s="820"/>
      <c r="AO72" s="820"/>
      <c r="AP72" s="820" t="s">
        <v>541</v>
      </c>
      <c r="AQ72" s="820"/>
      <c r="AR72" s="820"/>
      <c r="AS72" s="820"/>
      <c r="AT72" s="820"/>
      <c r="AU72" s="820" t="s">
        <v>541</v>
      </c>
      <c r="AV72" s="820"/>
      <c r="AW72" s="820"/>
      <c r="AX72" s="820"/>
      <c r="AY72" s="820"/>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x14ac:dyDescent="0.15">
      <c r="A73" s="212">
        <v>6</v>
      </c>
      <c r="B73" s="862" t="s">
        <v>548</v>
      </c>
      <c r="C73" s="863"/>
      <c r="D73" s="863"/>
      <c r="E73" s="863"/>
      <c r="F73" s="863"/>
      <c r="G73" s="863"/>
      <c r="H73" s="863"/>
      <c r="I73" s="863"/>
      <c r="J73" s="863"/>
      <c r="K73" s="863"/>
      <c r="L73" s="863"/>
      <c r="M73" s="863"/>
      <c r="N73" s="863"/>
      <c r="O73" s="863"/>
      <c r="P73" s="864"/>
      <c r="Q73" s="865">
        <v>1369</v>
      </c>
      <c r="R73" s="820"/>
      <c r="S73" s="820"/>
      <c r="T73" s="820"/>
      <c r="U73" s="820"/>
      <c r="V73" s="820">
        <v>1355</v>
      </c>
      <c r="W73" s="820"/>
      <c r="X73" s="820"/>
      <c r="Y73" s="820"/>
      <c r="Z73" s="820"/>
      <c r="AA73" s="820">
        <v>14</v>
      </c>
      <c r="AB73" s="820"/>
      <c r="AC73" s="820"/>
      <c r="AD73" s="820"/>
      <c r="AE73" s="820"/>
      <c r="AF73" s="820">
        <v>14</v>
      </c>
      <c r="AG73" s="820"/>
      <c r="AH73" s="820"/>
      <c r="AI73" s="820"/>
      <c r="AJ73" s="820"/>
      <c r="AK73" s="820">
        <v>13</v>
      </c>
      <c r="AL73" s="820"/>
      <c r="AM73" s="820"/>
      <c r="AN73" s="820"/>
      <c r="AO73" s="820"/>
      <c r="AP73" s="820" t="s">
        <v>480</v>
      </c>
      <c r="AQ73" s="820"/>
      <c r="AR73" s="820"/>
      <c r="AS73" s="820"/>
      <c r="AT73" s="820"/>
      <c r="AU73" s="820" t="s">
        <v>480</v>
      </c>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x14ac:dyDescent="0.15">
      <c r="A74" s="212">
        <v>7</v>
      </c>
      <c r="B74" s="862" t="s">
        <v>549</v>
      </c>
      <c r="C74" s="863"/>
      <c r="D74" s="863"/>
      <c r="E74" s="863"/>
      <c r="F74" s="863"/>
      <c r="G74" s="863"/>
      <c r="H74" s="863"/>
      <c r="I74" s="863"/>
      <c r="J74" s="863"/>
      <c r="K74" s="863"/>
      <c r="L74" s="863"/>
      <c r="M74" s="863"/>
      <c r="N74" s="863"/>
      <c r="O74" s="863"/>
      <c r="P74" s="864"/>
      <c r="Q74" s="865">
        <v>6</v>
      </c>
      <c r="R74" s="820"/>
      <c r="S74" s="820"/>
      <c r="T74" s="820"/>
      <c r="U74" s="820"/>
      <c r="V74" s="820">
        <v>6</v>
      </c>
      <c r="W74" s="820"/>
      <c r="X74" s="820"/>
      <c r="Y74" s="820"/>
      <c r="Z74" s="820"/>
      <c r="AA74" s="820">
        <v>0</v>
      </c>
      <c r="AB74" s="820"/>
      <c r="AC74" s="820"/>
      <c r="AD74" s="820"/>
      <c r="AE74" s="820"/>
      <c r="AF74" s="820">
        <v>0</v>
      </c>
      <c r="AG74" s="820"/>
      <c r="AH74" s="820"/>
      <c r="AI74" s="820"/>
      <c r="AJ74" s="820"/>
      <c r="AK74" s="820" t="s">
        <v>480</v>
      </c>
      <c r="AL74" s="820"/>
      <c r="AM74" s="820"/>
      <c r="AN74" s="820"/>
      <c r="AO74" s="820"/>
      <c r="AP74" s="820" t="s">
        <v>480</v>
      </c>
      <c r="AQ74" s="820"/>
      <c r="AR74" s="820"/>
      <c r="AS74" s="820"/>
      <c r="AT74" s="820"/>
      <c r="AU74" s="820" t="s">
        <v>480</v>
      </c>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x14ac:dyDescent="0.15">
      <c r="A75" s="212">
        <v>8</v>
      </c>
      <c r="B75" s="862" t="s">
        <v>550</v>
      </c>
      <c r="C75" s="863"/>
      <c r="D75" s="863"/>
      <c r="E75" s="863"/>
      <c r="F75" s="863"/>
      <c r="G75" s="863"/>
      <c r="H75" s="863"/>
      <c r="I75" s="863"/>
      <c r="J75" s="863"/>
      <c r="K75" s="863"/>
      <c r="L75" s="863"/>
      <c r="M75" s="863"/>
      <c r="N75" s="863"/>
      <c r="O75" s="863"/>
      <c r="P75" s="864"/>
      <c r="Q75" s="868">
        <v>42</v>
      </c>
      <c r="R75" s="869"/>
      <c r="S75" s="869"/>
      <c r="T75" s="869"/>
      <c r="U75" s="819"/>
      <c r="V75" s="870">
        <v>38</v>
      </c>
      <c r="W75" s="869"/>
      <c r="X75" s="869"/>
      <c r="Y75" s="869"/>
      <c r="Z75" s="819"/>
      <c r="AA75" s="870">
        <v>4</v>
      </c>
      <c r="AB75" s="869"/>
      <c r="AC75" s="869"/>
      <c r="AD75" s="869"/>
      <c r="AE75" s="819"/>
      <c r="AF75" s="870">
        <v>4</v>
      </c>
      <c r="AG75" s="869"/>
      <c r="AH75" s="869"/>
      <c r="AI75" s="869"/>
      <c r="AJ75" s="819"/>
      <c r="AK75" s="870" t="s">
        <v>541</v>
      </c>
      <c r="AL75" s="869"/>
      <c r="AM75" s="869"/>
      <c r="AN75" s="869"/>
      <c r="AO75" s="819"/>
      <c r="AP75" s="870" t="s">
        <v>541</v>
      </c>
      <c r="AQ75" s="869"/>
      <c r="AR75" s="869"/>
      <c r="AS75" s="869"/>
      <c r="AT75" s="819"/>
      <c r="AU75" s="870" t="s">
        <v>541</v>
      </c>
      <c r="AV75" s="869"/>
      <c r="AW75" s="869"/>
      <c r="AX75" s="869"/>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x14ac:dyDescent="0.15">
      <c r="A76" s="212">
        <v>9</v>
      </c>
      <c r="B76" s="862" t="s">
        <v>551</v>
      </c>
      <c r="C76" s="863"/>
      <c r="D76" s="863"/>
      <c r="E76" s="863"/>
      <c r="F76" s="863"/>
      <c r="G76" s="863"/>
      <c r="H76" s="863"/>
      <c r="I76" s="863"/>
      <c r="J76" s="863"/>
      <c r="K76" s="863"/>
      <c r="L76" s="863"/>
      <c r="M76" s="863"/>
      <c r="N76" s="863"/>
      <c r="O76" s="863"/>
      <c r="P76" s="864"/>
      <c r="Q76" s="868">
        <v>5</v>
      </c>
      <c r="R76" s="869"/>
      <c r="S76" s="869"/>
      <c r="T76" s="869"/>
      <c r="U76" s="819"/>
      <c r="V76" s="870">
        <v>5</v>
      </c>
      <c r="W76" s="869"/>
      <c r="X76" s="869"/>
      <c r="Y76" s="869"/>
      <c r="Z76" s="819"/>
      <c r="AA76" s="870">
        <v>0</v>
      </c>
      <c r="AB76" s="869"/>
      <c r="AC76" s="869"/>
      <c r="AD76" s="869"/>
      <c r="AE76" s="819"/>
      <c r="AF76" s="870">
        <v>0</v>
      </c>
      <c r="AG76" s="869"/>
      <c r="AH76" s="869"/>
      <c r="AI76" s="869"/>
      <c r="AJ76" s="819"/>
      <c r="AK76" s="870">
        <v>2</v>
      </c>
      <c r="AL76" s="869"/>
      <c r="AM76" s="869"/>
      <c r="AN76" s="869"/>
      <c r="AO76" s="819"/>
      <c r="AP76" s="870" t="s">
        <v>541</v>
      </c>
      <c r="AQ76" s="869"/>
      <c r="AR76" s="869"/>
      <c r="AS76" s="869"/>
      <c r="AT76" s="819"/>
      <c r="AU76" s="870" t="s">
        <v>541</v>
      </c>
      <c r="AV76" s="869"/>
      <c r="AW76" s="869"/>
      <c r="AX76" s="869"/>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x14ac:dyDescent="0.15">
      <c r="A77" s="212">
        <v>10</v>
      </c>
      <c r="B77" s="862" t="s">
        <v>552</v>
      </c>
      <c r="C77" s="863"/>
      <c r="D77" s="863"/>
      <c r="E77" s="863"/>
      <c r="F77" s="863"/>
      <c r="G77" s="863"/>
      <c r="H77" s="863"/>
      <c r="I77" s="863"/>
      <c r="J77" s="863"/>
      <c r="K77" s="863"/>
      <c r="L77" s="863"/>
      <c r="M77" s="863"/>
      <c r="N77" s="863"/>
      <c r="O77" s="863"/>
      <c r="P77" s="864"/>
      <c r="Q77" s="868">
        <v>1185</v>
      </c>
      <c r="R77" s="869"/>
      <c r="S77" s="869"/>
      <c r="T77" s="869"/>
      <c r="U77" s="819"/>
      <c r="V77" s="870">
        <v>1151</v>
      </c>
      <c r="W77" s="869"/>
      <c r="X77" s="869"/>
      <c r="Y77" s="869"/>
      <c r="Z77" s="819"/>
      <c r="AA77" s="870">
        <v>34</v>
      </c>
      <c r="AB77" s="869"/>
      <c r="AC77" s="869"/>
      <c r="AD77" s="869"/>
      <c r="AE77" s="819"/>
      <c r="AF77" s="870" t="s">
        <v>541</v>
      </c>
      <c r="AG77" s="869"/>
      <c r="AH77" s="869"/>
      <c r="AI77" s="869"/>
      <c r="AJ77" s="819"/>
      <c r="AK77" s="870" t="s">
        <v>541</v>
      </c>
      <c r="AL77" s="869"/>
      <c r="AM77" s="869"/>
      <c r="AN77" s="869"/>
      <c r="AO77" s="819"/>
      <c r="AP77" s="870" t="s">
        <v>541</v>
      </c>
      <c r="AQ77" s="869"/>
      <c r="AR77" s="869"/>
      <c r="AS77" s="869"/>
      <c r="AT77" s="819"/>
      <c r="AU77" s="870" t="s">
        <v>541</v>
      </c>
      <c r="AV77" s="869"/>
      <c r="AW77" s="869"/>
      <c r="AX77" s="869"/>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x14ac:dyDescent="0.15">
      <c r="A78" s="212">
        <v>11</v>
      </c>
      <c r="B78" s="862" t="s">
        <v>553</v>
      </c>
      <c r="C78" s="863"/>
      <c r="D78" s="863"/>
      <c r="E78" s="863"/>
      <c r="F78" s="863"/>
      <c r="G78" s="863"/>
      <c r="H78" s="863"/>
      <c r="I78" s="863"/>
      <c r="J78" s="863"/>
      <c r="K78" s="863"/>
      <c r="L78" s="863"/>
      <c r="M78" s="863"/>
      <c r="N78" s="863"/>
      <c r="O78" s="863"/>
      <c r="P78" s="864"/>
      <c r="Q78" s="865">
        <v>2137</v>
      </c>
      <c r="R78" s="820"/>
      <c r="S78" s="820"/>
      <c r="T78" s="820"/>
      <c r="U78" s="820"/>
      <c r="V78" s="820">
        <v>2095</v>
      </c>
      <c r="W78" s="820"/>
      <c r="X78" s="820"/>
      <c r="Y78" s="820"/>
      <c r="Z78" s="820"/>
      <c r="AA78" s="820">
        <v>42</v>
      </c>
      <c r="AB78" s="820"/>
      <c r="AC78" s="820"/>
      <c r="AD78" s="820"/>
      <c r="AE78" s="820"/>
      <c r="AF78" s="820">
        <v>42</v>
      </c>
      <c r="AG78" s="820"/>
      <c r="AH78" s="820"/>
      <c r="AI78" s="820"/>
      <c r="AJ78" s="820"/>
      <c r="AK78" s="820">
        <v>0</v>
      </c>
      <c r="AL78" s="820"/>
      <c r="AM78" s="820"/>
      <c r="AN78" s="820"/>
      <c r="AO78" s="820"/>
      <c r="AP78" s="820" t="s">
        <v>541</v>
      </c>
      <c r="AQ78" s="820"/>
      <c r="AR78" s="820"/>
      <c r="AS78" s="820"/>
      <c r="AT78" s="820"/>
      <c r="AU78" s="820" t="s">
        <v>541</v>
      </c>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x14ac:dyDescent="0.15">
      <c r="A79" s="212">
        <v>12</v>
      </c>
      <c r="B79" s="862" t="s">
        <v>554</v>
      </c>
      <c r="C79" s="863"/>
      <c r="D79" s="863"/>
      <c r="E79" s="863"/>
      <c r="F79" s="863"/>
      <c r="G79" s="863"/>
      <c r="H79" s="863"/>
      <c r="I79" s="863"/>
      <c r="J79" s="863"/>
      <c r="K79" s="863"/>
      <c r="L79" s="863"/>
      <c r="M79" s="863"/>
      <c r="N79" s="863"/>
      <c r="O79" s="863"/>
      <c r="P79" s="864"/>
      <c r="Q79" s="865">
        <v>246077</v>
      </c>
      <c r="R79" s="820"/>
      <c r="S79" s="820"/>
      <c r="T79" s="820"/>
      <c r="U79" s="820"/>
      <c r="V79" s="820">
        <v>233284</v>
      </c>
      <c r="W79" s="820"/>
      <c r="X79" s="820"/>
      <c r="Y79" s="820"/>
      <c r="Z79" s="820"/>
      <c r="AA79" s="820">
        <v>12793</v>
      </c>
      <c r="AB79" s="820"/>
      <c r="AC79" s="820"/>
      <c r="AD79" s="820"/>
      <c r="AE79" s="820"/>
      <c r="AF79" s="820">
        <v>12793</v>
      </c>
      <c r="AG79" s="820"/>
      <c r="AH79" s="820"/>
      <c r="AI79" s="820"/>
      <c r="AJ79" s="820"/>
      <c r="AK79" s="820">
        <v>2000</v>
      </c>
      <c r="AL79" s="820"/>
      <c r="AM79" s="820"/>
      <c r="AN79" s="820"/>
      <c r="AO79" s="820"/>
      <c r="AP79" s="820" t="s">
        <v>541</v>
      </c>
      <c r="AQ79" s="820"/>
      <c r="AR79" s="820"/>
      <c r="AS79" s="820"/>
      <c r="AT79" s="820"/>
      <c r="AU79" s="820" t="s">
        <v>541</v>
      </c>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x14ac:dyDescent="0.15">
      <c r="A80" s="212">
        <v>13</v>
      </c>
      <c r="B80" s="862"/>
      <c r="C80" s="863"/>
      <c r="D80" s="863"/>
      <c r="E80" s="863"/>
      <c r="F80" s="863"/>
      <c r="G80" s="863"/>
      <c r="H80" s="863"/>
      <c r="I80" s="863"/>
      <c r="J80" s="863"/>
      <c r="K80" s="863"/>
      <c r="L80" s="863"/>
      <c r="M80" s="863"/>
      <c r="N80" s="863"/>
      <c r="O80" s="863"/>
      <c r="P80" s="864"/>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x14ac:dyDescent="0.15">
      <c r="A81" s="212">
        <v>14</v>
      </c>
      <c r="B81" s="862"/>
      <c r="C81" s="863"/>
      <c r="D81" s="863"/>
      <c r="E81" s="863"/>
      <c r="F81" s="863"/>
      <c r="G81" s="863"/>
      <c r="H81" s="863"/>
      <c r="I81" s="863"/>
      <c r="J81" s="863"/>
      <c r="K81" s="863"/>
      <c r="L81" s="863"/>
      <c r="M81" s="863"/>
      <c r="N81" s="863"/>
      <c r="O81" s="863"/>
      <c r="P81" s="864"/>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x14ac:dyDescent="0.15">
      <c r="A82" s="212">
        <v>15</v>
      </c>
      <c r="B82" s="862"/>
      <c r="C82" s="863"/>
      <c r="D82" s="863"/>
      <c r="E82" s="863"/>
      <c r="F82" s="863"/>
      <c r="G82" s="863"/>
      <c r="H82" s="863"/>
      <c r="I82" s="863"/>
      <c r="J82" s="863"/>
      <c r="K82" s="863"/>
      <c r="L82" s="863"/>
      <c r="M82" s="863"/>
      <c r="N82" s="863"/>
      <c r="O82" s="863"/>
      <c r="P82" s="864"/>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x14ac:dyDescent="0.15">
      <c r="A83" s="212">
        <v>16</v>
      </c>
      <c r="B83" s="862"/>
      <c r="C83" s="863"/>
      <c r="D83" s="863"/>
      <c r="E83" s="863"/>
      <c r="F83" s="863"/>
      <c r="G83" s="863"/>
      <c r="H83" s="863"/>
      <c r="I83" s="863"/>
      <c r="J83" s="863"/>
      <c r="K83" s="863"/>
      <c r="L83" s="863"/>
      <c r="M83" s="863"/>
      <c r="N83" s="863"/>
      <c r="O83" s="863"/>
      <c r="P83" s="864"/>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x14ac:dyDescent="0.15">
      <c r="A84" s="212">
        <v>17</v>
      </c>
      <c r="B84" s="862"/>
      <c r="C84" s="863"/>
      <c r="D84" s="863"/>
      <c r="E84" s="863"/>
      <c r="F84" s="863"/>
      <c r="G84" s="863"/>
      <c r="H84" s="863"/>
      <c r="I84" s="863"/>
      <c r="J84" s="863"/>
      <c r="K84" s="863"/>
      <c r="L84" s="863"/>
      <c r="M84" s="863"/>
      <c r="N84" s="863"/>
      <c r="O84" s="863"/>
      <c r="P84" s="864"/>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x14ac:dyDescent="0.15">
      <c r="A85" s="212">
        <v>18</v>
      </c>
      <c r="B85" s="862"/>
      <c r="C85" s="863"/>
      <c r="D85" s="863"/>
      <c r="E85" s="863"/>
      <c r="F85" s="863"/>
      <c r="G85" s="863"/>
      <c r="H85" s="863"/>
      <c r="I85" s="863"/>
      <c r="J85" s="863"/>
      <c r="K85" s="863"/>
      <c r="L85" s="863"/>
      <c r="M85" s="863"/>
      <c r="N85" s="863"/>
      <c r="O85" s="863"/>
      <c r="P85" s="864"/>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x14ac:dyDescent="0.15">
      <c r="A86" s="212">
        <v>19</v>
      </c>
      <c r="B86" s="862"/>
      <c r="C86" s="863"/>
      <c r="D86" s="863"/>
      <c r="E86" s="863"/>
      <c r="F86" s="863"/>
      <c r="G86" s="863"/>
      <c r="H86" s="863"/>
      <c r="I86" s="863"/>
      <c r="J86" s="863"/>
      <c r="K86" s="863"/>
      <c r="L86" s="863"/>
      <c r="M86" s="863"/>
      <c r="N86" s="863"/>
      <c r="O86" s="863"/>
      <c r="P86" s="864"/>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x14ac:dyDescent="0.15">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x14ac:dyDescent="0.2">
      <c r="A88" s="215" t="s">
        <v>370</v>
      </c>
      <c r="B88" s="778" t="s">
        <v>397</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f>SUM(AF68:AJ87)</f>
        <v>12853</v>
      </c>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398</v>
      </c>
      <c r="BS102" s="779"/>
      <c r="BT102" s="779"/>
      <c r="BU102" s="779"/>
      <c r="BV102" s="779"/>
      <c r="BW102" s="779"/>
      <c r="BX102" s="779"/>
      <c r="BY102" s="779"/>
      <c r="BZ102" s="779"/>
      <c r="CA102" s="779"/>
      <c r="CB102" s="779"/>
      <c r="CC102" s="779"/>
      <c r="CD102" s="779"/>
      <c r="CE102" s="779"/>
      <c r="CF102" s="779"/>
      <c r="CG102" s="780"/>
      <c r="CH102" s="878"/>
      <c r="CI102" s="879"/>
      <c r="CJ102" s="879"/>
      <c r="CK102" s="879"/>
      <c r="CL102" s="880"/>
      <c r="CM102" s="878"/>
      <c r="CN102" s="879"/>
      <c r="CO102" s="879"/>
      <c r="CP102" s="879"/>
      <c r="CQ102" s="880"/>
      <c r="CR102" s="881">
        <f>SUM(CR7:CV88)</f>
        <v>76</v>
      </c>
      <c r="CS102" s="839"/>
      <c r="CT102" s="839"/>
      <c r="CU102" s="839"/>
      <c r="CV102" s="882"/>
      <c r="CW102" s="881">
        <f>SUM(CW7:DA88)</f>
        <v>1</v>
      </c>
      <c r="CX102" s="839"/>
      <c r="CY102" s="839"/>
      <c r="CZ102" s="839"/>
      <c r="DA102" s="882"/>
      <c r="DB102" s="881"/>
      <c r="DC102" s="839"/>
      <c r="DD102" s="839"/>
      <c r="DE102" s="839"/>
      <c r="DF102" s="882"/>
      <c r="DG102" s="881"/>
      <c r="DH102" s="839"/>
      <c r="DI102" s="839"/>
      <c r="DJ102" s="839"/>
      <c r="DK102" s="882"/>
      <c r="DL102" s="881"/>
      <c r="DM102" s="839"/>
      <c r="DN102" s="839"/>
      <c r="DO102" s="839"/>
      <c r="DP102" s="882"/>
      <c r="DQ102" s="881"/>
      <c r="DR102" s="839"/>
      <c r="DS102" s="839"/>
      <c r="DT102" s="839"/>
      <c r="DU102" s="882"/>
      <c r="DV102" s="907"/>
      <c r="DW102" s="908"/>
      <c r="DX102" s="908"/>
      <c r="DY102" s="908"/>
      <c r="DZ102" s="90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399</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400</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2" t="s">
        <v>403</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404</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x14ac:dyDescent="0.15">
      <c r="A109" s="905" t="s">
        <v>405</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406</v>
      </c>
      <c r="AB109" s="884"/>
      <c r="AC109" s="884"/>
      <c r="AD109" s="884"/>
      <c r="AE109" s="885"/>
      <c r="AF109" s="883" t="s">
        <v>288</v>
      </c>
      <c r="AG109" s="884"/>
      <c r="AH109" s="884"/>
      <c r="AI109" s="884"/>
      <c r="AJ109" s="885"/>
      <c r="AK109" s="883" t="s">
        <v>287</v>
      </c>
      <c r="AL109" s="884"/>
      <c r="AM109" s="884"/>
      <c r="AN109" s="884"/>
      <c r="AO109" s="885"/>
      <c r="AP109" s="883" t="s">
        <v>407</v>
      </c>
      <c r="AQ109" s="884"/>
      <c r="AR109" s="884"/>
      <c r="AS109" s="884"/>
      <c r="AT109" s="886"/>
      <c r="AU109" s="905" t="s">
        <v>405</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406</v>
      </c>
      <c r="BR109" s="884"/>
      <c r="BS109" s="884"/>
      <c r="BT109" s="884"/>
      <c r="BU109" s="885"/>
      <c r="BV109" s="883" t="s">
        <v>288</v>
      </c>
      <c r="BW109" s="884"/>
      <c r="BX109" s="884"/>
      <c r="BY109" s="884"/>
      <c r="BZ109" s="885"/>
      <c r="CA109" s="883" t="s">
        <v>287</v>
      </c>
      <c r="CB109" s="884"/>
      <c r="CC109" s="884"/>
      <c r="CD109" s="884"/>
      <c r="CE109" s="885"/>
      <c r="CF109" s="906" t="s">
        <v>407</v>
      </c>
      <c r="CG109" s="906"/>
      <c r="CH109" s="906"/>
      <c r="CI109" s="906"/>
      <c r="CJ109" s="906"/>
      <c r="CK109" s="883" t="s">
        <v>408</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406</v>
      </c>
      <c r="DH109" s="884"/>
      <c r="DI109" s="884"/>
      <c r="DJ109" s="884"/>
      <c r="DK109" s="885"/>
      <c r="DL109" s="883" t="s">
        <v>288</v>
      </c>
      <c r="DM109" s="884"/>
      <c r="DN109" s="884"/>
      <c r="DO109" s="884"/>
      <c r="DP109" s="885"/>
      <c r="DQ109" s="883" t="s">
        <v>287</v>
      </c>
      <c r="DR109" s="884"/>
      <c r="DS109" s="884"/>
      <c r="DT109" s="884"/>
      <c r="DU109" s="885"/>
      <c r="DV109" s="883" t="s">
        <v>407</v>
      </c>
      <c r="DW109" s="884"/>
      <c r="DX109" s="884"/>
      <c r="DY109" s="884"/>
      <c r="DZ109" s="886"/>
    </row>
    <row r="110" spans="1:131" s="197" customFormat="1" ht="26.25" customHeight="1" x14ac:dyDescent="0.15">
      <c r="A110" s="887" t="s">
        <v>409</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439426</v>
      </c>
      <c r="AB110" s="891"/>
      <c r="AC110" s="891"/>
      <c r="AD110" s="891"/>
      <c r="AE110" s="892"/>
      <c r="AF110" s="893">
        <v>387453</v>
      </c>
      <c r="AG110" s="891"/>
      <c r="AH110" s="891"/>
      <c r="AI110" s="891"/>
      <c r="AJ110" s="892"/>
      <c r="AK110" s="893">
        <v>412235</v>
      </c>
      <c r="AL110" s="891"/>
      <c r="AM110" s="891"/>
      <c r="AN110" s="891"/>
      <c r="AO110" s="892"/>
      <c r="AP110" s="894">
        <v>14.3</v>
      </c>
      <c r="AQ110" s="895"/>
      <c r="AR110" s="895"/>
      <c r="AS110" s="895"/>
      <c r="AT110" s="896"/>
      <c r="AU110" s="897" t="s">
        <v>61</v>
      </c>
      <c r="AV110" s="898"/>
      <c r="AW110" s="898"/>
      <c r="AX110" s="898"/>
      <c r="AY110" s="899"/>
      <c r="AZ110" s="941" t="s">
        <v>410</v>
      </c>
      <c r="BA110" s="888"/>
      <c r="BB110" s="888"/>
      <c r="BC110" s="888"/>
      <c r="BD110" s="888"/>
      <c r="BE110" s="888"/>
      <c r="BF110" s="888"/>
      <c r="BG110" s="888"/>
      <c r="BH110" s="888"/>
      <c r="BI110" s="888"/>
      <c r="BJ110" s="888"/>
      <c r="BK110" s="888"/>
      <c r="BL110" s="888"/>
      <c r="BM110" s="888"/>
      <c r="BN110" s="888"/>
      <c r="BO110" s="888"/>
      <c r="BP110" s="889"/>
      <c r="BQ110" s="927">
        <v>3609102</v>
      </c>
      <c r="BR110" s="928"/>
      <c r="BS110" s="928"/>
      <c r="BT110" s="928"/>
      <c r="BU110" s="928"/>
      <c r="BV110" s="928">
        <v>3601866</v>
      </c>
      <c r="BW110" s="928"/>
      <c r="BX110" s="928"/>
      <c r="BY110" s="928"/>
      <c r="BZ110" s="928"/>
      <c r="CA110" s="928">
        <v>3826150</v>
      </c>
      <c r="CB110" s="928"/>
      <c r="CC110" s="928"/>
      <c r="CD110" s="928"/>
      <c r="CE110" s="928"/>
      <c r="CF110" s="942">
        <v>132.69999999999999</v>
      </c>
      <c r="CG110" s="943"/>
      <c r="CH110" s="943"/>
      <c r="CI110" s="943"/>
      <c r="CJ110" s="943"/>
      <c r="CK110" s="944" t="s">
        <v>411</v>
      </c>
      <c r="CL110" s="945"/>
      <c r="CM110" s="924" t="s">
        <v>412</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x14ac:dyDescent="0.15">
      <c r="A111" s="931" t="s">
        <v>413</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414</v>
      </c>
      <c r="BA111" s="951"/>
      <c r="BB111" s="951"/>
      <c r="BC111" s="951"/>
      <c r="BD111" s="951"/>
      <c r="BE111" s="951"/>
      <c r="BF111" s="951"/>
      <c r="BG111" s="951"/>
      <c r="BH111" s="951"/>
      <c r="BI111" s="951"/>
      <c r="BJ111" s="951"/>
      <c r="BK111" s="951"/>
      <c r="BL111" s="951"/>
      <c r="BM111" s="951"/>
      <c r="BN111" s="951"/>
      <c r="BO111" s="951"/>
      <c r="BP111" s="952"/>
      <c r="BQ111" s="920" t="s">
        <v>112</v>
      </c>
      <c r="BR111" s="921"/>
      <c r="BS111" s="921"/>
      <c r="BT111" s="921"/>
      <c r="BU111" s="921"/>
      <c r="BV111" s="921" t="s">
        <v>112</v>
      </c>
      <c r="BW111" s="921"/>
      <c r="BX111" s="921"/>
      <c r="BY111" s="921"/>
      <c r="BZ111" s="921"/>
      <c r="CA111" s="921" t="s">
        <v>112</v>
      </c>
      <c r="CB111" s="921"/>
      <c r="CC111" s="921"/>
      <c r="CD111" s="921"/>
      <c r="CE111" s="921"/>
      <c r="CF111" s="915" t="s">
        <v>112</v>
      </c>
      <c r="CG111" s="916"/>
      <c r="CH111" s="916"/>
      <c r="CI111" s="916"/>
      <c r="CJ111" s="916"/>
      <c r="CK111" s="946"/>
      <c r="CL111" s="947"/>
      <c r="CM111" s="917" t="s">
        <v>415</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x14ac:dyDescent="0.15">
      <c r="A112" s="953" t="s">
        <v>416</v>
      </c>
      <c r="B112" s="954"/>
      <c r="C112" s="951" t="s">
        <v>417</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418</v>
      </c>
      <c r="BA112" s="951"/>
      <c r="BB112" s="951"/>
      <c r="BC112" s="951"/>
      <c r="BD112" s="951"/>
      <c r="BE112" s="951"/>
      <c r="BF112" s="951"/>
      <c r="BG112" s="951"/>
      <c r="BH112" s="951"/>
      <c r="BI112" s="951"/>
      <c r="BJ112" s="951"/>
      <c r="BK112" s="951"/>
      <c r="BL112" s="951"/>
      <c r="BM112" s="951"/>
      <c r="BN112" s="951"/>
      <c r="BO112" s="951"/>
      <c r="BP112" s="952"/>
      <c r="BQ112" s="920">
        <v>2770647</v>
      </c>
      <c r="BR112" s="921"/>
      <c r="BS112" s="921"/>
      <c r="BT112" s="921"/>
      <c r="BU112" s="921"/>
      <c r="BV112" s="921">
        <v>2684295</v>
      </c>
      <c r="BW112" s="921"/>
      <c r="BX112" s="921"/>
      <c r="BY112" s="921"/>
      <c r="BZ112" s="921"/>
      <c r="CA112" s="921">
        <v>2549648</v>
      </c>
      <c r="CB112" s="921"/>
      <c r="CC112" s="921"/>
      <c r="CD112" s="921"/>
      <c r="CE112" s="921"/>
      <c r="CF112" s="915">
        <v>88.4</v>
      </c>
      <c r="CG112" s="916"/>
      <c r="CH112" s="916"/>
      <c r="CI112" s="916"/>
      <c r="CJ112" s="916"/>
      <c r="CK112" s="946"/>
      <c r="CL112" s="947"/>
      <c r="CM112" s="917" t="s">
        <v>419</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x14ac:dyDescent="0.15">
      <c r="A113" s="955"/>
      <c r="B113" s="956"/>
      <c r="C113" s="951" t="s">
        <v>420</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288832</v>
      </c>
      <c r="AB113" s="935"/>
      <c r="AC113" s="935"/>
      <c r="AD113" s="935"/>
      <c r="AE113" s="936"/>
      <c r="AF113" s="937">
        <v>265570</v>
      </c>
      <c r="AG113" s="935"/>
      <c r="AH113" s="935"/>
      <c r="AI113" s="935"/>
      <c r="AJ113" s="936"/>
      <c r="AK113" s="937">
        <v>242350</v>
      </c>
      <c r="AL113" s="935"/>
      <c r="AM113" s="935"/>
      <c r="AN113" s="935"/>
      <c r="AO113" s="936"/>
      <c r="AP113" s="938">
        <v>8.4</v>
      </c>
      <c r="AQ113" s="939"/>
      <c r="AR113" s="939"/>
      <c r="AS113" s="939"/>
      <c r="AT113" s="940"/>
      <c r="AU113" s="900"/>
      <c r="AV113" s="901"/>
      <c r="AW113" s="901"/>
      <c r="AX113" s="901"/>
      <c r="AY113" s="902"/>
      <c r="AZ113" s="950" t="s">
        <v>421</v>
      </c>
      <c r="BA113" s="951"/>
      <c r="BB113" s="951"/>
      <c r="BC113" s="951"/>
      <c r="BD113" s="951"/>
      <c r="BE113" s="951"/>
      <c r="BF113" s="951"/>
      <c r="BG113" s="951"/>
      <c r="BH113" s="951"/>
      <c r="BI113" s="951"/>
      <c r="BJ113" s="951"/>
      <c r="BK113" s="951"/>
      <c r="BL113" s="951"/>
      <c r="BM113" s="951"/>
      <c r="BN113" s="951"/>
      <c r="BO113" s="951"/>
      <c r="BP113" s="952"/>
      <c r="BQ113" s="920" t="s">
        <v>112</v>
      </c>
      <c r="BR113" s="921"/>
      <c r="BS113" s="921"/>
      <c r="BT113" s="921"/>
      <c r="BU113" s="921"/>
      <c r="BV113" s="921" t="s">
        <v>112</v>
      </c>
      <c r="BW113" s="921"/>
      <c r="BX113" s="921"/>
      <c r="BY113" s="921"/>
      <c r="BZ113" s="921"/>
      <c r="CA113" s="921" t="s">
        <v>112</v>
      </c>
      <c r="CB113" s="921"/>
      <c r="CC113" s="921"/>
      <c r="CD113" s="921"/>
      <c r="CE113" s="921"/>
      <c r="CF113" s="915" t="s">
        <v>112</v>
      </c>
      <c r="CG113" s="916"/>
      <c r="CH113" s="916"/>
      <c r="CI113" s="916"/>
      <c r="CJ113" s="916"/>
      <c r="CK113" s="946"/>
      <c r="CL113" s="947"/>
      <c r="CM113" s="917" t="s">
        <v>422</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x14ac:dyDescent="0.15">
      <c r="A114" s="955"/>
      <c r="B114" s="956"/>
      <c r="C114" s="951" t="s">
        <v>423</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t="s">
        <v>112</v>
      </c>
      <c r="AB114" s="960"/>
      <c r="AC114" s="960"/>
      <c r="AD114" s="960"/>
      <c r="AE114" s="961"/>
      <c r="AF114" s="962" t="s">
        <v>112</v>
      </c>
      <c r="AG114" s="960"/>
      <c r="AH114" s="960"/>
      <c r="AI114" s="960"/>
      <c r="AJ114" s="961"/>
      <c r="AK114" s="962" t="s">
        <v>112</v>
      </c>
      <c r="AL114" s="960"/>
      <c r="AM114" s="960"/>
      <c r="AN114" s="960"/>
      <c r="AO114" s="961"/>
      <c r="AP114" s="963" t="s">
        <v>112</v>
      </c>
      <c r="AQ114" s="964"/>
      <c r="AR114" s="964"/>
      <c r="AS114" s="964"/>
      <c r="AT114" s="965"/>
      <c r="AU114" s="900"/>
      <c r="AV114" s="901"/>
      <c r="AW114" s="901"/>
      <c r="AX114" s="901"/>
      <c r="AY114" s="902"/>
      <c r="AZ114" s="950" t="s">
        <v>424</v>
      </c>
      <c r="BA114" s="951"/>
      <c r="BB114" s="951"/>
      <c r="BC114" s="951"/>
      <c r="BD114" s="951"/>
      <c r="BE114" s="951"/>
      <c r="BF114" s="951"/>
      <c r="BG114" s="951"/>
      <c r="BH114" s="951"/>
      <c r="BI114" s="951"/>
      <c r="BJ114" s="951"/>
      <c r="BK114" s="951"/>
      <c r="BL114" s="951"/>
      <c r="BM114" s="951"/>
      <c r="BN114" s="951"/>
      <c r="BO114" s="951"/>
      <c r="BP114" s="952"/>
      <c r="BQ114" s="920">
        <v>858490</v>
      </c>
      <c r="BR114" s="921"/>
      <c r="BS114" s="921"/>
      <c r="BT114" s="921"/>
      <c r="BU114" s="921"/>
      <c r="BV114" s="921">
        <v>756093</v>
      </c>
      <c r="BW114" s="921"/>
      <c r="BX114" s="921"/>
      <c r="BY114" s="921"/>
      <c r="BZ114" s="921"/>
      <c r="CA114" s="921">
        <v>739006</v>
      </c>
      <c r="CB114" s="921"/>
      <c r="CC114" s="921"/>
      <c r="CD114" s="921"/>
      <c r="CE114" s="921"/>
      <c r="CF114" s="915">
        <v>25.6</v>
      </c>
      <c r="CG114" s="916"/>
      <c r="CH114" s="916"/>
      <c r="CI114" s="916"/>
      <c r="CJ114" s="916"/>
      <c r="CK114" s="946"/>
      <c r="CL114" s="947"/>
      <c r="CM114" s="917" t="s">
        <v>425</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x14ac:dyDescent="0.15">
      <c r="A115" s="955"/>
      <c r="B115" s="956"/>
      <c r="C115" s="951" t="s">
        <v>426</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4769</v>
      </c>
      <c r="AB115" s="935"/>
      <c r="AC115" s="935"/>
      <c r="AD115" s="935"/>
      <c r="AE115" s="936"/>
      <c r="AF115" s="937">
        <v>2327</v>
      </c>
      <c r="AG115" s="935"/>
      <c r="AH115" s="935"/>
      <c r="AI115" s="935"/>
      <c r="AJ115" s="936"/>
      <c r="AK115" s="937">
        <v>2325</v>
      </c>
      <c r="AL115" s="935"/>
      <c r="AM115" s="935"/>
      <c r="AN115" s="935"/>
      <c r="AO115" s="936"/>
      <c r="AP115" s="938">
        <v>0.1</v>
      </c>
      <c r="AQ115" s="939"/>
      <c r="AR115" s="939"/>
      <c r="AS115" s="939"/>
      <c r="AT115" s="940"/>
      <c r="AU115" s="900"/>
      <c r="AV115" s="901"/>
      <c r="AW115" s="901"/>
      <c r="AX115" s="901"/>
      <c r="AY115" s="902"/>
      <c r="AZ115" s="950" t="s">
        <v>427</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428</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x14ac:dyDescent="0.15">
      <c r="A116" s="957"/>
      <c r="B116" s="958"/>
      <c r="C116" s="972" t="s">
        <v>429</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v>488</v>
      </c>
      <c r="AB116" s="960"/>
      <c r="AC116" s="960"/>
      <c r="AD116" s="960"/>
      <c r="AE116" s="961"/>
      <c r="AF116" s="962" t="s">
        <v>112</v>
      </c>
      <c r="AG116" s="960"/>
      <c r="AH116" s="960"/>
      <c r="AI116" s="960"/>
      <c r="AJ116" s="961"/>
      <c r="AK116" s="962">
        <v>6</v>
      </c>
      <c r="AL116" s="960"/>
      <c r="AM116" s="960"/>
      <c r="AN116" s="960"/>
      <c r="AO116" s="961"/>
      <c r="AP116" s="963">
        <v>0</v>
      </c>
      <c r="AQ116" s="964"/>
      <c r="AR116" s="964"/>
      <c r="AS116" s="964"/>
      <c r="AT116" s="965"/>
      <c r="AU116" s="900"/>
      <c r="AV116" s="901"/>
      <c r="AW116" s="901"/>
      <c r="AX116" s="901"/>
      <c r="AY116" s="902"/>
      <c r="AZ116" s="950" t="s">
        <v>430</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431</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x14ac:dyDescent="0.15">
      <c r="A117" s="905" t="s">
        <v>172</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432</v>
      </c>
      <c r="Z117" s="885"/>
      <c r="AA117" s="997">
        <v>733515</v>
      </c>
      <c r="AB117" s="967"/>
      <c r="AC117" s="967"/>
      <c r="AD117" s="967"/>
      <c r="AE117" s="968"/>
      <c r="AF117" s="966">
        <v>655350</v>
      </c>
      <c r="AG117" s="967"/>
      <c r="AH117" s="967"/>
      <c r="AI117" s="967"/>
      <c r="AJ117" s="968"/>
      <c r="AK117" s="966">
        <v>656916</v>
      </c>
      <c r="AL117" s="967"/>
      <c r="AM117" s="967"/>
      <c r="AN117" s="967"/>
      <c r="AO117" s="968"/>
      <c r="AP117" s="969"/>
      <c r="AQ117" s="970"/>
      <c r="AR117" s="970"/>
      <c r="AS117" s="970"/>
      <c r="AT117" s="971"/>
      <c r="AU117" s="900"/>
      <c r="AV117" s="901"/>
      <c r="AW117" s="901"/>
      <c r="AX117" s="901"/>
      <c r="AY117" s="902"/>
      <c r="AZ117" s="996" t="s">
        <v>433</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434</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x14ac:dyDescent="0.15">
      <c r="A118" s="905" t="s">
        <v>408</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406</v>
      </c>
      <c r="AB118" s="884"/>
      <c r="AC118" s="884"/>
      <c r="AD118" s="884"/>
      <c r="AE118" s="885"/>
      <c r="AF118" s="883" t="s">
        <v>288</v>
      </c>
      <c r="AG118" s="884"/>
      <c r="AH118" s="884"/>
      <c r="AI118" s="884"/>
      <c r="AJ118" s="885"/>
      <c r="AK118" s="883" t="s">
        <v>287</v>
      </c>
      <c r="AL118" s="884"/>
      <c r="AM118" s="884"/>
      <c r="AN118" s="884"/>
      <c r="AO118" s="885"/>
      <c r="AP118" s="991" t="s">
        <v>407</v>
      </c>
      <c r="AQ118" s="992"/>
      <c r="AR118" s="992"/>
      <c r="AS118" s="992"/>
      <c r="AT118" s="993"/>
      <c r="AU118" s="903"/>
      <c r="AV118" s="904"/>
      <c r="AW118" s="904"/>
      <c r="AX118" s="904"/>
      <c r="AY118" s="904"/>
      <c r="AZ118" s="228" t="s">
        <v>172</v>
      </c>
      <c r="BA118" s="228"/>
      <c r="BB118" s="228"/>
      <c r="BC118" s="228"/>
      <c r="BD118" s="228"/>
      <c r="BE118" s="228"/>
      <c r="BF118" s="228"/>
      <c r="BG118" s="228"/>
      <c r="BH118" s="228"/>
      <c r="BI118" s="228"/>
      <c r="BJ118" s="228"/>
      <c r="BK118" s="228"/>
      <c r="BL118" s="228"/>
      <c r="BM118" s="228"/>
      <c r="BN118" s="228"/>
      <c r="BO118" s="994" t="s">
        <v>435</v>
      </c>
      <c r="BP118" s="995"/>
      <c r="BQ118" s="986">
        <v>7238239</v>
      </c>
      <c r="BR118" s="987"/>
      <c r="BS118" s="987"/>
      <c r="BT118" s="987"/>
      <c r="BU118" s="987"/>
      <c r="BV118" s="987">
        <v>7042254</v>
      </c>
      <c r="BW118" s="987"/>
      <c r="BX118" s="987"/>
      <c r="BY118" s="987"/>
      <c r="BZ118" s="987"/>
      <c r="CA118" s="987">
        <v>7114804</v>
      </c>
      <c r="CB118" s="987"/>
      <c r="CC118" s="987"/>
      <c r="CD118" s="987"/>
      <c r="CE118" s="987"/>
      <c r="CF118" s="988"/>
      <c r="CG118" s="989"/>
      <c r="CH118" s="989"/>
      <c r="CI118" s="989"/>
      <c r="CJ118" s="990"/>
      <c r="CK118" s="946"/>
      <c r="CL118" s="947"/>
      <c r="CM118" s="917" t="s">
        <v>436</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x14ac:dyDescent="0.15">
      <c r="A119" s="975" t="s">
        <v>411</v>
      </c>
      <c r="B119" s="945"/>
      <c r="C119" s="924" t="s">
        <v>412</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437</v>
      </c>
      <c r="AV119" s="979"/>
      <c r="AW119" s="979"/>
      <c r="AX119" s="979"/>
      <c r="AY119" s="980"/>
      <c r="AZ119" s="941" t="s">
        <v>438</v>
      </c>
      <c r="BA119" s="888"/>
      <c r="BB119" s="888"/>
      <c r="BC119" s="888"/>
      <c r="BD119" s="888"/>
      <c r="BE119" s="888"/>
      <c r="BF119" s="888"/>
      <c r="BG119" s="888"/>
      <c r="BH119" s="888"/>
      <c r="BI119" s="888"/>
      <c r="BJ119" s="888"/>
      <c r="BK119" s="888"/>
      <c r="BL119" s="888"/>
      <c r="BM119" s="888"/>
      <c r="BN119" s="888"/>
      <c r="BO119" s="888"/>
      <c r="BP119" s="889"/>
      <c r="BQ119" s="927">
        <v>4927015</v>
      </c>
      <c r="BR119" s="928"/>
      <c r="BS119" s="928"/>
      <c r="BT119" s="928"/>
      <c r="BU119" s="928"/>
      <c r="BV119" s="928">
        <v>5373563</v>
      </c>
      <c r="BW119" s="928"/>
      <c r="BX119" s="928"/>
      <c r="BY119" s="928"/>
      <c r="BZ119" s="928"/>
      <c r="CA119" s="928">
        <v>5278513</v>
      </c>
      <c r="CB119" s="928"/>
      <c r="CC119" s="928"/>
      <c r="CD119" s="928"/>
      <c r="CE119" s="928"/>
      <c r="CF119" s="942">
        <v>183</v>
      </c>
      <c r="CG119" s="943"/>
      <c r="CH119" s="943"/>
      <c r="CI119" s="943"/>
      <c r="CJ119" s="943"/>
      <c r="CK119" s="948"/>
      <c r="CL119" s="949"/>
      <c r="CM119" s="1005" t="s">
        <v>439</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112</v>
      </c>
      <c r="DH119" s="999"/>
      <c r="DI119" s="999"/>
      <c r="DJ119" s="999"/>
      <c r="DK119" s="1000"/>
      <c r="DL119" s="1001" t="s">
        <v>112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x14ac:dyDescent="0.15">
      <c r="A120" s="976"/>
      <c r="B120" s="947"/>
      <c r="C120" s="917" t="s">
        <v>415</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440</v>
      </c>
      <c r="BA120" s="951"/>
      <c r="BB120" s="951"/>
      <c r="BC120" s="951"/>
      <c r="BD120" s="951"/>
      <c r="BE120" s="951"/>
      <c r="BF120" s="951"/>
      <c r="BG120" s="951"/>
      <c r="BH120" s="951"/>
      <c r="BI120" s="951"/>
      <c r="BJ120" s="951"/>
      <c r="BK120" s="951"/>
      <c r="BL120" s="951"/>
      <c r="BM120" s="951"/>
      <c r="BN120" s="951"/>
      <c r="BO120" s="951"/>
      <c r="BP120" s="952"/>
      <c r="BQ120" s="920">
        <v>35635</v>
      </c>
      <c r="BR120" s="921"/>
      <c r="BS120" s="921"/>
      <c r="BT120" s="921"/>
      <c r="BU120" s="921"/>
      <c r="BV120" s="921">
        <v>33050</v>
      </c>
      <c r="BW120" s="921"/>
      <c r="BX120" s="921"/>
      <c r="BY120" s="921"/>
      <c r="BZ120" s="921"/>
      <c r="CA120" s="921">
        <v>30421</v>
      </c>
      <c r="CB120" s="921"/>
      <c r="CC120" s="921"/>
      <c r="CD120" s="921"/>
      <c r="CE120" s="921"/>
      <c r="CF120" s="915">
        <v>1.1000000000000001</v>
      </c>
      <c r="CG120" s="916"/>
      <c r="CH120" s="916"/>
      <c r="CI120" s="916"/>
      <c r="CJ120" s="916"/>
      <c r="CK120" s="1014" t="s">
        <v>441</v>
      </c>
      <c r="CL120" s="1015"/>
      <c r="CM120" s="1015"/>
      <c r="CN120" s="1015"/>
      <c r="CO120" s="1016"/>
      <c r="CP120" s="1022" t="s">
        <v>391</v>
      </c>
      <c r="CQ120" s="1023"/>
      <c r="CR120" s="1023"/>
      <c r="CS120" s="1023"/>
      <c r="CT120" s="1023"/>
      <c r="CU120" s="1023"/>
      <c r="CV120" s="1023"/>
      <c r="CW120" s="1023"/>
      <c r="CX120" s="1023"/>
      <c r="CY120" s="1023"/>
      <c r="CZ120" s="1023"/>
      <c r="DA120" s="1023"/>
      <c r="DB120" s="1023"/>
      <c r="DC120" s="1023"/>
      <c r="DD120" s="1023"/>
      <c r="DE120" s="1023"/>
      <c r="DF120" s="1024"/>
      <c r="DG120" s="927">
        <v>2221944</v>
      </c>
      <c r="DH120" s="928"/>
      <c r="DI120" s="928"/>
      <c r="DJ120" s="928"/>
      <c r="DK120" s="928"/>
      <c r="DL120" s="928">
        <v>2097572</v>
      </c>
      <c r="DM120" s="928"/>
      <c r="DN120" s="928"/>
      <c r="DO120" s="928"/>
      <c r="DP120" s="928"/>
      <c r="DQ120" s="928">
        <v>1949169</v>
      </c>
      <c r="DR120" s="928"/>
      <c r="DS120" s="928"/>
      <c r="DT120" s="928"/>
      <c r="DU120" s="928"/>
      <c r="DV120" s="929">
        <v>67.599999999999994</v>
      </c>
      <c r="DW120" s="929"/>
      <c r="DX120" s="929"/>
      <c r="DY120" s="929"/>
      <c r="DZ120" s="930"/>
    </row>
    <row r="121" spans="1:130" s="197" customFormat="1" ht="26.25" customHeight="1" x14ac:dyDescent="0.15">
      <c r="A121" s="976"/>
      <c r="B121" s="947"/>
      <c r="C121" s="1011" t="s">
        <v>442</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443</v>
      </c>
      <c r="BA121" s="972"/>
      <c r="BB121" s="972"/>
      <c r="BC121" s="972"/>
      <c r="BD121" s="972"/>
      <c r="BE121" s="972"/>
      <c r="BF121" s="972"/>
      <c r="BG121" s="972"/>
      <c r="BH121" s="972"/>
      <c r="BI121" s="972"/>
      <c r="BJ121" s="972"/>
      <c r="BK121" s="972"/>
      <c r="BL121" s="972"/>
      <c r="BM121" s="972"/>
      <c r="BN121" s="972"/>
      <c r="BO121" s="972"/>
      <c r="BP121" s="973"/>
      <c r="BQ121" s="986">
        <v>5388523</v>
      </c>
      <c r="BR121" s="987"/>
      <c r="BS121" s="987"/>
      <c r="BT121" s="987"/>
      <c r="BU121" s="987"/>
      <c r="BV121" s="987">
        <v>5532879</v>
      </c>
      <c r="BW121" s="987"/>
      <c r="BX121" s="987"/>
      <c r="BY121" s="987"/>
      <c r="BZ121" s="987"/>
      <c r="CA121" s="987">
        <v>5619608</v>
      </c>
      <c r="CB121" s="987"/>
      <c r="CC121" s="987"/>
      <c r="CD121" s="987"/>
      <c r="CE121" s="987"/>
      <c r="CF121" s="1025">
        <v>194.9</v>
      </c>
      <c r="CG121" s="1026"/>
      <c r="CH121" s="1026"/>
      <c r="CI121" s="1026"/>
      <c r="CJ121" s="1026"/>
      <c r="CK121" s="1017"/>
      <c r="CL121" s="1018"/>
      <c r="CM121" s="1018"/>
      <c r="CN121" s="1018"/>
      <c r="CO121" s="1019"/>
      <c r="CP121" s="1008" t="s">
        <v>389</v>
      </c>
      <c r="CQ121" s="1009"/>
      <c r="CR121" s="1009"/>
      <c r="CS121" s="1009"/>
      <c r="CT121" s="1009"/>
      <c r="CU121" s="1009"/>
      <c r="CV121" s="1009"/>
      <c r="CW121" s="1009"/>
      <c r="CX121" s="1009"/>
      <c r="CY121" s="1009"/>
      <c r="CZ121" s="1009"/>
      <c r="DA121" s="1009"/>
      <c r="DB121" s="1009"/>
      <c r="DC121" s="1009"/>
      <c r="DD121" s="1009"/>
      <c r="DE121" s="1009"/>
      <c r="DF121" s="1010"/>
      <c r="DG121" s="920">
        <v>361692</v>
      </c>
      <c r="DH121" s="921"/>
      <c r="DI121" s="921"/>
      <c r="DJ121" s="921"/>
      <c r="DK121" s="921"/>
      <c r="DL121" s="921">
        <v>468641</v>
      </c>
      <c r="DM121" s="921"/>
      <c r="DN121" s="921"/>
      <c r="DO121" s="921"/>
      <c r="DP121" s="921"/>
      <c r="DQ121" s="921">
        <v>511239</v>
      </c>
      <c r="DR121" s="921"/>
      <c r="DS121" s="921"/>
      <c r="DT121" s="921"/>
      <c r="DU121" s="921"/>
      <c r="DV121" s="922">
        <v>17.7</v>
      </c>
      <c r="DW121" s="922"/>
      <c r="DX121" s="922"/>
      <c r="DY121" s="922"/>
      <c r="DZ121" s="923"/>
    </row>
    <row r="122" spans="1:130" s="197" customFormat="1" ht="26.25" customHeight="1" x14ac:dyDescent="0.15">
      <c r="A122" s="976"/>
      <c r="B122" s="947"/>
      <c r="C122" s="917" t="s">
        <v>425</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172</v>
      </c>
      <c r="BA122" s="228"/>
      <c r="BB122" s="228"/>
      <c r="BC122" s="228"/>
      <c r="BD122" s="228"/>
      <c r="BE122" s="228"/>
      <c r="BF122" s="228"/>
      <c r="BG122" s="228"/>
      <c r="BH122" s="228"/>
      <c r="BI122" s="228"/>
      <c r="BJ122" s="228"/>
      <c r="BK122" s="228"/>
      <c r="BL122" s="228"/>
      <c r="BM122" s="228"/>
      <c r="BN122" s="228"/>
      <c r="BO122" s="994" t="s">
        <v>444</v>
      </c>
      <c r="BP122" s="995"/>
      <c r="BQ122" s="1035">
        <v>10351173</v>
      </c>
      <c r="BR122" s="1036"/>
      <c r="BS122" s="1036"/>
      <c r="BT122" s="1036"/>
      <c r="BU122" s="1036"/>
      <c r="BV122" s="1036">
        <v>10939492</v>
      </c>
      <c r="BW122" s="1036"/>
      <c r="BX122" s="1036"/>
      <c r="BY122" s="1036"/>
      <c r="BZ122" s="1036"/>
      <c r="CA122" s="1036">
        <v>10928542</v>
      </c>
      <c r="CB122" s="1036"/>
      <c r="CC122" s="1036"/>
      <c r="CD122" s="1036"/>
      <c r="CE122" s="1036"/>
      <c r="CF122" s="988"/>
      <c r="CG122" s="989"/>
      <c r="CH122" s="989"/>
      <c r="CI122" s="989"/>
      <c r="CJ122" s="990"/>
      <c r="CK122" s="1017"/>
      <c r="CL122" s="1018"/>
      <c r="CM122" s="1018"/>
      <c r="CN122" s="1018"/>
      <c r="CO122" s="1019"/>
      <c r="CP122" s="1008"/>
      <c r="CQ122" s="1009"/>
      <c r="CR122" s="1009"/>
      <c r="CS122" s="1009"/>
      <c r="CT122" s="1009"/>
      <c r="CU122" s="1009"/>
      <c r="CV122" s="1009"/>
      <c r="CW122" s="1009"/>
      <c r="CX122" s="1009"/>
      <c r="CY122" s="1009"/>
      <c r="CZ122" s="1009"/>
      <c r="DA122" s="1009"/>
      <c r="DB122" s="1009"/>
      <c r="DC122" s="1009"/>
      <c r="DD122" s="1009"/>
      <c r="DE122" s="1009"/>
      <c r="DF122" s="1010"/>
      <c r="DG122" s="920"/>
      <c r="DH122" s="921"/>
      <c r="DI122" s="921"/>
      <c r="DJ122" s="921"/>
      <c r="DK122" s="921"/>
      <c r="DL122" s="921"/>
      <c r="DM122" s="921"/>
      <c r="DN122" s="921"/>
      <c r="DO122" s="921"/>
      <c r="DP122" s="921"/>
      <c r="DQ122" s="921"/>
      <c r="DR122" s="921"/>
      <c r="DS122" s="921"/>
      <c r="DT122" s="921"/>
      <c r="DU122" s="921"/>
      <c r="DV122" s="922"/>
      <c r="DW122" s="922"/>
      <c r="DX122" s="922"/>
      <c r="DY122" s="922"/>
      <c r="DZ122" s="923"/>
    </row>
    <row r="123" spans="1:130" s="197" customFormat="1" ht="26.25" customHeight="1" thickBot="1" x14ac:dyDescent="0.2">
      <c r="A123" s="976"/>
      <c r="B123" s="947"/>
      <c r="C123" s="917" t="s">
        <v>431</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445</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t="s">
        <v>112</v>
      </c>
      <c r="BR123" s="1028"/>
      <c r="BS123" s="1028"/>
      <c r="BT123" s="1028"/>
      <c r="BU123" s="1028"/>
      <c r="BV123" s="1028" t="s">
        <v>112</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x14ac:dyDescent="0.15">
      <c r="A124" s="976"/>
      <c r="B124" s="947"/>
      <c r="C124" s="917" t="s">
        <v>434</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446</v>
      </c>
      <c r="CQ124" s="1009"/>
      <c r="CR124" s="1009"/>
      <c r="CS124" s="1009"/>
      <c r="CT124" s="1009"/>
      <c r="CU124" s="1009"/>
      <c r="CV124" s="1009"/>
      <c r="CW124" s="1009"/>
      <c r="CX124" s="1009"/>
      <c r="CY124" s="1009"/>
      <c r="CZ124" s="1009"/>
      <c r="DA124" s="1009"/>
      <c r="DB124" s="1009"/>
      <c r="DC124" s="1009"/>
      <c r="DD124" s="1009"/>
      <c r="DE124" s="1009"/>
      <c r="DF124" s="1010"/>
      <c r="DG124" s="998">
        <v>57226</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x14ac:dyDescent="0.2">
      <c r="A125" s="976"/>
      <c r="B125" s="947"/>
      <c r="C125" s="917" t="s">
        <v>436</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447</v>
      </c>
      <c r="CL125" s="1015"/>
      <c r="CM125" s="1015"/>
      <c r="CN125" s="1015"/>
      <c r="CO125" s="1016"/>
      <c r="CP125" s="941" t="s">
        <v>448</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x14ac:dyDescent="0.15">
      <c r="A126" s="976"/>
      <c r="B126" s="947"/>
      <c r="C126" s="917" t="s">
        <v>439</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1525</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449</v>
      </c>
      <c r="AY126" s="1038"/>
      <c r="AZ126" s="1038"/>
      <c r="BA126" s="1038"/>
      <c r="BB126" s="1038"/>
      <c r="BC126" s="1038"/>
      <c r="BD126" s="1038"/>
      <c r="BE126" s="1039"/>
      <c r="BF126" s="1053" t="s">
        <v>450</v>
      </c>
      <c r="BG126" s="1038"/>
      <c r="BH126" s="1038"/>
      <c r="BI126" s="1038"/>
      <c r="BJ126" s="1038"/>
      <c r="BK126" s="1038"/>
      <c r="BL126" s="1039"/>
      <c r="BM126" s="1053" t="s">
        <v>451</v>
      </c>
      <c r="BN126" s="1038"/>
      <c r="BO126" s="1038"/>
      <c r="BP126" s="1038"/>
      <c r="BQ126" s="1038"/>
      <c r="BR126" s="1038"/>
      <c r="BS126" s="1039"/>
      <c r="BT126" s="1053" t="s">
        <v>452</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453</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x14ac:dyDescent="0.2">
      <c r="A127" s="977"/>
      <c r="B127" s="949"/>
      <c r="C127" s="1005" t="s">
        <v>454</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3244</v>
      </c>
      <c r="AB127" s="960"/>
      <c r="AC127" s="960"/>
      <c r="AD127" s="960"/>
      <c r="AE127" s="961"/>
      <c r="AF127" s="962">
        <v>2327</v>
      </c>
      <c r="AG127" s="960"/>
      <c r="AH127" s="960"/>
      <c r="AI127" s="960"/>
      <c r="AJ127" s="961"/>
      <c r="AK127" s="962">
        <v>2325</v>
      </c>
      <c r="AL127" s="960"/>
      <c r="AM127" s="960"/>
      <c r="AN127" s="960"/>
      <c r="AO127" s="961"/>
      <c r="AP127" s="963">
        <v>0.1</v>
      </c>
      <c r="AQ127" s="964"/>
      <c r="AR127" s="964"/>
      <c r="AS127" s="964"/>
      <c r="AT127" s="965"/>
      <c r="AU127" s="233"/>
      <c r="AV127" s="233"/>
      <c r="AW127" s="233"/>
      <c r="AX127" s="887" t="s">
        <v>455</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456</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x14ac:dyDescent="0.15">
      <c r="A128" s="1072" t="s">
        <v>457</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458</v>
      </c>
      <c r="X128" s="1074"/>
      <c r="Y128" s="1074"/>
      <c r="Z128" s="1075"/>
      <c r="AA128" s="1076">
        <v>3206</v>
      </c>
      <c r="AB128" s="1077"/>
      <c r="AC128" s="1077"/>
      <c r="AD128" s="1077"/>
      <c r="AE128" s="1078"/>
      <c r="AF128" s="1079">
        <v>3206</v>
      </c>
      <c r="AG128" s="1077"/>
      <c r="AH128" s="1077"/>
      <c r="AI128" s="1077"/>
      <c r="AJ128" s="1078"/>
      <c r="AK128" s="1079">
        <v>3206</v>
      </c>
      <c r="AL128" s="1077"/>
      <c r="AM128" s="1077"/>
      <c r="AN128" s="1077"/>
      <c r="AO128" s="1078"/>
      <c r="AP128" s="1080"/>
      <c r="AQ128" s="1081"/>
      <c r="AR128" s="1081"/>
      <c r="AS128" s="1081"/>
      <c r="AT128" s="1082"/>
      <c r="AU128" s="235"/>
      <c r="AV128" s="235"/>
      <c r="AW128" s="235"/>
      <c r="AX128" s="1055" t="s">
        <v>459</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460</v>
      </c>
      <c r="X129" s="1062"/>
      <c r="Y129" s="1062"/>
      <c r="Z129" s="1063"/>
      <c r="AA129" s="959">
        <v>3634142</v>
      </c>
      <c r="AB129" s="960"/>
      <c r="AC129" s="960"/>
      <c r="AD129" s="960"/>
      <c r="AE129" s="961"/>
      <c r="AF129" s="962">
        <v>3629356</v>
      </c>
      <c r="AG129" s="960"/>
      <c r="AH129" s="960"/>
      <c r="AI129" s="960"/>
      <c r="AJ129" s="961"/>
      <c r="AK129" s="962">
        <v>3447459</v>
      </c>
      <c r="AL129" s="960"/>
      <c r="AM129" s="960"/>
      <c r="AN129" s="960"/>
      <c r="AO129" s="961"/>
      <c r="AP129" s="1064"/>
      <c r="AQ129" s="1065"/>
      <c r="AR129" s="1065"/>
      <c r="AS129" s="1065"/>
      <c r="AT129" s="1066"/>
      <c r="AU129" s="235"/>
      <c r="AV129" s="235"/>
      <c r="AW129" s="235"/>
      <c r="AX129" s="1055" t="s">
        <v>461</v>
      </c>
      <c r="AY129" s="951"/>
      <c r="AZ129" s="951"/>
      <c r="BA129" s="951"/>
      <c r="BB129" s="951"/>
      <c r="BC129" s="951"/>
      <c r="BD129" s="951"/>
      <c r="BE129" s="952"/>
      <c r="BF129" s="1056">
        <v>3.5</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1" t="s">
        <v>462</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463</v>
      </c>
      <c r="X130" s="1062"/>
      <c r="Y130" s="1062"/>
      <c r="Z130" s="1063"/>
      <c r="AA130" s="959">
        <v>597552</v>
      </c>
      <c r="AB130" s="960"/>
      <c r="AC130" s="960"/>
      <c r="AD130" s="960"/>
      <c r="AE130" s="961"/>
      <c r="AF130" s="962">
        <v>555993</v>
      </c>
      <c r="AG130" s="960"/>
      <c r="AH130" s="960"/>
      <c r="AI130" s="960"/>
      <c r="AJ130" s="961"/>
      <c r="AK130" s="962">
        <v>563765</v>
      </c>
      <c r="AL130" s="960"/>
      <c r="AM130" s="960"/>
      <c r="AN130" s="960"/>
      <c r="AO130" s="961"/>
      <c r="AP130" s="1064"/>
      <c r="AQ130" s="1065"/>
      <c r="AR130" s="1065"/>
      <c r="AS130" s="1065"/>
      <c r="AT130" s="1066"/>
      <c r="AU130" s="235"/>
      <c r="AV130" s="235"/>
      <c r="AW130" s="235"/>
      <c r="AX130" s="1100" t="s">
        <v>464</v>
      </c>
      <c r="AY130" s="1046"/>
      <c r="AZ130" s="1046"/>
      <c r="BA130" s="1046"/>
      <c r="BB130" s="1046"/>
      <c r="BC130" s="1046"/>
      <c r="BD130" s="1046"/>
      <c r="BE130" s="1047"/>
      <c r="BF130" s="1101" t="s">
        <v>112</v>
      </c>
      <c r="BG130" s="1102"/>
      <c r="BH130" s="1102"/>
      <c r="BI130" s="1102"/>
      <c r="BJ130" s="1102"/>
      <c r="BK130" s="1102"/>
      <c r="BL130" s="1103"/>
      <c r="BM130" s="1101">
        <v>350</v>
      </c>
      <c r="BN130" s="1102"/>
      <c r="BO130" s="1102"/>
      <c r="BP130" s="1102"/>
      <c r="BQ130" s="1102"/>
      <c r="BR130" s="1102"/>
      <c r="BS130" s="1103"/>
      <c r="BT130" s="1104"/>
      <c r="BU130" s="1105"/>
      <c r="BV130" s="1105"/>
      <c r="BW130" s="1105"/>
      <c r="BX130" s="1105"/>
      <c r="BY130" s="1105"/>
      <c r="BZ130" s="110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7"/>
      <c r="B131" s="1108"/>
      <c r="C131" s="1108"/>
      <c r="D131" s="1108"/>
      <c r="E131" s="1108"/>
      <c r="F131" s="1108"/>
      <c r="G131" s="1108"/>
      <c r="H131" s="1108"/>
      <c r="I131" s="1108"/>
      <c r="J131" s="1108"/>
      <c r="K131" s="1108"/>
      <c r="L131" s="1108"/>
      <c r="M131" s="1108"/>
      <c r="N131" s="1108"/>
      <c r="O131" s="1108"/>
      <c r="P131" s="1108"/>
      <c r="Q131" s="1108"/>
      <c r="R131" s="1108"/>
      <c r="S131" s="1108"/>
      <c r="T131" s="1108"/>
      <c r="U131" s="1108"/>
      <c r="V131" s="1108"/>
      <c r="W131" s="1109" t="s">
        <v>465</v>
      </c>
      <c r="X131" s="1110"/>
      <c r="Y131" s="1110"/>
      <c r="Z131" s="1111"/>
      <c r="AA131" s="998">
        <v>3036590</v>
      </c>
      <c r="AB131" s="999"/>
      <c r="AC131" s="999"/>
      <c r="AD131" s="999"/>
      <c r="AE131" s="1000"/>
      <c r="AF131" s="1001">
        <v>3073363</v>
      </c>
      <c r="AG131" s="999"/>
      <c r="AH131" s="999"/>
      <c r="AI131" s="999"/>
      <c r="AJ131" s="1000"/>
      <c r="AK131" s="1001">
        <v>2883694</v>
      </c>
      <c r="AL131" s="999"/>
      <c r="AM131" s="999"/>
      <c r="AN131" s="999"/>
      <c r="AO131" s="1000"/>
      <c r="AP131" s="1112"/>
      <c r="AQ131" s="1113"/>
      <c r="AR131" s="1113"/>
      <c r="AS131" s="1113"/>
      <c r="AT131" s="111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4" t="s">
        <v>466</v>
      </c>
      <c r="B132" s="1085"/>
      <c r="C132" s="1085"/>
      <c r="D132" s="1085"/>
      <c r="E132" s="1085"/>
      <c r="F132" s="1085"/>
      <c r="G132" s="1085"/>
      <c r="H132" s="1085"/>
      <c r="I132" s="1085"/>
      <c r="J132" s="1085"/>
      <c r="K132" s="1085"/>
      <c r="L132" s="1085"/>
      <c r="M132" s="1085"/>
      <c r="N132" s="1085"/>
      <c r="O132" s="1085"/>
      <c r="P132" s="1085"/>
      <c r="Q132" s="1085"/>
      <c r="R132" s="1085"/>
      <c r="S132" s="1085"/>
      <c r="T132" s="1085"/>
      <c r="U132" s="1085"/>
      <c r="V132" s="1088" t="s">
        <v>467</v>
      </c>
      <c r="W132" s="1088"/>
      <c r="X132" s="1088"/>
      <c r="Y132" s="1088"/>
      <c r="Z132" s="1089"/>
      <c r="AA132" s="1090">
        <v>4.3719105970000003</v>
      </c>
      <c r="AB132" s="1091"/>
      <c r="AC132" s="1091"/>
      <c r="AD132" s="1091"/>
      <c r="AE132" s="1092"/>
      <c r="AF132" s="1093">
        <v>3.128527284</v>
      </c>
      <c r="AG132" s="1091"/>
      <c r="AH132" s="1091"/>
      <c r="AI132" s="1091"/>
      <c r="AJ132" s="1092"/>
      <c r="AK132" s="1093">
        <v>3.1190896119999998</v>
      </c>
      <c r="AL132" s="1091"/>
      <c r="AM132" s="1091"/>
      <c r="AN132" s="1091"/>
      <c r="AO132" s="1092"/>
      <c r="AP132" s="988"/>
      <c r="AQ132" s="989"/>
      <c r="AR132" s="989"/>
      <c r="AS132" s="989"/>
      <c r="AT132" s="109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6"/>
      <c r="B133" s="1087"/>
      <c r="C133" s="1087"/>
      <c r="D133" s="1087"/>
      <c r="E133" s="1087"/>
      <c r="F133" s="1087"/>
      <c r="G133" s="1087"/>
      <c r="H133" s="1087"/>
      <c r="I133" s="1087"/>
      <c r="J133" s="1087"/>
      <c r="K133" s="1087"/>
      <c r="L133" s="1087"/>
      <c r="M133" s="1087"/>
      <c r="N133" s="1087"/>
      <c r="O133" s="1087"/>
      <c r="P133" s="1087"/>
      <c r="Q133" s="1087"/>
      <c r="R133" s="1087"/>
      <c r="S133" s="1087"/>
      <c r="T133" s="1087"/>
      <c r="U133" s="1087"/>
      <c r="V133" s="1095" t="s">
        <v>468</v>
      </c>
      <c r="W133" s="1095"/>
      <c r="X133" s="1095"/>
      <c r="Y133" s="1095"/>
      <c r="Z133" s="1096"/>
      <c r="AA133" s="1097">
        <v>3.9</v>
      </c>
      <c r="AB133" s="1098"/>
      <c r="AC133" s="1098"/>
      <c r="AD133" s="1098"/>
      <c r="AE133" s="1099"/>
      <c r="AF133" s="1097">
        <v>3.7</v>
      </c>
      <c r="AG133" s="1098"/>
      <c r="AH133" s="1098"/>
      <c r="AI133" s="1098"/>
      <c r="AJ133" s="1099"/>
      <c r="AK133" s="1097">
        <v>3.5</v>
      </c>
      <c r="AL133" s="1098"/>
      <c r="AM133" s="1098"/>
      <c r="AN133" s="1098"/>
      <c r="AO133" s="1099"/>
      <c r="AP133" s="1029"/>
      <c r="AQ133" s="1030"/>
      <c r="AR133" s="1030"/>
      <c r="AS133" s="1030"/>
      <c r="AT133" s="108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4" zoomScale="55" zoomScaleNormal="85" zoomScaleSheetLayoutView="55" workbookViewId="0">
      <selection activeCell="P76" sqref="P76"/>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0" zoomScaleNormal="50" zoomScaleSheetLayoutView="55" workbookViewId="0">
      <selection activeCell="A66" sqref="A66:XFD66"/>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0" zoomScaleSheetLayoutView="5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8" t="s">
        <v>471</v>
      </c>
      <c r="L7" s="254"/>
      <c r="M7" s="255" t="s">
        <v>472</v>
      </c>
      <c r="N7" s="256"/>
    </row>
    <row r="8" spans="1:16" x14ac:dyDescent="0.15">
      <c r="A8" s="248"/>
      <c r="B8" s="244"/>
      <c r="C8" s="244"/>
      <c r="D8" s="244"/>
      <c r="E8" s="244"/>
      <c r="F8" s="244"/>
      <c r="G8" s="257"/>
      <c r="H8" s="258"/>
      <c r="I8" s="258"/>
      <c r="J8" s="259"/>
      <c r="K8" s="1119"/>
      <c r="L8" s="260" t="s">
        <v>473</v>
      </c>
      <c r="M8" s="261" t="s">
        <v>474</v>
      </c>
      <c r="N8" s="262" t="s">
        <v>475</v>
      </c>
    </row>
    <row r="9" spans="1:16" x14ac:dyDescent="0.15">
      <c r="A9" s="248"/>
      <c r="B9" s="244"/>
      <c r="C9" s="244"/>
      <c r="D9" s="244"/>
      <c r="E9" s="244"/>
      <c r="F9" s="244"/>
      <c r="G9" s="1120" t="s">
        <v>476</v>
      </c>
      <c r="H9" s="1121"/>
      <c r="I9" s="1121"/>
      <c r="J9" s="1122"/>
      <c r="K9" s="263">
        <v>810391</v>
      </c>
      <c r="L9" s="264">
        <v>173531</v>
      </c>
      <c r="M9" s="265">
        <v>156414</v>
      </c>
      <c r="N9" s="266">
        <v>10.9</v>
      </c>
    </row>
    <row r="10" spans="1:16" x14ac:dyDescent="0.15">
      <c r="A10" s="248"/>
      <c r="B10" s="244"/>
      <c r="C10" s="244"/>
      <c r="D10" s="244"/>
      <c r="E10" s="244"/>
      <c r="F10" s="244"/>
      <c r="G10" s="1120" t="s">
        <v>477</v>
      </c>
      <c r="H10" s="1121"/>
      <c r="I10" s="1121"/>
      <c r="J10" s="1122"/>
      <c r="K10" s="267">
        <v>61711</v>
      </c>
      <c r="L10" s="268">
        <v>13214</v>
      </c>
      <c r="M10" s="269">
        <v>16746</v>
      </c>
      <c r="N10" s="270">
        <v>-21.1</v>
      </c>
    </row>
    <row r="11" spans="1:16" ht="13.5" customHeight="1" x14ac:dyDescent="0.15">
      <c r="A11" s="248"/>
      <c r="B11" s="244"/>
      <c r="C11" s="244"/>
      <c r="D11" s="244"/>
      <c r="E11" s="244"/>
      <c r="F11" s="244"/>
      <c r="G11" s="1120" t="s">
        <v>478</v>
      </c>
      <c r="H11" s="1121"/>
      <c r="I11" s="1121"/>
      <c r="J11" s="1122"/>
      <c r="K11" s="267">
        <v>173688</v>
      </c>
      <c r="L11" s="268">
        <v>37192</v>
      </c>
      <c r="M11" s="269">
        <v>26001</v>
      </c>
      <c r="N11" s="270">
        <v>43</v>
      </c>
    </row>
    <row r="12" spans="1:16" ht="13.5" customHeight="1" x14ac:dyDescent="0.15">
      <c r="A12" s="248"/>
      <c r="B12" s="244"/>
      <c r="C12" s="244"/>
      <c r="D12" s="244"/>
      <c r="E12" s="244"/>
      <c r="F12" s="244"/>
      <c r="G12" s="1120" t="s">
        <v>479</v>
      </c>
      <c r="H12" s="1121"/>
      <c r="I12" s="1121"/>
      <c r="J12" s="1122"/>
      <c r="K12" s="267" t="s">
        <v>480</v>
      </c>
      <c r="L12" s="268" t="s">
        <v>480</v>
      </c>
      <c r="M12" s="269">
        <v>2108</v>
      </c>
      <c r="N12" s="270" t="s">
        <v>480</v>
      </c>
    </row>
    <row r="13" spans="1:16" ht="13.5" customHeight="1" x14ac:dyDescent="0.15">
      <c r="A13" s="248"/>
      <c r="B13" s="244"/>
      <c r="C13" s="244"/>
      <c r="D13" s="244"/>
      <c r="E13" s="244"/>
      <c r="F13" s="244"/>
      <c r="G13" s="1120" t="s">
        <v>481</v>
      </c>
      <c r="H13" s="1121"/>
      <c r="I13" s="1121"/>
      <c r="J13" s="1122"/>
      <c r="K13" s="267" t="s">
        <v>480</v>
      </c>
      <c r="L13" s="268" t="s">
        <v>480</v>
      </c>
      <c r="M13" s="269" t="s">
        <v>480</v>
      </c>
      <c r="N13" s="270" t="s">
        <v>480</v>
      </c>
    </row>
    <row r="14" spans="1:16" ht="13.5" customHeight="1" x14ac:dyDescent="0.15">
      <c r="A14" s="248"/>
      <c r="B14" s="244"/>
      <c r="C14" s="244"/>
      <c r="D14" s="244"/>
      <c r="E14" s="244"/>
      <c r="F14" s="244"/>
      <c r="G14" s="1120" t="s">
        <v>482</v>
      </c>
      <c r="H14" s="1121"/>
      <c r="I14" s="1121"/>
      <c r="J14" s="1122"/>
      <c r="K14" s="267">
        <v>32906</v>
      </c>
      <c r="L14" s="268">
        <v>7046</v>
      </c>
      <c r="M14" s="269">
        <v>6363</v>
      </c>
      <c r="N14" s="270">
        <v>10.7</v>
      </c>
    </row>
    <row r="15" spans="1:16" ht="13.5" customHeight="1" x14ac:dyDescent="0.15">
      <c r="A15" s="248"/>
      <c r="B15" s="244"/>
      <c r="C15" s="244"/>
      <c r="D15" s="244"/>
      <c r="E15" s="244"/>
      <c r="F15" s="244"/>
      <c r="G15" s="1120" t="s">
        <v>483</v>
      </c>
      <c r="H15" s="1121"/>
      <c r="I15" s="1121"/>
      <c r="J15" s="1122"/>
      <c r="K15" s="267">
        <v>59852</v>
      </c>
      <c r="L15" s="268">
        <v>12816</v>
      </c>
      <c r="M15" s="269">
        <v>3826</v>
      </c>
      <c r="N15" s="270">
        <v>235</v>
      </c>
    </row>
    <row r="16" spans="1:16" x14ac:dyDescent="0.15">
      <c r="A16" s="248"/>
      <c r="B16" s="244"/>
      <c r="C16" s="244"/>
      <c r="D16" s="244"/>
      <c r="E16" s="244"/>
      <c r="F16" s="244"/>
      <c r="G16" s="1123" t="s">
        <v>484</v>
      </c>
      <c r="H16" s="1124"/>
      <c r="I16" s="1124"/>
      <c r="J16" s="1125"/>
      <c r="K16" s="268">
        <v>-95300</v>
      </c>
      <c r="L16" s="268">
        <v>-20407</v>
      </c>
      <c r="M16" s="269">
        <v>-16347</v>
      </c>
      <c r="N16" s="270">
        <v>24.8</v>
      </c>
    </row>
    <row r="17" spans="1:16" x14ac:dyDescent="0.15">
      <c r="A17" s="248"/>
      <c r="B17" s="244"/>
      <c r="C17" s="244"/>
      <c r="D17" s="244"/>
      <c r="E17" s="244"/>
      <c r="F17" s="244"/>
      <c r="G17" s="1123" t="s">
        <v>172</v>
      </c>
      <c r="H17" s="1124"/>
      <c r="I17" s="1124"/>
      <c r="J17" s="1125"/>
      <c r="K17" s="268">
        <v>1043248</v>
      </c>
      <c r="L17" s="268">
        <v>223394</v>
      </c>
      <c r="M17" s="269">
        <v>195111</v>
      </c>
      <c r="N17" s="270">
        <v>14.5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15" t="s">
        <v>489</v>
      </c>
      <c r="H21" s="1116"/>
      <c r="I21" s="1116"/>
      <c r="J21" s="1117"/>
      <c r="K21" s="280">
        <v>18.2</v>
      </c>
      <c r="L21" s="281">
        <v>17.329999999999998</v>
      </c>
      <c r="M21" s="282">
        <v>0.87</v>
      </c>
      <c r="N21" s="249"/>
      <c r="O21" s="283"/>
      <c r="P21" s="279"/>
    </row>
    <row r="22" spans="1:16" s="284" customFormat="1" x14ac:dyDescent="0.15">
      <c r="A22" s="279"/>
      <c r="B22" s="249"/>
      <c r="C22" s="249"/>
      <c r="D22" s="249"/>
      <c r="E22" s="249"/>
      <c r="F22" s="249"/>
      <c r="G22" s="1115" t="s">
        <v>490</v>
      </c>
      <c r="H22" s="1116"/>
      <c r="I22" s="1116"/>
      <c r="J22" s="1117"/>
      <c r="K22" s="285">
        <v>99</v>
      </c>
      <c r="L22" s="286">
        <v>94.6</v>
      </c>
      <c r="M22" s="287">
        <v>4.4000000000000004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8" t="s">
        <v>471</v>
      </c>
      <c r="L30" s="254"/>
      <c r="M30" s="255" t="s">
        <v>472</v>
      </c>
      <c r="N30" s="256"/>
    </row>
    <row r="31" spans="1:16" x14ac:dyDescent="0.15">
      <c r="A31" s="248"/>
      <c r="B31" s="244"/>
      <c r="C31" s="244"/>
      <c r="D31" s="244"/>
      <c r="E31" s="244"/>
      <c r="F31" s="244"/>
      <c r="G31" s="257"/>
      <c r="H31" s="258"/>
      <c r="I31" s="258"/>
      <c r="J31" s="259"/>
      <c r="K31" s="1119"/>
      <c r="L31" s="260" t="s">
        <v>473</v>
      </c>
      <c r="M31" s="261" t="s">
        <v>474</v>
      </c>
      <c r="N31" s="262" t="s">
        <v>475</v>
      </c>
    </row>
    <row r="32" spans="1:16" ht="27" customHeight="1" x14ac:dyDescent="0.15">
      <c r="A32" s="248"/>
      <c r="B32" s="244"/>
      <c r="C32" s="244"/>
      <c r="D32" s="244"/>
      <c r="E32" s="244"/>
      <c r="F32" s="244"/>
      <c r="G32" s="1131" t="s">
        <v>493</v>
      </c>
      <c r="H32" s="1132"/>
      <c r="I32" s="1132"/>
      <c r="J32" s="1133"/>
      <c r="K32" s="294">
        <v>412235</v>
      </c>
      <c r="L32" s="294">
        <v>88273</v>
      </c>
      <c r="M32" s="295">
        <v>113585</v>
      </c>
      <c r="N32" s="296">
        <v>-22.3</v>
      </c>
    </row>
    <row r="33" spans="1:16" ht="13.5" customHeight="1" x14ac:dyDescent="0.15">
      <c r="A33" s="248"/>
      <c r="B33" s="244"/>
      <c r="C33" s="244"/>
      <c r="D33" s="244"/>
      <c r="E33" s="244"/>
      <c r="F33" s="244"/>
      <c r="G33" s="1131" t="s">
        <v>494</v>
      </c>
      <c r="H33" s="1132"/>
      <c r="I33" s="1132"/>
      <c r="J33" s="1133"/>
      <c r="K33" s="294" t="s">
        <v>480</v>
      </c>
      <c r="L33" s="294" t="s">
        <v>480</v>
      </c>
      <c r="M33" s="295" t="s">
        <v>480</v>
      </c>
      <c r="N33" s="296" t="s">
        <v>480</v>
      </c>
    </row>
    <row r="34" spans="1:16" ht="27" customHeight="1" x14ac:dyDescent="0.15">
      <c r="A34" s="248"/>
      <c r="B34" s="244"/>
      <c r="C34" s="244"/>
      <c r="D34" s="244"/>
      <c r="E34" s="244"/>
      <c r="F34" s="244"/>
      <c r="G34" s="1131" t="s">
        <v>495</v>
      </c>
      <c r="H34" s="1132"/>
      <c r="I34" s="1132"/>
      <c r="J34" s="1133"/>
      <c r="K34" s="294" t="s">
        <v>480</v>
      </c>
      <c r="L34" s="294" t="s">
        <v>480</v>
      </c>
      <c r="M34" s="295" t="s">
        <v>480</v>
      </c>
      <c r="N34" s="296" t="s">
        <v>480</v>
      </c>
    </row>
    <row r="35" spans="1:16" ht="27" customHeight="1" x14ac:dyDescent="0.15">
      <c r="A35" s="248"/>
      <c r="B35" s="244"/>
      <c r="C35" s="244"/>
      <c r="D35" s="244"/>
      <c r="E35" s="244"/>
      <c r="F35" s="244"/>
      <c r="G35" s="1131" t="s">
        <v>496</v>
      </c>
      <c r="H35" s="1132"/>
      <c r="I35" s="1132"/>
      <c r="J35" s="1133"/>
      <c r="K35" s="294">
        <v>242350</v>
      </c>
      <c r="L35" s="294">
        <v>51895</v>
      </c>
      <c r="M35" s="295">
        <v>29817</v>
      </c>
      <c r="N35" s="296">
        <v>74</v>
      </c>
    </row>
    <row r="36" spans="1:16" ht="27" customHeight="1" x14ac:dyDescent="0.15">
      <c r="A36" s="248"/>
      <c r="B36" s="244"/>
      <c r="C36" s="244"/>
      <c r="D36" s="244"/>
      <c r="E36" s="244"/>
      <c r="F36" s="244"/>
      <c r="G36" s="1131" t="s">
        <v>497</v>
      </c>
      <c r="H36" s="1132"/>
      <c r="I36" s="1132"/>
      <c r="J36" s="1133"/>
      <c r="K36" s="294" t="s">
        <v>480</v>
      </c>
      <c r="L36" s="294" t="s">
        <v>480</v>
      </c>
      <c r="M36" s="295">
        <v>3630</v>
      </c>
      <c r="N36" s="296" t="s">
        <v>480</v>
      </c>
    </row>
    <row r="37" spans="1:16" ht="13.5" customHeight="1" x14ac:dyDescent="0.15">
      <c r="A37" s="248"/>
      <c r="B37" s="244"/>
      <c r="C37" s="244"/>
      <c r="D37" s="244"/>
      <c r="E37" s="244"/>
      <c r="F37" s="244"/>
      <c r="G37" s="1131" t="s">
        <v>498</v>
      </c>
      <c r="H37" s="1132"/>
      <c r="I37" s="1132"/>
      <c r="J37" s="1133"/>
      <c r="K37" s="294">
        <v>2325</v>
      </c>
      <c r="L37" s="294">
        <v>498</v>
      </c>
      <c r="M37" s="295">
        <v>621</v>
      </c>
      <c r="N37" s="296">
        <v>-19.8</v>
      </c>
    </row>
    <row r="38" spans="1:16" ht="27" customHeight="1" x14ac:dyDescent="0.15">
      <c r="A38" s="248"/>
      <c r="B38" s="244"/>
      <c r="C38" s="244"/>
      <c r="D38" s="244"/>
      <c r="E38" s="244"/>
      <c r="F38" s="244"/>
      <c r="G38" s="1134" t="s">
        <v>499</v>
      </c>
      <c r="H38" s="1135"/>
      <c r="I38" s="1135"/>
      <c r="J38" s="1136"/>
      <c r="K38" s="297">
        <v>6</v>
      </c>
      <c r="L38" s="297">
        <v>1</v>
      </c>
      <c r="M38" s="298">
        <v>79</v>
      </c>
      <c r="N38" s="299">
        <v>-98.7</v>
      </c>
      <c r="O38" s="293"/>
    </row>
    <row r="39" spans="1:16" x14ac:dyDescent="0.15">
      <c r="A39" s="248"/>
      <c r="B39" s="244"/>
      <c r="C39" s="244"/>
      <c r="D39" s="244"/>
      <c r="E39" s="244"/>
      <c r="F39" s="244"/>
      <c r="G39" s="1134" t="s">
        <v>500</v>
      </c>
      <c r="H39" s="1135"/>
      <c r="I39" s="1135"/>
      <c r="J39" s="1136"/>
      <c r="K39" s="300">
        <v>-3206</v>
      </c>
      <c r="L39" s="300">
        <v>-687</v>
      </c>
      <c r="M39" s="301">
        <v>-3143</v>
      </c>
      <c r="N39" s="302">
        <v>-78.099999999999994</v>
      </c>
      <c r="O39" s="293"/>
    </row>
    <row r="40" spans="1:16" ht="27" customHeight="1" x14ac:dyDescent="0.15">
      <c r="A40" s="248"/>
      <c r="B40" s="244"/>
      <c r="C40" s="244"/>
      <c r="D40" s="244"/>
      <c r="E40" s="244"/>
      <c r="F40" s="244"/>
      <c r="G40" s="1131" t="s">
        <v>501</v>
      </c>
      <c r="H40" s="1132"/>
      <c r="I40" s="1132"/>
      <c r="J40" s="1133"/>
      <c r="K40" s="300">
        <v>-563765</v>
      </c>
      <c r="L40" s="300">
        <v>-120721</v>
      </c>
      <c r="M40" s="301">
        <v>-112106</v>
      </c>
      <c r="N40" s="302">
        <v>7.7</v>
      </c>
      <c r="O40" s="293"/>
    </row>
    <row r="41" spans="1:16" x14ac:dyDescent="0.15">
      <c r="A41" s="248"/>
      <c r="B41" s="244"/>
      <c r="C41" s="244"/>
      <c r="D41" s="244"/>
      <c r="E41" s="244"/>
      <c r="F41" s="244"/>
      <c r="G41" s="1137" t="s">
        <v>282</v>
      </c>
      <c r="H41" s="1138"/>
      <c r="I41" s="1138"/>
      <c r="J41" s="1139"/>
      <c r="K41" s="294">
        <v>89945</v>
      </c>
      <c r="L41" s="300">
        <v>19260</v>
      </c>
      <c r="M41" s="301">
        <v>32482</v>
      </c>
      <c r="N41" s="302">
        <v>-40.700000000000003</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26" t="s">
        <v>471</v>
      </c>
      <c r="J49" s="1128" t="s">
        <v>505</v>
      </c>
      <c r="K49" s="1129"/>
      <c r="L49" s="1129"/>
      <c r="M49" s="1129"/>
      <c r="N49" s="1130"/>
    </row>
    <row r="50" spans="1:14" x14ac:dyDescent="0.15">
      <c r="A50" s="248"/>
      <c r="B50" s="244"/>
      <c r="C50" s="244"/>
      <c r="D50" s="244"/>
      <c r="E50" s="244"/>
      <c r="F50" s="244"/>
      <c r="G50" s="312"/>
      <c r="H50" s="313"/>
      <c r="I50" s="1127"/>
      <c r="J50" s="314" t="s">
        <v>506</v>
      </c>
      <c r="K50" s="315" t="s">
        <v>507</v>
      </c>
      <c r="L50" s="316" t="s">
        <v>508</v>
      </c>
      <c r="M50" s="317" t="s">
        <v>509</v>
      </c>
      <c r="N50" s="318" t="s">
        <v>510</v>
      </c>
    </row>
    <row r="51" spans="1:14" x14ac:dyDescent="0.15">
      <c r="A51" s="248"/>
      <c r="B51" s="244"/>
      <c r="C51" s="244"/>
      <c r="D51" s="244"/>
      <c r="E51" s="244"/>
      <c r="F51" s="244"/>
      <c r="G51" s="310" t="s">
        <v>511</v>
      </c>
      <c r="H51" s="311"/>
      <c r="I51" s="319">
        <v>959285</v>
      </c>
      <c r="J51" s="320">
        <v>191780</v>
      </c>
      <c r="K51" s="321">
        <v>76.099999999999994</v>
      </c>
      <c r="L51" s="322">
        <v>192544</v>
      </c>
      <c r="M51" s="323">
        <v>10.4</v>
      </c>
      <c r="N51" s="324">
        <v>65.7</v>
      </c>
    </row>
    <row r="52" spans="1:14" x14ac:dyDescent="0.15">
      <c r="A52" s="248"/>
      <c r="B52" s="244"/>
      <c r="C52" s="244"/>
      <c r="D52" s="244"/>
      <c r="E52" s="244"/>
      <c r="F52" s="244"/>
      <c r="G52" s="325"/>
      <c r="H52" s="326" t="s">
        <v>512</v>
      </c>
      <c r="I52" s="327">
        <v>401839</v>
      </c>
      <c r="J52" s="328">
        <v>80336</v>
      </c>
      <c r="K52" s="329">
        <v>-7.8</v>
      </c>
      <c r="L52" s="330">
        <v>82235</v>
      </c>
      <c r="M52" s="331">
        <v>-8.1</v>
      </c>
      <c r="N52" s="332">
        <v>0.3</v>
      </c>
    </row>
    <row r="53" spans="1:14" x14ac:dyDescent="0.15">
      <c r="A53" s="248"/>
      <c r="B53" s="244"/>
      <c r="C53" s="244"/>
      <c r="D53" s="244"/>
      <c r="E53" s="244"/>
      <c r="F53" s="244"/>
      <c r="G53" s="310" t="s">
        <v>513</v>
      </c>
      <c r="H53" s="311"/>
      <c r="I53" s="319">
        <v>531303</v>
      </c>
      <c r="J53" s="320">
        <v>107966</v>
      </c>
      <c r="K53" s="321">
        <v>-43.7</v>
      </c>
      <c r="L53" s="322">
        <v>201428</v>
      </c>
      <c r="M53" s="323">
        <v>4.5999999999999996</v>
      </c>
      <c r="N53" s="324">
        <v>-48.3</v>
      </c>
    </row>
    <row r="54" spans="1:14" x14ac:dyDescent="0.15">
      <c r="A54" s="248"/>
      <c r="B54" s="244"/>
      <c r="C54" s="244"/>
      <c r="D54" s="244"/>
      <c r="E54" s="244"/>
      <c r="F54" s="244"/>
      <c r="G54" s="325"/>
      <c r="H54" s="326" t="s">
        <v>512</v>
      </c>
      <c r="I54" s="327">
        <v>291276</v>
      </c>
      <c r="J54" s="328">
        <v>59190</v>
      </c>
      <c r="K54" s="329">
        <v>-26.3</v>
      </c>
      <c r="L54" s="330">
        <v>118373</v>
      </c>
      <c r="M54" s="331">
        <v>43.9</v>
      </c>
      <c r="N54" s="332">
        <v>-70.2</v>
      </c>
    </row>
    <row r="55" spans="1:14" x14ac:dyDescent="0.15">
      <c r="A55" s="248"/>
      <c r="B55" s="244"/>
      <c r="C55" s="244"/>
      <c r="D55" s="244"/>
      <c r="E55" s="244"/>
      <c r="F55" s="244"/>
      <c r="G55" s="310" t="s">
        <v>514</v>
      </c>
      <c r="H55" s="311"/>
      <c r="I55" s="319">
        <v>415128</v>
      </c>
      <c r="J55" s="320">
        <v>86108</v>
      </c>
      <c r="K55" s="321">
        <v>-20.2</v>
      </c>
      <c r="L55" s="322">
        <v>221823</v>
      </c>
      <c r="M55" s="323">
        <v>10.1</v>
      </c>
      <c r="N55" s="324">
        <v>-30.3</v>
      </c>
    </row>
    <row r="56" spans="1:14" x14ac:dyDescent="0.15">
      <c r="A56" s="248"/>
      <c r="B56" s="244"/>
      <c r="C56" s="244"/>
      <c r="D56" s="244"/>
      <c r="E56" s="244"/>
      <c r="F56" s="244"/>
      <c r="G56" s="325"/>
      <c r="H56" s="326" t="s">
        <v>512</v>
      </c>
      <c r="I56" s="327">
        <v>223072</v>
      </c>
      <c r="J56" s="328">
        <v>46271</v>
      </c>
      <c r="K56" s="329">
        <v>-21.8</v>
      </c>
      <c r="L56" s="330">
        <v>104431</v>
      </c>
      <c r="M56" s="331">
        <v>-11.8</v>
      </c>
      <c r="N56" s="332">
        <v>-10</v>
      </c>
    </row>
    <row r="57" spans="1:14" x14ac:dyDescent="0.15">
      <c r="A57" s="248"/>
      <c r="B57" s="244"/>
      <c r="C57" s="244"/>
      <c r="D57" s="244"/>
      <c r="E57" s="244"/>
      <c r="F57" s="244"/>
      <c r="G57" s="310" t="s">
        <v>515</v>
      </c>
      <c r="H57" s="311"/>
      <c r="I57" s="319">
        <v>474898</v>
      </c>
      <c r="J57" s="320">
        <v>98916</v>
      </c>
      <c r="K57" s="321">
        <v>14.9</v>
      </c>
      <c r="L57" s="322">
        <v>263041</v>
      </c>
      <c r="M57" s="323">
        <v>18.600000000000001</v>
      </c>
      <c r="N57" s="324">
        <v>-3.7</v>
      </c>
    </row>
    <row r="58" spans="1:14" x14ac:dyDescent="0.15">
      <c r="A58" s="248"/>
      <c r="B58" s="244"/>
      <c r="C58" s="244"/>
      <c r="D58" s="244"/>
      <c r="E58" s="244"/>
      <c r="F58" s="244"/>
      <c r="G58" s="325"/>
      <c r="H58" s="326" t="s">
        <v>512</v>
      </c>
      <c r="I58" s="327">
        <v>341806</v>
      </c>
      <c r="J58" s="328">
        <v>71195</v>
      </c>
      <c r="K58" s="329">
        <v>53.9</v>
      </c>
      <c r="L58" s="330">
        <v>103171</v>
      </c>
      <c r="M58" s="331">
        <v>-1.2</v>
      </c>
      <c r="N58" s="332">
        <v>55.1</v>
      </c>
    </row>
    <row r="59" spans="1:14" x14ac:dyDescent="0.15">
      <c r="A59" s="248"/>
      <c r="B59" s="244"/>
      <c r="C59" s="244"/>
      <c r="D59" s="244"/>
      <c r="E59" s="244"/>
      <c r="F59" s="244"/>
      <c r="G59" s="310" t="s">
        <v>516</v>
      </c>
      <c r="H59" s="311"/>
      <c r="I59" s="319">
        <v>745949</v>
      </c>
      <c r="J59" s="320">
        <v>159732</v>
      </c>
      <c r="K59" s="321">
        <v>61.5</v>
      </c>
      <c r="L59" s="322">
        <v>272886</v>
      </c>
      <c r="M59" s="323">
        <v>3.7</v>
      </c>
      <c r="N59" s="324">
        <v>57.8</v>
      </c>
    </row>
    <row r="60" spans="1:14" x14ac:dyDescent="0.15">
      <c r="A60" s="248"/>
      <c r="B60" s="244"/>
      <c r="C60" s="244"/>
      <c r="D60" s="244"/>
      <c r="E60" s="244"/>
      <c r="F60" s="244"/>
      <c r="G60" s="325"/>
      <c r="H60" s="326" t="s">
        <v>512</v>
      </c>
      <c r="I60" s="333">
        <v>372940</v>
      </c>
      <c r="J60" s="328">
        <v>79859</v>
      </c>
      <c r="K60" s="329">
        <v>12.2</v>
      </c>
      <c r="L60" s="330">
        <v>125724</v>
      </c>
      <c r="M60" s="331">
        <v>21.9</v>
      </c>
      <c r="N60" s="332">
        <v>-9.6999999999999993</v>
      </c>
    </row>
    <row r="61" spans="1:14" x14ac:dyDescent="0.15">
      <c r="A61" s="248"/>
      <c r="B61" s="244"/>
      <c r="C61" s="244"/>
      <c r="D61" s="244"/>
      <c r="E61" s="244"/>
      <c r="F61" s="244"/>
      <c r="G61" s="310" t="s">
        <v>517</v>
      </c>
      <c r="H61" s="334"/>
      <c r="I61" s="335">
        <v>625313</v>
      </c>
      <c r="J61" s="336">
        <v>128900</v>
      </c>
      <c r="K61" s="337">
        <v>17.7</v>
      </c>
      <c r="L61" s="338">
        <v>230344</v>
      </c>
      <c r="M61" s="339">
        <v>9.5</v>
      </c>
      <c r="N61" s="324">
        <v>8.1999999999999993</v>
      </c>
    </row>
    <row r="62" spans="1:14" x14ac:dyDescent="0.15">
      <c r="A62" s="248"/>
      <c r="B62" s="244"/>
      <c r="C62" s="244"/>
      <c r="D62" s="244"/>
      <c r="E62" s="244"/>
      <c r="F62" s="244"/>
      <c r="G62" s="325"/>
      <c r="H62" s="326" t="s">
        <v>512</v>
      </c>
      <c r="I62" s="327">
        <v>326187</v>
      </c>
      <c r="J62" s="328">
        <v>67370</v>
      </c>
      <c r="K62" s="329">
        <v>2</v>
      </c>
      <c r="L62" s="330">
        <v>106787</v>
      </c>
      <c r="M62" s="331">
        <v>8.9</v>
      </c>
      <c r="N62" s="332">
        <v>-6.9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0" zoomScale="55" zoomScaleNormal="55" zoomScaleSheetLayoutView="100" workbookViewId="0">
      <selection activeCell="P40" sqref="P40"/>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40" t="s">
        <v>3</v>
      </c>
      <c r="D47" s="1140"/>
      <c r="E47" s="1141"/>
      <c r="F47" s="11">
        <v>23.22</v>
      </c>
      <c r="G47" s="12">
        <v>27.25</v>
      </c>
      <c r="H47" s="12">
        <v>27.99</v>
      </c>
      <c r="I47" s="12">
        <v>30.86</v>
      </c>
      <c r="J47" s="13">
        <v>34.58</v>
      </c>
    </row>
    <row r="48" spans="2:10" ht="57.75" customHeight="1" x14ac:dyDescent="0.15">
      <c r="B48" s="14"/>
      <c r="C48" s="1142" t="s">
        <v>4</v>
      </c>
      <c r="D48" s="1142"/>
      <c r="E48" s="1143"/>
      <c r="F48" s="15">
        <v>6.54</v>
      </c>
      <c r="G48" s="16">
        <v>20.54</v>
      </c>
      <c r="H48" s="16">
        <v>4.9800000000000004</v>
      </c>
      <c r="I48" s="16">
        <v>3.22</v>
      </c>
      <c r="J48" s="17">
        <v>3.07</v>
      </c>
    </row>
    <row r="49" spans="2:10" ht="57.75" customHeight="1" thickBot="1" x14ac:dyDescent="0.2">
      <c r="B49" s="18"/>
      <c r="C49" s="1144" t="s">
        <v>5</v>
      </c>
      <c r="D49" s="1144"/>
      <c r="E49" s="1145"/>
      <c r="F49" s="19">
        <v>13.84</v>
      </c>
      <c r="G49" s="20">
        <v>19.82</v>
      </c>
      <c r="H49" s="20" t="s">
        <v>524</v>
      </c>
      <c r="I49" s="20" t="s">
        <v>525</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0" zoomScaleNormal="50" zoomScaleSheetLayoutView="100" workbookViewId="0">
      <selection activeCell="N32" sqref="N32"/>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2" t="s">
        <v>527</v>
      </c>
      <c r="D34" s="1152"/>
      <c r="E34" s="1153"/>
      <c r="F34" s="32">
        <v>6.53</v>
      </c>
      <c r="G34" s="33">
        <v>20.54</v>
      </c>
      <c r="H34" s="33">
        <v>4.9800000000000004</v>
      </c>
      <c r="I34" s="33">
        <v>3.22</v>
      </c>
      <c r="J34" s="34">
        <v>3.07</v>
      </c>
      <c r="K34" s="22"/>
      <c r="L34" s="22"/>
      <c r="M34" s="22"/>
      <c r="N34" s="22"/>
      <c r="O34" s="22"/>
      <c r="P34" s="22"/>
    </row>
    <row r="35" spans="1:16" ht="39" customHeight="1" x14ac:dyDescent="0.15">
      <c r="A35" s="22"/>
      <c r="B35" s="35"/>
      <c r="C35" s="1146" t="s">
        <v>528</v>
      </c>
      <c r="D35" s="1147"/>
      <c r="E35" s="1148"/>
      <c r="F35" s="36">
        <v>1.1499999999999999</v>
      </c>
      <c r="G35" s="37">
        <v>0.11</v>
      </c>
      <c r="H35" s="37">
        <v>0.02</v>
      </c>
      <c r="I35" s="37">
        <v>0.03</v>
      </c>
      <c r="J35" s="38">
        <v>0.19</v>
      </c>
      <c r="K35" s="22"/>
      <c r="L35" s="22"/>
      <c r="M35" s="22"/>
      <c r="N35" s="22"/>
      <c r="O35" s="22"/>
      <c r="P35" s="22"/>
    </row>
    <row r="36" spans="1:16" ht="39" customHeight="1" x14ac:dyDescent="0.15">
      <c r="A36" s="22"/>
      <c r="B36" s="35"/>
      <c r="C36" s="1146" t="s">
        <v>529</v>
      </c>
      <c r="D36" s="1147"/>
      <c r="E36" s="1148"/>
      <c r="F36" s="36">
        <v>0.37</v>
      </c>
      <c r="G36" s="37">
        <v>0.25</v>
      </c>
      <c r="H36" s="37">
        <v>0.33</v>
      </c>
      <c r="I36" s="37">
        <v>0.02</v>
      </c>
      <c r="J36" s="38">
        <v>0.04</v>
      </c>
      <c r="K36" s="22"/>
      <c r="L36" s="22"/>
      <c r="M36" s="22"/>
      <c r="N36" s="22"/>
      <c r="O36" s="22"/>
      <c r="P36" s="22"/>
    </row>
    <row r="37" spans="1:16" ht="39" customHeight="1" x14ac:dyDescent="0.15">
      <c r="A37" s="22"/>
      <c r="B37" s="35"/>
      <c r="C37" s="1146" t="s">
        <v>530</v>
      </c>
      <c r="D37" s="1147"/>
      <c r="E37" s="1148"/>
      <c r="F37" s="36">
        <v>0</v>
      </c>
      <c r="G37" s="37">
        <v>0</v>
      </c>
      <c r="H37" s="37">
        <v>0</v>
      </c>
      <c r="I37" s="37">
        <v>0</v>
      </c>
      <c r="J37" s="38">
        <v>0</v>
      </c>
      <c r="K37" s="22"/>
      <c r="L37" s="22"/>
      <c r="M37" s="22"/>
      <c r="N37" s="22"/>
      <c r="O37" s="22"/>
      <c r="P37" s="22"/>
    </row>
    <row r="38" spans="1:16" ht="39" customHeight="1" x14ac:dyDescent="0.15">
      <c r="A38" s="22"/>
      <c r="B38" s="35"/>
      <c r="C38" s="1146" t="s">
        <v>531</v>
      </c>
      <c r="D38" s="1147"/>
      <c r="E38" s="1148"/>
      <c r="F38" s="36">
        <v>0</v>
      </c>
      <c r="G38" s="37">
        <v>0</v>
      </c>
      <c r="H38" s="37">
        <v>0</v>
      </c>
      <c r="I38" s="37">
        <v>0</v>
      </c>
      <c r="J38" s="38">
        <v>0</v>
      </c>
      <c r="K38" s="22"/>
      <c r="L38" s="22"/>
      <c r="M38" s="22"/>
      <c r="N38" s="22"/>
      <c r="O38" s="22"/>
      <c r="P38" s="22"/>
    </row>
    <row r="39" spans="1:16" ht="39" customHeight="1" x14ac:dyDescent="0.15">
      <c r="A39" s="22"/>
      <c r="B39" s="35"/>
      <c r="C39" s="1146" t="s">
        <v>532</v>
      </c>
      <c r="D39" s="1147"/>
      <c r="E39" s="1148"/>
      <c r="F39" s="36">
        <v>0</v>
      </c>
      <c r="G39" s="37">
        <v>0.01</v>
      </c>
      <c r="H39" s="37">
        <v>0</v>
      </c>
      <c r="I39" s="37">
        <v>0</v>
      </c>
      <c r="J39" s="38">
        <v>0</v>
      </c>
      <c r="K39" s="22"/>
      <c r="L39" s="22"/>
      <c r="M39" s="22"/>
      <c r="N39" s="22"/>
      <c r="O39" s="22"/>
      <c r="P39" s="22"/>
    </row>
    <row r="40" spans="1:16" ht="39" customHeight="1" x14ac:dyDescent="0.15">
      <c r="A40" s="22"/>
      <c r="B40" s="35"/>
      <c r="C40" s="1146" t="s">
        <v>533</v>
      </c>
      <c r="D40" s="1147"/>
      <c r="E40" s="1148"/>
      <c r="F40" s="36">
        <v>0</v>
      </c>
      <c r="G40" s="37">
        <v>0</v>
      </c>
      <c r="H40" s="37">
        <v>0</v>
      </c>
      <c r="I40" s="37">
        <v>0</v>
      </c>
      <c r="J40" s="38">
        <v>0</v>
      </c>
      <c r="K40" s="22"/>
      <c r="L40" s="22"/>
      <c r="M40" s="22"/>
      <c r="N40" s="22"/>
      <c r="O40" s="22"/>
      <c r="P40" s="22"/>
    </row>
    <row r="41" spans="1:16" ht="39" customHeight="1" x14ac:dyDescent="0.15">
      <c r="A41" s="22"/>
      <c r="B41" s="35"/>
      <c r="C41" s="1146" t="s">
        <v>534</v>
      </c>
      <c r="D41" s="1147"/>
      <c r="E41" s="1148"/>
      <c r="F41" s="36">
        <v>0</v>
      </c>
      <c r="G41" s="37">
        <v>0</v>
      </c>
      <c r="H41" s="37">
        <v>0</v>
      </c>
      <c r="I41" s="37">
        <v>0</v>
      </c>
      <c r="J41" s="38">
        <v>0</v>
      </c>
      <c r="K41" s="22"/>
      <c r="L41" s="22"/>
      <c r="M41" s="22"/>
      <c r="N41" s="22"/>
      <c r="O41" s="22"/>
      <c r="P41" s="22"/>
    </row>
    <row r="42" spans="1:16" ht="39" customHeight="1" x14ac:dyDescent="0.15">
      <c r="A42" s="22"/>
      <c r="B42" s="39"/>
      <c r="C42" s="1146" t="s">
        <v>535</v>
      </c>
      <c r="D42" s="1147"/>
      <c r="E42" s="1148"/>
      <c r="F42" s="36" t="s">
        <v>480</v>
      </c>
      <c r="G42" s="37" t="s">
        <v>480</v>
      </c>
      <c r="H42" s="37" t="s">
        <v>480</v>
      </c>
      <c r="I42" s="37" t="s">
        <v>480</v>
      </c>
      <c r="J42" s="38" t="s">
        <v>480</v>
      </c>
      <c r="K42" s="22"/>
      <c r="L42" s="22"/>
      <c r="M42" s="22"/>
      <c r="N42" s="22"/>
      <c r="O42" s="22"/>
      <c r="P42" s="22"/>
    </row>
    <row r="43" spans="1:16" ht="39" customHeight="1" thickBot="1" x14ac:dyDescent="0.2">
      <c r="A43" s="22"/>
      <c r="B43" s="40"/>
      <c r="C43" s="1149" t="s">
        <v>536</v>
      </c>
      <c r="D43" s="1150"/>
      <c r="E43" s="1151"/>
      <c r="F43" s="41">
        <v>0</v>
      </c>
      <c r="G43" s="42">
        <v>0</v>
      </c>
      <c r="H43" s="42">
        <v>0.66</v>
      </c>
      <c r="I43" s="42">
        <v>0.13</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592</v>
      </c>
      <c r="L45" s="60">
        <v>537</v>
      </c>
      <c r="M45" s="60">
        <v>439</v>
      </c>
      <c r="N45" s="60">
        <v>387</v>
      </c>
      <c r="O45" s="61">
        <v>412</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480</v>
      </c>
      <c r="L46" s="64" t="s">
        <v>480</v>
      </c>
      <c r="M46" s="64" t="s">
        <v>480</v>
      </c>
      <c r="N46" s="64" t="s">
        <v>480</v>
      </c>
      <c r="O46" s="65" t="s">
        <v>480</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480</v>
      </c>
      <c r="L47" s="64" t="s">
        <v>480</v>
      </c>
      <c r="M47" s="64" t="s">
        <v>480</v>
      </c>
      <c r="N47" s="64" t="s">
        <v>480</v>
      </c>
      <c r="O47" s="65" t="s">
        <v>480</v>
      </c>
      <c r="P47" s="48"/>
      <c r="Q47" s="48"/>
      <c r="R47" s="48"/>
      <c r="S47" s="48"/>
      <c r="T47" s="48"/>
      <c r="U47" s="48"/>
    </row>
    <row r="48" spans="1:21" ht="30.75" customHeight="1" x14ac:dyDescent="0.15">
      <c r="A48" s="48"/>
      <c r="B48" s="1164"/>
      <c r="C48" s="1165"/>
      <c r="D48" s="62"/>
      <c r="E48" s="1156" t="s">
        <v>15</v>
      </c>
      <c r="F48" s="1156"/>
      <c r="G48" s="1156"/>
      <c r="H48" s="1156"/>
      <c r="I48" s="1156"/>
      <c r="J48" s="1157"/>
      <c r="K48" s="63">
        <v>170</v>
      </c>
      <c r="L48" s="64">
        <v>203</v>
      </c>
      <c r="M48" s="64">
        <v>289</v>
      </c>
      <c r="N48" s="64">
        <v>266</v>
      </c>
      <c r="O48" s="65">
        <v>242</v>
      </c>
      <c r="P48" s="48"/>
      <c r="Q48" s="48"/>
      <c r="R48" s="48"/>
      <c r="S48" s="48"/>
      <c r="T48" s="48"/>
      <c r="U48" s="48"/>
    </row>
    <row r="49" spans="1:21" ht="30.75" customHeight="1" x14ac:dyDescent="0.15">
      <c r="A49" s="48"/>
      <c r="B49" s="1164"/>
      <c r="C49" s="1165"/>
      <c r="D49" s="62"/>
      <c r="E49" s="1156" t="s">
        <v>16</v>
      </c>
      <c r="F49" s="1156"/>
      <c r="G49" s="1156"/>
      <c r="H49" s="1156"/>
      <c r="I49" s="1156"/>
      <c r="J49" s="1157"/>
      <c r="K49" s="63" t="s">
        <v>480</v>
      </c>
      <c r="L49" s="64" t="s">
        <v>480</v>
      </c>
      <c r="M49" s="64" t="s">
        <v>480</v>
      </c>
      <c r="N49" s="64" t="s">
        <v>480</v>
      </c>
      <c r="O49" s="65" t="s">
        <v>480</v>
      </c>
      <c r="P49" s="48"/>
      <c r="Q49" s="48"/>
      <c r="R49" s="48"/>
      <c r="S49" s="48"/>
      <c r="T49" s="48"/>
      <c r="U49" s="48"/>
    </row>
    <row r="50" spans="1:21" ht="30.75" customHeight="1" x14ac:dyDescent="0.15">
      <c r="A50" s="48"/>
      <c r="B50" s="1164"/>
      <c r="C50" s="1165"/>
      <c r="D50" s="62"/>
      <c r="E50" s="1156" t="s">
        <v>17</v>
      </c>
      <c r="F50" s="1156"/>
      <c r="G50" s="1156"/>
      <c r="H50" s="1156"/>
      <c r="I50" s="1156"/>
      <c r="J50" s="1157"/>
      <c r="K50" s="63">
        <v>8</v>
      </c>
      <c r="L50" s="64">
        <v>8</v>
      </c>
      <c r="M50" s="64">
        <v>5</v>
      </c>
      <c r="N50" s="64">
        <v>2</v>
      </c>
      <c r="O50" s="65">
        <v>2</v>
      </c>
      <c r="P50" s="48"/>
      <c r="Q50" s="48"/>
      <c r="R50" s="48"/>
      <c r="S50" s="48"/>
      <c r="T50" s="48"/>
      <c r="U50" s="48"/>
    </row>
    <row r="51" spans="1:21" ht="30.75" customHeight="1" x14ac:dyDescent="0.15">
      <c r="A51" s="48"/>
      <c r="B51" s="1166"/>
      <c r="C51" s="1167"/>
      <c r="D51" s="66"/>
      <c r="E51" s="1156" t="s">
        <v>18</v>
      </c>
      <c r="F51" s="1156"/>
      <c r="G51" s="1156"/>
      <c r="H51" s="1156"/>
      <c r="I51" s="1156"/>
      <c r="J51" s="1157"/>
      <c r="K51" s="63" t="s">
        <v>480</v>
      </c>
      <c r="L51" s="64">
        <v>0</v>
      </c>
      <c r="M51" s="64">
        <v>0</v>
      </c>
      <c r="N51" s="64" t="s">
        <v>480</v>
      </c>
      <c r="O51" s="65">
        <v>0</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665</v>
      </c>
      <c r="L52" s="64">
        <v>644</v>
      </c>
      <c r="M52" s="64">
        <v>600</v>
      </c>
      <c r="N52" s="64">
        <v>559</v>
      </c>
      <c r="O52" s="65">
        <v>566</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105</v>
      </c>
      <c r="L53" s="69">
        <v>104</v>
      </c>
      <c r="M53" s="69">
        <v>133</v>
      </c>
      <c r="N53" s="69">
        <v>96</v>
      </c>
      <c r="O53" s="70">
        <v>90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2016-04-15T01:45:19Z</cp:lastPrinted>
  <dcterms:created xsi:type="dcterms:W3CDTF">2016-02-15T00:45:47Z</dcterms:created>
  <dcterms:modified xsi:type="dcterms:W3CDTF">2016-04-15T01:46:46Z</dcterms:modified>
  <cp:category/>
</cp:coreProperties>
</file>