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6075" yWindow="-330" windowWidth="24240" windowHeight="8175" firstSheet="6" activeTab="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BW41" i="9" s="1"/>
  <c r="BW42" i="9" s="1"/>
  <c r="BW43" i="9" s="1"/>
  <c r="AM34" i="9"/>
  <c r="C34" i="9"/>
  <c r="U34" i="9" l="1"/>
  <c r="U35" i="9" s="1"/>
  <c r="U36" i="9" s="1"/>
  <c r="C35"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<sst xmlns="http://schemas.openxmlformats.org/spreadsheetml/2006/main" count="1030" uniqueCount="543">
  <si>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</si>
  <si>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</si>
  <si>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</si>
  <si>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</si>
  <si>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</si>
  <si>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</si>
  <si>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</si>
  <si>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</si>
  <si>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</si>
  <si>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</si>
  <si>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</si>
  <si>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</si>
  <si>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</si>
  <si>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</si>
  <si>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</si>
  <si>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</si>
  <si>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</si>
  <si>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</si>
  <si>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</si>
  <si>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</si>
  <si>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</si>
  <si>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</si>
  <si>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</si>
  <si>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</si>
  <si>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</si>
  <si>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</si>
  <si>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</si>
  <si>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</si>
  <si>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</si>
  <si>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</si>
  <si>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</si>
  <si>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</si>
  <si>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</si>
  <si>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</si>
  <si>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</si>
  <si>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</si>
  <si>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</si>
  <si>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</si>
  <si>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</si>
  <si>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</si>
  <si>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</si>
  <si>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</si>
  <si>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</si>
  <si>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</si>
  <si>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</si>
  <si>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</si>
  <si>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</si>
  <si>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</si>
  <si>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</si>
  <si>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</si>
  <si>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</si>
  <si>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</si>
  <si>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</si>
  <si>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</si>
  <si>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</si>
  <si>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</si>
  <si>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</si>
  <si>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</si>
  <si>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</si>
  <si>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</si>
  <si>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</si>
  <si>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</si>
  <si>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</si>
  <si>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</si>
  <si>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</si>
  <si>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</si>
  <si>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</si>
  <si>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</si>
  <si>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</si>
  <si>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</si>
  <si>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</si>
  <si>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</si>
  <si>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</si>
  <si>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</si>
  <si>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</si>
  <si>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</si>
  <si>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</si>
  <si>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</si>
  <si>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</si>
  <si>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</si>
  <si>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</si>
  <si>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</si>
  <si>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下郷町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</si>
  <si>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</si>
  <si>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</si>
  <si>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</si>
  <si>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</si>
  <si>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</si>
  <si>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</si>
  <si>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</si>
  <si>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</si>
  <si>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</si>
  <si>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</si>
  <si>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</si>
  <si>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</si>
  <si>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</si>
  <si>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</si>
  <si>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</si>
  <si>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</si>
  <si>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</si>
  <si>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</si>
  <si>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</si>
  <si>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</si>
  <si>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</si>
  <si>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</si>
  <si>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</si>
  <si>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</si>
  <si>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</si>
  <si>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</si>
  <si>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</si>
  <si>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</si>
  <si>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</si>
  <si>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</si>
  <si>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</si>
  <si>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</si>
  <si>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</si>
  <si>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</si>
  <si>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</si>
  <si>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</si>
  <si>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</si>
  <si>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</si>
  <si>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</si>
  <si>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</si>
  <si>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</si>
  <si>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</si>
  <si>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</si>
  <si>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</si>
  <si>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</si>
  <si>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</si>
  <si>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</si>
  <si>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</si>
  <si>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</si>
  <si>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</si>
  <si>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</si>
  <si>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</si>
  <si>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</si>
  <si>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</si>
  <si>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</si>
  <si>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</si>
  <si>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</si>
  <si>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</si>
  <si>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</si>
  <si>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</si>
  <si>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</si>
  <si>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</si>
  <si>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</si>
  <si>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</si>
  <si>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</si>
  <si>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</si>
  <si>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</si>
  <si>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</si>
  <si>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</si>
  <si>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</si>
  <si>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</si>
  <si>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</si>
  <si>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</si>
  <si>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</si>
  <si>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</si>
  <si>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</si>
  <si>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</si>
  <si>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</si>
  <si>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</si>
  <si>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</si>
  <si>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</si>
  <si>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</si>
  <si>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</si>
  <si>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</si>
  <si>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</si>
  <si>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</si>
  <si>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</si>
  <si>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</si>
  <si>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</si>
  <si>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</si>
  <si>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</si>
  <si>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</si>
  <si>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</si>
  <si>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</si>
  <si>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</si>
  <si>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</si>
  <si>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</si>
  <si>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</si>
  <si>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</si>
  <si>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</si>
  <si>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</si>
  <si>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</si>
  <si>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</si>
  <si>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</si>
  <si>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</si>
  <si>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</si>
  <si>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</si>
  <si>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</si>
  <si>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</si>
  <si>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</si>
  <si>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</si>
  <si>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</si>
  <si>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福島県下郷町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</si>
  <si>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</si>
  <si>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</si>
  <si>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</si>
  <si>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</si>
  <si>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</si>
  <si>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</si>
  <si>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</si>
  <si>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</si>
  <si>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</si>
  <si>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</si>
  <si>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</si>
  <si>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</si>
  <si>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</si>
  <si>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</si>
  <si>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</si>
  <si>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</si>
  <si>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</si>
  <si>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</si>
  <si>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</si>
  <si>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</si>
  <si>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</si>
  <si>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</si>
  <si>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</si>
  <si>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</si>
  <si>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</si>
  <si>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</si>
  <si>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</si>
  <si>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</si>
  <si>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</si>
  <si>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</si>
  <si>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</si>
  <si>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</si>
  <si>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</si>
  <si>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</si>
  <si>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</si>
  <si>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</si>
  <si>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</si>
  <si>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</si>
  <si>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</si>
  <si>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</si>
  <si>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</si>
  <si>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</si>
  <si>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</si>
  <si>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</si>
  <si>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</si>
  <si>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</si>
  <si>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</si>
  <si>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</si>
  <si>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</si>
  <si>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</si>
  <si>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</si>
  <si>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</si>
  <si>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</si>
  <si>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</si>
  <si>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</si>
  <si>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</si>
  <si>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</si>
  <si>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</si>
  <si>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</si>
  <si>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</si>
  <si>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</si>
  <si>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</si>
  <si>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</si>
  <si>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</si>
  <si>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</si>
  <si>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</si>
  <si>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</si>
  <si>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</si>
  <si>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</si>
  <si>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</si>
  <si>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</si>
  <si>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</si>
  <si>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</si>
  <si>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</si>
  <si>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</si>
  <si>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</si>
  <si>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</si>
  <si>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</si>
  <si>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</si>
  <si>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</si>
  <si>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</si>
  <si>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</si>
  <si>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</si>
  <si>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</si>
  <si>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</si>
  <si>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</si>
  <si>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</si>
  <si>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</si>
  <si>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</si>
  <si>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</si>
  <si>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</si>
  <si>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</si>
  <si>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</si>
  <si>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</si>
  <si>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</si>
  <si>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</si>
  <si>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</si>
  <si>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</si>
  <si>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</si>
  <si>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</si>
  <si>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</si>
  <si>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</si>
  <si>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</si>
  <si>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</si>
  <si>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</si>
  <si>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</si>
  <si>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</si>
  <si>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</si>
  <si>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</si>
  <si>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</si>
  <si>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</si>
  <si>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</si>
  <si>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</si>
  <si>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</si>
  <si>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</si>
  <si>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</si>
  <si>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</si>
  <si>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</si>
  <si>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</si>
  <si>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</si>
  <si>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</si>
  <si>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</si>
  <si>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</si>
  <si>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</si>
  <si>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</si>
  <si>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</si>
  <si>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</si>
  <si>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</si>
  <si>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</si>
  <si>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</si>
  <si>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</si>
  <si>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</si>
  <si>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</si>
  <si>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</si>
  <si>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</si>
  <si>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</si>
  <si>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</si>
  <si>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</si>
  <si>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</si>
  <si>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</si>
  <si>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</si>
  <si>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</si>
  <si>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</si>
  <si>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</si>
  <si>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</si>
  <si>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</si>
  <si>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</si>
  <si>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</si>
  <si>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福島県下郷町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</si>
  <si>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</si>
  <si>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</si>
  <si>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</si>
  <si>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</si>
  <si>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</si>
  <si>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</si>
  <si>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</si>
  <si>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</si>
  <si>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</si>
  <si>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</si>
  <si>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</si>
  <si>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</si>
  <si>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</si>
  <si>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</si>
  <si>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</si>
  <si>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</si>
  <si>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</si>
  <si>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</si>
  <si>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</si>
  <si>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</si>
  <si>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宅地分譲事業特別会計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</si>
  <si>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</si>
  <si>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</si>
  <si>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</si>
  <si>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</si>
  <si>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</si>
  <si>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</si>
  <si>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</si>
  <si>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</si>
  <si>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</si>
  <si>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</si>
  <si>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</si>
  <si>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</si>
  <si>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</si>
  <si>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</si>
  <si>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</si>
  <si>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</si>
  <si>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</si>
  <si>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</si>
  <si>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</si>
  <si>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</si>
  <si>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</si>
  <si>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</si>
  <si>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</si>
  <si>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</si>
  <si>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</si>
  <si>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</si>
  <si>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</si>
  <si>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</si>
  <si>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</si>
  <si>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</si>
  <si>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</si>
  <si>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</si>
  <si>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</si>
  <si>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</si>
  <si>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</si>
  <si>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</si>
  <si>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</si>
  <si>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</si>
  <si>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</si>
  <si>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</si>
  <si>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</si>
  <si>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</si>
  <si>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</si>
  <si>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</si>
  <si>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</si>
  <si>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</si>
  <si>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</si>
  <si>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</si>
  <si>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</si>
  <si>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</si>
  <si>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</si>
  <si>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</si>
  <si>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</si>
  <si>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</si>
  <si>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</si>
  <si>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</si>
  <si>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</si>
  <si>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</si>
  <si>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</si>
  <si>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</si>
  <si>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</si>
  <si>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</si>
  <si>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</si>
  <si>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</si>
  <si>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</si>
  <si>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</si>
  <si>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</si>
  <si>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</si>
  <si>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</si>
  <si>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</si>
  <si>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</si>
  <si>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</si>
  <si>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</si>
  <si>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</si>
  <si>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</si>
  <si>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</si>
  <si>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</si>
  <si>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</si>
  <si>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</si>
  <si>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</si>
  <si>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</si>
  <si>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</si>
  <si>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</si>
  <si>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</si>
  <si>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</si>
  <si>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</si>
  <si>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</si>
  <si>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</si>
  <si>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</si>
  <si>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</si>
  <si>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</si>
  <si>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</si>
  <si>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</si>
  <si>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</si>
  <si>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</si>
  <si>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</si>
  <si>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</si>
  <si>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</si>
  <si>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</si>
  <si>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</si>
  <si>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</si>
  <si>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</si>
  <si>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</si>
  <si>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</si>
  <si>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</si>
  <si>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</si>
  <si>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</si>
  <si>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</si>
  <si>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</si>
  <si>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</si>
  <si>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</si>
  <si>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</si>
  <si>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</si>
  <si>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</si>
  <si>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</si>
  <si>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</si>
  <si>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</si>
  <si>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</si>
  <si>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</si>
  <si>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</si>
  <si>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</si>
  <si>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</si>
  <si>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</si>
  <si>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</si>
  <si>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</si>
  <si>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</si>
  <si>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</si>
  <si>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</si>
  <si>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</si>
  <si>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</si>
  <si>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</si>
  <si>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</si>
  <si>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</si>
  <si>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</si>
  <si>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</si>
  <si>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</si>
  <si>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</si>
  <si>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</si>
  <si>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</si>
  <si>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</si>
  <si>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</si>
  <si>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</si>
  <si>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</si>
  <si>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</si>
  <si>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</si>
  <si>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</si>
  <si>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</si>
  <si>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</si>
  <si>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</si>
  <si>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</si>
  <si>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</si>
  <si>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0.36</t>
  </si>
  <si>
    <t>▲ 6.65</t>
  </si>
  <si>
    <t>一般会計</t>
  </si>
  <si>
    <t>国民健康保険特別会計</t>
  </si>
  <si>
    <t>介護保険特別会計</t>
  </si>
  <si>
    <t>簡易水道事業特別会計</t>
  </si>
  <si>
    <t>後期高齢者医療特別会計</t>
  </si>
  <si>
    <t>宅地分譲事業特別会計</t>
  </si>
  <si>
    <t>農業集落排水事業特別会計</t>
  </si>
  <si>
    <t>その他会計（赤字）</t>
  </si>
  <si>
    <t>その他会計（黒字）</t>
  </si>
  <si>
    <t>-</t>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</si>
  <si>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</si>
  <si>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</si>
  <si>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</si>
  <si>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　　〃　　消防補償等特別会計</t>
    <rPh sb="5" eb="7">
      <t>ショウボウ</t>
    </rPh>
    <rPh sb="7" eb="9">
      <t>ホショウ</t>
    </rPh>
    <rPh sb="9" eb="10">
      <t>トウ</t>
    </rPh>
    <rPh sb="10" eb="12">
      <t>トクベツ</t>
    </rPh>
    <rPh sb="12" eb="14">
      <t>カイケイ</t>
    </rPh>
    <phoneticPr fontId="2"/>
  </si>
  <si>
    <t>　　〃　　消防賞じゅつ金特別会計</t>
    <rPh sb="5" eb="7">
      <t>ショウボウ</t>
    </rPh>
    <rPh sb="7" eb="8">
      <t>ショウ</t>
    </rPh>
    <rPh sb="11" eb="12">
      <t>キン</t>
    </rPh>
    <rPh sb="12" eb="14">
      <t>トクベツ</t>
    </rPh>
    <rPh sb="14" eb="16">
      <t>カイケイ</t>
    </rPh>
    <phoneticPr fontId="2"/>
  </si>
  <si>
    <t>　　〃　　非常勤職員公務災害補償特別会計</t>
    <rPh sb="5" eb="8">
      <t>ヒジョウキン</t>
    </rPh>
    <rPh sb="8" eb="10">
      <t>ショクイン</t>
    </rPh>
    <rPh sb="10" eb="12">
      <t>コウム</t>
    </rPh>
    <rPh sb="12" eb="14">
      <t>サイガイ</t>
    </rPh>
    <rPh sb="14" eb="16">
      <t>ホショウ</t>
    </rPh>
    <rPh sb="16" eb="18">
      <t>トクベツ</t>
    </rPh>
    <rPh sb="18" eb="20">
      <t>カイケイ</t>
    </rPh>
    <phoneticPr fontId="2"/>
  </si>
  <si>
    <t>　　〃　　自治会館管理特別会計</t>
    <rPh sb="5" eb="7">
      <t>ジチ</t>
    </rPh>
    <rPh sb="7" eb="9">
      <t>カイカン</t>
    </rPh>
    <rPh sb="9" eb="11">
      <t>カンリ</t>
    </rPh>
    <rPh sb="11" eb="13">
      <t>トクベツ</t>
    </rPh>
    <rPh sb="13" eb="15">
      <t>カイケイ</t>
    </rPh>
    <phoneticPr fontId="2"/>
  </si>
  <si>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
  </si>
  <si>
    <t>　　〃　　ふるさと市町村圏事業特別会計</t>
    <rPh sb="9" eb="12">
      <t>シチョウソン</t>
    </rPh>
    <rPh sb="12" eb="13">
      <t>ケン</t>
    </rPh>
    <rPh sb="13" eb="15">
      <t>ジギョウ</t>
    </rPh>
    <rPh sb="15" eb="17">
      <t>トクベツ</t>
    </rPh>
    <rPh sb="17" eb="19">
      <t>カイケイ</t>
    </rPh>
    <phoneticPr fontId="2"/>
  </si>
  <si>
    <t>　　〃　　地域医療支援センター特別会計</t>
    <rPh sb="5" eb="7">
      <t>チイキ</t>
    </rPh>
    <rPh sb="7" eb="9">
      <t>イリョウ</t>
    </rPh>
    <rPh sb="9" eb="11">
      <t>シエン</t>
    </rPh>
    <rPh sb="15" eb="17">
      <t>トクベツ</t>
    </rPh>
    <rPh sb="17" eb="19">
      <t>カイケイ</t>
    </rPh>
    <phoneticPr fontId="2"/>
  </si>
  <si>
    <t>　　〃　　あいづふるさと基金事業特別会計</t>
    <rPh sb="12" eb="14">
      <t>キキン</t>
    </rPh>
    <rPh sb="14" eb="16">
      <t>ジギョウ</t>
    </rPh>
    <rPh sb="16" eb="18">
      <t>トクベツ</t>
    </rPh>
    <rPh sb="18" eb="20">
      <t>カイケイ</t>
    </rPh>
    <phoneticPr fontId="2"/>
  </si>
  <si>
    <t>南会津地方環境衛生組合</t>
    <rPh sb="0" eb="3">
      <t>ミナミアイヅ</t>
    </rPh>
    <rPh sb="3" eb="5">
      <t>チホウ</t>
    </rPh>
    <rPh sb="5" eb="7">
      <t>カンキョウ</t>
    </rPh>
    <rPh sb="7" eb="9">
      <t>エイセイ</t>
    </rPh>
    <rPh sb="9" eb="11">
      <t>クミアイ</t>
    </rPh>
    <phoneticPr fontId="2"/>
  </si>
  <si>
    <t>下郷町観光公社</t>
    <rPh sb="0" eb="3">
      <t>シモゴウマチ</t>
    </rPh>
    <rPh sb="3" eb="5">
      <t>カンコウ</t>
    </rPh>
    <rPh sb="5" eb="7">
      <t>コウシャ</t>
    </rPh>
    <phoneticPr fontId="24"/>
  </si>
  <si>
    <t>下郷町地域振興株式会社</t>
    <rPh sb="0" eb="3">
      <t>シモゴウマチ</t>
    </rPh>
    <rPh sb="3" eb="5">
      <t>チイキ</t>
    </rPh>
    <rPh sb="5" eb="7">
      <t>シンコウ</t>
    </rPh>
    <rPh sb="7" eb="9">
      <t>カブシキ</t>
    </rPh>
    <rPh sb="9" eb="11">
      <t>カイシャ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</si>
</sst>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94178</c:v>
                </c:pt>
                <c:pt idx="1">
                  <c:v>97589</c:v>
                </c:pt>
                <c:pt idx="2">
                  <c:v>70528</c:v>
                </c:pt>
                <c:pt idx="3">
                  <c:v>170448</c:v>
                </c:pt>
                <c:pt idx="4">
                  <c:v>113745</c:v>
                </c:pt>
              </c:numCache>
            </c:numRef>
          </c:val>
          <c:smooth val="0"/>
        </c:ser>
        <c:dLbls>
          <c:showLegendKey val="0"/>
          <c:showVal val="0"/>
          <c:showCatName val="0"/>
          <c:showSerName val="0"/>
          <c:showPercent val="0"/>
          <c:showBubbleSize val="0"/>
        </c:dLbls>
        <c:marker val="1"/>
        <c:smooth val="0"/>
        <c:axId val="120348672"/>
        <c:axId val="120350592"/>
      </c:lineChart>
      <c:catAx>
        <c:axId val="1203486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350592"/>
        <c:crosses val="autoZero"/>
        <c:auto val="1"/>
        <c:lblAlgn val="ctr"/>
        <c:lblOffset val="100"/>
        <c:tickLblSkip val="1"/>
        <c:tickMarkSkip val="1"/>
        <c:noMultiLvlLbl val="0"/>
      </c:catAx>
      <c:valAx>
        <c:axId val="12035059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348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3.81</c:v>
                </c:pt>
                <c:pt idx="1">
                  <c:v>5.99</c:v>
                </c:pt>
                <c:pt idx="2">
                  <c:v>8.42</c:v>
                </c:pt>
                <c:pt idx="3">
                  <c:v>9.75</c:v>
                </c:pt>
                <c:pt idx="4">
                  <c:v>6.54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39.950000000000003</c:v>
                </c:pt>
                <c:pt idx="1">
                  <c:v>43.22</c:v>
                </c:pt>
                <c:pt idx="2">
                  <c:v>52.67</c:v>
                </c:pt>
                <c:pt idx="3">
                  <c:v>56.15</c:v>
                </c:pt>
                <c:pt idx="4">
                  <c:v>59.14</c:v>
                </c:pt>
              </c:numCache>
            </c:numRef>
          </c:val>
        </c:ser>
        <c:dLbls>
          <c:showLegendKey val="0"/>
          <c:showVal val="0"/>
          <c:showCatName val="0"/>
          <c:showSerName val="0"/>
          <c:showPercent val="0"/>
          <c:showBubbleSize val="0"/>
        </c:dLbls>
        <c:gapWidth val="250"/>
        <c:overlap val="100"/>
        <c:axId val="120841728"/>
        <c:axId val="120843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1.53</c:v>
                </c:pt>
                <c:pt idx="1">
                  <c:v>2.11</c:v>
                </c:pt>
                <c:pt idx="2">
                  <c:v>8.6999999999999993</c:v>
                </c:pt>
                <c:pt idx="3">
                  <c:v>-0.36</c:v>
                </c:pt>
                <c:pt idx="4">
                  <c:v>-6.65</c:v>
                </c:pt>
              </c:numCache>
            </c:numRef>
          </c:val>
          <c:smooth val="0"/>
        </c:ser>
        <c:dLbls>
          <c:showLegendKey val="0"/>
          <c:showVal val="0"/>
          <c:showCatName val="0"/>
          <c:showSerName val="0"/>
          <c:showPercent val="0"/>
          <c:showBubbleSize val="0"/>
        </c:dLbls>
        <c:marker val="1"/>
        <c:smooth val="0"/>
        <c:axId val="120841728"/>
        <c:axId val="120843648"/>
      </c:lineChart>
      <c:catAx>
        <c:axId val="12084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0843648"/>
        <c:crosses val="autoZero"/>
        <c:auto val="1"/>
        <c:lblAlgn val="ctr"/>
        <c:lblOffset val="100"/>
        <c:tickLblSkip val="1"/>
        <c:tickMarkSkip val="1"/>
        <c:noMultiLvlLbl val="0"/>
      </c:catAx>
      <c:valAx>
        <c:axId val="120843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841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0.1</c:v>
                </c:pt>
                <c:pt idx="4">
                  <c:v>#N/A</c:v>
                </c:pt>
                <c:pt idx="5">
                  <c:v>0.03</c:v>
                </c:pt>
                <c:pt idx="6">
                  <c:v>#N/A</c:v>
                </c:pt>
                <c:pt idx="7">
                  <c:v>0</c:v>
                </c:pt>
                <c:pt idx="8">
                  <c:v>#N/A</c:v>
                </c:pt>
                <c:pt idx="9">
                  <c:v>0</c:v>
                </c:pt>
              </c:numCache>
            </c:numRef>
          </c:val>
        </c:ser>
        <c:ser>
          <c:idx val="4"/>
          <c:order val="4"/>
          <c:tx>
            <c:strRef>
              <c:f>データシート!$A$31</c:f>
              <c:strCache>
                <c:ptCount val="1"/>
                <c:pt idx="0">
                  <c:v>宅地分譲事業特別会計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0.03</c:v>
                </c:pt>
                <c:pt idx="4">
                  <c:v>#N/A</c:v>
                </c:pt>
                <c:pt idx="5">
                  <c:v>0.04</c:v>
                </c:pt>
                <c:pt idx="6">
                  <c:v>#N/A</c:v>
                </c:pt>
                <c:pt idx="7">
                  <c:v>0.05</c:v>
                </c:pt>
                <c:pt idx="8">
                  <c:v>#N/A</c:v>
                </c:pt>
                <c:pt idx="9">
                  <c:v>0.04</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1.01</c:v>
                </c:pt>
                <c:pt idx="2">
                  <c:v>#N/A</c:v>
                </c:pt>
                <c:pt idx="3">
                  <c:v>0.02</c:v>
                </c:pt>
                <c:pt idx="4">
                  <c:v>#N/A</c:v>
                </c:pt>
                <c:pt idx="5">
                  <c:v>0.64</c:v>
                </c:pt>
                <c:pt idx="6">
                  <c:v>#N/A</c:v>
                </c:pt>
                <c:pt idx="7">
                  <c:v>0.87</c:v>
                </c:pt>
                <c:pt idx="8">
                  <c:v>#N/A</c:v>
                </c:pt>
                <c:pt idx="9">
                  <c:v>0.38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3.4</c:v>
                </c:pt>
                <c:pt idx="2">
                  <c:v>#N/A</c:v>
                </c:pt>
                <c:pt idx="3">
                  <c:v>2.2000000000000002</c:v>
                </c:pt>
                <c:pt idx="4">
                  <c:v>#N/A</c:v>
                </c:pt>
                <c:pt idx="5">
                  <c:v>2.2400000000000002</c:v>
                </c:pt>
                <c:pt idx="6">
                  <c:v>#N/A</c:v>
                </c:pt>
                <c:pt idx="7">
                  <c:v>1.86</c:v>
                </c:pt>
                <c:pt idx="8">
                  <c:v>#N/A</c:v>
                </c:pt>
                <c:pt idx="9">
                  <c:v>1.89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3.8</c:v>
                </c:pt>
                <c:pt idx="2">
                  <c:v>#N/A</c:v>
                </c:pt>
                <c:pt idx="3">
                  <c:v>5.98</c:v>
                </c:pt>
                <c:pt idx="4">
                  <c:v>#N/A</c:v>
                </c:pt>
                <c:pt idx="5">
                  <c:v>8.42</c:v>
                </c:pt>
                <c:pt idx="6">
                  <c:v>#N/A</c:v>
                </c:pt>
                <c:pt idx="7">
                  <c:v>9.74</c:v>
                </c:pt>
                <c:pt idx="8">
                  <c:v>#N/A</c:v>
                </c:pt>
                <c:pt idx="9">
                  <c:v>6.53</c:v>
                </c:pt>
              </c:numCache>
            </c:numRef>
          </c:val>
        </c:ser>
        <c:dLbls>
          <c:showLegendKey val="0"/>
          <c:showVal val="0"/>
          <c:showCatName val="0"/>
          <c:showSerName val="0"/>
          <c:showPercent val="0"/>
          <c:showBubbleSize val="0"/>
        </c:dLbls>
        <c:gapWidth val="150"/>
        <c:overlap val="100"/>
        <c:axId val="120049024"/>
        <c:axId val="120956032"/>
      </c:barChart>
      <c:catAx>
        <c:axId val="120049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956032"/>
        <c:crosses val="autoZero"/>
        <c:auto val="1"/>
        <c:lblAlgn val="ctr"/>
        <c:lblOffset val="100"/>
        <c:tickLblSkip val="1"/>
        <c:tickMarkSkip val="1"/>
        <c:noMultiLvlLbl val="0"/>
      </c:catAx>
      <c:valAx>
        <c:axId val="1209560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0490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441</c:v>
                </c:pt>
                <c:pt idx="5">
                  <c:v>423</c:v>
                </c:pt>
                <c:pt idx="8">
                  <c:v>415</c:v>
                </c:pt>
                <c:pt idx="11">
                  <c:v>392</c:v>
                </c:pt>
                <c:pt idx="14">
                  <c:v>399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23</c:v>
                </c:pt>
                <c:pt idx="3">
                  <c:v>11</c:v>
                </c:pt>
                <c:pt idx="6">
                  <c:v>10</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109</c:v>
                </c:pt>
                <c:pt idx="3">
                  <c:v>138</c:v>
                </c:pt>
                <c:pt idx="6">
                  <c:v>117</c:v>
                </c:pt>
                <c:pt idx="9">
                  <c:v>96</c:v>
                </c:pt>
                <c:pt idx="12">
                  <c:v>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509</c:v>
                </c:pt>
                <c:pt idx="3">
                  <c:v>475</c:v>
                </c:pt>
                <c:pt idx="6">
                  <c:v>465</c:v>
                </c:pt>
                <c:pt idx="9">
                  <c:v>449</c:v>
                </c:pt>
                <c:pt idx="12">
                  <c:v>429</c:v>
                </c:pt>
              </c:numCache>
            </c:numRef>
          </c:val>
        </c:ser>
        <c:dLbls>
          <c:showLegendKey val="0"/>
          <c:showVal val="0"/>
          <c:showCatName val="0"/>
          <c:showSerName val="0"/>
          <c:showPercent val="0"/>
          <c:showBubbleSize val="0"/>
        </c:dLbls>
        <c:gapWidth val="100"/>
        <c:overlap val="100"/>
        <c:axId val="120147968"/>
        <c:axId val="1201498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200</c:v>
                </c:pt>
                <c:pt idx="2">
                  <c:v>#N/A</c:v>
                </c:pt>
                <c:pt idx="3">
                  <c:v>#N/A</c:v>
                </c:pt>
                <c:pt idx="4">
                  <c:v>201</c:v>
                </c:pt>
                <c:pt idx="5">
                  <c:v>#N/A</c:v>
                </c:pt>
                <c:pt idx="6">
                  <c:v>#N/A</c:v>
                </c:pt>
                <c:pt idx="7">
                  <c:v>177</c:v>
                </c:pt>
                <c:pt idx="8">
                  <c:v>#N/A</c:v>
                </c:pt>
                <c:pt idx="9">
                  <c:v>#N/A</c:v>
                </c:pt>
                <c:pt idx="10">
                  <c:v>163</c:v>
                </c:pt>
                <c:pt idx="11">
                  <c:v>#N/A</c:v>
                </c:pt>
                <c:pt idx="12">
                  <c:v>#N/A</c:v>
                </c:pt>
                <c:pt idx="13">
                  <c:v>138</c:v>
                </c:pt>
                <c:pt idx="14">
                  <c:v>#N/A</c:v>
                </c:pt>
              </c:numCache>
            </c:numRef>
          </c:val>
          <c:smooth val="0"/>
        </c:ser>
        <c:dLbls>
          <c:showLegendKey val="0"/>
          <c:showVal val="0"/>
          <c:showCatName val="0"/>
          <c:showSerName val="0"/>
          <c:showPercent val="0"/>
          <c:showBubbleSize val="0"/>
        </c:dLbls>
        <c:marker val="1"/>
        <c:smooth val="0"/>
        <c:axId val="120147968"/>
        <c:axId val="120149888"/>
      </c:lineChart>
      <c:catAx>
        <c:axId val="120147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149888"/>
        <c:crosses val="autoZero"/>
        <c:auto val="1"/>
        <c:lblAlgn val="ctr"/>
        <c:lblOffset val="100"/>
        <c:tickLblSkip val="1"/>
        <c:tickMarkSkip val="1"/>
        <c:noMultiLvlLbl val="0"/>
      </c:catAx>
      <c:valAx>
        <c:axId val="120149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147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3604</c:v>
                </c:pt>
                <c:pt idx="5">
                  <c:v>3582</c:v>
                </c:pt>
                <c:pt idx="8">
                  <c:v>3558</c:v>
                </c:pt>
                <c:pt idx="11">
                  <c:v>3608</c:v>
                </c:pt>
                <c:pt idx="14">
                  <c:v>3622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173</c:v>
                </c:pt>
                <c:pt idx="5">
                  <c:v>152</c:v>
                </c:pt>
                <c:pt idx="8">
                  <c:v>147</c:v>
                </c:pt>
                <c:pt idx="11">
                  <c:v>124</c:v>
                </c:pt>
                <c:pt idx="14">
                  <c:v>100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2302</c:v>
                </c:pt>
                <c:pt idx="5">
                  <c:v>2776</c:v>
                </c:pt>
                <c:pt idx="8">
                  <c:v>3183</c:v>
                </c:pt>
                <c:pt idx="11">
                  <c:v>3343</c:v>
                </c:pt>
                <c:pt idx="14">
                  <c:v>3363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982</c:v>
                </c:pt>
                <c:pt idx="3">
                  <c:v>990</c:v>
                </c:pt>
                <c:pt idx="6">
                  <c:v>988</c:v>
                </c:pt>
                <c:pt idx="9">
                  <c:v>939</c:v>
                </c:pt>
                <c:pt idx="12">
                  <c:v>820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1116</c:v>
                </c:pt>
                <c:pt idx="3">
                  <c:v>1188</c:v>
                </c:pt>
                <c:pt idx="6">
                  <c:v>1195</c:v>
                </c:pt>
                <c:pt idx="9">
                  <c:v>1159</c:v>
                </c:pt>
                <c:pt idx="12">
                  <c:v>1026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4054</c:v>
                </c:pt>
                <c:pt idx="3">
                  <c:v>3988</c:v>
                </c:pt>
                <c:pt idx="6">
                  <c:v>3901</c:v>
                </c:pt>
                <c:pt idx="9">
                  <c:v>3939</c:v>
                </c:pt>
                <c:pt idx="12">
                  <c:v>3956</c:v>
                </c:pt>
              </c:numCache>
            </c:numRef>
          </c:val>
        </c:ser>
        <c:dLbls>
          <c:showLegendKey val="0"/>
          <c:showVal val="0"/>
          <c:showCatName val="0"/>
          <c:showSerName val="0"/>
          <c:showPercent val="0"/>
          <c:showBubbleSize val="0"/>
        </c:dLbls>
        <c:gapWidth val="100"/>
        <c:overlap val="100"/>
        <c:axId val="115496832"/>
        <c:axId val="115507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5496832"/>
        <c:axId val="115507200"/>
      </c:lineChart>
      <c:catAx>
        <c:axId val="115496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5507200"/>
        <c:crosses val="autoZero"/>
        <c:auto val="1"/>
        <c:lblAlgn val="ctr"/>
        <c:lblOffset val="100"/>
        <c:tickLblSkip val="1"/>
        <c:tickMarkSkip val="1"/>
        <c:noMultiLvlLbl val="0"/>
      </c:catAx>
      <c:valAx>
        <c:axId val="115507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496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6,234
6,211
317.04
4,564,141
4,353,527
201,643
3,084,616
3,956,273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基準財政収入額においては、地方消費税交付金の引き上げ分により大幅な増額要因があったものの、依然として大川ダム関連の大規模償却資産の償却による固定資産税の減等、大きな減額要因がある。</a:t>
          </a:r>
          <a:endParaRPr kumimoji="1" lang="en-US" altLang="ja-JP" sz="1300">
            <a:latin typeface="ＭＳ Ｐゴシック"/>
          </a:endParaRPr>
        </a:p>
        <a:p>
          <a:r>
            <a:rPr kumimoji="1" lang="ja-JP" altLang="en-US" sz="1300">
              <a:latin typeface="ＭＳ Ｐゴシック"/>
            </a:rPr>
            <a:t>　基準財政需要額においては、人口減少による少子高齢化・戸籍数の減少等が大きく影響しており、少子化対策及び企業誘致の促進、税の徴収率向上に努める必要がある。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79022</xdr:rowOff>
    </xdr:from>
    <xdr:to>
      <xdr:col>7</xdr:col>
      <xdr:colOff>152400</xdr:colOff>
      <xdr:row>42</xdr:row>
      <xdr:rowOff>92428</xdr:rowOff>
    </xdr:to>
    <xdr:cxnSp macro="">
      <xdr:nvCxnSpPr>
        <xdr:cNvPr id="66" name="直線コネクタ 65"/>
        <xdr:cNvCxnSpPr/>
      </xdr:nvCxnSpPr>
      <xdr:spPr>
        <a:xfrm>
          <a:off x="4114800" y="72799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29932</xdr:rowOff>
    </xdr:from>
    <xdr:ext cx="762000" cy="259045"/>
    <xdr:sp macro="" textlink="">
      <xdr:nvSpPr>
        <xdr:cNvPr id="67" name="財政力平均値テキスト"/>
        <xdr:cNvSpPr txBox="1"/>
      </xdr:nvSpPr>
      <xdr:spPr>
        <a:xfrm>
          <a:off x="5041900" y="7402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79022</xdr:rowOff>
    </xdr:to>
    <xdr:cxnSp macro="">
      <xdr:nvCxnSpPr>
        <xdr:cNvPr id="69" name="直線コネクタ 68"/>
        <xdr:cNvCxnSpPr/>
      </xdr:nvCxnSpPr>
      <xdr:spPr>
        <a:xfrm>
          <a:off x="3225800" y="72665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52211</xdr:rowOff>
    </xdr:from>
    <xdr:to>
      <xdr:col>4</xdr:col>
      <xdr:colOff>482600</xdr:colOff>
      <xdr:row>42</xdr:row>
      <xdr:rowOff>65617</xdr:rowOff>
    </xdr:to>
    <xdr:cxnSp macro="">
      <xdr:nvCxnSpPr>
        <xdr:cNvPr id="72" name="直線コネクタ 71"/>
        <xdr:cNvCxnSpPr/>
      </xdr:nvCxnSpPr>
      <xdr:spPr>
        <a:xfrm>
          <a:off x="2336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74" name="テキスト ボックス 73"/>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52211</xdr:rowOff>
    </xdr:to>
    <xdr:cxnSp macro="">
      <xdr:nvCxnSpPr>
        <xdr:cNvPr id="75" name="直線コネクタ 74"/>
        <xdr:cNvCxnSpPr/>
      </xdr:nvCxnSpPr>
      <xdr:spPr>
        <a:xfrm>
          <a:off x="1447800" y="72263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117422</xdr:rowOff>
    </xdr:from>
    <xdr:ext cx="762000" cy="259045"/>
    <xdr:sp macro="" textlink="">
      <xdr:nvSpPr>
        <xdr:cNvPr id="77" name="テキスト ボックス 76"/>
        <xdr:cNvSpPr txBox="1"/>
      </xdr:nvSpPr>
      <xdr:spPr>
        <a:xfrm>
          <a:off x="1955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8" name="フローチャート : 判断 77"/>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79" name="テキスト ボックス 78"/>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41628</xdr:rowOff>
    </xdr:from>
    <xdr:to>
      <xdr:col>7</xdr:col>
      <xdr:colOff>203200</xdr:colOff>
      <xdr:row>42</xdr:row>
      <xdr:rowOff>143228</xdr:rowOff>
    </xdr:to>
    <xdr:sp macro="" textlink="">
      <xdr:nvSpPr>
        <xdr:cNvPr id="85" name="円/楕円 84"/>
        <xdr:cNvSpPr/>
      </xdr:nvSpPr>
      <xdr:spPr>
        <a:xfrm>
          <a:off x="49022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58155</xdr:rowOff>
    </xdr:from>
    <xdr:ext cx="762000" cy="259045"/>
    <xdr:sp macro="" textlink="">
      <xdr:nvSpPr>
        <xdr:cNvPr id="86" name="財政力該当値テキスト"/>
        <xdr:cNvSpPr txBox="1"/>
      </xdr:nvSpPr>
      <xdr:spPr>
        <a:xfrm>
          <a:off x="50419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28222</xdr:rowOff>
    </xdr:from>
    <xdr:to>
      <xdr:col>6</xdr:col>
      <xdr:colOff>50800</xdr:colOff>
      <xdr:row>42</xdr:row>
      <xdr:rowOff>129822</xdr:rowOff>
    </xdr:to>
    <xdr:sp macro="" textlink="">
      <xdr:nvSpPr>
        <xdr:cNvPr id="87" name="円/楕円 86"/>
        <xdr:cNvSpPr/>
      </xdr:nvSpPr>
      <xdr:spPr>
        <a:xfrm>
          <a:off x="4064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139999</xdr:rowOff>
    </xdr:from>
    <xdr:ext cx="736600" cy="259045"/>
    <xdr:sp macro="" textlink="">
      <xdr:nvSpPr>
        <xdr:cNvPr id="88" name="テキスト ボックス 87"/>
        <xdr:cNvSpPr txBox="1"/>
      </xdr:nvSpPr>
      <xdr:spPr>
        <a:xfrm>
          <a:off x="3733800" y="6997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89" name="円/楕円 88"/>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0" name="テキスト ボックス 89"/>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1411</xdr:rowOff>
    </xdr:from>
    <xdr:to>
      <xdr:col>3</xdr:col>
      <xdr:colOff>330200</xdr:colOff>
      <xdr:row>42</xdr:row>
      <xdr:rowOff>103011</xdr:rowOff>
    </xdr:to>
    <xdr:sp macro="" textlink="">
      <xdr:nvSpPr>
        <xdr:cNvPr id="91" name="円/楕円 90"/>
        <xdr:cNvSpPr/>
      </xdr:nvSpPr>
      <xdr:spPr>
        <a:xfrm>
          <a:off x="2286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92" name="テキスト ボックス 91"/>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3" name="円/楕円 92"/>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94" name="テキスト ボックス 93"/>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昨年度から４．５ポイント増加し、８２</a:t>
          </a:r>
          <a:r>
            <a:rPr kumimoji="1" lang="en-US" altLang="ja-JP" sz="1300">
              <a:latin typeface="ＭＳ Ｐゴシック"/>
            </a:rPr>
            <a:t>.</a:t>
          </a:r>
          <a:r>
            <a:rPr kumimoji="1" lang="ja-JP" altLang="en-US" sz="1300">
              <a:latin typeface="ＭＳ Ｐゴシック"/>
            </a:rPr>
            <a:t>０％となった。今後は、定員適正化計画の推進による人件費や行政改革を基本とし、義務的経費の削減に努める。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64558</xdr:rowOff>
    </xdr:from>
    <xdr:to>
      <xdr:col>7</xdr:col>
      <xdr:colOff>152400</xdr:colOff>
      <xdr:row>63</xdr:row>
      <xdr:rowOff>74083</xdr:rowOff>
    </xdr:to>
    <xdr:cxnSp macro="">
      <xdr:nvCxnSpPr>
        <xdr:cNvPr id="129" name="直線コネクタ 128"/>
        <xdr:cNvCxnSpPr/>
      </xdr:nvCxnSpPr>
      <xdr:spPr>
        <a:xfrm>
          <a:off x="4114800" y="10694458"/>
          <a:ext cx="8382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0"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16298</xdr:rowOff>
    </xdr:from>
    <xdr:to>
      <xdr:col>6</xdr:col>
      <xdr:colOff>0</xdr:colOff>
      <xdr:row>62</xdr:row>
      <xdr:rowOff>64558</xdr:rowOff>
    </xdr:to>
    <xdr:cxnSp macro="">
      <xdr:nvCxnSpPr>
        <xdr:cNvPr id="132" name="直線コネクタ 131"/>
        <xdr:cNvCxnSpPr/>
      </xdr:nvCxnSpPr>
      <xdr:spPr>
        <a:xfrm>
          <a:off x="3225800" y="1064619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4" name="テキスト ボックス 133"/>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16298</xdr:rowOff>
    </xdr:from>
    <xdr:to>
      <xdr:col>4</xdr:col>
      <xdr:colOff>482600</xdr:colOff>
      <xdr:row>63</xdr:row>
      <xdr:rowOff>1694</xdr:rowOff>
    </xdr:to>
    <xdr:cxnSp macro="">
      <xdr:nvCxnSpPr>
        <xdr:cNvPr id="135" name="直線コネクタ 134"/>
        <xdr:cNvCxnSpPr/>
      </xdr:nvCxnSpPr>
      <xdr:spPr>
        <a:xfrm flipV="1">
          <a:off x="2336800" y="10646198"/>
          <a:ext cx="889000" cy="1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65422</xdr:rowOff>
    </xdr:from>
    <xdr:ext cx="762000" cy="259045"/>
    <xdr:sp macro="" textlink="">
      <xdr:nvSpPr>
        <xdr:cNvPr id="137" name="テキスト ボックス 136"/>
        <xdr:cNvSpPr txBox="1"/>
      </xdr:nvSpPr>
      <xdr:spPr>
        <a:xfrm>
          <a:off x="2844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72602</xdr:rowOff>
    </xdr:from>
    <xdr:to>
      <xdr:col>3</xdr:col>
      <xdr:colOff>279400</xdr:colOff>
      <xdr:row>63</xdr:row>
      <xdr:rowOff>1694</xdr:rowOff>
    </xdr:to>
    <xdr:cxnSp macro="">
      <xdr:nvCxnSpPr>
        <xdr:cNvPr id="138" name="直線コネクタ 137"/>
        <xdr:cNvCxnSpPr/>
      </xdr:nvCxnSpPr>
      <xdr:spPr>
        <a:xfrm>
          <a:off x="1447800" y="1070250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157921</xdr:rowOff>
    </xdr:from>
    <xdr:ext cx="762000" cy="259045"/>
    <xdr:sp macro="" textlink="">
      <xdr:nvSpPr>
        <xdr:cNvPr id="140" name="テキスト ボックス 139"/>
        <xdr:cNvSpPr txBox="1"/>
      </xdr:nvSpPr>
      <xdr:spPr>
        <a:xfrm>
          <a:off x="1955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114300</xdr:rowOff>
    </xdr:from>
    <xdr:to>
      <xdr:col>2</xdr:col>
      <xdr:colOff>127000</xdr:colOff>
      <xdr:row>63</xdr:row>
      <xdr:rowOff>44450</xdr:rowOff>
    </xdr:to>
    <xdr:sp macro="" textlink="">
      <xdr:nvSpPr>
        <xdr:cNvPr id="141" name="フローチャート : 判断 140"/>
        <xdr:cNvSpPr/>
      </xdr:nvSpPr>
      <xdr:spPr>
        <a:xfrm>
          <a:off x="1397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29227</xdr:rowOff>
    </xdr:from>
    <xdr:ext cx="762000" cy="259045"/>
    <xdr:sp macro="" textlink="">
      <xdr:nvSpPr>
        <xdr:cNvPr id="142" name="テキスト ボックス 141"/>
        <xdr:cNvSpPr txBox="1"/>
      </xdr:nvSpPr>
      <xdr:spPr>
        <a:xfrm>
          <a:off x="1066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48" name="円/楕円 147"/>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39810</xdr:rowOff>
    </xdr:from>
    <xdr:ext cx="762000" cy="259045"/>
    <xdr:sp macro="" textlink="">
      <xdr:nvSpPr>
        <xdr:cNvPr id="149" name="財政構造の弾力性該当値テキスト"/>
        <xdr:cNvSpPr txBox="1"/>
      </xdr:nvSpPr>
      <xdr:spPr>
        <a:xfrm>
          <a:off x="5041900" y="1066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13758</xdr:rowOff>
    </xdr:from>
    <xdr:to>
      <xdr:col>6</xdr:col>
      <xdr:colOff>50800</xdr:colOff>
      <xdr:row>62</xdr:row>
      <xdr:rowOff>115358</xdr:rowOff>
    </xdr:to>
    <xdr:sp macro="" textlink="">
      <xdr:nvSpPr>
        <xdr:cNvPr id="150" name="円/楕円 149"/>
        <xdr:cNvSpPr/>
      </xdr:nvSpPr>
      <xdr:spPr>
        <a:xfrm>
          <a:off x="4064000" y="1064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125535</xdr:rowOff>
    </xdr:from>
    <xdr:ext cx="736600" cy="259045"/>
    <xdr:sp macro="" textlink="">
      <xdr:nvSpPr>
        <xdr:cNvPr id="151" name="テキスト ボックス 150"/>
        <xdr:cNvSpPr txBox="1"/>
      </xdr:nvSpPr>
      <xdr:spPr>
        <a:xfrm>
          <a:off x="3733800" y="1041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136948</xdr:rowOff>
    </xdr:from>
    <xdr:to>
      <xdr:col>4</xdr:col>
      <xdr:colOff>533400</xdr:colOff>
      <xdr:row>62</xdr:row>
      <xdr:rowOff>67098</xdr:rowOff>
    </xdr:to>
    <xdr:sp macro="" textlink="">
      <xdr:nvSpPr>
        <xdr:cNvPr id="152" name="円/楕円 151"/>
        <xdr:cNvSpPr/>
      </xdr:nvSpPr>
      <xdr:spPr>
        <a:xfrm>
          <a:off x="3175000" y="10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77275</xdr:rowOff>
    </xdr:from>
    <xdr:ext cx="762000" cy="259045"/>
    <xdr:sp macro="" textlink="">
      <xdr:nvSpPr>
        <xdr:cNvPr id="153" name="テキスト ボックス 152"/>
        <xdr:cNvSpPr txBox="1"/>
      </xdr:nvSpPr>
      <xdr:spPr>
        <a:xfrm>
          <a:off x="2844800" y="1036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122344</xdr:rowOff>
    </xdr:from>
    <xdr:to>
      <xdr:col>3</xdr:col>
      <xdr:colOff>330200</xdr:colOff>
      <xdr:row>63</xdr:row>
      <xdr:rowOff>52494</xdr:rowOff>
    </xdr:to>
    <xdr:sp macro="" textlink="">
      <xdr:nvSpPr>
        <xdr:cNvPr id="154" name="円/楕円 153"/>
        <xdr:cNvSpPr/>
      </xdr:nvSpPr>
      <xdr:spPr>
        <a:xfrm>
          <a:off x="2286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55" name="テキスト ボックス 154"/>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21802</xdr:rowOff>
    </xdr:from>
    <xdr:to>
      <xdr:col>2</xdr:col>
      <xdr:colOff>127000</xdr:colOff>
      <xdr:row>62</xdr:row>
      <xdr:rowOff>123402</xdr:rowOff>
    </xdr:to>
    <xdr:sp macro="" textlink="">
      <xdr:nvSpPr>
        <xdr:cNvPr id="156" name="円/楕円 155"/>
        <xdr:cNvSpPr/>
      </xdr:nvSpPr>
      <xdr:spPr>
        <a:xfrm>
          <a:off x="1397000" y="1065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133579</xdr:rowOff>
    </xdr:from>
    <xdr:ext cx="762000" cy="259045"/>
    <xdr:sp macro="" textlink="">
      <xdr:nvSpPr>
        <xdr:cNvPr id="157" name="テキスト ボックス 156"/>
        <xdr:cNvSpPr txBox="1"/>
      </xdr:nvSpPr>
      <xdr:spPr>
        <a:xfrm>
          <a:off x="1066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[225,216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２６年度については、給与改定等により人件費が増加したが、職員数は福祉等の適正水準を維持しながらも類似団体を下回っている。</a:t>
          </a:r>
        </a:p>
        <a:p>
          <a:r>
            <a:rPr kumimoji="1" lang="ja-JP" altLang="en-US" sz="1300">
              <a:latin typeface="ＭＳ Ｐゴシック"/>
            </a:rPr>
            <a:t>　物件費については、増加傾向にあるが、効率的な財政運営に努めており、類似団体を下回っている。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133722</xdr:rowOff>
    </xdr:from>
    <xdr:to>
      <xdr:col>7</xdr:col>
      <xdr:colOff>152400</xdr:colOff>
      <xdr:row>84</xdr:row>
      <xdr:rowOff>22746</xdr:rowOff>
    </xdr:to>
    <xdr:cxnSp macro="">
      <xdr:nvCxnSpPr>
        <xdr:cNvPr id="189" name="直線コネクタ 188"/>
        <xdr:cNvCxnSpPr/>
      </xdr:nvCxnSpPr>
      <xdr:spPr>
        <a:xfrm>
          <a:off x="4114800" y="14364072"/>
          <a:ext cx="838200" cy="60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121070</xdr:rowOff>
    </xdr:from>
    <xdr:to>
      <xdr:col>6</xdr:col>
      <xdr:colOff>0</xdr:colOff>
      <xdr:row>83</xdr:row>
      <xdr:rowOff>133722</xdr:rowOff>
    </xdr:to>
    <xdr:cxnSp macro="">
      <xdr:nvCxnSpPr>
        <xdr:cNvPr id="192" name="直線コネクタ 191"/>
        <xdr:cNvCxnSpPr/>
      </xdr:nvCxnSpPr>
      <xdr:spPr>
        <a:xfrm>
          <a:off x="3225800" y="14351420"/>
          <a:ext cx="889000" cy="1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113163</xdr:rowOff>
    </xdr:from>
    <xdr:ext cx="736600" cy="259045"/>
    <xdr:sp macro="" textlink="">
      <xdr:nvSpPr>
        <xdr:cNvPr id="194" name="テキスト ボックス 193"/>
        <xdr:cNvSpPr txBox="1"/>
      </xdr:nvSpPr>
      <xdr:spPr>
        <a:xfrm>
          <a:off x="3733800" y="14514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121070</xdr:rowOff>
    </xdr:from>
    <xdr:to>
      <xdr:col>4</xdr:col>
      <xdr:colOff>482600</xdr:colOff>
      <xdr:row>83</xdr:row>
      <xdr:rowOff>141661</xdr:rowOff>
    </xdr:to>
    <xdr:cxnSp macro="">
      <xdr:nvCxnSpPr>
        <xdr:cNvPr id="195" name="直線コネクタ 194"/>
        <xdr:cNvCxnSpPr/>
      </xdr:nvCxnSpPr>
      <xdr:spPr>
        <a:xfrm flipV="1">
          <a:off x="2336800" y="14351420"/>
          <a:ext cx="889000" cy="2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117523</xdr:rowOff>
    </xdr:from>
    <xdr:to>
      <xdr:col>3</xdr:col>
      <xdr:colOff>279400</xdr:colOff>
      <xdr:row>83</xdr:row>
      <xdr:rowOff>141661</xdr:rowOff>
    </xdr:to>
    <xdr:cxnSp macro="">
      <xdr:nvCxnSpPr>
        <xdr:cNvPr id="198" name="直線コネクタ 197"/>
        <xdr:cNvCxnSpPr/>
      </xdr:nvCxnSpPr>
      <xdr:spPr>
        <a:xfrm>
          <a:off x="1447800" y="14347873"/>
          <a:ext cx="889000" cy="24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37588</xdr:rowOff>
    </xdr:from>
    <xdr:to>
      <xdr:col>2</xdr:col>
      <xdr:colOff>127000</xdr:colOff>
      <xdr:row>83</xdr:row>
      <xdr:rowOff>139188</xdr:rowOff>
    </xdr:to>
    <xdr:sp macro="" textlink="">
      <xdr:nvSpPr>
        <xdr:cNvPr id="201" name="フローチャート : 判断 200"/>
        <xdr:cNvSpPr/>
      </xdr:nvSpPr>
      <xdr:spPr>
        <a:xfrm>
          <a:off x="1397000" y="1426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149365</xdr:rowOff>
    </xdr:from>
    <xdr:ext cx="762000" cy="259045"/>
    <xdr:sp macro="" textlink="">
      <xdr:nvSpPr>
        <xdr:cNvPr id="202" name="テキスト ボックス 201"/>
        <xdr:cNvSpPr txBox="1"/>
      </xdr:nvSpPr>
      <xdr:spPr>
        <a:xfrm>
          <a:off x="1066800" y="14036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143396</xdr:rowOff>
    </xdr:from>
    <xdr:to>
      <xdr:col>7</xdr:col>
      <xdr:colOff>203200</xdr:colOff>
      <xdr:row>84</xdr:row>
      <xdr:rowOff>73546</xdr:rowOff>
    </xdr:to>
    <xdr:sp macro="" textlink="">
      <xdr:nvSpPr>
        <xdr:cNvPr id="208" name="円/楕円 207"/>
        <xdr:cNvSpPr/>
      </xdr:nvSpPr>
      <xdr:spPr>
        <a:xfrm>
          <a:off x="4902200" y="1437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159923</xdr:rowOff>
    </xdr:from>
    <xdr:ext cx="762000" cy="259045"/>
    <xdr:sp macro="" textlink="">
      <xdr:nvSpPr>
        <xdr:cNvPr id="209" name="人件費・物件費等の状況該当値テキスト"/>
        <xdr:cNvSpPr txBox="1"/>
      </xdr:nvSpPr>
      <xdr:spPr>
        <a:xfrm>
          <a:off x="5041900" y="1421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225,216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82922</xdr:rowOff>
    </xdr:from>
    <xdr:to>
      <xdr:col>6</xdr:col>
      <xdr:colOff>50800</xdr:colOff>
      <xdr:row>84</xdr:row>
      <xdr:rowOff>13072</xdr:rowOff>
    </xdr:to>
    <xdr:sp macro="" textlink="">
      <xdr:nvSpPr>
        <xdr:cNvPr id="210" name="円/楕円 209"/>
        <xdr:cNvSpPr/>
      </xdr:nvSpPr>
      <xdr:spPr>
        <a:xfrm>
          <a:off x="4064000" y="1431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23249</xdr:rowOff>
    </xdr:from>
    <xdr:ext cx="736600" cy="259045"/>
    <xdr:sp macro="" textlink="">
      <xdr:nvSpPr>
        <xdr:cNvPr id="211" name="テキスト ボックス 210"/>
        <xdr:cNvSpPr txBox="1"/>
      </xdr:nvSpPr>
      <xdr:spPr>
        <a:xfrm>
          <a:off x="3733800" y="14082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200,154</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70270</xdr:rowOff>
    </xdr:from>
    <xdr:to>
      <xdr:col>4</xdr:col>
      <xdr:colOff>533400</xdr:colOff>
      <xdr:row>84</xdr:row>
      <xdr:rowOff>420</xdr:rowOff>
    </xdr:to>
    <xdr:sp macro="" textlink="">
      <xdr:nvSpPr>
        <xdr:cNvPr id="212" name="円/楕円 211"/>
        <xdr:cNvSpPr/>
      </xdr:nvSpPr>
      <xdr:spPr>
        <a:xfrm>
          <a:off x="3175000" y="1430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10597</xdr:rowOff>
    </xdr:from>
    <xdr:ext cx="762000" cy="259045"/>
    <xdr:sp macro="" textlink="">
      <xdr:nvSpPr>
        <xdr:cNvPr id="213" name="テキスト ボックス 212"/>
        <xdr:cNvSpPr txBox="1"/>
      </xdr:nvSpPr>
      <xdr:spPr>
        <a:xfrm>
          <a:off x="2844800" y="1406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194,911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90861</xdr:rowOff>
    </xdr:from>
    <xdr:to>
      <xdr:col>3</xdr:col>
      <xdr:colOff>330200</xdr:colOff>
      <xdr:row>84</xdr:row>
      <xdr:rowOff>21011</xdr:rowOff>
    </xdr:to>
    <xdr:sp macro="" textlink="">
      <xdr:nvSpPr>
        <xdr:cNvPr id="214" name="円/楕円 213"/>
        <xdr:cNvSpPr/>
      </xdr:nvSpPr>
      <xdr:spPr>
        <a:xfrm>
          <a:off x="2286000" y="1432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31188</xdr:rowOff>
    </xdr:from>
    <xdr:ext cx="762000" cy="259045"/>
    <xdr:sp macro="" textlink="">
      <xdr:nvSpPr>
        <xdr:cNvPr id="215" name="テキスト ボックス 214"/>
        <xdr:cNvSpPr txBox="1"/>
      </xdr:nvSpPr>
      <xdr:spPr>
        <a:xfrm>
          <a:off x="1955800" y="1409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203,444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66723</xdr:rowOff>
    </xdr:from>
    <xdr:to>
      <xdr:col>2</xdr:col>
      <xdr:colOff>127000</xdr:colOff>
      <xdr:row>83</xdr:row>
      <xdr:rowOff>168323</xdr:rowOff>
    </xdr:to>
    <xdr:sp macro="" textlink="">
      <xdr:nvSpPr>
        <xdr:cNvPr id="216" name="円/楕円 215"/>
        <xdr:cNvSpPr/>
      </xdr:nvSpPr>
      <xdr:spPr>
        <a:xfrm>
          <a:off x="1397000" y="14297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153100</xdr:rowOff>
    </xdr:from>
    <xdr:ext cx="762000" cy="259045"/>
    <xdr:sp macro="" textlink="">
      <xdr:nvSpPr>
        <xdr:cNvPr id="217" name="テキスト ボックス 216"/>
        <xdr:cNvSpPr txBox="1"/>
      </xdr:nvSpPr>
      <xdr:spPr>
        <a:xfrm>
          <a:off x="1066800" y="1438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193,441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階層の変動はあるものの、今後もより一層の給与適正化に努める。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37254</xdr:rowOff>
    </xdr:from>
    <xdr:to>
      <xdr:col>24</xdr:col>
      <xdr:colOff>558800</xdr:colOff>
      <xdr:row>86</xdr:row>
      <xdr:rowOff>117687</xdr:rowOff>
    </xdr:to>
    <xdr:cxnSp macro="">
      <xdr:nvCxnSpPr>
        <xdr:cNvPr id="251" name="直線コネクタ 250"/>
        <xdr:cNvCxnSpPr/>
      </xdr:nvCxnSpPr>
      <xdr:spPr>
        <a:xfrm>
          <a:off x="16179800" y="14781954"/>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61823</xdr:rowOff>
    </xdr:from>
    <xdr:ext cx="762000" cy="259045"/>
    <xdr:sp macro="" textlink="">
      <xdr:nvSpPr>
        <xdr:cNvPr id="252" name="給与水準   （国との比較）平均値テキスト"/>
        <xdr:cNvSpPr txBox="1"/>
      </xdr:nvSpPr>
      <xdr:spPr>
        <a:xfrm>
          <a:off x="17106900" y="1446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37254</xdr:rowOff>
    </xdr:from>
    <xdr:to>
      <xdr:col>23</xdr:col>
      <xdr:colOff>406400</xdr:colOff>
      <xdr:row>89</xdr:row>
      <xdr:rowOff>158327</xdr:rowOff>
    </xdr:to>
    <xdr:cxnSp macro="">
      <xdr:nvCxnSpPr>
        <xdr:cNvPr id="254" name="直線コネクタ 253"/>
        <xdr:cNvCxnSpPr/>
      </xdr:nvCxnSpPr>
      <xdr:spPr>
        <a:xfrm flipV="1">
          <a:off x="15290800" y="14781954"/>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149031</xdr:rowOff>
    </xdr:from>
    <xdr:ext cx="736600" cy="259045"/>
    <xdr:sp macro="" textlink="">
      <xdr:nvSpPr>
        <xdr:cNvPr id="256" name="テキスト ボックス 255"/>
        <xdr:cNvSpPr txBox="1"/>
      </xdr:nvSpPr>
      <xdr:spPr>
        <a:xfrm>
          <a:off x="15798800" y="1437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142239</xdr:rowOff>
    </xdr:from>
    <xdr:to>
      <xdr:col>22</xdr:col>
      <xdr:colOff>203200</xdr:colOff>
      <xdr:row>89</xdr:row>
      <xdr:rowOff>158327</xdr:rowOff>
    </xdr:to>
    <xdr:cxnSp macro="">
      <xdr:nvCxnSpPr>
        <xdr:cNvPr id="257" name="直線コネクタ 256"/>
        <xdr:cNvCxnSpPr/>
      </xdr:nvCxnSpPr>
      <xdr:spPr>
        <a:xfrm>
          <a:off x="14401800" y="15401289"/>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74523</xdr:rowOff>
    </xdr:from>
    <xdr:ext cx="762000" cy="259045"/>
    <xdr:sp macro="" textlink="">
      <xdr:nvSpPr>
        <xdr:cNvPr id="259" name="テキスト ボックス 258"/>
        <xdr:cNvSpPr txBox="1"/>
      </xdr:nvSpPr>
      <xdr:spPr>
        <a:xfrm>
          <a:off x="14909800" y="1499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89</xdr:row>
      <xdr:rowOff>142239</xdr:rowOff>
    </xdr:to>
    <xdr:cxnSp macro="">
      <xdr:nvCxnSpPr>
        <xdr:cNvPr id="260" name="直線コネクタ 259"/>
        <xdr:cNvCxnSpPr/>
      </xdr:nvCxnSpPr>
      <xdr:spPr>
        <a:xfrm>
          <a:off x="13512800" y="14677389"/>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58438</xdr:rowOff>
    </xdr:from>
    <xdr:ext cx="762000" cy="259045"/>
    <xdr:sp macro="" textlink="">
      <xdr:nvSpPr>
        <xdr:cNvPr id="262" name="テキスト ボックス 261"/>
        <xdr:cNvSpPr txBox="1"/>
      </xdr:nvSpPr>
      <xdr:spPr>
        <a:xfrm>
          <a:off x="14020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3" name="フローチャート : 判断 262"/>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60554</xdr:rowOff>
    </xdr:from>
    <xdr:ext cx="762000" cy="259045"/>
    <xdr:sp macro="" textlink="">
      <xdr:nvSpPr>
        <xdr:cNvPr id="264" name="テキスト ボックス 263"/>
        <xdr:cNvSpPr txBox="1"/>
      </xdr:nvSpPr>
      <xdr:spPr>
        <a:xfrm>
          <a:off x="13131800" y="1429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66887</xdr:rowOff>
    </xdr:from>
    <xdr:to>
      <xdr:col>24</xdr:col>
      <xdr:colOff>609600</xdr:colOff>
      <xdr:row>86</xdr:row>
      <xdr:rowOff>168487</xdr:rowOff>
    </xdr:to>
    <xdr:sp macro="" textlink="">
      <xdr:nvSpPr>
        <xdr:cNvPr id="270" name="円/楕円 269"/>
        <xdr:cNvSpPr/>
      </xdr:nvSpPr>
      <xdr:spPr>
        <a:xfrm>
          <a:off x="169672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38964</xdr:rowOff>
    </xdr:from>
    <xdr:ext cx="762000" cy="259045"/>
    <xdr:sp macro="" textlink="">
      <xdr:nvSpPr>
        <xdr:cNvPr id="271" name="給与水準   （国との比較）該当値テキスト"/>
        <xdr:cNvSpPr txBox="1"/>
      </xdr:nvSpPr>
      <xdr:spPr>
        <a:xfrm>
          <a:off x="17106900" y="1478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157904</xdr:rowOff>
    </xdr:from>
    <xdr:to>
      <xdr:col>23</xdr:col>
      <xdr:colOff>457200</xdr:colOff>
      <xdr:row>86</xdr:row>
      <xdr:rowOff>88054</xdr:rowOff>
    </xdr:to>
    <xdr:sp macro="" textlink="">
      <xdr:nvSpPr>
        <xdr:cNvPr id="272" name="円/楕円 271"/>
        <xdr:cNvSpPr/>
      </xdr:nvSpPr>
      <xdr:spPr>
        <a:xfrm>
          <a:off x="16129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72831</xdr:rowOff>
    </xdr:from>
    <xdr:ext cx="736600" cy="259045"/>
    <xdr:sp macro="" textlink="">
      <xdr:nvSpPr>
        <xdr:cNvPr id="273" name="テキスト ボックス 272"/>
        <xdr:cNvSpPr txBox="1"/>
      </xdr:nvSpPr>
      <xdr:spPr>
        <a:xfrm>
          <a:off x="15798800" y="1481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107527</xdr:rowOff>
    </xdr:from>
    <xdr:to>
      <xdr:col>22</xdr:col>
      <xdr:colOff>254000</xdr:colOff>
      <xdr:row>90</xdr:row>
      <xdr:rowOff>37677</xdr:rowOff>
    </xdr:to>
    <xdr:sp macro="" textlink="">
      <xdr:nvSpPr>
        <xdr:cNvPr id="274" name="円/楕円 273"/>
        <xdr:cNvSpPr/>
      </xdr:nvSpPr>
      <xdr:spPr>
        <a:xfrm>
          <a:off x="15240000" y="1536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22454</xdr:rowOff>
    </xdr:from>
    <xdr:ext cx="762000" cy="259045"/>
    <xdr:sp macro="" textlink="">
      <xdr:nvSpPr>
        <xdr:cNvPr id="275" name="テキスト ボックス 274"/>
        <xdr:cNvSpPr txBox="1"/>
      </xdr:nvSpPr>
      <xdr:spPr>
        <a:xfrm>
          <a:off x="14909800" y="15452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91439</xdr:rowOff>
    </xdr:from>
    <xdr:to>
      <xdr:col>21</xdr:col>
      <xdr:colOff>50800</xdr:colOff>
      <xdr:row>90</xdr:row>
      <xdr:rowOff>21589</xdr:rowOff>
    </xdr:to>
    <xdr:sp macro="" textlink="">
      <xdr:nvSpPr>
        <xdr:cNvPr id="276" name="円/楕円 275"/>
        <xdr:cNvSpPr/>
      </xdr:nvSpPr>
      <xdr:spPr>
        <a:xfrm>
          <a:off x="14351000" y="1535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6366</xdr:rowOff>
    </xdr:from>
    <xdr:ext cx="762000" cy="259045"/>
    <xdr:sp macro="" textlink="">
      <xdr:nvSpPr>
        <xdr:cNvPr id="277" name="テキスト ボックス 276"/>
        <xdr:cNvSpPr txBox="1"/>
      </xdr:nvSpPr>
      <xdr:spPr>
        <a:xfrm>
          <a:off x="14020800" y="1543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78" name="円/楕円 277"/>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139716</xdr:rowOff>
    </xdr:from>
    <xdr:ext cx="762000" cy="259045"/>
    <xdr:sp macro="" textlink="">
      <xdr:nvSpPr>
        <xdr:cNvPr id="279" name="テキスト ボックス 278"/>
        <xdr:cNvSpPr txBox="1"/>
      </xdr:nvSpPr>
      <xdr:spPr>
        <a:xfrm>
          <a:off x="13131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町民福祉等の適正水準を維持しながらも、類似団体を下回っている。これまで同様、適正な定員の管理を目指す。</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64915</xdr:rowOff>
    </xdr:from>
    <xdr:to>
      <xdr:col>24</xdr:col>
      <xdr:colOff>558800</xdr:colOff>
      <xdr:row>61</xdr:row>
      <xdr:rowOff>92492</xdr:rowOff>
    </xdr:to>
    <xdr:cxnSp macro="">
      <xdr:nvCxnSpPr>
        <xdr:cNvPr id="316" name="直線コネクタ 315"/>
        <xdr:cNvCxnSpPr/>
      </xdr:nvCxnSpPr>
      <xdr:spPr>
        <a:xfrm>
          <a:off x="16179800" y="10523365"/>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7"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61468</xdr:rowOff>
    </xdr:from>
    <xdr:to>
      <xdr:col>23</xdr:col>
      <xdr:colOff>406400</xdr:colOff>
      <xdr:row>61</xdr:row>
      <xdr:rowOff>64915</xdr:rowOff>
    </xdr:to>
    <xdr:cxnSp macro="">
      <xdr:nvCxnSpPr>
        <xdr:cNvPr id="319" name="直線コネクタ 318"/>
        <xdr:cNvCxnSpPr/>
      </xdr:nvCxnSpPr>
      <xdr:spPr>
        <a:xfrm>
          <a:off x="15290800" y="10519918"/>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21" name="テキスト ボックス 320"/>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40096</xdr:rowOff>
    </xdr:from>
    <xdr:to>
      <xdr:col>22</xdr:col>
      <xdr:colOff>203200</xdr:colOff>
      <xdr:row>61</xdr:row>
      <xdr:rowOff>61468</xdr:rowOff>
    </xdr:to>
    <xdr:cxnSp macro="">
      <xdr:nvCxnSpPr>
        <xdr:cNvPr id="322" name="直線コネクタ 321"/>
        <xdr:cNvCxnSpPr/>
      </xdr:nvCxnSpPr>
      <xdr:spPr>
        <a:xfrm>
          <a:off x="14401800" y="10498546"/>
          <a:ext cx="889000" cy="2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4" name="テキスト ボックス 323"/>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40096</xdr:rowOff>
    </xdr:from>
    <xdr:to>
      <xdr:col>21</xdr:col>
      <xdr:colOff>0</xdr:colOff>
      <xdr:row>61</xdr:row>
      <xdr:rowOff>98697</xdr:rowOff>
    </xdr:to>
    <xdr:cxnSp macro="">
      <xdr:nvCxnSpPr>
        <xdr:cNvPr id="325" name="直線コネクタ 324"/>
        <xdr:cNvCxnSpPr/>
      </xdr:nvCxnSpPr>
      <xdr:spPr>
        <a:xfrm flipV="1">
          <a:off x="13512800" y="10498546"/>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7" name="テキスト ボックス 326"/>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69052</xdr:rowOff>
    </xdr:from>
    <xdr:to>
      <xdr:col>19</xdr:col>
      <xdr:colOff>533400</xdr:colOff>
      <xdr:row>60</xdr:row>
      <xdr:rowOff>170652</xdr:rowOff>
    </xdr:to>
    <xdr:sp macro="" textlink="">
      <xdr:nvSpPr>
        <xdr:cNvPr id="328" name="フローチャート : 判断 327"/>
        <xdr:cNvSpPr/>
      </xdr:nvSpPr>
      <xdr:spPr>
        <a:xfrm>
          <a:off x="13462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9379</xdr:rowOff>
    </xdr:from>
    <xdr:ext cx="762000" cy="259045"/>
    <xdr:sp macro="" textlink="">
      <xdr:nvSpPr>
        <xdr:cNvPr id="329" name="テキスト ボックス 328"/>
        <xdr:cNvSpPr txBox="1"/>
      </xdr:nvSpPr>
      <xdr:spPr>
        <a:xfrm>
          <a:off x="13131800" y="10124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41692</xdr:rowOff>
    </xdr:from>
    <xdr:to>
      <xdr:col>24</xdr:col>
      <xdr:colOff>609600</xdr:colOff>
      <xdr:row>61</xdr:row>
      <xdr:rowOff>143292</xdr:rowOff>
    </xdr:to>
    <xdr:sp macro="" textlink="">
      <xdr:nvSpPr>
        <xdr:cNvPr id="335" name="円/楕円 334"/>
        <xdr:cNvSpPr/>
      </xdr:nvSpPr>
      <xdr:spPr>
        <a:xfrm>
          <a:off x="16967200" y="10500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58219</xdr:rowOff>
    </xdr:from>
    <xdr:ext cx="762000" cy="259045"/>
    <xdr:sp macro="" textlink="">
      <xdr:nvSpPr>
        <xdr:cNvPr id="336" name="定員管理の状況該当値テキスト"/>
        <xdr:cNvSpPr txBox="1"/>
      </xdr:nvSpPr>
      <xdr:spPr>
        <a:xfrm>
          <a:off x="17106900" y="1034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14115</xdr:rowOff>
    </xdr:from>
    <xdr:to>
      <xdr:col>23</xdr:col>
      <xdr:colOff>457200</xdr:colOff>
      <xdr:row>61</xdr:row>
      <xdr:rowOff>115715</xdr:rowOff>
    </xdr:to>
    <xdr:sp macro="" textlink="">
      <xdr:nvSpPr>
        <xdr:cNvPr id="337" name="円/楕円 336"/>
        <xdr:cNvSpPr/>
      </xdr:nvSpPr>
      <xdr:spPr>
        <a:xfrm>
          <a:off x="16129000" y="1047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125892</xdr:rowOff>
    </xdr:from>
    <xdr:ext cx="736600" cy="259045"/>
    <xdr:sp macro="" textlink="">
      <xdr:nvSpPr>
        <xdr:cNvPr id="338" name="テキスト ボックス 337"/>
        <xdr:cNvSpPr txBox="1"/>
      </xdr:nvSpPr>
      <xdr:spPr>
        <a:xfrm>
          <a:off x="15798800" y="10241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10668</xdr:rowOff>
    </xdr:from>
    <xdr:to>
      <xdr:col>22</xdr:col>
      <xdr:colOff>254000</xdr:colOff>
      <xdr:row>61</xdr:row>
      <xdr:rowOff>112268</xdr:rowOff>
    </xdr:to>
    <xdr:sp macro="" textlink="">
      <xdr:nvSpPr>
        <xdr:cNvPr id="339" name="円/楕円 338"/>
        <xdr:cNvSpPr/>
      </xdr:nvSpPr>
      <xdr:spPr>
        <a:xfrm>
          <a:off x="15240000" y="1046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122445</xdr:rowOff>
    </xdr:from>
    <xdr:ext cx="762000" cy="259045"/>
    <xdr:sp macro="" textlink="">
      <xdr:nvSpPr>
        <xdr:cNvPr id="340" name="テキスト ボックス 339"/>
        <xdr:cNvSpPr txBox="1"/>
      </xdr:nvSpPr>
      <xdr:spPr>
        <a:xfrm>
          <a:off x="14909800" y="1023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160746</xdr:rowOff>
    </xdr:from>
    <xdr:to>
      <xdr:col>21</xdr:col>
      <xdr:colOff>50800</xdr:colOff>
      <xdr:row>61</xdr:row>
      <xdr:rowOff>90896</xdr:rowOff>
    </xdr:to>
    <xdr:sp macro="" textlink="">
      <xdr:nvSpPr>
        <xdr:cNvPr id="341" name="円/楕円 340"/>
        <xdr:cNvSpPr/>
      </xdr:nvSpPr>
      <xdr:spPr>
        <a:xfrm>
          <a:off x="143510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101073</xdr:rowOff>
    </xdr:from>
    <xdr:ext cx="762000" cy="259045"/>
    <xdr:sp macro="" textlink="">
      <xdr:nvSpPr>
        <xdr:cNvPr id="342" name="テキスト ボックス 341"/>
        <xdr:cNvSpPr txBox="1"/>
      </xdr:nvSpPr>
      <xdr:spPr>
        <a:xfrm>
          <a:off x="14020800" y="102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47897</xdr:rowOff>
    </xdr:from>
    <xdr:to>
      <xdr:col>19</xdr:col>
      <xdr:colOff>533400</xdr:colOff>
      <xdr:row>61</xdr:row>
      <xdr:rowOff>149497</xdr:rowOff>
    </xdr:to>
    <xdr:sp macro="" textlink="">
      <xdr:nvSpPr>
        <xdr:cNvPr id="343" name="円/楕円 342"/>
        <xdr:cNvSpPr/>
      </xdr:nvSpPr>
      <xdr:spPr>
        <a:xfrm>
          <a:off x="13462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134274</xdr:rowOff>
    </xdr:from>
    <xdr:ext cx="762000" cy="259045"/>
    <xdr:sp macro="" textlink="">
      <xdr:nvSpPr>
        <xdr:cNvPr id="344" name="テキスト ボックス 343"/>
        <xdr:cNvSpPr txBox="1"/>
      </xdr:nvSpPr>
      <xdr:spPr>
        <a:xfrm>
          <a:off x="13131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元利償還金の減少により、前年度より０．７ポイント減少している。今後も新規起債に関しては事業計画を選別し、負担の抑制に努めていく。</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160782</xdr:rowOff>
    </xdr:from>
    <xdr:to>
      <xdr:col>24</xdr:col>
      <xdr:colOff>558800</xdr:colOff>
      <xdr:row>41</xdr:row>
      <xdr:rowOff>23114</xdr:rowOff>
    </xdr:to>
    <xdr:cxnSp macro="">
      <xdr:nvCxnSpPr>
        <xdr:cNvPr id="375" name="直線コネクタ 374"/>
        <xdr:cNvCxnSpPr/>
      </xdr:nvCxnSpPr>
      <xdr:spPr>
        <a:xfrm flipV="1">
          <a:off x="16179800" y="7018782"/>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74693</xdr:rowOff>
    </xdr:from>
    <xdr:ext cx="762000" cy="259045"/>
    <xdr:sp macro="" textlink="">
      <xdr:nvSpPr>
        <xdr:cNvPr id="376" name="公債費負担の状況平均値テキスト"/>
        <xdr:cNvSpPr txBox="1"/>
      </xdr:nvSpPr>
      <xdr:spPr>
        <a:xfrm>
          <a:off x="17106900" y="7104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23114</xdr:rowOff>
    </xdr:from>
    <xdr:to>
      <xdr:col>23</xdr:col>
      <xdr:colOff>406400</xdr:colOff>
      <xdr:row>41</xdr:row>
      <xdr:rowOff>42418</xdr:rowOff>
    </xdr:to>
    <xdr:cxnSp macro="">
      <xdr:nvCxnSpPr>
        <xdr:cNvPr id="378" name="直線コネクタ 377"/>
        <xdr:cNvCxnSpPr/>
      </xdr:nvCxnSpPr>
      <xdr:spPr>
        <a:xfrm flipV="1">
          <a:off x="15290800" y="705256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51325</xdr:rowOff>
    </xdr:from>
    <xdr:ext cx="736600" cy="259045"/>
    <xdr:sp macro="" textlink="">
      <xdr:nvSpPr>
        <xdr:cNvPr id="380" name="テキスト ボックス 379"/>
        <xdr:cNvSpPr txBox="1"/>
      </xdr:nvSpPr>
      <xdr:spPr>
        <a:xfrm>
          <a:off x="15798800" y="725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42418</xdr:rowOff>
    </xdr:from>
    <xdr:to>
      <xdr:col>22</xdr:col>
      <xdr:colOff>203200</xdr:colOff>
      <xdr:row>41</xdr:row>
      <xdr:rowOff>76200</xdr:rowOff>
    </xdr:to>
    <xdr:cxnSp macro="">
      <xdr:nvCxnSpPr>
        <xdr:cNvPr id="381" name="直線コネクタ 380"/>
        <xdr:cNvCxnSpPr/>
      </xdr:nvCxnSpPr>
      <xdr:spPr>
        <a:xfrm flipV="1">
          <a:off x="14401800" y="707186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383" name="テキスト ボックス 382"/>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76200</xdr:rowOff>
    </xdr:from>
    <xdr:to>
      <xdr:col>21</xdr:col>
      <xdr:colOff>0</xdr:colOff>
      <xdr:row>41</xdr:row>
      <xdr:rowOff>119634</xdr:rowOff>
    </xdr:to>
    <xdr:cxnSp macro="">
      <xdr:nvCxnSpPr>
        <xdr:cNvPr id="384" name="直線コネクタ 383"/>
        <xdr:cNvCxnSpPr/>
      </xdr:nvCxnSpPr>
      <xdr:spPr>
        <a:xfrm flipV="1">
          <a:off x="13512800" y="7105650"/>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6" name="テキスト ボックス 385"/>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133858</xdr:rowOff>
    </xdr:from>
    <xdr:to>
      <xdr:col>19</xdr:col>
      <xdr:colOff>533400</xdr:colOff>
      <xdr:row>43</xdr:row>
      <xdr:rowOff>64008</xdr:rowOff>
    </xdr:to>
    <xdr:sp macro="" textlink="">
      <xdr:nvSpPr>
        <xdr:cNvPr id="387" name="フローチャート : 判断 386"/>
        <xdr:cNvSpPr/>
      </xdr:nvSpPr>
      <xdr:spPr>
        <a:xfrm>
          <a:off x="13462000" y="733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48785</xdr:rowOff>
    </xdr:from>
    <xdr:ext cx="762000" cy="259045"/>
    <xdr:sp macro="" textlink="">
      <xdr:nvSpPr>
        <xdr:cNvPr id="388" name="テキスト ボックス 387"/>
        <xdr:cNvSpPr txBox="1"/>
      </xdr:nvSpPr>
      <xdr:spPr>
        <a:xfrm>
          <a:off x="13131800" y="742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109982</xdr:rowOff>
    </xdr:from>
    <xdr:to>
      <xdr:col>24</xdr:col>
      <xdr:colOff>609600</xdr:colOff>
      <xdr:row>41</xdr:row>
      <xdr:rowOff>40132</xdr:rowOff>
    </xdr:to>
    <xdr:sp macro="" textlink="">
      <xdr:nvSpPr>
        <xdr:cNvPr id="394" name="円/楕円 393"/>
        <xdr:cNvSpPr/>
      </xdr:nvSpPr>
      <xdr:spPr>
        <a:xfrm>
          <a:off x="16967200" y="696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126509</xdr:rowOff>
    </xdr:from>
    <xdr:ext cx="762000" cy="259045"/>
    <xdr:sp macro="" textlink="">
      <xdr:nvSpPr>
        <xdr:cNvPr id="395" name="公債費負担の状況該当値テキスト"/>
        <xdr:cNvSpPr txBox="1"/>
      </xdr:nvSpPr>
      <xdr:spPr>
        <a:xfrm>
          <a:off x="17106900" y="681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143764</xdr:rowOff>
    </xdr:from>
    <xdr:to>
      <xdr:col>23</xdr:col>
      <xdr:colOff>457200</xdr:colOff>
      <xdr:row>41</xdr:row>
      <xdr:rowOff>73914</xdr:rowOff>
    </xdr:to>
    <xdr:sp macro="" textlink="">
      <xdr:nvSpPr>
        <xdr:cNvPr id="396" name="円/楕円 395"/>
        <xdr:cNvSpPr/>
      </xdr:nvSpPr>
      <xdr:spPr>
        <a:xfrm>
          <a:off x="16129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84091</xdr:rowOff>
    </xdr:from>
    <xdr:ext cx="736600" cy="259045"/>
    <xdr:sp macro="" textlink="">
      <xdr:nvSpPr>
        <xdr:cNvPr id="397" name="テキスト ボックス 396"/>
        <xdr:cNvSpPr txBox="1"/>
      </xdr:nvSpPr>
      <xdr:spPr>
        <a:xfrm>
          <a:off x="15798800" y="677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163068</xdr:rowOff>
    </xdr:from>
    <xdr:to>
      <xdr:col>22</xdr:col>
      <xdr:colOff>254000</xdr:colOff>
      <xdr:row>41</xdr:row>
      <xdr:rowOff>93218</xdr:rowOff>
    </xdr:to>
    <xdr:sp macro="" textlink="">
      <xdr:nvSpPr>
        <xdr:cNvPr id="398" name="円/楕円 397"/>
        <xdr:cNvSpPr/>
      </xdr:nvSpPr>
      <xdr:spPr>
        <a:xfrm>
          <a:off x="15240000" y="702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103395</xdr:rowOff>
    </xdr:from>
    <xdr:ext cx="762000" cy="259045"/>
    <xdr:sp macro="" textlink="">
      <xdr:nvSpPr>
        <xdr:cNvPr id="399" name="テキスト ボックス 398"/>
        <xdr:cNvSpPr txBox="1"/>
      </xdr:nvSpPr>
      <xdr:spPr>
        <a:xfrm>
          <a:off x="14909800" y="678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25400</xdr:rowOff>
    </xdr:from>
    <xdr:to>
      <xdr:col>21</xdr:col>
      <xdr:colOff>50800</xdr:colOff>
      <xdr:row>41</xdr:row>
      <xdr:rowOff>127000</xdr:rowOff>
    </xdr:to>
    <xdr:sp macro="" textlink="">
      <xdr:nvSpPr>
        <xdr:cNvPr id="400" name="円/楕円 399"/>
        <xdr:cNvSpPr/>
      </xdr:nvSpPr>
      <xdr:spPr>
        <a:xfrm>
          <a:off x="14351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137177</xdr:rowOff>
    </xdr:from>
    <xdr:ext cx="762000" cy="259045"/>
    <xdr:sp macro="" textlink="">
      <xdr:nvSpPr>
        <xdr:cNvPr id="401" name="テキスト ボックス 400"/>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68834</xdr:rowOff>
    </xdr:from>
    <xdr:to>
      <xdr:col>19</xdr:col>
      <xdr:colOff>533400</xdr:colOff>
      <xdr:row>41</xdr:row>
      <xdr:rowOff>170434</xdr:rowOff>
    </xdr:to>
    <xdr:sp macro="" textlink="">
      <xdr:nvSpPr>
        <xdr:cNvPr id="402" name="円/楕円 401"/>
        <xdr:cNvSpPr/>
      </xdr:nvSpPr>
      <xdr:spPr>
        <a:xfrm>
          <a:off x="13462000" y="709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9161</xdr:rowOff>
    </xdr:from>
    <xdr:ext cx="762000" cy="259045"/>
    <xdr:sp macro="" textlink="">
      <xdr:nvSpPr>
        <xdr:cNvPr id="403" name="テキスト ボックス 402"/>
        <xdr:cNvSpPr txBox="1"/>
      </xdr:nvSpPr>
      <xdr:spPr>
        <a:xfrm>
          <a:off x="13131800" y="686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平成２３年度から将来負担比率は発生していない。</a:t>
          </a:r>
          <a:endParaRPr kumimoji="1" lang="en-US" altLang="ja-JP" sz="1300">
            <a:latin typeface="ＭＳ Ｐゴシック"/>
          </a:endParaRPr>
        </a:p>
        <a:p>
          <a:r>
            <a:rPr kumimoji="1" lang="ja-JP" altLang="en-US" sz="1300">
              <a:latin typeface="ＭＳ Ｐゴシック"/>
            </a:rPr>
            <a:t>　要因としては、財政調整基金等の充当可能基金が大きく増加したことである。今後も公債等の義務的経費の削減を進めていき、財政の健全化に努める。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39"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0" name="フローチャート : 判断 439"/>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1" name="フローチャート : 判断 440"/>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2" name="テキスト ボックス 441"/>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3" name="フローチャート : 判断 442"/>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4" name="テキスト ボックス 443"/>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5" name="フローチャート : 判断 444"/>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6" name="テキスト ボックス 445"/>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47" name="フローチャート : 判断 446"/>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76701</xdr:rowOff>
    </xdr:from>
    <xdr:ext cx="762000" cy="259045"/>
    <xdr:sp macro="" textlink="">
      <xdr:nvSpPr>
        <xdr:cNvPr id="448" name="テキスト ボックス 447"/>
        <xdr:cNvSpPr txBox="1"/>
      </xdr:nvSpPr>
      <xdr:spPr>
        <a:xfrm>
          <a:off x="13131800" y="2819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13</xdr:row>
      <xdr:rowOff>63440</xdr:rowOff>
    </xdr:from>
    <xdr:to>
      <xdr:col>19</xdr:col>
      <xdr:colOff>533400</xdr:colOff>
      <xdr:row>13</xdr:row>
      <xdr:rowOff>165040</xdr:rowOff>
    </xdr:to>
    <xdr:sp macro="" textlink="">
      <xdr:nvSpPr>
        <xdr:cNvPr id="454" name="円/楕円 453"/>
        <xdr:cNvSpPr/>
      </xdr:nvSpPr>
      <xdr:spPr>
        <a:xfrm>
          <a:off x="13462000" y="229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3767</xdr:rowOff>
    </xdr:from>
    <xdr:ext cx="762000" cy="259045"/>
    <xdr:sp macro="" textlink="">
      <xdr:nvSpPr>
        <xdr:cNvPr id="455" name="テキスト ボックス 454"/>
        <xdr:cNvSpPr txBox="1"/>
      </xdr:nvSpPr>
      <xdr:spPr>
        <a:xfrm>
          <a:off x="13131800" y="2061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6,234
6,211
317.04
4,564,141
4,353,527
201,643
3,084,616
3,956,273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２５</a:t>
          </a:r>
          <a:r>
            <a:rPr kumimoji="1" lang="en-US"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％と類似団体平均より若干上回っているが、</a:t>
          </a:r>
          <a:r>
            <a:rPr kumimoji="1" lang="ja-JP" altLang="en-US" sz="1300">
              <a:solidFill>
                <a:schemeClr val="dk1"/>
              </a:solidFill>
              <a:effectLst/>
              <a:latin typeface="+mn-lt"/>
              <a:ea typeface="+mn-ea"/>
              <a:cs typeface="+mn-cs"/>
            </a:rPr>
            <a:t>当町は</a:t>
          </a:r>
          <a:r>
            <a:rPr kumimoji="1" lang="ja-JP" altLang="ja-JP" sz="1300">
              <a:solidFill>
                <a:schemeClr val="dk1"/>
              </a:solidFill>
              <a:effectLst/>
              <a:latin typeface="+mn-lt"/>
              <a:ea typeface="+mn-ea"/>
              <a:cs typeface="+mn-cs"/>
            </a:rPr>
            <a:t>広大な面積に集落が点在する地域形態から福祉行政の遂行には一定のマンパワーは必要と判断している。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今後は、定員適正化計画の見直し等を含め人件費抑制に努めていく。</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14986</xdr:rowOff>
    </xdr:from>
    <xdr:to>
      <xdr:col>7</xdr:col>
      <xdr:colOff>15875</xdr:colOff>
      <xdr:row>37</xdr:row>
      <xdr:rowOff>88138</xdr:rowOff>
    </xdr:to>
    <xdr:cxnSp macro="">
      <xdr:nvCxnSpPr>
        <xdr:cNvPr id="62" name="直線コネクタ 61"/>
        <xdr:cNvCxnSpPr/>
      </xdr:nvCxnSpPr>
      <xdr:spPr>
        <a:xfrm>
          <a:off x="3987800" y="635863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14986</xdr:rowOff>
    </xdr:from>
    <xdr:to>
      <xdr:col>5</xdr:col>
      <xdr:colOff>549275</xdr:colOff>
      <xdr:row>37</xdr:row>
      <xdr:rowOff>19558</xdr:rowOff>
    </xdr:to>
    <xdr:cxnSp macro="">
      <xdr:nvCxnSpPr>
        <xdr:cNvPr id="65" name="直線コネクタ 64"/>
        <xdr:cNvCxnSpPr/>
      </xdr:nvCxnSpPr>
      <xdr:spPr>
        <a:xfrm flipV="1">
          <a:off x="3098800" y="63586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7" name="テキスト ボックス 66"/>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19558</xdr:rowOff>
    </xdr:from>
    <xdr:to>
      <xdr:col>4</xdr:col>
      <xdr:colOff>346075</xdr:colOff>
      <xdr:row>37</xdr:row>
      <xdr:rowOff>78994</xdr:rowOff>
    </xdr:to>
    <xdr:cxnSp macro="">
      <xdr:nvCxnSpPr>
        <xdr:cNvPr id="68" name="直線コネクタ 67"/>
        <xdr:cNvCxnSpPr/>
      </xdr:nvCxnSpPr>
      <xdr:spPr>
        <a:xfrm flipV="1">
          <a:off x="2209800" y="63632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70" name="テキスト ボックス 69"/>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168148</xdr:rowOff>
    </xdr:from>
    <xdr:to>
      <xdr:col>3</xdr:col>
      <xdr:colOff>142875</xdr:colOff>
      <xdr:row>37</xdr:row>
      <xdr:rowOff>78994</xdr:rowOff>
    </xdr:to>
    <xdr:cxnSp macro="">
      <xdr:nvCxnSpPr>
        <xdr:cNvPr id="71" name="直線コネクタ 70"/>
        <xdr:cNvCxnSpPr/>
      </xdr:nvCxnSpPr>
      <xdr:spPr>
        <a:xfrm>
          <a:off x="1320800" y="63403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3" name="テキスト ボックス 72"/>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4" name="フローチャート : 判断 73"/>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75" name="テキスト ボックス 74"/>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37338</xdr:rowOff>
    </xdr:from>
    <xdr:to>
      <xdr:col>7</xdr:col>
      <xdr:colOff>66675</xdr:colOff>
      <xdr:row>37</xdr:row>
      <xdr:rowOff>138938</xdr:rowOff>
    </xdr:to>
    <xdr:sp macro="" textlink="">
      <xdr:nvSpPr>
        <xdr:cNvPr id="81" name="円/楕円 80"/>
        <xdr:cNvSpPr/>
      </xdr:nvSpPr>
      <xdr:spPr>
        <a:xfrm>
          <a:off x="4775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9415</xdr:rowOff>
    </xdr:from>
    <xdr:ext cx="762000" cy="259045"/>
    <xdr:sp macro="" textlink="">
      <xdr:nvSpPr>
        <xdr:cNvPr id="82" name="人件費該当値テキスト"/>
        <xdr:cNvSpPr txBox="1"/>
      </xdr:nvSpPr>
      <xdr:spPr>
        <a:xfrm>
          <a:off x="4914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135636</xdr:rowOff>
    </xdr:from>
    <xdr:to>
      <xdr:col>5</xdr:col>
      <xdr:colOff>600075</xdr:colOff>
      <xdr:row>37</xdr:row>
      <xdr:rowOff>65786</xdr:rowOff>
    </xdr:to>
    <xdr:sp macro="" textlink="">
      <xdr:nvSpPr>
        <xdr:cNvPr id="83" name="円/楕円 82"/>
        <xdr:cNvSpPr/>
      </xdr:nvSpPr>
      <xdr:spPr>
        <a:xfrm>
          <a:off x="3937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84" name="テキスト ボックス 83"/>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140208</xdr:rowOff>
    </xdr:from>
    <xdr:to>
      <xdr:col>4</xdr:col>
      <xdr:colOff>396875</xdr:colOff>
      <xdr:row>37</xdr:row>
      <xdr:rowOff>70358</xdr:rowOff>
    </xdr:to>
    <xdr:sp macro="" textlink="">
      <xdr:nvSpPr>
        <xdr:cNvPr id="85" name="円/楕円 84"/>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55135</xdr:rowOff>
    </xdr:from>
    <xdr:ext cx="762000" cy="259045"/>
    <xdr:sp macro="" textlink="">
      <xdr:nvSpPr>
        <xdr:cNvPr id="86" name="テキスト ボックス 85"/>
        <xdr:cNvSpPr txBox="1"/>
      </xdr:nvSpPr>
      <xdr:spPr>
        <a:xfrm>
          <a:off x="2717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28194</xdr:rowOff>
    </xdr:from>
    <xdr:to>
      <xdr:col>3</xdr:col>
      <xdr:colOff>193675</xdr:colOff>
      <xdr:row>37</xdr:row>
      <xdr:rowOff>129794</xdr:rowOff>
    </xdr:to>
    <xdr:sp macro="" textlink="">
      <xdr:nvSpPr>
        <xdr:cNvPr id="87" name="円/楕円 86"/>
        <xdr:cNvSpPr/>
      </xdr:nvSpPr>
      <xdr:spPr>
        <a:xfrm>
          <a:off x="2159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114571</xdr:rowOff>
    </xdr:from>
    <xdr:ext cx="762000" cy="259045"/>
    <xdr:sp macro="" textlink="">
      <xdr:nvSpPr>
        <xdr:cNvPr id="88" name="テキスト ボックス 87"/>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117348</xdr:rowOff>
    </xdr:from>
    <xdr:to>
      <xdr:col>1</xdr:col>
      <xdr:colOff>676275</xdr:colOff>
      <xdr:row>37</xdr:row>
      <xdr:rowOff>47498</xdr:rowOff>
    </xdr:to>
    <xdr:sp macro="" textlink="">
      <xdr:nvSpPr>
        <xdr:cNvPr id="89" name="円/楕円 88"/>
        <xdr:cNvSpPr/>
      </xdr:nvSpPr>
      <xdr:spPr>
        <a:xfrm>
          <a:off x="1270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32275</xdr:rowOff>
    </xdr:from>
    <xdr:ext cx="762000" cy="259045"/>
    <xdr:sp macro="" textlink="">
      <xdr:nvSpPr>
        <xdr:cNvPr id="90" name="テキスト ボックス 89"/>
        <xdr:cNvSpPr txBox="1"/>
      </xdr:nvSpPr>
      <xdr:spPr>
        <a:xfrm>
          <a:off x="939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前年度と比較して０．６ポイント増の９．９％となっているが、効率的な財政運営に努めることにより一般的な物件費の削減を図ることで、類似団体平均を下回っている。</a:t>
          </a:r>
        </a:p>
        <a:p>
          <a:r>
            <a:rPr kumimoji="1" lang="ja-JP" altLang="en-US" sz="1300">
              <a:latin typeface="ＭＳ Ｐゴシック"/>
            </a:rPr>
            <a:t>　しかし、委託料に占める電算業務等の委託経費は年々増加傾向にあるので、引続き適正化に努める。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152146</xdr:rowOff>
    </xdr:from>
    <xdr:to>
      <xdr:col>24</xdr:col>
      <xdr:colOff>31750</xdr:colOff>
      <xdr:row>16</xdr:row>
      <xdr:rowOff>8128</xdr:rowOff>
    </xdr:to>
    <xdr:cxnSp macro="">
      <xdr:nvCxnSpPr>
        <xdr:cNvPr id="120" name="直線コネクタ 119"/>
        <xdr:cNvCxnSpPr/>
      </xdr:nvCxnSpPr>
      <xdr:spPr>
        <a:xfrm>
          <a:off x="15671800" y="272389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57421</xdr:rowOff>
    </xdr:from>
    <xdr:ext cx="762000" cy="259045"/>
    <xdr:sp macro="" textlink="">
      <xdr:nvSpPr>
        <xdr:cNvPr id="121" name="物件費平均値テキスト"/>
        <xdr:cNvSpPr txBox="1"/>
      </xdr:nvSpPr>
      <xdr:spPr>
        <a:xfrm>
          <a:off x="16598900" y="280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133858</xdr:rowOff>
    </xdr:from>
    <xdr:to>
      <xdr:col>22</xdr:col>
      <xdr:colOff>565150</xdr:colOff>
      <xdr:row>15</xdr:row>
      <xdr:rowOff>152146</xdr:rowOff>
    </xdr:to>
    <xdr:cxnSp macro="">
      <xdr:nvCxnSpPr>
        <xdr:cNvPr id="123" name="直線コネクタ 122"/>
        <xdr:cNvCxnSpPr/>
      </xdr:nvCxnSpPr>
      <xdr:spPr>
        <a:xfrm>
          <a:off x="14782800" y="27056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115570</xdr:rowOff>
    </xdr:from>
    <xdr:to>
      <xdr:col>21</xdr:col>
      <xdr:colOff>361950</xdr:colOff>
      <xdr:row>15</xdr:row>
      <xdr:rowOff>133858</xdr:rowOff>
    </xdr:to>
    <xdr:cxnSp macro="">
      <xdr:nvCxnSpPr>
        <xdr:cNvPr id="126" name="直線コネクタ 125"/>
        <xdr:cNvCxnSpPr/>
      </xdr:nvCxnSpPr>
      <xdr:spPr>
        <a:xfrm>
          <a:off x="13893800" y="26873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115570</xdr:rowOff>
    </xdr:from>
    <xdr:to>
      <xdr:col>20</xdr:col>
      <xdr:colOff>158750</xdr:colOff>
      <xdr:row>15</xdr:row>
      <xdr:rowOff>115570</xdr:rowOff>
    </xdr:to>
    <xdr:cxnSp macro="">
      <xdr:nvCxnSpPr>
        <xdr:cNvPr id="129" name="直線コネクタ 128"/>
        <xdr:cNvCxnSpPr/>
      </xdr:nvCxnSpPr>
      <xdr:spPr>
        <a:xfrm>
          <a:off x="13004800" y="2687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2" name="フローチャート : 判断 131"/>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3" name="テキスト ボックス 132"/>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128778</xdr:rowOff>
    </xdr:from>
    <xdr:to>
      <xdr:col>24</xdr:col>
      <xdr:colOff>82550</xdr:colOff>
      <xdr:row>16</xdr:row>
      <xdr:rowOff>58928</xdr:rowOff>
    </xdr:to>
    <xdr:sp macro="" textlink="">
      <xdr:nvSpPr>
        <xdr:cNvPr id="139" name="円/楕円 138"/>
        <xdr:cNvSpPr/>
      </xdr:nvSpPr>
      <xdr:spPr>
        <a:xfrm>
          <a:off x="16459200" y="270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145305</xdr:rowOff>
    </xdr:from>
    <xdr:ext cx="762000" cy="259045"/>
    <xdr:sp macro="" textlink="">
      <xdr:nvSpPr>
        <xdr:cNvPr id="140" name="物件費該当値テキスト"/>
        <xdr:cNvSpPr txBox="1"/>
      </xdr:nvSpPr>
      <xdr:spPr>
        <a:xfrm>
          <a:off x="16598900" y="254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101346</xdr:rowOff>
    </xdr:from>
    <xdr:to>
      <xdr:col>22</xdr:col>
      <xdr:colOff>615950</xdr:colOff>
      <xdr:row>16</xdr:row>
      <xdr:rowOff>31496</xdr:rowOff>
    </xdr:to>
    <xdr:sp macro="" textlink="">
      <xdr:nvSpPr>
        <xdr:cNvPr id="141" name="円/楕円 140"/>
        <xdr:cNvSpPr/>
      </xdr:nvSpPr>
      <xdr:spPr>
        <a:xfrm>
          <a:off x="15621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41673</xdr:rowOff>
    </xdr:from>
    <xdr:ext cx="736600" cy="259045"/>
    <xdr:sp macro="" textlink="">
      <xdr:nvSpPr>
        <xdr:cNvPr id="142" name="テキスト ボックス 141"/>
        <xdr:cNvSpPr txBox="1"/>
      </xdr:nvSpPr>
      <xdr:spPr>
        <a:xfrm>
          <a:off x="15290800" y="2441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83058</xdr:rowOff>
    </xdr:from>
    <xdr:to>
      <xdr:col>21</xdr:col>
      <xdr:colOff>412750</xdr:colOff>
      <xdr:row>16</xdr:row>
      <xdr:rowOff>13208</xdr:rowOff>
    </xdr:to>
    <xdr:sp macro="" textlink="">
      <xdr:nvSpPr>
        <xdr:cNvPr id="143" name="円/楕円 142"/>
        <xdr:cNvSpPr/>
      </xdr:nvSpPr>
      <xdr:spPr>
        <a:xfrm>
          <a:off x="14732000" y="26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23385</xdr:rowOff>
    </xdr:from>
    <xdr:ext cx="762000" cy="259045"/>
    <xdr:sp macro="" textlink="">
      <xdr:nvSpPr>
        <xdr:cNvPr id="144" name="テキスト ボックス 143"/>
        <xdr:cNvSpPr txBox="1"/>
      </xdr:nvSpPr>
      <xdr:spPr>
        <a:xfrm>
          <a:off x="14401800" y="2423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64770</xdr:rowOff>
    </xdr:from>
    <xdr:to>
      <xdr:col>20</xdr:col>
      <xdr:colOff>209550</xdr:colOff>
      <xdr:row>15</xdr:row>
      <xdr:rowOff>166370</xdr:rowOff>
    </xdr:to>
    <xdr:sp macro="" textlink="">
      <xdr:nvSpPr>
        <xdr:cNvPr id="145" name="円/楕円 144"/>
        <xdr:cNvSpPr/>
      </xdr:nvSpPr>
      <xdr:spPr>
        <a:xfrm>
          <a:off x="13843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5097</xdr:rowOff>
    </xdr:from>
    <xdr:ext cx="762000" cy="259045"/>
    <xdr:sp macro="" textlink="">
      <xdr:nvSpPr>
        <xdr:cNvPr id="146" name="テキスト ボックス 145"/>
        <xdr:cNvSpPr txBox="1"/>
      </xdr:nvSpPr>
      <xdr:spPr>
        <a:xfrm>
          <a:off x="13512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47" name="円/楕円 146"/>
        <xdr:cNvSpPr/>
      </xdr:nvSpPr>
      <xdr:spPr>
        <a:xfrm>
          <a:off x="12954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5097</xdr:rowOff>
    </xdr:from>
    <xdr:ext cx="762000" cy="259045"/>
    <xdr:sp macro="" textlink="">
      <xdr:nvSpPr>
        <xdr:cNvPr id="148" name="テキスト ボックス 147"/>
        <xdr:cNvSpPr txBox="1"/>
      </xdr:nvSpPr>
      <xdr:spPr>
        <a:xfrm>
          <a:off x="12623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前年度と変わらず３．１％となっているが、類似団体との比較においては、順当な推移であると判断している。しかし、今後も増加傾向が推測されるため、予防対策等の充実により抑制を図っていく。</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31750</xdr:rowOff>
    </xdr:from>
    <xdr:to>
      <xdr:col>7</xdr:col>
      <xdr:colOff>15875</xdr:colOff>
      <xdr:row>54</xdr:row>
      <xdr:rowOff>31750</xdr:rowOff>
    </xdr:to>
    <xdr:cxnSp macro="">
      <xdr:nvCxnSpPr>
        <xdr:cNvPr id="181" name="直線コネクタ 180"/>
        <xdr:cNvCxnSpPr/>
      </xdr:nvCxnSpPr>
      <xdr:spPr>
        <a:xfrm>
          <a:off x="3987800" y="9290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31750</xdr:rowOff>
    </xdr:from>
    <xdr:to>
      <xdr:col>5</xdr:col>
      <xdr:colOff>549275</xdr:colOff>
      <xdr:row>54</xdr:row>
      <xdr:rowOff>31750</xdr:rowOff>
    </xdr:to>
    <xdr:cxnSp macro="">
      <xdr:nvCxnSpPr>
        <xdr:cNvPr id="184" name="直線コネクタ 183"/>
        <xdr:cNvCxnSpPr/>
      </xdr:nvCxnSpPr>
      <xdr:spPr>
        <a:xfrm>
          <a:off x="3098800" y="9290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186" name="テキスト ボックス 185"/>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31750</xdr:rowOff>
    </xdr:to>
    <xdr:cxnSp macro="">
      <xdr:nvCxnSpPr>
        <xdr:cNvPr id="187" name="直線コネクタ 186"/>
        <xdr:cNvCxnSpPr/>
      </xdr:nvCxnSpPr>
      <xdr:spPr>
        <a:xfrm>
          <a:off x="2209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189" name="テキスト ボックス 188"/>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54</xdr:row>
      <xdr:rowOff>12700</xdr:rowOff>
    </xdr:to>
    <xdr:cxnSp macro="">
      <xdr:nvCxnSpPr>
        <xdr:cNvPr id="190" name="直線コネクタ 189"/>
        <xdr:cNvCxnSpPr/>
      </xdr:nvCxnSpPr>
      <xdr:spPr>
        <a:xfrm>
          <a:off x="1320800" y="9194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193" name="フローチャート : 判断 192"/>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194" name="テキスト ボックス 193"/>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0" name="円/楕円 199"/>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168927</xdr:rowOff>
    </xdr:from>
    <xdr:ext cx="762000" cy="259045"/>
    <xdr:sp macro="" textlink="">
      <xdr:nvSpPr>
        <xdr:cNvPr id="201" name="扶助費該当値テキスト"/>
        <xdr:cNvSpPr txBox="1"/>
      </xdr:nvSpPr>
      <xdr:spPr>
        <a:xfrm>
          <a:off x="49149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152400</xdr:rowOff>
    </xdr:from>
    <xdr:to>
      <xdr:col>5</xdr:col>
      <xdr:colOff>600075</xdr:colOff>
      <xdr:row>54</xdr:row>
      <xdr:rowOff>82550</xdr:rowOff>
    </xdr:to>
    <xdr:sp macro="" textlink="">
      <xdr:nvSpPr>
        <xdr:cNvPr id="202" name="円/楕円 201"/>
        <xdr:cNvSpPr/>
      </xdr:nvSpPr>
      <xdr:spPr>
        <a:xfrm>
          <a:off x="3937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92727</xdr:rowOff>
    </xdr:from>
    <xdr:ext cx="736600" cy="259045"/>
    <xdr:sp macro="" textlink="">
      <xdr:nvSpPr>
        <xdr:cNvPr id="203" name="テキスト ボックス 202"/>
        <xdr:cNvSpPr txBox="1"/>
      </xdr:nvSpPr>
      <xdr:spPr>
        <a:xfrm>
          <a:off x="3606800" y="900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152400</xdr:rowOff>
    </xdr:from>
    <xdr:to>
      <xdr:col>4</xdr:col>
      <xdr:colOff>396875</xdr:colOff>
      <xdr:row>54</xdr:row>
      <xdr:rowOff>82550</xdr:rowOff>
    </xdr:to>
    <xdr:sp macro="" textlink="">
      <xdr:nvSpPr>
        <xdr:cNvPr id="204" name="円/楕円 203"/>
        <xdr:cNvSpPr/>
      </xdr:nvSpPr>
      <xdr:spPr>
        <a:xfrm>
          <a:off x="3048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92727</xdr:rowOff>
    </xdr:from>
    <xdr:ext cx="762000" cy="259045"/>
    <xdr:sp macro="" textlink="">
      <xdr:nvSpPr>
        <xdr:cNvPr id="205" name="テキスト ボックス 204"/>
        <xdr:cNvSpPr txBox="1"/>
      </xdr:nvSpPr>
      <xdr:spPr>
        <a:xfrm>
          <a:off x="2717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6" name="円/楕円 205"/>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07" name="テキスト ボックス 206"/>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08" name="円/楕円 207"/>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09" name="テキスト ボックス 208"/>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前年度より０．３ポイント増加し、類似団体平均も上回っている。要因としては、町施設の経年劣化による維持補修費が大きくなってきていることが上げられる。</a:t>
          </a:r>
        </a:p>
        <a:p>
          <a:r>
            <a:rPr kumimoji="1" lang="ja-JP" altLang="en-US" sz="1300">
              <a:latin typeface="ＭＳ Ｐゴシック"/>
            </a:rPr>
            <a:t>　今後も、修繕計画の見直し、施設の統廃合の検討を進めていき、抑制に努めていく。</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64135</xdr:rowOff>
    </xdr:from>
    <xdr:to>
      <xdr:col>24</xdr:col>
      <xdr:colOff>31750</xdr:colOff>
      <xdr:row>58</xdr:row>
      <xdr:rowOff>81280</xdr:rowOff>
    </xdr:to>
    <xdr:cxnSp macro="">
      <xdr:nvCxnSpPr>
        <xdr:cNvPr id="237" name="直線コネクタ 236"/>
        <xdr:cNvCxnSpPr/>
      </xdr:nvCxnSpPr>
      <xdr:spPr>
        <a:xfrm>
          <a:off x="15671800" y="1000823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46990</xdr:rowOff>
    </xdr:from>
    <xdr:to>
      <xdr:col>22</xdr:col>
      <xdr:colOff>565150</xdr:colOff>
      <xdr:row>58</xdr:row>
      <xdr:rowOff>64135</xdr:rowOff>
    </xdr:to>
    <xdr:cxnSp macro="">
      <xdr:nvCxnSpPr>
        <xdr:cNvPr id="240" name="直線コネクタ 239"/>
        <xdr:cNvCxnSpPr/>
      </xdr:nvCxnSpPr>
      <xdr:spPr>
        <a:xfrm>
          <a:off x="14782800" y="999109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46990</xdr:rowOff>
    </xdr:from>
    <xdr:to>
      <xdr:col>21</xdr:col>
      <xdr:colOff>361950</xdr:colOff>
      <xdr:row>58</xdr:row>
      <xdr:rowOff>98425</xdr:rowOff>
    </xdr:to>
    <xdr:cxnSp macro="">
      <xdr:nvCxnSpPr>
        <xdr:cNvPr id="243" name="直線コネクタ 242"/>
        <xdr:cNvCxnSpPr/>
      </xdr:nvCxnSpPr>
      <xdr:spPr>
        <a:xfrm flipV="1">
          <a:off x="13893800" y="999109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41275</xdr:rowOff>
    </xdr:from>
    <xdr:to>
      <xdr:col>20</xdr:col>
      <xdr:colOff>158750</xdr:colOff>
      <xdr:row>58</xdr:row>
      <xdr:rowOff>98425</xdr:rowOff>
    </xdr:to>
    <xdr:cxnSp macro="">
      <xdr:nvCxnSpPr>
        <xdr:cNvPr id="246" name="直線コネクタ 245"/>
        <xdr:cNvCxnSpPr/>
      </xdr:nvCxnSpPr>
      <xdr:spPr>
        <a:xfrm>
          <a:off x="13004800" y="99853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49" name="フローチャート : 判断 248"/>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102252</xdr:rowOff>
    </xdr:from>
    <xdr:ext cx="762000" cy="259045"/>
    <xdr:sp macro="" textlink="">
      <xdr:nvSpPr>
        <xdr:cNvPr id="250" name="テキスト ボックス 249"/>
        <xdr:cNvSpPr txBox="1"/>
      </xdr:nvSpPr>
      <xdr:spPr>
        <a:xfrm>
          <a:off x="126238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56" name="円/楕円 255"/>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57"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13335</xdr:rowOff>
    </xdr:from>
    <xdr:to>
      <xdr:col>22</xdr:col>
      <xdr:colOff>615950</xdr:colOff>
      <xdr:row>58</xdr:row>
      <xdr:rowOff>114935</xdr:rowOff>
    </xdr:to>
    <xdr:sp macro="" textlink="">
      <xdr:nvSpPr>
        <xdr:cNvPr id="258" name="円/楕円 257"/>
        <xdr:cNvSpPr/>
      </xdr:nvSpPr>
      <xdr:spPr>
        <a:xfrm>
          <a:off x="15621000" y="995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99712</xdr:rowOff>
    </xdr:from>
    <xdr:ext cx="736600" cy="259045"/>
    <xdr:sp macro="" textlink="">
      <xdr:nvSpPr>
        <xdr:cNvPr id="259" name="テキスト ボックス 258"/>
        <xdr:cNvSpPr txBox="1"/>
      </xdr:nvSpPr>
      <xdr:spPr>
        <a:xfrm>
          <a:off x="15290800" y="10043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167640</xdr:rowOff>
    </xdr:from>
    <xdr:to>
      <xdr:col>21</xdr:col>
      <xdr:colOff>412750</xdr:colOff>
      <xdr:row>58</xdr:row>
      <xdr:rowOff>97790</xdr:rowOff>
    </xdr:to>
    <xdr:sp macro="" textlink="">
      <xdr:nvSpPr>
        <xdr:cNvPr id="260" name="円/楕円 259"/>
        <xdr:cNvSpPr/>
      </xdr:nvSpPr>
      <xdr:spPr>
        <a:xfrm>
          <a:off x="14732000" y="994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82567</xdr:rowOff>
    </xdr:from>
    <xdr:ext cx="762000" cy="259045"/>
    <xdr:sp macro="" textlink="">
      <xdr:nvSpPr>
        <xdr:cNvPr id="261" name="テキスト ボックス 260"/>
        <xdr:cNvSpPr txBox="1"/>
      </xdr:nvSpPr>
      <xdr:spPr>
        <a:xfrm>
          <a:off x="14401800" y="1002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47625</xdr:rowOff>
    </xdr:from>
    <xdr:to>
      <xdr:col>20</xdr:col>
      <xdr:colOff>209550</xdr:colOff>
      <xdr:row>58</xdr:row>
      <xdr:rowOff>149225</xdr:rowOff>
    </xdr:to>
    <xdr:sp macro="" textlink="">
      <xdr:nvSpPr>
        <xdr:cNvPr id="262" name="円/楕円 261"/>
        <xdr:cNvSpPr/>
      </xdr:nvSpPr>
      <xdr:spPr>
        <a:xfrm>
          <a:off x="1384300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134002</xdr:rowOff>
    </xdr:from>
    <xdr:ext cx="762000" cy="259045"/>
    <xdr:sp macro="" textlink="">
      <xdr:nvSpPr>
        <xdr:cNvPr id="263" name="テキスト ボックス 262"/>
        <xdr:cNvSpPr txBox="1"/>
      </xdr:nvSpPr>
      <xdr:spPr>
        <a:xfrm>
          <a:off x="13512800" y="1007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64" name="円/楕円 263"/>
        <xdr:cNvSpPr/>
      </xdr:nvSpPr>
      <xdr:spPr>
        <a:xfrm>
          <a:off x="12954000" y="993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76852</xdr:rowOff>
    </xdr:from>
    <xdr:ext cx="762000" cy="259045"/>
    <xdr:sp macro="" textlink="">
      <xdr:nvSpPr>
        <xdr:cNvPr id="265" name="テキスト ボックス 264"/>
        <xdr:cNvSpPr txBox="1"/>
      </xdr:nvSpPr>
      <xdr:spPr>
        <a:xfrm>
          <a:off x="12623800" y="1002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平成２５年度と比較し、２．２ポイント増の１７．１％となった。今後も行政としての責任分担、経費負担の在り方、事業効果について検討し、廃止・統合削減に努めていく。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55154</xdr:rowOff>
    </xdr:from>
    <xdr:to>
      <xdr:col>24</xdr:col>
      <xdr:colOff>31750</xdr:colOff>
      <xdr:row>39</xdr:row>
      <xdr:rowOff>27396</xdr:rowOff>
    </xdr:to>
    <xdr:cxnSp macro="">
      <xdr:nvCxnSpPr>
        <xdr:cNvPr id="299" name="直線コネクタ 298"/>
        <xdr:cNvCxnSpPr/>
      </xdr:nvCxnSpPr>
      <xdr:spPr>
        <a:xfrm>
          <a:off x="15671800" y="6570254"/>
          <a:ext cx="838200" cy="14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167822</xdr:rowOff>
    </xdr:from>
    <xdr:to>
      <xdr:col>22</xdr:col>
      <xdr:colOff>565150</xdr:colOff>
      <xdr:row>38</xdr:row>
      <xdr:rowOff>55154</xdr:rowOff>
    </xdr:to>
    <xdr:cxnSp macro="">
      <xdr:nvCxnSpPr>
        <xdr:cNvPr id="302" name="直線コネクタ 301"/>
        <xdr:cNvCxnSpPr/>
      </xdr:nvCxnSpPr>
      <xdr:spPr>
        <a:xfrm>
          <a:off x="14782800" y="6511472"/>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111233</xdr:rowOff>
    </xdr:from>
    <xdr:ext cx="736600" cy="259045"/>
    <xdr:sp macro="" textlink="">
      <xdr:nvSpPr>
        <xdr:cNvPr id="304" name="テキスト ボックス 303"/>
        <xdr:cNvSpPr txBox="1"/>
      </xdr:nvSpPr>
      <xdr:spPr>
        <a:xfrm>
          <a:off x="15290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167822</xdr:rowOff>
    </xdr:from>
    <xdr:to>
      <xdr:col>21</xdr:col>
      <xdr:colOff>361950</xdr:colOff>
      <xdr:row>38</xdr:row>
      <xdr:rowOff>120469</xdr:rowOff>
    </xdr:to>
    <xdr:cxnSp macro="">
      <xdr:nvCxnSpPr>
        <xdr:cNvPr id="305" name="直線コネクタ 304"/>
        <xdr:cNvCxnSpPr/>
      </xdr:nvCxnSpPr>
      <xdr:spPr>
        <a:xfrm flipV="1">
          <a:off x="13893800" y="6511472"/>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117764</xdr:rowOff>
    </xdr:from>
    <xdr:ext cx="762000" cy="259045"/>
    <xdr:sp macro="" textlink="">
      <xdr:nvSpPr>
        <xdr:cNvPr id="307" name="テキスト ボックス 306"/>
        <xdr:cNvSpPr txBox="1"/>
      </xdr:nvSpPr>
      <xdr:spPr>
        <a:xfrm>
          <a:off x="14401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120469</xdr:rowOff>
    </xdr:from>
    <xdr:to>
      <xdr:col>20</xdr:col>
      <xdr:colOff>158750</xdr:colOff>
      <xdr:row>38</xdr:row>
      <xdr:rowOff>127000</xdr:rowOff>
    </xdr:to>
    <xdr:cxnSp macro="">
      <xdr:nvCxnSpPr>
        <xdr:cNvPr id="308" name="直線コネクタ 307"/>
        <xdr:cNvCxnSpPr/>
      </xdr:nvCxnSpPr>
      <xdr:spPr>
        <a:xfrm flipV="1">
          <a:off x="13004800" y="663556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25581</xdr:rowOff>
    </xdr:from>
    <xdr:to>
      <xdr:col>19</xdr:col>
      <xdr:colOff>6350</xdr:colOff>
      <xdr:row>37</xdr:row>
      <xdr:rowOff>127181</xdr:rowOff>
    </xdr:to>
    <xdr:sp macro="" textlink="">
      <xdr:nvSpPr>
        <xdr:cNvPr id="311" name="フローチャート : 判断 310"/>
        <xdr:cNvSpPr/>
      </xdr:nvSpPr>
      <xdr:spPr>
        <a:xfrm>
          <a:off x="12954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137358</xdr:rowOff>
    </xdr:from>
    <xdr:ext cx="762000" cy="259045"/>
    <xdr:sp macro="" textlink="">
      <xdr:nvSpPr>
        <xdr:cNvPr id="312" name="テキスト ボックス 311"/>
        <xdr:cNvSpPr txBox="1"/>
      </xdr:nvSpPr>
      <xdr:spPr>
        <a:xfrm>
          <a:off x="12623800" y="613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148046</xdr:rowOff>
    </xdr:from>
    <xdr:to>
      <xdr:col>24</xdr:col>
      <xdr:colOff>82550</xdr:colOff>
      <xdr:row>39</xdr:row>
      <xdr:rowOff>78196</xdr:rowOff>
    </xdr:to>
    <xdr:sp macro="" textlink="">
      <xdr:nvSpPr>
        <xdr:cNvPr id="318" name="円/楕円 317"/>
        <xdr:cNvSpPr/>
      </xdr:nvSpPr>
      <xdr:spPr>
        <a:xfrm>
          <a:off x="16459200" y="6663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120123</xdr:rowOff>
    </xdr:from>
    <xdr:ext cx="762000" cy="259045"/>
    <xdr:sp macro="" textlink="">
      <xdr:nvSpPr>
        <xdr:cNvPr id="319" name="補助費等該当値テキスト"/>
        <xdr:cNvSpPr txBox="1"/>
      </xdr:nvSpPr>
      <xdr:spPr>
        <a:xfrm>
          <a:off x="16598900" y="663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4354</xdr:rowOff>
    </xdr:from>
    <xdr:to>
      <xdr:col>22</xdr:col>
      <xdr:colOff>615950</xdr:colOff>
      <xdr:row>38</xdr:row>
      <xdr:rowOff>105954</xdr:rowOff>
    </xdr:to>
    <xdr:sp macro="" textlink="">
      <xdr:nvSpPr>
        <xdr:cNvPr id="320" name="円/楕円 319"/>
        <xdr:cNvSpPr/>
      </xdr:nvSpPr>
      <xdr:spPr>
        <a:xfrm>
          <a:off x="15621000" y="65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90731</xdr:rowOff>
    </xdr:from>
    <xdr:ext cx="736600" cy="259045"/>
    <xdr:sp macro="" textlink="">
      <xdr:nvSpPr>
        <xdr:cNvPr id="321" name="テキスト ボックス 320"/>
        <xdr:cNvSpPr txBox="1"/>
      </xdr:nvSpPr>
      <xdr:spPr>
        <a:xfrm>
          <a:off x="15290800" y="6605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117022</xdr:rowOff>
    </xdr:from>
    <xdr:to>
      <xdr:col>21</xdr:col>
      <xdr:colOff>412750</xdr:colOff>
      <xdr:row>38</xdr:row>
      <xdr:rowOff>47172</xdr:rowOff>
    </xdr:to>
    <xdr:sp macro="" textlink="">
      <xdr:nvSpPr>
        <xdr:cNvPr id="322" name="円/楕円 321"/>
        <xdr:cNvSpPr/>
      </xdr:nvSpPr>
      <xdr:spPr>
        <a:xfrm>
          <a:off x="14732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31949</xdr:rowOff>
    </xdr:from>
    <xdr:ext cx="762000" cy="259045"/>
    <xdr:sp macro="" textlink="">
      <xdr:nvSpPr>
        <xdr:cNvPr id="323" name="テキスト ボックス 322"/>
        <xdr:cNvSpPr txBox="1"/>
      </xdr:nvSpPr>
      <xdr:spPr>
        <a:xfrm>
          <a:off x="14401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69669</xdr:rowOff>
    </xdr:from>
    <xdr:to>
      <xdr:col>20</xdr:col>
      <xdr:colOff>209550</xdr:colOff>
      <xdr:row>38</xdr:row>
      <xdr:rowOff>171269</xdr:rowOff>
    </xdr:to>
    <xdr:sp macro="" textlink="">
      <xdr:nvSpPr>
        <xdr:cNvPr id="324" name="円/楕円 323"/>
        <xdr:cNvSpPr/>
      </xdr:nvSpPr>
      <xdr:spPr>
        <a:xfrm>
          <a:off x="13843000" y="6584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156046</xdr:rowOff>
    </xdr:from>
    <xdr:ext cx="762000" cy="259045"/>
    <xdr:sp macro="" textlink="">
      <xdr:nvSpPr>
        <xdr:cNvPr id="325" name="テキスト ボックス 324"/>
        <xdr:cNvSpPr txBox="1"/>
      </xdr:nvSpPr>
      <xdr:spPr>
        <a:xfrm>
          <a:off x="13512800" y="6671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76200</xdr:rowOff>
    </xdr:from>
    <xdr:to>
      <xdr:col>19</xdr:col>
      <xdr:colOff>6350</xdr:colOff>
      <xdr:row>39</xdr:row>
      <xdr:rowOff>6350</xdr:rowOff>
    </xdr:to>
    <xdr:sp macro="" textlink="">
      <xdr:nvSpPr>
        <xdr:cNvPr id="326" name="円/楕円 325"/>
        <xdr:cNvSpPr/>
      </xdr:nvSpPr>
      <xdr:spPr>
        <a:xfrm>
          <a:off x="12954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162577</xdr:rowOff>
    </xdr:from>
    <xdr:ext cx="762000" cy="259045"/>
    <xdr:sp macro="" textlink="">
      <xdr:nvSpPr>
        <xdr:cNvPr id="327" name="テキスト ボックス 326"/>
        <xdr:cNvSpPr txBox="1"/>
      </xdr:nvSpPr>
      <xdr:spPr>
        <a:xfrm>
          <a:off x="12623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公債費については、役場庁舎等の返済がピークであった平成１６年度を契機に年々減少しており、類似団体平均を５．６％下回った。</a:t>
          </a:r>
        </a:p>
        <a:p>
          <a:r>
            <a:rPr kumimoji="1" lang="ja-JP" altLang="en-US" sz="1300">
              <a:latin typeface="ＭＳ Ｐゴシック"/>
            </a:rPr>
            <a:t>今後も計画的な起債に努め、健全財政の維持を図る。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163576</xdr:rowOff>
    </xdr:from>
    <xdr:to>
      <xdr:col>7</xdr:col>
      <xdr:colOff>15875</xdr:colOff>
      <xdr:row>77</xdr:row>
      <xdr:rowOff>1270</xdr:rowOff>
    </xdr:to>
    <xdr:cxnSp macro="">
      <xdr:nvCxnSpPr>
        <xdr:cNvPr id="357" name="直線コネクタ 356"/>
        <xdr:cNvCxnSpPr/>
      </xdr:nvCxnSpPr>
      <xdr:spPr>
        <a:xfrm flipV="1">
          <a:off x="3987800" y="131937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14987</xdr:rowOff>
    </xdr:to>
    <xdr:cxnSp macro="">
      <xdr:nvCxnSpPr>
        <xdr:cNvPr id="360" name="直線コネクタ 359"/>
        <xdr:cNvCxnSpPr/>
      </xdr:nvCxnSpPr>
      <xdr:spPr>
        <a:xfrm flipV="1">
          <a:off x="3098800" y="132029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14987</xdr:rowOff>
    </xdr:from>
    <xdr:to>
      <xdr:col>4</xdr:col>
      <xdr:colOff>346075</xdr:colOff>
      <xdr:row>77</xdr:row>
      <xdr:rowOff>28702</xdr:rowOff>
    </xdr:to>
    <xdr:cxnSp macro="">
      <xdr:nvCxnSpPr>
        <xdr:cNvPr id="363" name="直線コネクタ 362"/>
        <xdr:cNvCxnSpPr/>
      </xdr:nvCxnSpPr>
      <xdr:spPr>
        <a:xfrm flipV="1">
          <a:off x="2209800" y="13216637"/>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28702</xdr:rowOff>
    </xdr:from>
    <xdr:to>
      <xdr:col>3</xdr:col>
      <xdr:colOff>142875</xdr:colOff>
      <xdr:row>77</xdr:row>
      <xdr:rowOff>56135</xdr:rowOff>
    </xdr:to>
    <xdr:cxnSp macro="">
      <xdr:nvCxnSpPr>
        <xdr:cNvPr id="366" name="直線コネクタ 365"/>
        <xdr:cNvCxnSpPr/>
      </xdr:nvCxnSpPr>
      <xdr:spPr>
        <a:xfrm flipV="1">
          <a:off x="1320800" y="13230352"/>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69" name="フローチャート : 判断 368"/>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0" name="テキスト ボックス 369"/>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112776</xdr:rowOff>
    </xdr:from>
    <xdr:to>
      <xdr:col>7</xdr:col>
      <xdr:colOff>66675</xdr:colOff>
      <xdr:row>77</xdr:row>
      <xdr:rowOff>42926</xdr:rowOff>
    </xdr:to>
    <xdr:sp macro="" textlink="">
      <xdr:nvSpPr>
        <xdr:cNvPr id="376" name="円/楕円 375"/>
        <xdr:cNvSpPr/>
      </xdr:nvSpPr>
      <xdr:spPr>
        <a:xfrm>
          <a:off x="47752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129303</xdr:rowOff>
    </xdr:from>
    <xdr:ext cx="762000" cy="259045"/>
    <xdr:sp macro="" textlink="">
      <xdr:nvSpPr>
        <xdr:cNvPr id="377" name="公債費該当値テキスト"/>
        <xdr:cNvSpPr txBox="1"/>
      </xdr:nvSpPr>
      <xdr:spPr>
        <a:xfrm>
          <a:off x="4914900" y="1298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78" name="円/楕円 377"/>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79" name="テキスト ボックス 378"/>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135637</xdr:rowOff>
    </xdr:from>
    <xdr:to>
      <xdr:col>4</xdr:col>
      <xdr:colOff>396875</xdr:colOff>
      <xdr:row>77</xdr:row>
      <xdr:rowOff>65787</xdr:rowOff>
    </xdr:to>
    <xdr:sp macro="" textlink="">
      <xdr:nvSpPr>
        <xdr:cNvPr id="380" name="円/楕円 379"/>
        <xdr:cNvSpPr/>
      </xdr:nvSpPr>
      <xdr:spPr>
        <a:xfrm>
          <a:off x="3048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81" name="テキスト ボックス 380"/>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149352</xdr:rowOff>
    </xdr:from>
    <xdr:to>
      <xdr:col>3</xdr:col>
      <xdr:colOff>193675</xdr:colOff>
      <xdr:row>77</xdr:row>
      <xdr:rowOff>79502</xdr:rowOff>
    </xdr:to>
    <xdr:sp macro="" textlink="">
      <xdr:nvSpPr>
        <xdr:cNvPr id="382" name="円/楕円 381"/>
        <xdr:cNvSpPr/>
      </xdr:nvSpPr>
      <xdr:spPr>
        <a:xfrm>
          <a:off x="2159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89679</xdr:rowOff>
    </xdr:from>
    <xdr:ext cx="762000" cy="259045"/>
    <xdr:sp macro="" textlink="">
      <xdr:nvSpPr>
        <xdr:cNvPr id="383" name="テキスト ボックス 382"/>
        <xdr:cNvSpPr txBox="1"/>
      </xdr:nvSpPr>
      <xdr:spPr>
        <a:xfrm>
          <a:off x="1828800" y="129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5335</xdr:rowOff>
    </xdr:from>
    <xdr:to>
      <xdr:col>1</xdr:col>
      <xdr:colOff>676275</xdr:colOff>
      <xdr:row>77</xdr:row>
      <xdr:rowOff>106935</xdr:rowOff>
    </xdr:to>
    <xdr:sp macro="" textlink="">
      <xdr:nvSpPr>
        <xdr:cNvPr id="384" name="円/楕円 383"/>
        <xdr:cNvSpPr/>
      </xdr:nvSpPr>
      <xdr:spPr>
        <a:xfrm>
          <a:off x="1270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117112</xdr:rowOff>
    </xdr:from>
    <xdr:ext cx="762000" cy="259045"/>
    <xdr:sp macro="" textlink="">
      <xdr:nvSpPr>
        <xdr:cNvPr id="385" name="テキスト ボックス 384"/>
        <xdr:cNvSpPr txBox="1"/>
      </xdr:nvSpPr>
      <xdr:spPr>
        <a:xfrm>
          <a:off x="939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公債費以外に係る経常収支比率は、類似団体と比較し４ポイント上回る６８．７％となっている。人件費及び補助費によるところが大きく、今後も各費目の歳出削減に努め、健全財政を目指す。</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53522</xdr:rowOff>
    </xdr:from>
    <xdr:to>
      <xdr:col>24</xdr:col>
      <xdr:colOff>31750</xdr:colOff>
      <xdr:row>76</xdr:row>
      <xdr:rowOff>35561</xdr:rowOff>
    </xdr:to>
    <xdr:cxnSp macro="">
      <xdr:nvCxnSpPr>
        <xdr:cNvPr id="420" name="直線コネクタ 419"/>
        <xdr:cNvCxnSpPr/>
      </xdr:nvCxnSpPr>
      <xdr:spPr>
        <a:xfrm>
          <a:off x="15671800" y="12912272"/>
          <a:ext cx="838200" cy="15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4535</xdr:rowOff>
    </xdr:from>
    <xdr:to>
      <xdr:col>22</xdr:col>
      <xdr:colOff>565150</xdr:colOff>
      <xdr:row>75</xdr:row>
      <xdr:rowOff>53522</xdr:rowOff>
    </xdr:to>
    <xdr:cxnSp macro="">
      <xdr:nvCxnSpPr>
        <xdr:cNvPr id="423" name="直線コネクタ 422"/>
        <xdr:cNvCxnSpPr/>
      </xdr:nvCxnSpPr>
      <xdr:spPr>
        <a:xfrm>
          <a:off x="14782800" y="128632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4535</xdr:rowOff>
    </xdr:from>
    <xdr:to>
      <xdr:col>21</xdr:col>
      <xdr:colOff>361950</xdr:colOff>
      <xdr:row>75</xdr:row>
      <xdr:rowOff>122101</xdr:rowOff>
    </xdr:to>
    <xdr:cxnSp macro="">
      <xdr:nvCxnSpPr>
        <xdr:cNvPr id="426" name="直線コネクタ 425"/>
        <xdr:cNvCxnSpPr/>
      </xdr:nvCxnSpPr>
      <xdr:spPr>
        <a:xfrm flipV="1">
          <a:off x="13893800" y="12863285"/>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20865</xdr:rowOff>
    </xdr:from>
    <xdr:to>
      <xdr:col>20</xdr:col>
      <xdr:colOff>158750</xdr:colOff>
      <xdr:row>75</xdr:row>
      <xdr:rowOff>122101</xdr:rowOff>
    </xdr:to>
    <xdr:cxnSp macro="">
      <xdr:nvCxnSpPr>
        <xdr:cNvPr id="429" name="直線コネクタ 428"/>
        <xdr:cNvCxnSpPr/>
      </xdr:nvCxnSpPr>
      <xdr:spPr>
        <a:xfrm>
          <a:off x="13004800" y="12879615"/>
          <a:ext cx="889000" cy="101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105591</xdr:rowOff>
    </xdr:from>
    <xdr:to>
      <xdr:col>19</xdr:col>
      <xdr:colOff>6350</xdr:colOff>
      <xdr:row>75</xdr:row>
      <xdr:rowOff>35741</xdr:rowOff>
    </xdr:to>
    <xdr:sp macro="" textlink="">
      <xdr:nvSpPr>
        <xdr:cNvPr id="432" name="フローチャート : 判断 431"/>
        <xdr:cNvSpPr/>
      </xdr:nvSpPr>
      <xdr:spPr>
        <a:xfrm>
          <a:off x="12954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45918</xdr:rowOff>
    </xdr:from>
    <xdr:ext cx="762000" cy="259045"/>
    <xdr:sp macro="" textlink="">
      <xdr:nvSpPr>
        <xdr:cNvPr id="433" name="テキスト ボックス 432"/>
        <xdr:cNvSpPr txBox="1"/>
      </xdr:nvSpPr>
      <xdr:spPr>
        <a:xfrm>
          <a:off x="12623800" y="1256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156211</xdr:rowOff>
    </xdr:from>
    <xdr:to>
      <xdr:col>24</xdr:col>
      <xdr:colOff>82550</xdr:colOff>
      <xdr:row>76</xdr:row>
      <xdr:rowOff>86361</xdr:rowOff>
    </xdr:to>
    <xdr:sp macro="" textlink="">
      <xdr:nvSpPr>
        <xdr:cNvPr id="439" name="円/楕円 438"/>
        <xdr:cNvSpPr/>
      </xdr:nvSpPr>
      <xdr:spPr>
        <a:xfrm>
          <a:off x="164592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128288</xdr:rowOff>
    </xdr:from>
    <xdr:ext cx="762000" cy="259045"/>
    <xdr:sp macro="" textlink="">
      <xdr:nvSpPr>
        <xdr:cNvPr id="440" name="公債費以外該当値テキスト"/>
        <xdr:cNvSpPr txBox="1"/>
      </xdr:nvSpPr>
      <xdr:spPr>
        <a:xfrm>
          <a:off x="165989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2722</xdr:rowOff>
    </xdr:from>
    <xdr:to>
      <xdr:col>22</xdr:col>
      <xdr:colOff>615950</xdr:colOff>
      <xdr:row>75</xdr:row>
      <xdr:rowOff>104322</xdr:rowOff>
    </xdr:to>
    <xdr:sp macro="" textlink="">
      <xdr:nvSpPr>
        <xdr:cNvPr id="441" name="円/楕円 440"/>
        <xdr:cNvSpPr/>
      </xdr:nvSpPr>
      <xdr:spPr>
        <a:xfrm>
          <a:off x="15621000" y="1286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89098</xdr:rowOff>
    </xdr:from>
    <xdr:ext cx="736600" cy="259045"/>
    <xdr:sp macro="" textlink="">
      <xdr:nvSpPr>
        <xdr:cNvPr id="442" name="テキスト ボックス 441"/>
        <xdr:cNvSpPr txBox="1"/>
      </xdr:nvSpPr>
      <xdr:spPr>
        <a:xfrm>
          <a:off x="15290800" y="12947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125185</xdr:rowOff>
    </xdr:from>
    <xdr:to>
      <xdr:col>21</xdr:col>
      <xdr:colOff>412750</xdr:colOff>
      <xdr:row>75</xdr:row>
      <xdr:rowOff>55335</xdr:rowOff>
    </xdr:to>
    <xdr:sp macro="" textlink="">
      <xdr:nvSpPr>
        <xdr:cNvPr id="443" name="円/楕円 442"/>
        <xdr:cNvSpPr/>
      </xdr:nvSpPr>
      <xdr:spPr>
        <a:xfrm>
          <a:off x="14732000" y="1281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40112</xdr:rowOff>
    </xdr:from>
    <xdr:ext cx="762000" cy="259045"/>
    <xdr:sp macro="" textlink="">
      <xdr:nvSpPr>
        <xdr:cNvPr id="444" name="テキスト ボックス 443"/>
        <xdr:cNvSpPr txBox="1"/>
      </xdr:nvSpPr>
      <xdr:spPr>
        <a:xfrm>
          <a:off x="14401800" y="1289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71301</xdr:rowOff>
    </xdr:from>
    <xdr:to>
      <xdr:col>20</xdr:col>
      <xdr:colOff>209550</xdr:colOff>
      <xdr:row>76</xdr:row>
      <xdr:rowOff>1451</xdr:rowOff>
    </xdr:to>
    <xdr:sp macro="" textlink="">
      <xdr:nvSpPr>
        <xdr:cNvPr id="445" name="円/楕円 444"/>
        <xdr:cNvSpPr/>
      </xdr:nvSpPr>
      <xdr:spPr>
        <a:xfrm>
          <a:off x="13843000" y="1293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157678</xdr:rowOff>
    </xdr:from>
    <xdr:ext cx="762000" cy="259045"/>
    <xdr:sp macro="" textlink="">
      <xdr:nvSpPr>
        <xdr:cNvPr id="446" name="テキスト ボックス 445"/>
        <xdr:cNvSpPr txBox="1"/>
      </xdr:nvSpPr>
      <xdr:spPr>
        <a:xfrm>
          <a:off x="13512800" y="1301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141515</xdr:rowOff>
    </xdr:from>
    <xdr:to>
      <xdr:col>19</xdr:col>
      <xdr:colOff>6350</xdr:colOff>
      <xdr:row>75</xdr:row>
      <xdr:rowOff>71665</xdr:rowOff>
    </xdr:to>
    <xdr:sp macro="" textlink="">
      <xdr:nvSpPr>
        <xdr:cNvPr id="447" name="円/楕円 446"/>
        <xdr:cNvSpPr/>
      </xdr:nvSpPr>
      <xdr:spPr>
        <a:xfrm>
          <a:off x="12954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56442</xdr:rowOff>
    </xdr:from>
    <xdr:ext cx="762000" cy="259045"/>
    <xdr:sp macro="" textlink="">
      <xdr:nvSpPr>
        <xdr:cNvPr id="448" name="テキスト ボックス 447"/>
        <xdr:cNvSpPr txBox="1"/>
      </xdr:nvSpPr>
      <xdr:spPr>
        <a:xfrm>
          <a:off x="12623800" y="1291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福島県下郷町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21372</xdr:rowOff>
    </xdr:from>
    <xdr:to>
      <xdr:col>4</xdr:col>
      <xdr:colOff>1117600</xdr:colOff>
      <xdr:row>17</xdr:row>
      <xdr:rowOff>66846</xdr:rowOff>
    </xdr:to>
    <xdr:cxnSp macro="">
      <xdr:nvCxnSpPr>
        <xdr:cNvPr id="46" name="直線コネクタ 45"/>
        <xdr:cNvCxnSpPr/>
      </xdr:nvCxnSpPr>
      <xdr:spPr bwMode="auto">
        <a:xfrm flipV="1">
          <a:off x="5003800" y="2983647"/>
          <a:ext cx="647700" cy="454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66846</xdr:rowOff>
    </xdr:from>
    <xdr:to>
      <xdr:col>4</xdr:col>
      <xdr:colOff>469900</xdr:colOff>
      <xdr:row>17</xdr:row>
      <xdr:rowOff>79396</xdr:rowOff>
    </xdr:to>
    <xdr:cxnSp macro="">
      <xdr:nvCxnSpPr>
        <xdr:cNvPr id="49" name="直線コネクタ 48"/>
        <xdr:cNvCxnSpPr/>
      </xdr:nvCxnSpPr>
      <xdr:spPr bwMode="auto">
        <a:xfrm flipV="1">
          <a:off x="4305300" y="3029121"/>
          <a:ext cx="698500" cy="1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30624</xdr:rowOff>
    </xdr:from>
    <xdr:to>
      <xdr:col>3</xdr:col>
      <xdr:colOff>904875</xdr:colOff>
      <xdr:row>17</xdr:row>
      <xdr:rowOff>79396</xdr:rowOff>
    </xdr:to>
    <xdr:cxnSp macro="">
      <xdr:nvCxnSpPr>
        <xdr:cNvPr id="52" name="直線コネクタ 51"/>
        <xdr:cNvCxnSpPr/>
      </xdr:nvCxnSpPr>
      <xdr:spPr bwMode="auto">
        <a:xfrm>
          <a:off x="3606800" y="2992899"/>
          <a:ext cx="698500" cy="48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84646</xdr:rowOff>
    </xdr:from>
    <xdr:ext cx="762000" cy="259045"/>
    <xdr:sp macro="" textlink="">
      <xdr:nvSpPr>
        <xdr:cNvPr id="54" name="テキスト ボックス 53"/>
        <xdr:cNvSpPr txBox="1"/>
      </xdr:nvSpPr>
      <xdr:spPr>
        <a:xfrm>
          <a:off x="3924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30624</xdr:rowOff>
    </xdr:from>
    <xdr:to>
      <xdr:col>3</xdr:col>
      <xdr:colOff>206375</xdr:colOff>
      <xdr:row>17</xdr:row>
      <xdr:rowOff>61297</xdr:rowOff>
    </xdr:to>
    <xdr:cxnSp macro="">
      <xdr:nvCxnSpPr>
        <xdr:cNvPr id="55" name="直線コネクタ 54"/>
        <xdr:cNvCxnSpPr/>
      </xdr:nvCxnSpPr>
      <xdr:spPr bwMode="auto">
        <a:xfrm flipV="1">
          <a:off x="2908300" y="2992899"/>
          <a:ext cx="698500" cy="306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71787</xdr:rowOff>
    </xdr:from>
    <xdr:ext cx="762000" cy="259045"/>
    <xdr:sp macro="" textlink="">
      <xdr:nvSpPr>
        <xdr:cNvPr id="57" name="テキスト ボックス 56"/>
        <xdr:cNvSpPr txBox="1"/>
      </xdr:nvSpPr>
      <xdr:spPr>
        <a:xfrm>
          <a:off x="32258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25698</xdr:rowOff>
    </xdr:from>
    <xdr:to>
      <xdr:col>2</xdr:col>
      <xdr:colOff>692150</xdr:colOff>
      <xdr:row>18</xdr:row>
      <xdr:rowOff>127298</xdr:rowOff>
    </xdr:to>
    <xdr:sp macro="" textlink="">
      <xdr:nvSpPr>
        <xdr:cNvPr id="58" name="フローチャート : 判断 57"/>
        <xdr:cNvSpPr/>
      </xdr:nvSpPr>
      <xdr:spPr bwMode="auto">
        <a:xfrm>
          <a:off x="28575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112075</xdr:rowOff>
    </xdr:from>
    <xdr:ext cx="762000" cy="259045"/>
    <xdr:sp macro="" textlink="">
      <xdr:nvSpPr>
        <xdr:cNvPr id="59" name="テキスト ボックス 58"/>
        <xdr:cNvSpPr txBox="1"/>
      </xdr:nvSpPr>
      <xdr:spPr>
        <a:xfrm>
          <a:off x="2527300" y="3245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142022</xdr:rowOff>
    </xdr:from>
    <xdr:to>
      <xdr:col>5</xdr:col>
      <xdr:colOff>34925</xdr:colOff>
      <xdr:row>17</xdr:row>
      <xdr:rowOff>72172</xdr:rowOff>
    </xdr:to>
    <xdr:sp macro="" textlink="">
      <xdr:nvSpPr>
        <xdr:cNvPr id="65" name="円/楕円 64"/>
        <xdr:cNvSpPr/>
      </xdr:nvSpPr>
      <xdr:spPr bwMode="auto">
        <a:xfrm>
          <a:off x="5600700" y="2932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114099</xdr:rowOff>
    </xdr:from>
    <xdr:ext cx="762000" cy="259045"/>
    <xdr:sp macro="" textlink="">
      <xdr:nvSpPr>
        <xdr:cNvPr id="66" name="人口1人当たり決算額の推移該当値テキスト130"/>
        <xdr:cNvSpPr txBox="1"/>
      </xdr:nvSpPr>
      <xdr:spPr>
        <a:xfrm>
          <a:off x="5740400" y="2904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166,816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16046</xdr:rowOff>
    </xdr:from>
    <xdr:to>
      <xdr:col>4</xdr:col>
      <xdr:colOff>520700</xdr:colOff>
      <xdr:row>17</xdr:row>
      <xdr:rowOff>117646</xdr:rowOff>
    </xdr:to>
    <xdr:sp macro="" textlink="">
      <xdr:nvSpPr>
        <xdr:cNvPr id="67" name="円/楕円 66"/>
        <xdr:cNvSpPr/>
      </xdr:nvSpPr>
      <xdr:spPr bwMode="auto">
        <a:xfrm>
          <a:off x="4953000" y="2978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102423</xdr:rowOff>
    </xdr:from>
    <xdr:ext cx="736600" cy="259045"/>
    <xdr:sp macro="" textlink="">
      <xdr:nvSpPr>
        <xdr:cNvPr id="68" name="テキスト ボックス 67"/>
        <xdr:cNvSpPr txBox="1"/>
      </xdr:nvSpPr>
      <xdr:spPr>
        <a:xfrm>
          <a:off x="4622800" y="3064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158,859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28596</xdr:rowOff>
    </xdr:from>
    <xdr:to>
      <xdr:col>3</xdr:col>
      <xdr:colOff>955675</xdr:colOff>
      <xdr:row>17</xdr:row>
      <xdr:rowOff>130196</xdr:rowOff>
    </xdr:to>
    <xdr:sp macro="" textlink="">
      <xdr:nvSpPr>
        <xdr:cNvPr id="69" name="円/楕円 68"/>
        <xdr:cNvSpPr/>
      </xdr:nvSpPr>
      <xdr:spPr bwMode="auto">
        <a:xfrm>
          <a:off x="4254500" y="2990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114973</xdr:rowOff>
    </xdr:from>
    <xdr:ext cx="762000" cy="259045"/>
    <xdr:sp macro="" textlink="">
      <xdr:nvSpPr>
        <xdr:cNvPr id="70" name="テキスト ボックス 69"/>
        <xdr:cNvSpPr txBox="1"/>
      </xdr:nvSpPr>
      <xdr:spPr>
        <a:xfrm>
          <a:off x="3924300" y="3077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156,663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151274</xdr:rowOff>
    </xdr:from>
    <xdr:to>
      <xdr:col>3</xdr:col>
      <xdr:colOff>257175</xdr:colOff>
      <xdr:row>17</xdr:row>
      <xdr:rowOff>81424</xdr:rowOff>
    </xdr:to>
    <xdr:sp macro="" textlink="">
      <xdr:nvSpPr>
        <xdr:cNvPr id="71" name="円/楕円 70"/>
        <xdr:cNvSpPr/>
      </xdr:nvSpPr>
      <xdr:spPr bwMode="auto">
        <a:xfrm>
          <a:off x="3556000" y="2942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66201</xdr:rowOff>
    </xdr:from>
    <xdr:ext cx="762000" cy="259045"/>
    <xdr:sp macro="" textlink="">
      <xdr:nvSpPr>
        <xdr:cNvPr id="72" name="テキスト ボックス 71"/>
        <xdr:cNvSpPr txBox="1"/>
      </xdr:nvSpPr>
      <xdr:spPr>
        <a:xfrm>
          <a:off x="3225800" y="3028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165,197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10497</xdr:rowOff>
    </xdr:from>
    <xdr:to>
      <xdr:col>2</xdr:col>
      <xdr:colOff>692150</xdr:colOff>
      <xdr:row>17</xdr:row>
      <xdr:rowOff>112097</xdr:rowOff>
    </xdr:to>
    <xdr:sp macro="" textlink="">
      <xdr:nvSpPr>
        <xdr:cNvPr id="73" name="円/楕円 72"/>
        <xdr:cNvSpPr/>
      </xdr:nvSpPr>
      <xdr:spPr bwMode="auto">
        <a:xfrm>
          <a:off x="2857500" y="2972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122274</xdr:rowOff>
    </xdr:from>
    <xdr:ext cx="762000" cy="259045"/>
    <xdr:sp macro="" textlink="">
      <xdr:nvSpPr>
        <xdr:cNvPr id="74" name="テキスト ボックス 73"/>
        <xdr:cNvSpPr txBox="1"/>
      </xdr:nvSpPr>
      <xdr:spPr>
        <a:xfrm>
          <a:off x="2527300" y="274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159,830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238595</xdr:rowOff>
    </xdr:from>
    <xdr:to>
      <xdr:col>4</xdr:col>
      <xdr:colOff>1117600</xdr:colOff>
      <xdr:row>35</xdr:row>
      <xdr:rowOff>282334</xdr:rowOff>
    </xdr:to>
    <xdr:cxnSp macro="">
      <xdr:nvCxnSpPr>
        <xdr:cNvPr id="107" name="直線コネクタ 106"/>
        <xdr:cNvCxnSpPr/>
      </xdr:nvCxnSpPr>
      <xdr:spPr bwMode="auto">
        <a:xfrm>
          <a:off x="5003800" y="6848945"/>
          <a:ext cx="647700" cy="437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216040</xdr:rowOff>
    </xdr:from>
    <xdr:to>
      <xdr:col>4</xdr:col>
      <xdr:colOff>469900</xdr:colOff>
      <xdr:row>35</xdr:row>
      <xdr:rowOff>238595</xdr:rowOff>
    </xdr:to>
    <xdr:cxnSp macro="">
      <xdr:nvCxnSpPr>
        <xdr:cNvPr id="110" name="直線コネクタ 109"/>
        <xdr:cNvCxnSpPr/>
      </xdr:nvCxnSpPr>
      <xdr:spPr bwMode="auto">
        <a:xfrm>
          <a:off x="4305300" y="6826390"/>
          <a:ext cx="698500" cy="22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173406</xdr:rowOff>
    </xdr:from>
    <xdr:to>
      <xdr:col>3</xdr:col>
      <xdr:colOff>904875</xdr:colOff>
      <xdr:row>35</xdr:row>
      <xdr:rowOff>216040</xdr:rowOff>
    </xdr:to>
    <xdr:cxnSp macro="">
      <xdr:nvCxnSpPr>
        <xdr:cNvPr id="113" name="直線コネクタ 112"/>
        <xdr:cNvCxnSpPr/>
      </xdr:nvCxnSpPr>
      <xdr:spPr bwMode="auto">
        <a:xfrm>
          <a:off x="3606800" y="6783756"/>
          <a:ext cx="698500" cy="426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173406</xdr:rowOff>
    </xdr:from>
    <xdr:to>
      <xdr:col>3</xdr:col>
      <xdr:colOff>206375</xdr:colOff>
      <xdr:row>35</xdr:row>
      <xdr:rowOff>181470</xdr:rowOff>
    </xdr:to>
    <xdr:cxnSp macro="">
      <xdr:nvCxnSpPr>
        <xdr:cNvPr id="116" name="直線コネクタ 115"/>
        <xdr:cNvCxnSpPr/>
      </xdr:nvCxnSpPr>
      <xdr:spPr bwMode="auto">
        <a:xfrm flipV="1">
          <a:off x="2908300" y="6783756"/>
          <a:ext cx="698500" cy="8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341376</xdr:rowOff>
    </xdr:from>
    <xdr:to>
      <xdr:col>2</xdr:col>
      <xdr:colOff>692150</xdr:colOff>
      <xdr:row>35</xdr:row>
      <xdr:rowOff>100076</xdr:rowOff>
    </xdr:to>
    <xdr:sp macro="" textlink="">
      <xdr:nvSpPr>
        <xdr:cNvPr id="119" name="フローチャート : 判断 118"/>
        <xdr:cNvSpPr/>
      </xdr:nvSpPr>
      <xdr:spPr bwMode="auto">
        <a:xfrm>
          <a:off x="28575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110253</xdr:rowOff>
    </xdr:from>
    <xdr:ext cx="762000" cy="259045"/>
    <xdr:sp macro="" textlink="">
      <xdr:nvSpPr>
        <xdr:cNvPr id="120" name="テキスト ボックス 119"/>
        <xdr:cNvSpPr txBox="1"/>
      </xdr:nvSpPr>
      <xdr:spPr>
        <a:xfrm>
          <a:off x="25273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231534</xdr:rowOff>
    </xdr:from>
    <xdr:to>
      <xdr:col>5</xdr:col>
      <xdr:colOff>34925</xdr:colOff>
      <xdr:row>35</xdr:row>
      <xdr:rowOff>333134</xdr:rowOff>
    </xdr:to>
    <xdr:sp macro="" textlink="">
      <xdr:nvSpPr>
        <xdr:cNvPr id="126" name="円/楕円 125"/>
        <xdr:cNvSpPr/>
      </xdr:nvSpPr>
      <xdr:spPr bwMode="auto">
        <a:xfrm>
          <a:off x="5600700" y="68418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203611</xdr:rowOff>
    </xdr:from>
    <xdr:ext cx="762000" cy="259045"/>
    <xdr:sp macro="" textlink="">
      <xdr:nvSpPr>
        <xdr:cNvPr id="127" name="人口1人当たり決算額の推移該当値テキスト445"/>
        <xdr:cNvSpPr txBox="1"/>
      </xdr:nvSpPr>
      <xdr:spPr>
        <a:xfrm>
          <a:off x="5740400" y="6813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22,269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187795</xdr:rowOff>
    </xdr:from>
    <xdr:to>
      <xdr:col>4</xdr:col>
      <xdr:colOff>520700</xdr:colOff>
      <xdr:row>35</xdr:row>
      <xdr:rowOff>289395</xdr:rowOff>
    </xdr:to>
    <xdr:sp macro="" textlink="">
      <xdr:nvSpPr>
        <xdr:cNvPr id="128" name="円/楕円 127"/>
        <xdr:cNvSpPr/>
      </xdr:nvSpPr>
      <xdr:spPr bwMode="auto">
        <a:xfrm>
          <a:off x="4953000" y="67981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274172</xdr:rowOff>
    </xdr:from>
    <xdr:ext cx="736600" cy="259045"/>
    <xdr:sp macro="" textlink="">
      <xdr:nvSpPr>
        <xdr:cNvPr id="129" name="テキスト ボックス 128"/>
        <xdr:cNvSpPr txBox="1"/>
      </xdr:nvSpPr>
      <xdr:spPr>
        <a:xfrm>
          <a:off x="4622800" y="6884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25,713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165240</xdr:rowOff>
    </xdr:from>
    <xdr:to>
      <xdr:col>3</xdr:col>
      <xdr:colOff>955675</xdr:colOff>
      <xdr:row>35</xdr:row>
      <xdr:rowOff>266840</xdr:rowOff>
    </xdr:to>
    <xdr:sp macro="" textlink="">
      <xdr:nvSpPr>
        <xdr:cNvPr id="130" name="円/楕円 129"/>
        <xdr:cNvSpPr/>
      </xdr:nvSpPr>
      <xdr:spPr bwMode="auto">
        <a:xfrm>
          <a:off x="4254500" y="67755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251617</xdr:rowOff>
    </xdr:from>
    <xdr:ext cx="762000" cy="259045"/>
    <xdr:sp macro="" textlink="">
      <xdr:nvSpPr>
        <xdr:cNvPr id="131" name="テキスト ボックス 130"/>
        <xdr:cNvSpPr txBox="1"/>
      </xdr:nvSpPr>
      <xdr:spPr>
        <a:xfrm>
          <a:off x="3924300" y="6861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27,489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122606</xdr:rowOff>
    </xdr:from>
    <xdr:to>
      <xdr:col>3</xdr:col>
      <xdr:colOff>257175</xdr:colOff>
      <xdr:row>35</xdr:row>
      <xdr:rowOff>224206</xdr:rowOff>
    </xdr:to>
    <xdr:sp macro="" textlink="">
      <xdr:nvSpPr>
        <xdr:cNvPr id="132" name="円/楕円 131"/>
        <xdr:cNvSpPr/>
      </xdr:nvSpPr>
      <xdr:spPr bwMode="auto">
        <a:xfrm>
          <a:off x="3556000" y="67329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208983</xdr:rowOff>
    </xdr:from>
    <xdr:ext cx="762000" cy="259045"/>
    <xdr:sp macro="" textlink="">
      <xdr:nvSpPr>
        <xdr:cNvPr id="133" name="テキスト ボックス 132"/>
        <xdr:cNvSpPr txBox="1"/>
      </xdr:nvSpPr>
      <xdr:spPr>
        <a:xfrm>
          <a:off x="3225800" y="681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30,846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130670</xdr:rowOff>
    </xdr:from>
    <xdr:to>
      <xdr:col>2</xdr:col>
      <xdr:colOff>692150</xdr:colOff>
      <xdr:row>35</xdr:row>
      <xdr:rowOff>232270</xdr:rowOff>
    </xdr:to>
    <xdr:sp macro="" textlink="">
      <xdr:nvSpPr>
        <xdr:cNvPr id="134" name="円/楕円 133"/>
        <xdr:cNvSpPr/>
      </xdr:nvSpPr>
      <xdr:spPr bwMode="auto">
        <a:xfrm>
          <a:off x="2857500" y="6741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217047</xdr:rowOff>
    </xdr:from>
    <xdr:ext cx="762000" cy="259045"/>
    <xdr:sp macro="" textlink="">
      <xdr:nvSpPr>
        <xdr:cNvPr id="135" name="テキスト ボックス 134"/>
        <xdr:cNvSpPr txBox="1"/>
      </xdr:nvSpPr>
      <xdr:spPr>
        <a:xfrm>
          <a:off x="2527300" y="682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財政調整基金残高は、標準財政規模比５９．１４％と前年比２．９９ポイント増加し、年々増加傾向となっている。通常の行政経費のほか、災害時等の予測困難な行政需要にも柔軟に対応できる。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おける実質収支比率は、平成２５年度に比べ適正範囲である３～５％の値に近づく６．５３％に改善されたが、昨年度より実質収支額が減少したこと及び積立金取り崩し額が増大したことにより、実質単年度収支は悪化した。今後も健全な財政運営に努め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平成１６年度をピークとして元利償還金は減少している。ただし、地方債の現在高は増加しているため今後実質公債費比率の悪化が懸念される。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将来負担比率の分子が年々減少しているのは、充当可能財源の増加が主な要因となっている。充当可能財源の増加の主な要因は、充当可能基金が大きく増加（財政調整基金、特定目的基金）したことによる。</a:t>
          </a:r>
        </a:p>
        <a:p>
          <a:r>
            <a:rPr kumimoji="1" lang="ja-JP" altLang="en-US" sz="1400">
              <a:latin typeface="ＭＳ ゴシック" pitchFamily="49" charset="-128"/>
              <a:ea typeface="ＭＳ ゴシック" pitchFamily="49" charset="-128"/>
            </a:rPr>
            <a:t>　また、地方債の現在高は平成１６年度をピークに平成２４年度まで減少傾向にあったが、臨時財政対策債の借入等により平成２５年度から再度増加傾向にある。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4564141</v>
      </c>
      <c r="BO4" s="349"/>
      <c r="BP4" s="349"/>
      <c r="BQ4" s="349"/>
      <c r="BR4" s="349"/>
      <c r="BS4" s="349"/>
      <c r="BT4" s="349"/>
      <c r="BU4" s="350"/>
      <c r="BV4" s="348">
        <v>4723955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6.5</v>
      </c>
      <c r="CU4" s="355"/>
      <c r="CV4" s="355"/>
      <c r="CW4" s="355"/>
      <c r="CX4" s="355"/>
      <c r="CY4" s="355"/>
      <c r="CZ4" s="355"/>
      <c r="DA4" s="356"/>
      <c r="DB4" s="354">
        <v>9.6999999999999993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4353527</v>
      </c>
      <c r="BO5" s="386"/>
      <c r="BP5" s="386"/>
      <c r="BQ5" s="386"/>
      <c r="BR5" s="386"/>
      <c r="BS5" s="386"/>
      <c r="BT5" s="386"/>
      <c r="BU5" s="387"/>
      <c r="BV5" s="385">
        <v>4416465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v>
      </c>
      <c r="CU5" s="383"/>
      <c r="CV5" s="383"/>
      <c r="CW5" s="383"/>
      <c r="CX5" s="383"/>
      <c r="CY5" s="383"/>
      <c r="CZ5" s="383"/>
      <c r="DA5" s="384"/>
      <c r="DB5" s="382">
        <v>77.5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210614</v>
      </c>
      <c r="BO6" s="386"/>
      <c r="BP6" s="386"/>
      <c r="BQ6" s="386"/>
      <c r="BR6" s="386"/>
      <c r="BS6" s="386"/>
      <c r="BT6" s="386"/>
      <c r="BU6" s="387"/>
      <c r="BV6" s="385">
        <v>307490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87.8</v>
      </c>
      <c r="CU6" s="423"/>
      <c r="CV6" s="423"/>
      <c r="CW6" s="423"/>
      <c r="CX6" s="423"/>
      <c r="CY6" s="423"/>
      <c r="CZ6" s="423"/>
      <c r="DA6" s="424"/>
      <c r="DB6" s="422">
        <v>83.1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8971</v>
      </c>
      <c r="BO7" s="386"/>
      <c r="BP7" s="386"/>
      <c r="BQ7" s="386"/>
      <c r="BR7" s="386"/>
      <c r="BS7" s="386"/>
      <c r="BT7" s="386"/>
      <c r="BU7" s="387"/>
      <c r="BV7" s="385">
        <v>239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3084616</v>
      </c>
      <c r="CU7" s="386"/>
      <c r="CV7" s="386"/>
      <c r="CW7" s="386"/>
      <c r="CX7" s="386"/>
      <c r="CY7" s="386"/>
      <c r="CZ7" s="386"/>
      <c r="DA7" s="387"/>
      <c r="DB7" s="385">
        <v>3151637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201643</v>
      </c>
      <c r="BO8" s="386"/>
      <c r="BP8" s="386"/>
      <c r="BQ8" s="386"/>
      <c r="BR8" s="386"/>
      <c r="BS8" s="386"/>
      <c r="BT8" s="386"/>
      <c r="BU8" s="387"/>
      <c r="BV8" s="385">
        <v>307251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0.38</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6461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-105608</v>
      </c>
      <c r="BO9" s="386"/>
      <c r="BP9" s="386"/>
      <c r="BQ9" s="386"/>
      <c r="BR9" s="386"/>
      <c r="BS9" s="386"/>
      <c r="BT9" s="386"/>
      <c r="BU9" s="387"/>
      <c r="BV9" s="385">
        <v>37979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11.4</v>
      </c>
      <c r="CU9" s="383"/>
      <c r="CV9" s="383"/>
      <c r="CW9" s="383"/>
      <c r="CX9" s="383"/>
      <c r="CY9" s="383"/>
      <c r="CZ9" s="383"/>
      <c r="DA9" s="384"/>
      <c r="DB9" s="382">
        <v>11.8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7053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626</v>
      </c>
      <c r="BO10" s="386"/>
      <c r="BP10" s="386"/>
      <c r="BQ10" s="386"/>
      <c r="BR10" s="386"/>
      <c r="BS10" s="386"/>
      <c r="BT10" s="386"/>
      <c r="BU10" s="387"/>
      <c r="BV10" s="385">
        <v>666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6234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100000</v>
      </c>
      <c r="BO12" s="386"/>
      <c r="BP12" s="386"/>
      <c r="BQ12" s="386"/>
      <c r="BR12" s="386"/>
      <c r="BS12" s="386"/>
      <c r="BT12" s="386"/>
      <c r="BU12" s="387"/>
      <c r="BV12" s="385">
        <v>50000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6211</v>
      </c>
      <c r="S13" s="467"/>
      <c r="T13" s="467"/>
      <c r="U13" s="467"/>
      <c r="V13" s="468"/>
      <c r="W13" s="401" t="s">
        <v>124</v>
      </c>
      <c r="X13" s="402"/>
      <c r="Y13" s="402"/>
      <c r="Z13" s="402"/>
      <c r="AA13" s="402"/>
      <c r="AB13" s="392"/>
      <c r="AC13" s="436">
        <v>685</v>
      </c>
      <c r="AD13" s="437"/>
      <c r="AE13" s="437"/>
      <c r="AF13" s="437"/>
      <c r="AG13" s="476"/>
      <c r="AH13" s="436">
        <v>636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-204982</v>
      </c>
      <c r="BO13" s="386"/>
      <c r="BP13" s="386"/>
      <c r="BQ13" s="386"/>
      <c r="BR13" s="386"/>
      <c r="BS13" s="386"/>
      <c r="BT13" s="386"/>
      <c r="BU13" s="387"/>
      <c r="BV13" s="385">
        <v>-11355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5.7</v>
      </c>
      <c r="CU13" s="383"/>
      <c r="CV13" s="383"/>
      <c r="CW13" s="383"/>
      <c r="CX13" s="383"/>
      <c r="CY13" s="383"/>
      <c r="CZ13" s="383"/>
      <c r="DA13" s="384"/>
      <c r="DB13" s="382">
        <v>6.4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6344</v>
      </c>
      <c r="S14" s="467"/>
      <c r="T14" s="467"/>
      <c r="U14" s="467"/>
      <c r="V14" s="468"/>
      <c r="W14" s="375"/>
      <c r="X14" s="376"/>
      <c r="Y14" s="376"/>
      <c r="Z14" s="376"/>
      <c r="AA14" s="376"/>
      <c r="AB14" s="365"/>
      <c r="AC14" s="469">
        <v>21.5</v>
      </c>
      <c r="AD14" s="470"/>
      <c r="AE14" s="470"/>
      <c r="AF14" s="470"/>
      <c r="AG14" s="471"/>
      <c r="AH14" s="469">
        <v>17.8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6318</v>
      </c>
      <c r="S15" s="467"/>
      <c r="T15" s="467"/>
      <c r="U15" s="467"/>
      <c r="V15" s="468"/>
      <c r="W15" s="401" t="s">
        <v>131</v>
      </c>
      <c r="X15" s="402"/>
      <c r="Y15" s="402"/>
      <c r="Z15" s="402"/>
      <c r="AA15" s="402"/>
      <c r="AB15" s="392"/>
      <c r="AC15" s="436">
        <v>802</v>
      </c>
      <c r="AD15" s="437"/>
      <c r="AE15" s="437"/>
      <c r="AF15" s="437"/>
      <c r="AG15" s="476"/>
      <c r="AH15" s="436">
        <v>1221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988308</v>
      </c>
      <c r="BO15" s="349"/>
      <c r="BP15" s="349"/>
      <c r="BQ15" s="349"/>
      <c r="BR15" s="349"/>
      <c r="BS15" s="349"/>
      <c r="BT15" s="349"/>
      <c r="BU15" s="350"/>
      <c r="BV15" s="348">
        <v>987948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25.2</v>
      </c>
      <c r="AD16" s="470"/>
      <c r="AE16" s="470"/>
      <c r="AF16" s="470"/>
      <c r="AG16" s="471"/>
      <c r="AH16" s="469">
        <v>34.1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2594391</v>
      </c>
      <c r="BO16" s="386"/>
      <c r="BP16" s="386"/>
      <c r="BQ16" s="386"/>
      <c r="BR16" s="386"/>
      <c r="BS16" s="386"/>
      <c r="BT16" s="386"/>
      <c r="BU16" s="387"/>
      <c r="BV16" s="385">
        <v>2646900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1694</v>
      </c>
      <c r="AD17" s="437"/>
      <c r="AE17" s="437"/>
      <c r="AF17" s="437"/>
      <c r="AG17" s="476"/>
      <c r="AH17" s="436">
        <v>1713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1276330</v>
      </c>
      <c r="BO17" s="386"/>
      <c r="BP17" s="386"/>
      <c r="BQ17" s="386"/>
      <c r="BR17" s="386"/>
      <c r="BS17" s="386"/>
      <c r="BT17" s="386"/>
      <c r="BU17" s="387"/>
      <c r="BV17" s="385">
        <v>1276128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317.04000000000002</v>
      </c>
      <c r="M18" s="498"/>
      <c r="N18" s="498"/>
      <c r="O18" s="498"/>
      <c r="P18" s="498"/>
      <c r="Q18" s="498"/>
      <c r="R18" s="499"/>
      <c r="S18" s="499"/>
      <c r="T18" s="499"/>
      <c r="U18" s="499"/>
      <c r="V18" s="500"/>
      <c r="W18" s="403"/>
      <c r="X18" s="404"/>
      <c r="Y18" s="404"/>
      <c r="Z18" s="404"/>
      <c r="AA18" s="404"/>
      <c r="AB18" s="395"/>
      <c r="AC18" s="501">
        <v>53.3</v>
      </c>
      <c r="AD18" s="502"/>
      <c r="AE18" s="502"/>
      <c r="AF18" s="502"/>
      <c r="AG18" s="503"/>
      <c r="AH18" s="501">
        <v>47.9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2524102</v>
      </c>
      <c r="BO18" s="386"/>
      <c r="BP18" s="386"/>
      <c r="BQ18" s="386"/>
      <c r="BR18" s="386"/>
      <c r="BS18" s="386"/>
      <c r="BT18" s="386"/>
      <c r="BU18" s="387"/>
      <c r="BV18" s="385">
        <v>2459353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3584176</v>
      </c>
      <c r="BO19" s="386"/>
      <c r="BP19" s="386"/>
      <c r="BQ19" s="386"/>
      <c r="BR19" s="386"/>
      <c r="BS19" s="386"/>
      <c r="BT19" s="386"/>
      <c r="BU19" s="387"/>
      <c r="BV19" s="385">
        <v>3626101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2103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3956273</v>
      </c>
      <c r="BO23" s="386"/>
      <c r="BP23" s="386"/>
      <c r="BQ23" s="386"/>
      <c r="BR23" s="386"/>
      <c r="BS23" s="386"/>
      <c r="BT23" s="386"/>
      <c r="BU23" s="387"/>
      <c r="BV23" s="385">
        <v>3939173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3785</v>
      </c>
      <c r="R24" s="437"/>
      <c r="S24" s="437"/>
      <c r="T24" s="437"/>
      <c r="U24" s="437"/>
      <c r="V24" s="476"/>
      <c r="W24" s="531"/>
      <c r="X24" s="519"/>
      <c r="Y24" s="520"/>
      <c r="Z24" s="435" t="s">
        <v>154</v>
      </c>
      <c r="AA24" s="415"/>
      <c r="AB24" s="415"/>
      <c r="AC24" s="415"/>
      <c r="AD24" s="415"/>
      <c r="AE24" s="415"/>
      <c r="AF24" s="415"/>
      <c r="AG24" s="416"/>
      <c r="AH24" s="436">
        <v>87</v>
      </c>
      <c r="AI24" s="437"/>
      <c r="AJ24" s="437"/>
      <c r="AK24" s="437"/>
      <c r="AL24" s="476"/>
      <c r="AM24" s="436">
        <v>273267</v>
      </c>
      <c r="AN24" s="437"/>
      <c r="AO24" s="437"/>
      <c r="AP24" s="437"/>
      <c r="AQ24" s="437"/>
      <c r="AR24" s="476"/>
      <c r="AS24" s="436">
        <v>3141</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3642068</v>
      </c>
      <c r="BO24" s="386"/>
      <c r="BP24" s="386"/>
      <c r="BQ24" s="386"/>
      <c r="BR24" s="386"/>
      <c r="BS24" s="386"/>
      <c r="BT24" s="386"/>
      <c r="BU24" s="387"/>
      <c r="BV24" s="385">
        <v>3719299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6030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122</v>
      </c>
      <c r="BO25" s="349"/>
      <c r="BP25" s="349"/>
      <c r="BQ25" s="349"/>
      <c r="BR25" s="349"/>
      <c r="BS25" s="349"/>
      <c r="BT25" s="349"/>
      <c r="BU25" s="350"/>
      <c r="BV25" s="348">
        <v>25562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5780</v>
      </c>
      <c r="R26" s="437"/>
      <c r="S26" s="437"/>
      <c r="T26" s="437"/>
      <c r="U26" s="437"/>
      <c r="V26" s="476"/>
      <c r="W26" s="531"/>
      <c r="X26" s="519"/>
      <c r="Y26" s="520"/>
      <c r="Z26" s="435" t="s">
        <v>160</v>
      </c>
      <c r="AA26" s="541"/>
      <c r="AB26" s="541"/>
      <c r="AC26" s="541"/>
      <c r="AD26" s="541"/>
      <c r="AE26" s="541"/>
      <c r="AF26" s="541"/>
      <c r="AG26" s="542"/>
      <c r="AH26" s="436" t="s">
        <v>122</v>
      </c>
      <c r="AI26" s="437"/>
      <c r="AJ26" s="437"/>
      <c r="AK26" s="437"/>
      <c r="AL26" s="476"/>
      <c r="AM26" s="436" t="s">
        <v>122</v>
      </c>
      <c r="AN26" s="437"/>
      <c r="AO26" s="437"/>
      <c r="AP26" s="437"/>
      <c r="AQ26" s="437"/>
      <c r="AR26" s="476"/>
      <c r="AS26" s="436" t="s">
        <v>122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3020</v>
      </c>
      <c r="R27" s="437"/>
      <c r="S27" s="437"/>
      <c r="T27" s="437"/>
      <c r="U27" s="437"/>
      <c r="V27" s="476"/>
      <c r="W27" s="531"/>
      <c r="X27" s="519"/>
      <c r="Y27" s="520"/>
      <c r="Z27" s="435" t="s">
        <v>163</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49230</v>
      </c>
      <c r="BO27" s="555"/>
      <c r="BP27" s="555"/>
      <c r="BQ27" s="555"/>
      <c r="BR27" s="555"/>
      <c r="BS27" s="555"/>
      <c r="BT27" s="555"/>
      <c r="BU27" s="556"/>
      <c r="BV27" s="554">
        <v>49213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2330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1824391</v>
      </c>
      <c r="BO28" s="349"/>
      <c r="BP28" s="349"/>
      <c r="BQ28" s="349"/>
      <c r="BR28" s="349"/>
      <c r="BS28" s="349"/>
      <c r="BT28" s="349"/>
      <c r="BU28" s="350"/>
      <c r="BV28" s="348">
        <v>1769765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10</v>
      </c>
      <c r="M29" s="437"/>
      <c r="N29" s="437"/>
      <c r="O29" s="437"/>
      <c r="P29" s="476"/>
      <c r="Q29" s="436">
        <v>2110</v>
      </c>
      <c r="R29" s="437"/>
      <c r="S29" s="437"/>
      <c r="T29" s="437"/>
      <c r="U29" s="437"/>
      <c r="V29" s="476"/>
      <c r="W29" s="532"/>
      <c r="X29" s="533"/>
      <c r="Y29" s="534"/>
      <c r="Z29" s="435" t="s">
        <v>170</v>
      </c>
      <c r="AA29" s="415"/>
      <c r="AB29" s="415"/>
      <c r="AC29" s="415"/>
      <c r="AD29" s="415"/>
      <c r="AE29" s="415"/>
      <c r="AF29" s="415"/>
      <c r="AG29" s="416"/>
      <c r="AH29" s="436">
        <v>87</v>
      </c>
      <c r="AI29" s="437"/>
      <c r="AJ29" s="437"/>
      <c r="AK29" s="437"/>
      <c r="AL29" s="476"/>
      <c r="AM29" s="436">
        <v>273267</v>
      </c>
      <c r="AN29" s="437"/>
      <c r="AO29" s="437"/>
      <c r="AP29" s="437"/>
      <c r="AQ29" s="437"/>
      <c r="AR29" s="476"/>
      <c r="AS29" s="436">
        <v>3141</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t="s">
        <v>122</v>
      </c>
      <c r="BO29" s="386"/>
      <c r="BP29" s="386"/>
      <c r="BQ29" s="386"/>
      <c r="BR29" s="386"/>
      <c r="BS29" s="386"/>
      <c r="BT29" s="386"/>
      <c r="BU29" s="387"/>
      <c r="BV29" s="385" t="s">
        <v>122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98.2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1417608</v>
      </c>
      <c r="BO30" s="555"/>
      <c r="BP30" s="555"/>
      <c r="BQ30" s="555"/>
      <c r="BR30" s="555"/>
      <c r="BS30" s="555"/>
      <c r="BT30" s="555"/>
      <c r="BU30" s="556"/>
      <c r="BV30" s="554">
        <v>1444771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福島県後期高齢者医療広域連合　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下郷町観光公社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宅地分譲事業特別会計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福島県後期高齢者医療広域連合後期高齢者医療特別会計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下郷町地域振興株式会社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福島県市町村総合事務組合　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　　〃　　消防補償等特別会計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　　〃　　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　　〃　　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　　〃　　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南会津地方広域市町村圏組合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　　〃　　ふるさと市町村圏事業特別会計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　　〃　　地域医療支援センター特別会計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69" t="s">
        <v>24</v>
      </c>
      <c r="C41" s="1170"/>
      <c r="D41" s="81"/>
      <c r="E41" s="1175" t="s">
        <v>25</v>
      </c>
      <c r="F41" s="1175"/>
      <c r="G41" s="1175"/>
      <c r="H41" s="1176"/>
      <c r="I41" s="82">
        <v>4054</v>
      </c>
      <c r="J41" s="83">
        <v>3988</v>
      </c>
      <c r="K41" s="83">
        <v>3901</v>
      </c>
      <c r="L41" s="83">
        <v>3939</v>
      </c>
      <c r="M41" s="84">
        <v>3956</v>
      </c>
    </row>
    <row r="42" spans="2:13" ht="27.75" customHeight="1" x14ac:dyDescent="0.15">
      <c r="B42" s="1171"/>
      <c r="C42" s="1172"/>
      <c r="D42" s="85"/>
      <c r="E42" s="1177" t="s">
        <v>26</v>
      </c>
      <c r="F42" s="1177"/>
      <c r="G42" s="1177"/>
      <c r="H42" s="1178"/>
      <c r="I42" s="86" t="s">
        <v>473</v>
      </c>
      <c r="J42" s="87" t="s">
        <v>473</v>
      </c>
      <c r="K42" s="87" t="s">
        <v>473</v>
      </c>
      <c r="L42" s="87" t="s">
        <v>473</v>
      </c>
      <c r="M42" s="88" t="s">
        <v>473</v>
      </c>
    </row>
    <row r="43" spans="2:13" ht="27.75" customHeight="1" x14ac:dyDescent="0.15">
      <c r="B43" s="1171"/>
      <c r="C43" s="1172"/>
      <c r="D43" s="85"/>
      <c r="E43" s="1177" t="s">
        <v>27</v>
      </c>
      <c r="F43" s="1177"/>
      <c r="G43" s="1177"/>
      <c r="H43" s="1178"/>
      <c r="I43" s="86">
        <v>1116</v>
      </c>
      <c r="J43" s="87">
        <v>1188</v>
      </c>
      <c r="K43" s="87">
        <v>1195</v>
      </c>
      <c r="L43" s="87">
        <v>1159</v>
      </c>
      <c r="M43" s="88">
        <v>1026</v>
      </c>
    </row>
    <row r="44" spans="2:13" ht="27.75" customHeight="1" x14ac:dyDescent="0.15">
      <c r="B44" s="1171"/>
      <c r="C44" s="1172"/>
      <c r="D44" s="85"/>
      <c r="E44" s="1177" t="s">
        <v>28</v>
      </c>
      <c r="F44" s="1177"/>
      <c r="G44" s="1177"/>
      <c r="H44" s="1178"/>
      <c r="I44" s="86">
        <v>2</v>
      </c>
      <c r="J44" s="87" t="s">
        <v>473</v>
      </c>
      <c r="K44" s="87" t="s">
        <v>473</v>
      </c>
      <c r="L44" s="87" t="s">
        <v>473</v>
      </c>
      <c r="M44" s="88" t="s">
        <v>473</v>
      </c>
    </row>
    <row r="45" spans="2:13" ht="27.75" customHeight="1" x14ac:dyDescent="0.15">
      <c r="B45" s="1171"/>
      <c r="C45" s="1172"/>
      <c r="D45" s="85"/>
      <c r="E45" s="1177" t="s">
        <v>29</v>
      </c>
      <c r="F45" s="1177"/>
      <c r="G45" s="1177"/>
      <c r="H45" s="1178"/>
      <c r="I45" s="86">
        <v>982</v>
      </c>
      <c r="J45" s="87">
        <v>990</v>
      </c>
      <c r="K45" s="87">
        <v>988</v>
      </c>
      <c r="L45" s="87">
        <v>939</v>
      </c>
      <c r="M45" s="88">
        <v>820</v>
      </c>
    </row>
    <row r="46" spans="2:13" ht="27.75" customHeight="1" x14ac:dyDescent="0.15">
      <c r="B46" s="1171"/>
      <c r="C46" s="1172"/>
      <c r="D46" s="85"/>
      <c r="E46" s="1177" t="s">
        <v>30</v>
      </c>
      <c r="F46" s="1177"/>
      <c r="G46" s="1177"/>
      <c r="H46" s="1178"/>
      <c r="I46" s="86" t="s">
        <v>473</v>
      </c>
      <c r="J46" s="87" t="s">
        <v>473</v>
      </c>
      <c r="K46" s="87" t="s">
        <v>473</v>
      </c>
      <c r="L46" s="87" t="s">
        <v>473</v>
      </c>
      <c r="M46" s="88" t="s">
        <v>473</v>
      </c>
    </row>
    <row r="47" spans="2:13" ht="27.75" customHeight="1" x14ac:dyDescent="0.15">
      <c r="B47" s="1171"/>
      <c r="C47" s="1172"/>
      <c r="D47" s="85"/>
      <c r="E47" s="1177" t="s">
        <v>31</v>
      </c>
      <c r="F47" s="1177"/>
      <c r="G47" s="1177"/>
      <c r="H47" s="1178"/>
      <c r="I47" s="86" t="s">
        <v>473</v>
      </c>
      <c r="J47" s="87" t="s">
        <v>473</v>
      </c>
      <c r="K47" s="87" t="s">
        <v>473</v>
      </c>
      <c r="L47" s="87" t="s">
        <v>473</v>
      </c>
      <c r="M47" s="88" t="s">
        <v>473</v>
      </c>
    </row>
    <row r="48" spans="2:13" ht="27.75" customHeight="1" x14ac:dyDescent="0.15">
      <c r="B48" s="1173"/>
      <c r="C48" s="1174"/>
      <c r="D48" s="85"/>
      <c r="E48" s="1177" t="s">
        <v>32</v>
      </c>
      <c r="F48" s="1177"/>
      <c r="G48" s="1177"/>
      <c r="H48" s="1178"/>
      <c r="I48" s="86" t="s">
        <v>473</v>
      </c>
      <c r="J48" s="87" t="s">
        <v>473</v>
      </c>
      <c r="K48" s="87" t="s">
        <v>473</v>
      </c>
      <c r="L48" s="87" t="s">
        <v>473</v>
      </c>
      <c r="M48" s="88" t="s">
        <v>473</v>
      </c>
    </row>
    <row r="49" spans="2:13" ht="27.75" customHeight="1" x14ac:dyDescent="0.15">
      <c r="B49" s="1179" t="s">
        <v>33</v>
      </c>
      <c r="C49" s="1180"/>
      <c r="D49" s="89"/>
      <c r="E49" s="1177" t="s">
        <v>34</v>
      </c>
      <c r="F49" s="1177"/>
      <c r="G49" s="1177"/>
      <c r="H49" s="1178"/>
      <c r="I49" s="86">
        <v>2302</v>
      </c>
      <c r="J49" s="87">
        <v>2776</v>
      </c>
      <c r="K49" s="87">
        <v>3183</v>
      </c>
      <c r="L49" s="87">
        <v>3343</v>
      </c>
      <c r="M49" s="88">
        <v>3363</v>
      </c>
    </row>
    <row r="50" spans="2:13" ht="27.75" customHeight="1" x14ac:dyDescent="0.15">
      <c r="B50" s="1171"/>
      <c r="C50" s="1172"/>
      <c r="D50" s="85"/>
      <c r="E50" s="1177" t="s">
        <v>35</v>
      </c>
      <c r="F50" s="1177"/>
      <c r="G50" s="1177"/>
      <c r="H50" s="1178"/>
      <c r="I50" s="86">
        <v>173</v>
      </c>
      <c r="J50" s="87">
        <v>152</v>
      </c>
      <c r="K50" s="87">
        <v>147</v>
      </c>
      <c r="L50" s="87">
        <v>124</v>
      </c>
      <c r="M50" s="88">
        <v>100</v>
      </c>
    </row>
    <row r="51" spans="2:13" ht="27.75" customHeight="1" x14ac:dyDescent="0.15">
      <c r="B51" s="1173"/>
      <c r="C51" s="1174"/>
      <c r="D51" s="85"/>
      <c r="E51" s="1177" t="s">
        <v>36</v>
      </c>
      <c r="F51" s="1177"/>
      <c r="G51" s="1177"/>
      <c r="H51" s="1178"/>
      <c r="I51" s="86">
        <v>3604</v>
      </c>
      <c r="J51" s="87">
        <v>3582</v>
      </c>
      <c r="K51" s="87">
        <v>3558</v>
      </c>
      <c r="L51" s="87">
        <v>3608</v>
      </c>
      <c r="M51" s="88">
        <v>3622</v>
      </c>
    </row>
    <row r="52" spans="2:13" ht="27.75" customHeight="1" thickBot="1" x14ac:dyDescent="0.2">
      <c r="B52" s="1181" t="s">
        <v>37</v>
      </c>
      <c r="C52" s="1182"/>
      <c r="D52" s="90"/>
      <c r="E52" s="1183" t="s">
        <v>38</v>
      </c>
      <c r="F52" s="1183"/>
      <c r="G52" s="1183"/>
      <c r="H52" s="1184"/>
      <c r="I52" s="91">
        <v>75</v>
      </c>
      <c r="J52" s="92">
        <v>-345</v>
      </c>
      <c r="K52" s="92">
        <v>-803</v>
      </c>
      <c r="L52" s="92">
        <v>-1038</v>
      </c>
      <c r="M52" s="93">
        <v>-1282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94178</v>
      </c>
      <c r="E3" s="116"/>
      <c r="F3" s="117">
        <v>133616</v>
      </c>
      <c r="G3" s="118"/>
      <c r="H3" s="119"/>
    </row>
    <row r="4" spans="1:8" x14ac:dyDescent="0.15">
      <c r="A4" s="120"/>
      <c r="B4" s="121"/>
      <c r="C4" s="122"/>
      <c r="D4" s="123">
        <v>78257</v>
      </c>
      <c r="E4" s="124"/>
      <c r="F4" s="125">
        <v>57933</v>
      </c>
      <c r="G4" s="126"/>
      <c r="H4" s="127"/>
    </row>
    <row r="5" spans="1:8" x14ac:dyDescent="0.15">
      <c r="A5" s="108" t="s">
        <v>506</v>
      </c>
      <c r="B5" s="113"/>
      <c r="C5" s="114"/>
      <c r="D5" s="115">
        <v>97589</v>
      </c>
      <c r="E5" s="116"/>
      <c r="F5" s="117">
        <v>146140</v>
      </c>
      <c r="G5" s="118"/>
      <c r="H5" s="119"/>
    </row>
    <row r="6" spans="1:8" x14ac:dyDescent="0.15">
      <c r="A6" s="120"/>
      <c r="B6" s="121"/>
      <c r="C6" s="122"/>
      <c r="D6" s="123">
        <v>59023</v>
      </c>
      <c r="E6" s="124"/>
      <c r="F6" s="125">
        <v>75451</v>
      </c>
      <c r="G6" s="126"/>
      <c r="H6" s="127"/>
    </row>
    <row r="7" spans="1:8" x14ac:dyDescent="0.15">
      <c r="A7" s="108" t="s">
        <v>507</v>
      </c>
      <c r="B7" s="113"/>
      <c r="C7" s="114"/>
      <c r="D7" s="115">
        <v>70528</v>
      </c>
      <c r="E7" s="116"/>
      <c r="F7" s="117">
        <v>146641</v>
      </c>
      <c r="G7" s="118"/>
      <c r="H7" s="119"/>
    </row>
    <row r="8" spans="1:8" x14ac:dyDescent="0.15">
      <c r="A8" s="120"/>
      <c r="B8" s="121"/>
      <c r="C8" s="122"/>
      <c r="D8" s="123">
        <v>42904</v>
      </c>
      <c r="E8" s="124"/>
      <c r="F8" s="125">
        <v>68142</v>
      </c>
      <c r="G8" s="126"/>
      <c r="H8" s="127"/>
    </row>
    <row r="9" spans="1:8" x14ac:dyDescent="0.15">
      <c r="A9" s="108" t="s">
        <v>508</v>
      </c>
      <c r="B9" s="113"/>
      <c r="C9" s="114"/>
      <c r="D9" s="115">
        <v>170448</v>
      </c>
      <c r="E9" s="116"/>
      <c r="F9" s="117">
        <v>174587</v>
      </c>
      <c r="G9" s="118"/>
      <c r="H9" s="119"/>
    </row>
    <row r="10" spans="1:8" x14ac:dyDescent="0.15">
      <c r="A10" s="120"/>
      <c r="B10" s="121"/>
      <c r="C10" s="122"/>
      <c r="D10" s="123">
        <v>97527</v>
      </c>
      <c r="E10" s="124"/>
      <c r="F10" s="125">
        <v>79695</v>
      </c>
      <c r="G10" s="126"/>
      <c r="H10" s="127"/>
    </row>
    <row r="11" spans="1:8" x14ac:dyDescent="0.15">
      <c r="A11" s="108" t="s">
        <v>509</v>
      </c>
      <c r="B11" s="113"/>
      <c r="C11" s="114"/>
      <c r="D11" s="115">
        <v>113745</v>
      </c>
      <c r="E11" s="116"/>
      <c r="F11" s="117">
        <v>175675</v>
      </c>
      <c r="G11" s="118"/>
      <c r="H11" s="119"/>
    </row>
    <row r="12" spans="1:8" x14ac:dyDescent="0.15">
      <c r="A12" s="120"/>
      <c r="B12" s="121"/>
      <c r="C12" s="128"/>
      <c r="D12" s="123">
        <v>82734</v>
      </c>
      <c r="E12" s="124"/>
      <c r="F12" s="125">
        <v>87698</v>
      </c>
      <c r="G12" s="126"/>
      <c r="H12" s="127"/>
    </row>
    <row r="13" spans="1:8" x14ac:dyDescent="0.15">
      <c r="A13" s="108"/>
      <c r="B13" s="113"/>
      <c r="C13" s="129"/>
      <c r="D13" s="130">
        <v>109298</v>
      </c>
      <c r="E13" s="131"/>
      <c r="F13" s="132">
        <v>155332</v>
      </c>
      <c r="G13" s="133"/>
      <c r="H13" s="119"/>
    </row>
    <row r="14" spans="1:8" x14ac:dyDescent="0.15">
      <c r="A14" s="120"/>
      <c r="B14" s="121"/>
      <c r="C14" s="122"/>
      <c r="D14" s="123">
        <v>72089</v>
      </c>
      <c r="E14" s="124"/>
      <c r="F14" s="125">
        <v>73784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3.81</v>
      </c>
      <c r="C19" s="134">
        <f>ROUND(VALUE(SUBSTITUTE(実質収支比率等に係る経年分析!G$48,"▲","-")),2)</f>
        <v>5.99</v>
      </c>
      <c r="D19" s="134">
        <f>ROUND(VALUE(SUBSTITUTE(実質収支比率等に係る経年分析!H$48,"▲","-")),2)</f>
        <v>8.42</v>
      </c>
      <c r="E19" s="134">
        <f>ROUND(VALUE(SUBSTITUTE(実質収支比率等に係る経年分析!I$48,"▲","-")),2)</f>
        <v>9.75</v>
      </c>
      <c r="F19" s="134">
        <f>ROUND(VALUE(SUBSTITUTE(実質収支比率等に係る経年分析!J$48,"▲","-")),2)</f>
        <v>6.54</v>
      </c>
    </row>
    <row r="20" spans="1:11" x14ac:dyDescent="0.15">
      <c r="A20" s="134" t="s">
        <v>43</v>
      </c>
      <c r="B20" s="134">
        <f>ROUND(VALUE(SUBSTITUTE(実質収支比率等に係る経年分析!F$47,"▲","-")),2)</f>
        <v>39.950000000000003</v>
      </c>
      <c r="C20" s="134">
        <f>ROUND(VALUE(SUBSTITUTE(実質収支比率等に係る経年分析!G$47,"▲","-")),2)</f>
        <v>43.22</v>
      </c>
      <c r="D20" s="134">
        <f>ROUND(VALUE(SUBSTITUTE(実質収支比率等に係る経年分析!H$47,"▲","-")),2)</f>
        <v>52.67</v>
      </c>
      <c r="E20" s="134">
        <f>ROUND(VALUE(SUBSTITUTE(実質収支比率等に係る経年分析!I$47,"▲","-")),2)</f>
        <v>56.15</v>
      </c>
      <c r="F20" s="134">
        <f>ROUND(VALUE(SUBSTITUTE(実質収支比率等に係る経年分析!J$47,"▲","-")),2)</f>
        <v>59.14</v>
      </c>
    </row>
    <row r="21" spans="1:11" x14ac:dyDescent="0.15">
      <c r="A21" s="134" t="s">
        <v>44</v>
      </c>
      <c r="B21" s="134">
        <f>IF(ISNUMBER(VALUE(SUBSTITUTE(実質収支比率等に係る経年分析!F$49,"▲","-"))),ROUND(VALUE(SUBSTITUTE(実質収支比率等に係る経年分析!F$49,"▲","-")),2),NA())</f>
        <v>1.53</v>
      </c>
      <c r="C21" s="134">
        <f>IF(ISNUMBER(VALUE(SUBSTITUTE(実質収支比率等に係る経年分析!G$49,"▲","-"))),ROUND(VALUE(SUBSTITUTE(実質収支比率等に係る経年分析!G$49,"▲","-")),2),NA())</f>
        <v>2.11</v>
      </c>
      <c r="D21" s="134">
        <f>IF(ISNUMBER(VALUE(SUBSTITUTE(実質収支比率等に係る経年分析!H$49,"▲","-"))),ROUND(VALUE(SUBSTITUTE(実質収支比率等に係る経年分析!H$49,"▲","-")),2),NA())</f>
        <v>8.6999999999999993</v>
      </c>
      <c r="E21" s="134">
        <f>IF(ISNUMBER(VALUE(SUBSTITUTE(実質収支比率等に係る経年分析!I$49,"▲","-"))),ROUND(VALUE(SUBSTITUTE(実質収支比率等に係る経年分析!I$49,"▲","-")),2),NA())</f>
        <v>-0.36</v>
      </c>
      <c r="F21" s="134">
        <f>IF(ISNUMBER(VALUE(SUBSTITUTE(実質収支比率等に係る経年分析!J$49,"▲","-"))),ROUND(VALUE(SUBSTITUTE(実質収支比率等に係る経年分析!J$49,"▲","-")),2),NA())</f>
        <v>-6.65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宅地分譲事業特別会計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0.04</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0.38</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2.2000000000000002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2.2400000000000002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1.86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8.42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6.53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441</v>
      </c>
      <c r="E42" s="136"/>
      <c r="F42" s="136"/>
      <c r="G42" s="136">
        <f>'実質公債費比率（分子）の構造'!L$52</f>
        <v>423</v>
      </c>
      <c r="H42" s="136"/>
      <c r="I42" s="136"/>
      <c r="J42" s="136">
        <f>'実質公債費比率（分子）の構造'!M$52</f>
        <v>415</v>
      </c>
      <c r="K42" s="136"/>
      <c r="L42" s="136"/>
      <c r="M42" s="136">
        <f>'実質公債費比率（分子）の構造'!N$52</f>
        <v>392</v>
      </c>
      <c r="N42" s="136"/>
      <c r="O42" s="136"/>
      <c r="P42" s="136">
        <f>'実質公債費比率（分子）の構造'!O$52</f>
        <v>399</v>
      </c>
    </row>
    <row r="43" spans="1:16" x14ac:dyDescent="0.15">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23</v>
      </c>
      <c r="C45" s="136"/>
      <c r="D45" s="136"/>
      <c r="E45" s="136">
        <f>'実質公債費比率（分子）の構造'!L$49</f>
        <v>11</v>
      </c>
      <c r="F45" s="136"/>
      <c r="G45" s="136"/>
      <c r="H45" s="136">
        <f>'実質公債費比率（分子）の構造'!M$49</f>
        <v>10</v>
      </c>
      <c r="I45" s="136"/>
      <c r="J45" s="136"/>
      <c r="K45" s="136">
        <f>'実質公債費比率（分子）の構造'!N$49</f>
        <v>10</v>
      </c>
      <c r="L45" s="136"/>
      <c r="M45" s="136"/>
      <c r="N45" s="136">
        <f>'実質公債費比率（分子）の構造'!O$49</f>
        <v>10</v>
      </c>
      <c r="O45" s="136"/>
      <c r="P45" s="136"/>
    </row>
    <row r="46" spans="1:16" x14ac:dyDescent="0.15">
      <c r="A46" s="136" t="s">
        <v>55</v>
      </c>
      <c r="B46" s="136">
        <f>'実質公債費比率（分子）の構造'!K$48</f>
        <v>109</v>
      </c>
      <c r="C46" s="136"/>
      <c r="D46" s="136"/>
      <c r="E46" s="136">
        <f>'実質公債費比率（分子）の構造'!L$48</f>
        <v>138</v>
      </c>
      <c r="F46" s="136"/>
      <c r="G46" s="136"/>
      <c r="H46" s="136">
        <f>'実質公債費比率（分子）の構造'!M$48</f>
        <v>117</v>
      </c>
      <c r="I46" s="136"/>
      <c r="J46" s="136"/>
      <c r="K46" s="136">
        <f>'実質公債費比率（分子）の構造'!N$48</f>
        <v>96</v>
      </c>
      <c r="L46" s="136"/>
      <c r="M46" s="136"/>
      <c r="N46" s="136">
        <f>'実質公債費比率（分子）の構造'!O$48</f>
        <v>98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509</v>
      </c>
      <c r="C49" s="136"/>
      <c r="D49" s="136"/>
      <c r="E49" s="136">
        <f>'実質公債費比率（分子）の構造'!L$45</f>
        <v>475</v>
      </c>
      <c r="F49" s="136"/>
      <c r="G49" s="136"/>
      <c r="H49" s="136">
        <f>'実質公債費比率（分子）の構造'!M$45</f>
        <v>465</v>
      </c>
      <c r="I49" s="136"/>
      <c r="J49" s="136"/>
      <c r="K49" s="136">
        <f>'実質公債費比率（分子）の構造'!N$45</f>
        <v>449</v>
      </c>
      <c r="L49" s="136"/>
      <c r="M49" s="136"/>
      <c r="N49" s="136">
        <f>'実質公債費比率（分子）の構造'!O$45</f>
        <v>429</v>
      </c>
      <c r="O49" s="136"/>
      <c r="P49" s="136"/>
    </row>
    <row r="50" spans="1:16" x14ac:dyDescent="0.15">
      <c r="A50" s="136" t="s">
        <v>59</v>
      </c>
      <c r="B50" s="136" t="e">
        <f>NA()</f>
        <v>#N/A</v>
      </c>
      <c r="C50" s="136">
        <f>IF(ISNUMBER('実質公債費比率（分子）の構造'!K$53),'実質公債費比率（分子）の構造'!K$53,NA())</f>
        <v>200</v>
      </c>
      <c r="D50" s="136" t="e">
        <f>NA()</f>
        <v>#N/A</v>
      </c>
      <c r="E50" s="136" t="e">
        <f>NA()</f>
        <v>#N/A</v>
      </c>
      <c r="F50" s="136">
        <f>IF(ISNUMBER('実質公債費比率（分子）の構造'!L$53),'実質公債費比率（分子）の構造'!L$53,NA())</f>
        <v>201</v>
      </c>
      <c r="G50" s="136" t="e">
        <f>NA()</f>
        <v>#N/A</v>
      </c>
      <c r="H50" s="136" t="e">
        <f>NA()</f>
        <v>#N/A</v>
      </c>
      <c r="I50" s="136">
        <f>IF(ISNUMBER('実質公債費比率（分子）の構造'!M$53),'実質公債費比率（分子）の構造'!M$53,NA())</f>
        <v>177</v>
      </c>
      <c r="J50" s="136" t="e">
        <f>NA()</f>
        <v>#N/A</v>
      </c>
      <c r="K50" s="136" t="e">
        <f>NA()</f>
        <v>#N/A</v>
      </c>
      <c r="L50" s="136">
        <f>IF(ISNUMBER('実質公債費比率（分子）の構造'!N$53),'実質公債費比率（分子）の構造'!N$53,NA())</f>
        <v>163</v>
      </c>
      <c r="M50" s="136" t="e">
        <f>NA()</f>
        <v>#N/A</v>
      </c>
      <c r="N50" s="136" t="e">
        <f>NA()</f>
        <v>#N/A</v>
      </c>
      <c r="O50" s="136">
        <f>IF(ISNUMBER('実質公債費比率（分子）の構造'!O$53),'実質公債費比率（分子）の構造'!O$53,NA())</f>
        <v>138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3604</v>
      </c>
      <c r="E56" s="135"/>
      <c r="F56" s="135"/>
      <c r="G56" s="135">
        <f>'将来負担比率（分子）の構造'!J$51</f>
        <v>3582</v>
      </c>
      <c r="H56" s="135"/>
      <c r="I56" s="135"/>
      <c r="J56" s="135">
        <f>'将来負担比率（分子）の構造'!K$51</f>
        <v>3558</v>
      </c>
      <c r="K56" s="135"/>
      <c r="L56" s="135"/>
      <c r="M56" s="135">
        <f>'将来負担比率（分子）の構造'!L$51</f>
        <v>3608</v>
      </c>
      <c r="N56" s="135"/>
      <c r="O56" s="135"/>
      <c r="P56" s="135">
        <f>'将来負担比率（分子）の構造'!M$51</f>
        <v>3622</v>
      </c>
    </row>
    <row r="57" spans="1:16" x14ac:dyDescent="0.15">
      <c r="A57" s="135" t="s">
        <v>35</v>
      </c>
      <c r="B57" s="135"/>
      <c r="C57" s="135"/>
      <c r="D57" s="135">
        <f>'将来負担比率（分子）の構造'!I$50</f>
        <v>173</v>
      </c>
      <c r="E57" s="135"/>
      <c r="F57" s="135"/>
      <c r="G57" s="135">
        <f>'将来負担比率（分子）の構造'!J$50</f>
        <v>152</v>
      </c>
      <c r="H57" s="135"/>
      <c r="I57" s="135"/>
      <c r="J57" s="135">
        <f>'将来負担比率（分子）の構造'!K$50</f>
        <v>147</v>
      </c>
      <c r="K57" s="135"/>
      <c r="L57" s="135"/>
      <c r="M57" s="135">
        <f>'将来負担比率（分子）の構造'!L$50</f>
        <v>124</v>
      </c>
      <c r="N57" s="135"/>
      <c r="O57" s="135"/>
      <c r="P57" s="135">
        <f>'将来負担比率（分子）の構造'!M$50</f>
        <v>100</v>
      </c>
    </row>
    <row r="58" spans="1:16" x14ac:dyDescent="0.15">
      <c r="A58" s="135" t="s">
        <v>34</v>
      </c>
      <c r="B58" s="135"/>
      <c r="C58" s="135"/>
      <c r="D58" s="135">
        <f>'将来負担比率（分子）の構造'!I$49</f>
        <v>2302</v>
      </c>
      <c r="E58" s="135"/>
      <c r="F58" s="135"/>
      <c r="G58" s="135">
        <f>'将来負担比率（分子）の構造'!J$49</f>
        <v>2776</v>
      </c>
      <c r="H58" s="135"/>
      <c r="I58" s="135"/>
      <c r="J58" s="135">
        <f>'将来負担比率（分子）の構造'!K$49</f>
        <v>3183</v>
      </c>
      <c r="K58" s="135"/>
      <c r="L58" s="135"/>
      <c r="M58" s="135">
        <f>'将来負担比率（分子）の構造'!L$49</f>
        <v>3343</v>
      </c>
      <c r="N58" s="135"/>
      <c r="O58" s="135"/>
      <c r="P58" s="135">
        <f>'将来負担比率（分子）の構造'!M$49</f>
        <v>3363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982</v>
      </c>
      <c r="C62" s="135"/>
      <c r="D62" s="135"/>
      <c r="E62" s="135">
        <f>'将来負担比率（分子）の構造'!J$45</f>
        <v>990</v>
      </c>
      <c r="F62" s="135"/>
      <c r="G62" s="135"/>
      <c r="H62" s="135">
        <f>'将来負担比率（分子）の構造'!K$45</f>
        <v>988</v>
      </c>
      <c r="I62" s="135"/>
      <c r="J62" s="135"/>
      <c r="K62" s="135">
        <f>'将来負担比率（分子）の構造'!L$45</f>
        <v>939</v>
      </c>
      <c r="L62" s="135"/>
      <c r="M62" s="135"/>
      <c r="N62" s="135">
        <f>'将来負担比率（分子）の構造'!M$45</f>
        <v>820</v>
      </c>
      <c r="O62" s="135"/>
      <c r="P62" s="135"/>
    </row>
    <row r="63" spans="1:16" x14ac:dyDescent="0.15">
      <c r="A63" s="135" t="s">
        <v>28</v>
      </c>
      <c r="B63" s="135">
        <f>'将来負担比率（分子）の構造'!I$44</f>
        <v>2</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1116</v>
      </c>
      <c r="C64" s="135"/>
      <c r="D64" s="135"/>
      <c r="E64" s="135">
        <f>'将来負担比率（分子）の構造'!J$43</f>
        <v>1188</v>
      </c>
      <c r="F64" s="135"/>
      <c r="G64" s="135"/>
      <c r="H64" s="135">
        <f>'将来負担比率（分子）の構造'!K$43</f>
        <v>1195</v>
      </c>
      <c r="I64" s="135"/>
      <c r="J64" s="135"/>
      <c r="K64" s="135">
        <f>'将来負担比率（分子）の構造'!L$43</f>
        <v>1159</v>
      </c>
      <c r="L64" s="135"/>
      <c r="M64" s="135"/>
      <c r="N64" s="135">
        <f>'将来負担比率（分子）の構造'!M$43</f>
        <v>1026</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4054</v>
      </c>
      <c r="C66" s="135"/>
      <c r="D66" s="135"/>
      <c r="E66" s="135">
        <f>'将来負担比率（分子）の構造'!J$41</f>
        <v>3988</v>
      </c>
      <c r="F66" s="135"/>
      <c r="G66" s="135"/>
      <c r="H66" s="135">
        <f>'将来負担比率（分子）の構造'!K$41</f>
        <v>3901</v>
      </c>
      <c r="I66" s="135"/>
      <c r="J66" s="135"/>
      <c r="K66" s="135">
        <f>'将来負担比率（分子）の構造'!L$41</f>
        <v>3939</v>
      </c>
      <c r="L66" s="135"/>
      <c r="M66" s="135"/>
      <c r="N66" s="135">
        <f>'将来負担比率（分子）の構造'!M$41</f>
        <v>3956</v>
      </c>
      <c r="O66" s="135"/>
      <c r="P66" s="135"/>
    </row>
    <row r="67" spans="1:16" x14ac:dyDescent="0.15">
      <c r="A67" s="135" t="s">
        <v>63</v>
      </c>
      <c r="B67" s="135" t="e">
        <f>NA()</f>
        <v>#N/A</v>
      </c>
      <c r="C67" s="135">
        <f>IF(ISNUMBER('将来負担比率（分子）の構造'!I$52), IF('将来負担比率（分子）の構造'!I$52 &lt; 0, 0, '将来負担比率（分子）の構造'!I$52), NA())</f>
        <v>75</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1102571</v>
      </c>
      <c r="S5" s="583"/>
      <c r="T5" s="583"/>
      <c r="U5" s="583"/>
      <c r="V5" s="583"/>
      <c r="W5" s="583"/>
      <c r="X5" s="583"/>
      <c r="Y5" s="584"/>
      <c r="Z5" s="585">
        <v>24.2</v>
      </c>
      <c r="AA5" s="585"/>
      <c r="AB5" s="585"/>
      <c r="AC5" s="585"/>
      <c r="AD5" s="586">
        <v>1102571</v>
      </c>
      <c r="AE5" s="586"/>
      <c r="AF5" s="586"/>
      <c r="AG5" s="586"/>
      <c r="AH5" s="586"/>
      <c r="AI5" s="586"/>
      <c r="AJ5" s="586"/>
      <c r="AK5" s="586"/>
      <c r="AL5" s="587">
        <v>38.299999999999997</v>
      </c>
      <c r="AM5" s="588"/>
      <c r="AN5" s="588"/>
      <c r="AO5" s="589"/>
      <c r="AP5" s="579" t="s">
        <v>208</v>
      </c>
      <c r="AQ5" s="580"/>
      <c r="AR5" s="580"/>
      <c r="AS5" s="580"/>
      <c r="AT5" s="580"/>
      <c r="AU5" s="580"/>
      <c r="AV5" s="580"/>
      <c r="AW5" s="580"/>
      <c r="AX5" s="580"/>
      <c r="AY5" s="580"/>
      <c r="AZ5" s="580"/>
      <c r="BA5" s="580"/>
      <c r="BB5" s="580"/>
      <c r="BC5" s="580"/>
      <c r="BD5" s="580"/>
      <c r="BE5" s="580"/>
      <c r="BF5" s="581"/>
      <c r="BG5" s="593">
        <v>1097528</v>
      </c>
      <c r="BH5" s="594"/>
      <c r="BI5" s="594"/>
      <c r="BJ5" s="594"/>
      <c r="BK5" s="594"/>
      <c r="BL5" s="594"/>
      <c r="BM5" s="594"/>
      <c r="BN5" s="595"/>
      <c r="BO5" s="596">
        <v>99.5</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77284</v>
      </c>
      <c r="S6" s="594"/>
      <c r="T6" s="594"/>
      <c r="U6" s="594"/>
      <c r="V6" s="594"/>
      <c r="W6" s="594"/>
      <c r="X6" s="594"/>
      <c r="Y6" s="595"/>
      <c r="Z6" s="596">
        <v>1.7</v>
      </c>
      <c r="AA6" s="596"/>
      <c r="AB6" s="596"/>
      <c r="AC6" s="596"/>
      <c r="AD6" s="597">
        <v>77284</v>
      </c>
      <c r="AE6" s="597"/>
      <c r="AF6" s="597"/>
      <c r="AG6" s="597"/>
      <c r="AH6" s="597"/>
      <c r="AI6" s="597"/>
      <c r="AJ6" s="597"/>
      <c r="AK6" s="597"/>
      <c r="AL6" s="598">
        <v>2.7</v>
      </c>
      <c r="AM6" s="599"/>
      <c r="AN6" s="599"/>
      <c r="AO6" s="600"/>
      <c r="AP6" s="590" t="s">
        <v>214</v>
      </c>
      <c r="AQ6" s="591"/>
      <c r="AR6" s="591"/>
      <c r="AS6" s="591"/>
      <c r="AT6" s="591"/>
      <c r="AU6" s="591"/>
      <c r="AV6" s="591"/>
      <c r="AW6" s="591"/>
      <c r="AX6" s="591"/>
      <c r="AY6" s="591"/>
      <c r="AZ6" s="591"/>
      <c r="BA6" s="591"/>
      <c r="BB6" s="591"/>
      <c r="BC6" s="591"/>
      <c r="BD6" s="591"/>
      <c r="BE6" s="591"/>
      <c r="BF6" s="592"/>
      <c r="BG6" s="593">
        <v>1097528</v>
      </c>
      <c r="BH6" s="594"/>
      <c r="BI6" s="594"/>
      <c r="BJ6" s="594"/>
      <c r="BK6" s="594"/>
      <c r="BL6" s="594"/>
      <c r="BM6" s="594"/>
      <c r="BN6" s="595"/>
      <c r="BO6" s="596">
        <v>99.5</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83607</v>
      </c>
      <c r="CS6" s="594"/>
      <c r="CT6" s="594"/>
      <c r="CU6" s="594"/>
      <c r="CV6" s="594"/>
      <c r="CW6" s="594"/>
      <c r="CX6" s="594"/>
      <c r="CY6" s="595"/>
      <c r="CZ6" s="596">
        <v>1.9</v>
      </c>
      <c r="DA6" s="596"/>
      <c r="DB6" s="596"/>
      <c r="DC6" s="596"/>
      <c r="DD6" s="602" t="s">
        <v>209</v>
      </c>
      <c r="DE6" s="594"/>
      <c r="DF6" s="594"/>
      <c r="DG6" s="594"/>
      <c r="DH6" s="594"/>
      <c r="DI6" s="594"/>
      <c r="DJ6" s="594"/>
      <c r="DK6" s="594"/>
      <c r="DL6" s="594"/>
      <c r="DM6" s="594"/>
      <c r="DN6" s="594"/>
      <c r="DO6" s="594"/>
      <c r="DP6" s="595"/>
      <c r="DQ6" s="602">
        <v>83607</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916</v>
      </c>
      <c r="S7" s="594"/>
      <c r="T7" s="594"/>
      <c r="U7" s="594"/>
      <c r="V7" s="594"/>
      <c r="W7" s="594"/>
      <c r="X7" s="594"/>
      <c r="Y7" s="595"/>
      <c r="Z7" s="596">
        <v>0</v>
      </c>
      <c r="AA7" s="596"/>
      <c r="AB7" s="596"/>
      <c r="AC7" s="596"/>
      <c r="AD7" s="597">
        <v>916</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193742</v>
      </c>
      <c r="BH7" s="594"/>
      <c r="BI7" s="594"/>
      <c r="BJ7" s="594"/>
      <c r="BK7" s="594"/>
      <c r="BL7" s="594"/>
      <c r="BM7" s="594"/>
      <c r="BN7" s="595"/>
      <c r="BO7" s="596">
        <v>17.600000000000001</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623928</v>
      </c>
      <c r="CS7" s="594"/>
      <c r="CT7" s="594"/>
      <c r="CU7" s="594"/>
      <c r="CV7" s="594"/>
      <c r="CW7" s="594"/>
      <c r="CX7" s="594"/>
      <c r="CY7" s="595"/>
      <c r="CZ7" s="596">
        <v>14.3</v>
      </c>
      <c r="DA7" s="596"/>
      <c r="DB7" s="596"/>
      <c r="DC7" s="596"/>
      <c r="DD7" s="602">
        <v>40124</v>
      </c>
      <c r="DE7" s="594"/>
      <c r="DF7" s="594"/>
      <c r="DG7" s="594"/>
      <c r="DH7" s="594"/>
      <c r="DI7" s="594"/>
      <c r="DJ7" s="594"/>
      <c r="DK7" s="594"/>
      <c r="DL7" s="594"/>
      <c r="DM7" s="594"/>
      <c r="DN7" s="594"/>
      <c r="DO7" s="594"/>
      <c r="DP7" s="595"/>
      <c r="DQ7" s="602">
        <v>492288</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2531</v>
      </c>
      <c r="S8" s="594"/>
      <c r="T8" s="594"/>
      <c r="U8" s="594"/>
      <c r="V8" s="594"/>
      <c r="W8" s="594"/>
      <c r="X8" s="594"/>
      <c r="Y8" s="595"/>
      <c r="Z8" s="596">
        <v>0.1</v>
      </c>
      <c r="AA8" s="596"/>
      <c r="AB8" s="596"/>
      <c r="AC8" s="596"/>
      <c r="AD8" s="597">
        <v>2531</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8996</v>
      </c>
      <c r="BH8" s="594"/>
      <c r="BI8" s="594"/>
      <c r="BJ8" s="594"/>
      <c r="BK8" s="594"/>
      <c r="BL8" s="594"/>
      <c r="BM8" s="594"/>
      <c r="BN8" s="595"/>
      <c r="BO8" s="596">
        <v>0.8</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854706</v>
      </c>
      <c r="CS8" s="594"/>
      <c r="CT8" s="594"/>
      <c r="CU8" s="594"/>
      <c r="CV8" s="594"/>
      <c r="CW8" s="594"/>
      <c r="CX8" s="594"/>
      <c r="CY8" s="595"/>
      <c r="CZ8" s="596">
        <v>19.600000000000001</v>
      </c>
      <c r="DA8" s="596"/>
      <c r="DB8" s="596"/>
      <c r="DC8" s="596"/>
      <c r="DD8" s="602">
        <v>4241</v>
      </c>
      <c r="DE8" s="594"/>
      <c r="DF8" s="594"/>
      <c r="DG8" s="594"/>
      <c r="DH8" s="594"/>
      <c r="DI8" s="594"/>
      <c r="DJ8" s="594"/>
      <c r="DK8" s="594"/>
      <c r="DL8" s="594"/>
      <c r="DM8" s="594"/>
      <c r="DN8" s="594"/>
      <c r="DO8" s="594"/>
      <c r="DP8" s="595"/>
      <c r="DQ8" s="602">
        <v>543872</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1330</v>
      </c>
      <c r="S9" s="594"/>
      <c r="T9" s="594"/>
      <c r="U9" s="594"/>
      <c r="V9" s="594"/>
      <c r="W9" s="594"/>
      <c r="X9" s="594"/>
      <c r="Y9" s="595"/>
      <c r="Z9" s="596">
        <v>0</v>
      </c>
      <c r="AA9" s="596"/>
      <c r="AB9" s="596"/>
      <c r="AC9" s="596"/>
      <c r="AD9" s="597">
        <v>1330</v>
      </c>
      <c r="AE9" s="597"/>
      <c r="AF9" s="597"/>
      <c r="AG9" s="597"/>
      <c r="AH9" s="597"/>
      <c r="AI9" s="597"/>
      <c r="AJ9" s="597"/>
      <c r="AK9" s="597"/>
      <c r="AL9" s="598">
        <v>0</v>
      </c>
      <c r="AM9" s="599"/>
      <c r="AN9" s="599"/>
      <c r="AO9" s="600"/>
      <c r="AP9" s="590" t="s">
        <v>223</v>
      </c>
      <c r="AQ9" s="591"/>
      <c r="AR9" s="591"/>
      <c r="AS9" s="591"/>
      <c r="AT9" s="591"/>
      <c r="AU9" s="591"/>
      <c r="AV9" s="591"/>
      <c r="AW9" s="591"/>
      <c r="AX9" s="591"/>
      <c r="AY9" s="591"/>
      <c r="AZ9" s="591"/>
      <c r="BA9" s="591"/>
      <c r="BB9" s="591"/>
      <c r="BC9" s="591"/>
      <c r="BD9" s="591"/>
      <c r="BE9" s="591"/>
      <c r="BF9" s="592"/>
      <c r="BG9" s="593">
        <v>158004</v>
      </c>
      <c r="BH9" s="594"/>
      <c r="BI9" s="594"/>
      <c r="BJ9" s="594"/>
      <c r="BK9" s="594"/>
      <c r="BL9" s="594"/>
      <c r="BM9" s="594"/>
      <c r="BN9" s="595"/>
      <c r="BO9" s="596">
        <v>14.3</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435983</v>
      </c>
      <c r="CS9" s="594"/>
      <c r="CT9" s="594"/>
      <c r="CU9" s="594"/>
      <c r="CV9" s="594"/>
      <c r="CW9" s="594"/>
      <c r="CX9" s="594"/>
      <c r="CY9" s="595"/>
      <c r="CZ9" s="596">
        <v>10</v>
      </c>
      <c r="DA9" s="596"/>
      <c r="DB9" s="596"/>
      <c r="DC9" s="596"/>
      <c r="DD9" s="602">
        <v>14329</v>
      </c>
      <c r="DE9" s="594"/>
      <c r="DF9" s="594"/>
      <c r="DG9" s="594"/>
      <c r="DH9" s="594"/>
      <c r="DI9" s="594"/>
      <c r="DJ9" s="594"/>
      <c r="DK9" s="594"/>
      <c r="DL9" s="594"/>
      <c r="DM9" s="594"/>
      <c r="DN9" s="594"/>
      <c r="DO9" s="594"/>
      <c r="DP9" s="595"/>
      <c r="DQ9" s="602">
        <v>411987</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67378</v>
      </c>
      <c r="S10" s="594"/>
      <c r="T10" s="594"/>
      <c r="U10" s="594"/>
      <c r="V10" s="594"/>
      <c r="W10" s="594"/>
      <c r="X10" s="594"/>
      <c r="Y10" s="595"/>
      <c r="Z10" s="596">
        <v>1.5</v>
      </c>
      <c r="AA10" s="596"/>
      <c r="AB10" s="596"/>
      <c r="AC10" s="596"/>
      <c r="AD10" s="597">
        <v>67378</v>
      </c>
      <c r="AE10" s="597"/>
      <c r="AF10" s="597"/>
      <c r="AG10" s="597"/>
      <c r="AH10" s="597"/>
      <c r="AI10" s="597"/>
      <c r="AJ10" s="597"/>
      <c r="AK10" s="597"/>
      <c r="AL10" s="598">
        <v>2.2999999999999998</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13521</v>
      </c>
      <c r="BH10" s="594"/>
      <c r="BI10" s="594"/>
      <c r="BJ10" s="594"/>
      <c r="BK10" s="594"/>
      <c r="BL10" s="594"/>
      <c r="BM10" s="594"/>
      <c r="BN10" s="595"/>
      <c r="BO10" s="596">
        <v>1.2</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19559</v>
      </c>
      <c r="CS10" s="594"/>
      <c r="CT10" s="594"/>
      <c r="CU10" s="594"/>
      <c r="CV10" s="594"/>
      <c r="CW10" s="594"/>
      <c r="CX10" s="594"/>
      <c r="CY10" s="595"/>
      <c r="CZ10" s="596">
        <v>0.4</v>
      </c>
      <c r="DA10" s="596"/>
      <c r="DB10" s="596"/>
      <c r="DC10" s="596"/>
      <c r="DD10" s="602" t="s">
        <v>112</v>
      </c>
      <c r="DE10" s="594"/>
      <c r="DF10" s="594"/>
      <c r="DG10" s="594"/>
      <c r="DH10" s="594"/>
      <c r="DI10" s="594"/>
      <c r="DJ10" s="594"/>
      <c r="DK10" s="594"/>
      <c r="DL10" s="594"/>
      <c r="DM10" s="594"/>
      <c r="DN10" s="594"/>
      <c r="DO10" s="594"/>
      <c r="DP10" s="595"/>
      <c r="DQ10" s="602">
        <v>4439</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13221</v>
      </c>
      <c r="BH11" s="594"/>
      <c r="BI11" s="594"/>
      <c r="BJ11" s="594"/>
      <c r="BK11" s="594"/>
      <c r="BL11" s="594"/>
      <c r="BM11" s="594"/>
      <c r="BN11" s="595"/>
      <c r="BO11" s="596">
        <v>1.2</v>
      </c>
      <c r="BP11" s="596"/>
      <c r="BQ11" s="596"/>
      <c r="BR11" s="596"/>
      <c r="BS11" s="602" t="s">
        <v>112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266008</v>
      </c>
      <c r="CS11" s="594"/>
      <c r="CT11" s="594"/>
      <c r="CU11" s="594"/>
      <c r="CV11" s="594"/>
      <c r="CW11" s="594"/>
      <c r="CX11" s="594"/>
      <c r="CY11" s="595"/>
      <c r="CZ11" s="596">
        <v>6.1</v>
      </c>
      <c r="DA11" s="596"/>
      <c r="DB11" s="596"/>
      <c r="DC11" s="596"/>
      <c r="DD11" s="602">
        <v>59564</v>
      </c>
      <c r="DE11" s="594"/>
      <c r="DF11" s="594"/>
      <c r="DG11" s="594"/>
      <c r="DH11" s="594"/>
      <c r="DI11" s="594"/>
      <c r="DJ11" s="594"/>
      <c r="DK11" s="594"/>
      <c r="DL11" s="594"/>
      <c r="DM11" s="594"/>
      <c r="DN11" s="594"/>
      <c r="DO11" s="594"/>
      <c r="DP11" s="595"/>
      <c r="DQ11" s="602">
        <v>184664</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840602</v>
      </c>
      <c r="BH12" s="594"/>
      <c r="BI12" s="594"/>
      <c r="BJ12" s="594"/>
      <c r="BK12" s="594"/>
      <c r="BL12" s="594"/>
      <c r="BM12" s="594"/>
      <c r="BN12" s="595"/>
      <c r="BO12" s="596">
        <v>76.2</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202718</v>
      </c>
      <c r="CS12" s="594"/>
      <c r="CT12" s="594"/>
      <c r="CU12" s="594"/>
      <c r="CV12" s="594"/>
      <c r="CW12" s="594"/>
      <c r="CX12" s="594"/>
      <c r="CY12" s="595"/>
      <c r="CZ12" s="596">
        <v>4.7</v>
      </c>
      <c r="DA12" s="596"/>
      <c r="DB12" s="596"/>
      <c r="DC12" s="596"/>
      <c r="DD12" s="602">
        <v>49466</v>
      </c>
      <c r="DE12" s="594"/>
      <c r="DF12" s="594"/>
      <c r="DG12" s="594"/>
      <c r="DH12" s="594"/>
      <c r="DI12" s="594"/>
      <c r="DJ12" s="594"/>
      <c r="DK12" s="594"/>
      <c r="DL12" s="594"/>
      <c r="DM12" s="594"/>
      <c r="DN12" s="594"/>
      <c r="DO12" s="594"/>
      <c r="DP12" s="595"/>
      <c r="DQ12" s="602">
        <v>127276</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10381</v>
      </c>
      <c r="S13" s="594"/>
      <c r="T13" s="594"/>
      <c r="U13" s="594"/>
      <c r="V13" s="594"/>
      <c r="W13" s="594"/>
      <c r="X13" s="594"/>
      <c r="Y13" s="595"/>
      <c r="Z13" s="596">
        <v>0.2</v>
      </c>
      <c r="AA13" s="596"/>
      <c r="AB13" s="596"/>
      <c r="AC13" s="596"/>
      <c r="AD13" s="597">
        <v>10381</v>
      </c>
      <c r="AE13" s="597"/>
      <c r="AF13" s="597"/>
      <c r="AG13" s="597"/>
      <c r="AH13" s="597"/>
      <c r="AI13" s="597"/>
      <c r="AJ13" s="597"/>
      <c r="AK13" s="597"/>
      <c r="AL13" s="598">
        <v>0.4</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780362</v>
      </c>
      <c r="BH13" s="594"/>
      <c r="BI13" s="594"/>
      <c r="BJ13" s="594"/>
      <c r="BK13" s="594"/>
      <c r="BL13" s="594"/>
      <c r="BM13" s="594"/>
      <c r="BN13" s="595"/>
      <c r="BO13" s="596">
        <v>70.8</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652225</v>
      </c>
      <c r="CS13" s="594"/>
      <c r="CT13" s="594"/>
      <c r="CU13" s="594"/>
      <c r="CV13" s="594"/>
      <c r="CW13" s="594"/>
      <c r="CX13" s="594"/>
      <c r="CY13" s="595"/>
      <c r="CZ13" s="596">
        <v>15</v>
      </c>
      <c r="DA13" s="596"/>
      <c r="DB13" s="596"/>
      <c r="DC13" s="596"/>
      <c r="DD13" s="602">
        <v>430661</v>
      </c>
      <c r="DE13" s="594"/>
      <c r="DF13" s="594"/>
      <c r="DG13" s="594"/>
      <c r="DH13" s="594"/>
      <c r="DI13" s="594"/>
      <c r="DJ13" s="594"/>
      <c r="DK13" s="594"/>
      <c r="DL13" s="594"/>
      <c r="DM13" s="594"/>
      <c r="DN13" s="594"/>
      <c r="DO13" s="594"/>
      <c r="DP13" s="595"/>
      <c r="DQ13" s="602">
        <v>501186</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14553</v>
      </c>
      <c r="BH14" s="594"/>
      <c r="BI14" s="594"/>
      <c r="BJ14" s="594"/>
      <c r="BK14" s="594"/>
      <c r="BL14" s="594"/>
      <c r="BM14" s="594"/>
      <c r="BN14" s="595"/>
      <c r="BO14" s="596">
        <v>1.3</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288198</v>
      </c>
      <c r="CS14" s="594"/>
      <c r="CT14" s="594"/>
      <c r="CU14" s="594"/>
      <c r="CV14" s="594"/>
      <c r="CW14" s="594"/>
      <c r="CX14" s="594"/>
      <c r="CY14" s="595"/>
      <c r="CZ14" s="596">
        <v>6.6</v>
      </c>
      <c r="DA14" s="596"/>
      <c r="DB14" s="596"/>
      <c r="DC14" s="596"/>
      <c r="DD14" s="602">
        <v>14936</v>
      </c>
      <c r="DE14" s="594"/>
      <c r="DF14" s="594"/>
      <c r="DG14" s="594"/>
      <c r="DH14" s="594"/>
      <c r="DI14" s="594"/>
      <c r="DJ14" s="594"/>
      <c r="DK14" s="594"/>
      <c r="DL14" s="594"/>
      <c r="DM14" s="594"/>
      <c r="DN14" s="594"/>
      <c r="DO14" s="594"/>
      <c r="DP14" s="595"/>
      <c r="DQ14" s="602">
        <v>186011</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1060</v>
      </c>
      <c r="S15" s="594"/>
      <c r="T15" s="594"/>
      <c r="U15" s="594"/>
      <c r="V15" s="594"/>
      <c r="W15" s="594"/>
      <c r="X15" s="594"/>
      <c r="Y15" s="595"/>
      <c r="Z15" s="596">
        <v>0</v>
      </c>
      <c r="AA15" s="596"/>
      <c r="AB15" s="596"/>
      <c r="AC15" s="596"/>
      <c r="AD15" s="597">
        <v>1060</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48631</v>
      </c>
      <c r="BH15" s="594"/>
      <c r="BI15" s="594"/>
      <c r="BJ15" s="594"/>
      <c r="BK15" s="594"/>
      <c r="BL15" s="594"/>
      <c r="BM15" s="594"/>
      <c r="BN15" s="595"/>
      <c r="BO15" s="596">
        <v>4.4000000000000004</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466875</v>
      </c>
      <c r="CS15" s="594"/>
      <c r="CT15" s="594"/>
      <c r="CU15" s="594"/>
      <c r="CV15" s="594"/>
      <c r="CW15" s="594"/>
      <c r="CX15" s="594"/>
      <c r="CY15" s="595"/>
      <c r="CZ15" s="596">
        <v>10.7</v>
      </c>
      <c r="DA15" s="596"/>
      <c r="DB15" s="596"/>
      <c r="DC15" s="596"/>
      <c r="DD15" s="602">
        <v>95765</v>
      </c>
      <c r="DE15" s="594"/>
      <c r="DF15" s="594"/>
      <c r="DG15" s="594"/>
      <c r="DH15" s="594"/>
      <c r="DI15" s="594"/>
      <c r="DJ15" s="594"/>
      <c r="DK15" s="594"/>
      <c r="DL15" s="594"/>
      <c r="DM15" s="594"/>
      <c r="DN15" s="594"/>
      <c r="DO15" s="594"/>
      <c r="DP15" s="595"/>
      <c r="DQ15" s="602">
        <v>423617</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1803582</v>
      </c>
      <c r="S16" s="594"/>
      <c r="T16" s="594"/>
      <c r="U16" s="594"/>
      <c r="V16" s="594"/>
      <c r="W16" s="594"/>
      <c r="X16" s="594"/>
      <c r="Y16" s="595"/>
      <c r="Z16" s="596">
        <v>39.5</v>
      </c>
      <c r="AA16" s="596"/>
      <c r="AB16" s="596"/>
      <c r="AC16" s="596"/>
      <c r="AD16" s="597">
        <v>1606083</v>
      </c>
      <c r="AE16" s="597"/>
      <c r="AF16" s="597"/>
      <c r="AG16" s="597"/>
      <c r="AH16" s="597"/>
      <c r="AI16" s="597"/>
      <c r="AJ16" s="597"/>
      <c r="AK16" s="597"/>
      <c r="AL16" s="598">
        <v>55.8</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30951</v>
      </c>
      <c r="CS16" s="594"/>
      <c r="CT16" s="594"/>
      <c r="CU16" s="594"/>
      <c r="CV16" s="594"/>
      <c r="CW16" s="594"/>
      <c r="CX16" s="594"/>
      <c r="CY16" s="595"/>
      <c r="CZ16" s="596">
        <v>0.7</v>
      </c>
      <c r="DA16" s="596"/>
      <c r="DB16" s="596"/>
      <c r="DC16" s="596"/>
      <c r="DD16" s="602" t="s">
        <v>112</v>
      </c>
      <c r="DE16" s="594"/>
      <c r="DF16" s="594"/>
      <c r="DG16" s="594"/>
      <c r="DH16" s="594"/>
      <c r="DI16" s="594"/>
      <c r="DJ16" s="594"/>
      <c r="DK16" s="594"/>
      <c r="DL16" s="594"/>
      <c r="DM16" s="594"/>
      <c r="DN16" s="594"/>
      <c r="DO16" s="594"/>
      <c r="DP16" s="595"/>
      <c r="DQ16" s="602">
        <v>5433</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1606083</v>
      </c>
      <c r="S17" s="594"/>
      <c r="T17" s="594"/>
      <c r="U17" s="594"/>
      <c r="V17" s="594"/>
      <c r="W17" s="594"/>
      <c r="X17" s="594"/>
      <c r="Y17" s="595"/>
      <c r="Z17" s="596">
        <v>35.200000000000003</v>
      </c>
      <c r="AA17" s="596"/>
      <c r="AB17" s="596"/>
      <c r="AC17" s="596"/>
      <c r="AD17" s="597">
        <v>1606083</v>
      </c>
      <c r="AE17" s="597"/>
      <c r="AF17" s="597"/>
      <c r="AG17" s="597"/>
      <c r="AH17" s="597"/>
      <c r="AI17" s="597"/>
      <c r="AJ17" s="597"/>
      <c r="AK17" s="597"/>
      <c r="AL17" s="598">
        <v>55.8</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428769</v>
      </c>
      <c r="CS17" s="594"/>
      <c r="CT17" s="594"/>
      <c r="CU17" s="594"/>
      <c r="CV17" s="594"/>
      <c r="CW17" s="594"/>
      <c r="CX17" s="594"/>
      <c r="CY17" s="595"/>
      <c r="CZ17" s="596">
        <v>9.8000000000000007</v>
      </c>
      <c r="DA17" s="596"/>
      <c r="DB17" s="596"/>
      <c r="DC17" s="596"/>
      <c r="DD17" s="602" t="s">
        <v>112</v>
      </c>
      <c r="DE17" s="594"/>
      <c r="DF17" s="594"/>
      <c r="DG17" s="594"/>
      <c r="DH17" s="594"/>
      <c r="DI17" s="594"/>
      <c r="DJ17" s="594"/>
      <c r="DK17" s="594"/>
      <c r="DL17" s="594"/>
      <c r="DM17" s="594"/>
      <c r="DN17" s="594"/>
      <c r="DO17" s="594"/>
      <c r="DP17" s="595"/>
      <c r="DQ17" s="602">
        <v>409182</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157231</v>
      </c>
      <c r="S18" s="594"/>
      <c r="T18" s="594"/>
      <c r="U18" s="594"/>
      <c r="V18" s="594"/>
      <c r="W18" s="594"/>
      <c r="X18" s="594"/>
      <c r="Y18" s="595"/>
      <c r="Z18" s="596">
        <v>3.4</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40268</v>
      </c>
      <c r="S19" s="594"/>
      <c r="T19" s="594"/>
      <c r="U19" s="594"/>
      <c r="V19" s="594"/>
      <c r="W19" s="594"/>
      <c r="X19" s="594"/>
      <c r="Y19" s="595"/>
      <c r="Z19" s="596">
        <v>0.9</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5043</v>
      </c>
      <c r="BH19" s="594"/>
      <c r="BI19" s="594"/>
      <c r="BJ19" s="594"/>
      <c r="BK19" s="594"/>
      <c r="BL19" s="594"/>
      <c r="BM19" s="594"/>
      <c r="BN19" s="595"/>
      <c r="BO19" s="596">
        <v>0.5</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3067033</v>
      </c>
      <c r="S20" s="594"/>
      <c r="T20" s="594"/>
      <c r="U20" s="594"/>
      <c r="V20" s="594"/>
      <c r="W20" s="594"/>
      <c r="X20" s="594"/>
      <c r="Y20" s="595"/>
      <c r="Z20" s="596">
        <v>67.2</v>
      </c>
      <c r="AA20" s="596"/>
      <c r="AB20" s="596"/>
      <c r="AC20" s="596"/>
      <c r="AD20" s="597">
        <v>2869534</v>
      </c>
      <c r="AE20" s="597"/>
      <c r="AF20" s="597"/>
      <c r="AG20" s="597"/>
      <c r="AH20" s="597"/>
      <c r="AI20" s="597"/>
      <c r="AJ20" s="597"/>
      <c r="AK20" s="597"/>
      <c r="AL20" s="598">
        <v>99.8</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5043</v>
      </c>
      <c r="BH20" s="594"/>
      <c r="BI20" s="594"/>
      <c r="BJ20" s="594"/>
      <c r="BK20" s="594"/>
      <c r="BL20" s="594"/>
      <c r="BM20" s="594"/>
      <c r="BN20" s="595"/>
      <c r="BO20" s="596">
        <v>0.5</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4353527</v>
      </c>
      <c r="CS20" s="594"/>
      <c r="CT20" s="594"/>
      <c r="CU20" s="594"/>
      <c r="CV20" s="594"/>
      <c r="CW20" s="594"/>
      <c r="CX20" s="594"/>
      <c r="CY20" s="595"/>
      <c r="CZ20" s="596">
        <v>100</v>
      </c>
      <c r="DA20" s="596"/>
      <c r="DB20" s="596"/>
      <c r="DC20" s="596"/>
      <c r="DD20" s="602">
        <v>709086</v>
      </c>
      <c r="DE20" s="594"/>
      <c r="DF20" s="594"/>
      <c r="DG20" s="594"/>
      <c r="DH20" s="594"/>
      <c r="DI20" s="594"/>
      <c r="DJ20" s="594"/>
      <c r="DK20" s="594"/>
      <c r="DL20" s="594"/>
      <c r="DM20" s="594"/>
      <c r="DN20" s="594"/>
      <c r="DO20" s="594"/>
      <c r="DP20" s="595"/>
      <c r="DQ20" s="602">
        <v>3373562</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916</v>
      </c>
      <c r="S21" s="594"/>
      <c r="T21" s="594"/>
      <c r="U21" s="594"/>
      <c r="V21" s="594"/>
      <c r="W21" s="594"/>
      <c r="X21" s="594"/>
      <c r="Y21" s="595"/>
      <c r="Z21" s="596">
        <v>0</v>
      </c>
      <c r="AA21" s="596"/>
      <c r="AB21" s="596"/>
      <c r="AC21" s="596"/>
      <c r="AD21" s="597">
        <v>916</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5043</v>
      </c>
      <c r="BH21" s="594"/>
      <c r="BI21" s="594"/>
      <c r="BJ21" s="594"/>
      <c r="BK21" s="594"/>
      <c r="BL21" s="594"/>
      <c r="BM21" s="594"/>
      <c r="BN21" s="595"/>
      <c r="BO21" s="596">
        <v>0.5</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6844</v>
      </c>
      <c r="S22" s="594"/>
      <c r="T22" s="594"/>
      <c r="U22" s="594"/>
      <c r="V22" s="594"/>
      <c r="W22" s="594"/>
      <c r="X22" s="594"/>
      <c r="Y22" s="595"/>
      <c r="Z22" s="596">
        <v>0.1</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75275</v>
      </c>
      <c r="S23" s="594"/>
      <c r="T23" s="594"/>
      <c r="U23" s="594"/>
      <c r="V23" s="594"/>
      <c r="W23" s="594"/>
      <c r="X23" s="594"/>
      <c r="Y23" s="595"/>
      <c r="Z23" s="596">
        <v>1.6</v>
      </c>
      <c r="AA23" s="596"/>
      <c r="AB23" s="596"/>
      <c r="AC23" s="596"/>
      <c r="AD23" s="597">
        <v>3166</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4584</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1604983</v>
      </c>
      <c r="CS24" s="583"/>
      <c r="CT24" s="583"/>
      <c r="CU24" s="583"/>
      <c r="CV24" s="583"/>
      <c r="CW24" s="583"/>
      <c r="CX24" s="583"/>
      <c r="CY24" s="584"/>
      <c r="CZ24" s="622">
        <v>36.9</v>
      </c>
      <c r="DA24" s="623"/>
      <c r="DB24" s="623"/>
      <c r="DC24" s="624"/>
      <c r="DD24" s="621">
        <v>1341607</v>
      </c>
      <c r="DE24" s="583"/>
      <c r="DF24" s="583"/>
      <c r="DG24" s="583"/>
      <c r="DH24" s="583"/>
      <c r="DI24" s="583"/>
      <c r="DJ24" s="583"/>
      <c r="DK24" s="584"/>
      <c r="DL24" s="621">
        <v>1287937</v>
      </c>
      <c r="DM24" s="583"/>
      <c r="DN24" s="583"/>
      <c r="DO24" s="583"/>
      <c r="DP24" s="583"/>
      <c r="DQ24" s="583"/>
      <c r="DR24" s="583"/>
      <c r="DS24" s="583"/>
      <c r="DT24" s="583"/>
      <c r="DU24" s="583"/>
      <c r="DV24" s="584"/>
      <c r="DW24" s="587">
        <v>41.8</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260031</v>
      </c>
      <c r="S25" s="594"/>
      <c r="T25" s="594"/>
      <c r="U25" s="594"/>
      <c r="V25" s="594"/>
      <c r="W25" s="594"/>
      <c r="X25" s="594"/>
      <c r="Y25" s="595"/>
      <c r="Z25" s="596">
        <v>5.7</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827888</v>
      </c>
      <c r="CS25" s="625"/>
      <c r="CT25" s="625"/>
      <c r="CU25" s="625"/>
      <c r="CV25" s="625"/>
      <c r="CW25" s="625"/>
      <c r="CX25" s="625"/>
      <c r="CY25" s="626"/>
      <c r="CZ25" s="627">
        <v>19</v>
      </c>
      <c r="DA25" s="628"/>
      <c r="DB25" s="628"/>
      <c r="DC25" s="629"/>
      <c r="DD25" s="602">
        <v>788715</v>
      </c>
      <c r="DE25" s="625"/>
      <c r="DF25" s="625"/>
      <c r="DG25" s="625"/>
      <c r="DH25" s="625"/>
      <c r="DI25" s="625"/>
      <c r="DJ25" s="625"/>
      <c r="DK25" s="626"/>
      <c r="DL25" s="602">
        <v>783229</v>
      </c>
      <c r="DM25" s="625"/>
      <c r="DN25" s="625"/>
      <c r="DO25" s="625"/>
      <c r="DP25" s="625"/>
      <c r="DQ25" s="625"/>
      <c r="DR25" s="625"/>
      <c r="DS25" s="625"/>
      <c r="DT25" s="625"/>
      <c r="DU25" s="625"/>
      <c r="DV25" s="626"/>
      <c r="DW25" s="598">
        <v>25.4</v>
      </c>
      <c r="DX25" s="619"/>
      <c r="DY25" s="619"/>
      <c r="DZ25" s="619"/>
      <c r="EA25" s="619"/>
      <c r="EB25" s="619"/>
      <c r="EC25" s="620"/>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494262</v>
      </c>
      <c r="CS26" s="594"/>
      <c r="CT26" s="594"/>
      <c r="CU26" s="594"/>
      <c r="CV26" s="594"/>
      <c r="CW26" s="594"/>
      <c r="CX26" s="594"/>
      <c r="CY26" s="595"/>
      <c r="CZ26" s="627">
        <v>11.4</v>
      </c>
      <c r="DA26" s="628"/>
      <c r="DB26" s="628"/>
      <c r="DC26" s="629"/>
      <c r="DD26" s="602">
        <v>459727</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19"/>
      <c r="DY26" s="619"/>
      <c r="DZ26" s="619"/>
      <c r="EA26" s="619"/>
      <c r="EB26" s="619"/>
      <c r="EC26" s="620"/>
    </row>
    <row r="27" spans="2:133" ht="11.25" customHeight="1" x14ac:dyDescent="0.15">
      <c r="B27" s="590" t="s">
        <v>279</v>
      </c>
      <c r="C27" s="591"/>
      <c r="D27" s="591"/>
      <c r="E27" s="591"/>
      <c r="F27" s="591"/>
      <c r="G27" s="591"/>
      <c r="H27" s="591"/>
      <c r="I27" s="591"/>
      <c r="J27" s="591"/>
      <c r="K27" s="591"/>
      <c r="L27" s="591"/>
      <c r="M27" s="591"/>
      <c r="N27" s="591"/>
      <c r="O27" s="591"/>
      <c r="P27" s="591"/>
      <c r="Q27" s="592"/>
      <c r="R27" s="593">
        <v>281696</v>
      </c>
      <c r="S27" s="594"/>
      <c r="T27" s="594"/>
      <c r="U27" s="594"/>
      <c r="V27" s="594"/>
      <c r="W27" s="594"/>
      <c r="X27" s="594"/>
      <c r="Y27" s="595"/>
      <c r="Z27" s="596">
        <v>6.2</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1102571</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348326</v>
      </c>
      <c r="CS27" s="625"/>
      <c r="CT27" s="625"/>
      <c r="CU27" s="625"/>
      <c r="CV27" s="625"/>
      <c r="CW27" s="625"/>
      <c r="CX27" s="625"/>
      <c r="CY27" s="626"/>
      <c r="CZ27" s="627">
        <v>8</v>
      </c>
      <c r="DA27" s="628"/>
      <c r="DB27" s="628"/>
      <c r="DC27" s="629"/>
      <c r="DD27" s="602">
        <v>143710</v>
      </c>
      <c r="DE27" s="625"/>
      <c r="DF27" s="625"/>
      <c r="DG27" s="625"/>
      <c r="DH27" s="625"/>
      <c r="DI27" s="625"/>
      <c r="DJ27" s="625"/>
      <c r="DK27" s="626"/>
      <c r="DL27" s="602">
        <v>95526</v>
      </c>
      <c r="DM27" s="625"/>
      <c r="DN27" s="625"/>
      <c r="DO27" s="625"/>
      <c r="DP27" s="625"/>
      <c r="DQ27" s="625"/>
      <c r="DR27" s="625"/>
      <c r="DS27" s="625"/>
      <c r="DT27" s="625"/>
      <c r="DU27" s="625"/>
      <c r="DV27" s="626"/>
      <c r="DW27" s="598">
        <v>3.1</v>
      </c>
      <c r="DX27" s="619"/>
      <c r="DY27" s="619"/>
      <c r="DZ27" s="619"/>
      <c r="EA27" s="619"/>
      <c r="EB27" s="619"/>
      <c r="EC27" s="620"/>
    </row>
    <row r="28" spans="2:133" ht="11.25" customHeight="1" x14ac:dyDescent="0.15">
      <c r="B28" s="590" t="s">
        <v>282</v>
      </c>
      <c r="C28" s="591"/>
      <c r="D28" s="591"/>
      <c r="E28" s="591"/>
      <c r="F28" s="591"/>
      <c r="G28" s="591"/>
      <c r="H28" s="591"/>
      <c r="I28" s="591"/>
      <c r="J28" s="591"/>
      <c r="K28" s="591"/>
      <c r="L28" s="591"/>
      <c r="M28" s="591"/>
      <c r="N28" s="591"/>
      <c r="O28" s="591"/>
      <c r="P28" s="591"/>
      <c r="Q28" s="592"/>
      <c r="R28" s="593">
        <v>7042</v>
      </c>
      <c r="S28" s="594"/>
      <c r="T28" s="594"/>
      <c r="U28" s="594"/>
      <c r="V28" s="594"/>
      <c r="W28" s="594"/>
      <c r="X28" s="594"/>
      <c r="Y28" s="595"/>
      <c r="Z28" s="596">
        <v>0.2</v>
      </c>
      <c r="AA28" s="596"/>
      <c r="AB28" s="596"/>
      <c r="AC28" s="596"/>
      <c r="AD28" s="597">
        <v>2414</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428769</v>
      </c>
      <c r="CS28" s="594"/>
      <c r="CT28" s="594"/>
      <c r="CU28" s="594"/>
      <c r="CV28" s="594"/>
      <c r="CW28" s="594"/>
      <c r="CX28" s="594"/>
      <c r="CY28" s="595"/>
      <c r="CZ28" s="627">
        <v>9.8000000000000007</v>
      </c>
      <c r="DA28" s="628"/>
      <c r="DB28" s="628"/>
      <c r="DC28" s="629"/>
      <c r="DD28" s="602">
        <v>409182</v>
      </c>
      <c r="DE28" s="594"/>
      <c r="DF28" s="594"/>
      <c r="DG28" s="594"/>
      <c r="DH28" s="594"/>
      <c r="DI28" s="594"/>
      <c r="DJ28" s="594"/>
      <c r="DK28" s="595"/>
      <c r="DL28" s="602">
        <v>409182</v>
      </c>
      <c r="DM28" s="594"/>
      <c r="DN28" s="594"/>
      <c r="DO28" s="594"/>
      <c r="DP28" s="594"/>
      <c r="DQ28" s="594"/>
      <c r="DR28" s="594"/>
      <c r="DS28" s="594"/>
      <c r="DT28" s="594"/>
      <c r="DU28" s="594"/>
      <c r="DV28" s="595"/>
      <c r="DW28" s="598">
        <v>13.3</v>
      </c>
      <c r="DX28" s="619"/>
      <c r="DY28" s="619"/>
      <c r="DZ28" s="619"/>
      <c r="EA28" s="619"/>
      <c r="EB28" s="619"/>
      <c r="EC28" s="620"/>
    </row>
    <row r="29" spans="2:133" ht="11.25" customHeight="1" x14ac:dyDescent="0.15">
      <c r="B29" s="590" t="s">
        <v>284</v>
      </c>
      <c r="C29" s="591"/>
      <c r="D29" s="591"/>
      <c r="E29" s="591"/>
      <c r="F29" s="591"/>
      <c r="G29" s="591"/>
      <c r="H29" s="591"/>
      <c r="I29" s="591"/>
      <c r="J29" s="591"/>
      <c r="K29" s="591"/>
      <c r="L29" s="591"/>
      <c r="M29" s="591"/>
      <c r="N29" s="591"/>
      <c r="O29" s="591"/>
      <c r="P29" s="591"/>
      <c r="Q29" s="592"/>
      <c r="R29" s="593">
        <v>862</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428769</v>
      </c>
      <c r="CS29" s="625"/>
      <c r="CT29" s="625"/>
      <c r="CU29" s="625"/>
      <c r="CV29" s="625"/>
      <c r="CW29" s="625"/>
      <c r="CX29" s="625"/>
      <c r="CY29" s="626"/>
      <c r="CZ29" s="627">
        <v>9.8000000000000007</v>
      </c>
      <c r="DA29" s="628"/>
      <c r="DB29" s="628"/>
      <c r="DC29" s="629"/>
      <c r="DD29" s="602">
        <v>409182</v>
      </c>
      <c r="DE29" s="625"/>
      <c r="DF29" s="625"/>
      <c r="DG29" s="625"/>
      <c r="DH29" s="625"/>
      <c r="DI29" s="625"/>
      <c r="DJ29" s="625"/>
      <c r="DK29" s="626"/>
      <c r="DL29" s="602">
        <v>409182</v>
      </c>
      <c r="DM29" s="625"/>
      <c r="DN29" s="625"/>
      <c r="DO29" s="625"/>
      <c r="DP29" s="625"/>
      <c r="DQ29" s="625"/>
      <c r="DR29" s="625"/>
      <c r="DS29" s="625"/>
      <c r="DT29" s="625"/>
      <c r="DU29" s="625"/>
      <c r="DV29" s="626"/>
      <c r="DW29" s="598">
        <v>13.3</v>
      </c>
      <c r="DX29" s="619"/>
      <c r="DY29" s="619"/>
      <c r="DZ29" s="619"/>
      <c r="EA29" s="619"/>
      <c r="EB29" s="619"/>
      <c r="EC29" s="620"/>
    </row>
    <row r="30" spans="2:133" ht="11.25" customHeight="1" x14ac:dyDescent="0.15">
      <c r="B30" s="590" t="s">
        <v>288</v>
      </c>
      <c r="C30" s="591"/>
      <c r="D30" s="591"/>
      <c r="E30" s="591"/>
      <c r="F30" s="591"/>
      <c r="G30" s="591"/>
      <c r="H30" s="591"/>
      <c r="I30" s="591"/>
      <c r="J30" s="591"/>
      <c r="K30" s="591"/>
      <c r="L30" s="591"/>
      <c r="M30" s="591"/>
      <c r="N30" s="591"/>
      <c r="O30" s="591"/>
      <c r="P30" s="591"/>
      <c r="Q30" s="592"/>
      <c r="R30" s="593">
        <v>243672</v>
      </c>
      <c r="S30" s="594"/>
      <c r="T30" s="594"/>
      <c r="U30" s="594"/>
      <c r="V30" s="594"/>
      <c r="W30" s="594"/>
      <c r="X30" s="594"/>
      <c r="Y30" s="595"/>
      <c r="Z30" s="596">
        <v>5.3</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99.3</v>
      </c>
      <c r="BH30" s="652"/>
      <c r="BI30" s="652"/>
      <c r="BJ30" s="652"/>
      <c r="BK30" s="652"/>
      <c r="BL30" s="652"/>
      <c r="BM30" s="588">
        <v>95.7</v>
      </c>
      <c r="BN30" s="652"/>
      <c r="BO30" s="652"/>
      <c r="BP30" s="652"/>
      <c r="BQ30" s="653"/>
      <c r="BR30" s="651">
        <v>99.6</v>
      </c>
      <c r="BS30" s="652"/>
      <c r="BT30" s="652"/>
      <c r="BU30" s="652"/>
      <c r="BV30" s="652"/>
      <c r="BW30" s="652"/>
      <c r="BX30" s="588">
        <v>96.1</v>
      </c>
      <c r="BY30" s="652"/>
      <c r="BZ30" s="652"/>
      <c r="CA30" s="652"/>
      <c r="CB30" s="653"/>
      <c r="CD30" s="656"/>
      <c r="CE30" s="657"/>
      <c r="CF30" s="607" t="s">
        <v>291</v>
      </c>
      <c r="CG30" s="608"/>
      <c r="CH30" s="608"/>
      <c r="CI30" s="608"/>
      <c r="CJ30" s="608"/>
      <c r="CK30" s="608"/>
      <c r="CL30" s="608"/>
      <c r="CM30" s="608"/>
      <c r="CN30" s="608"/>
      <c r="CO30" s="608"/>
      <c r="CP30" s="608"/>
      <c r="CQ30" s="609"/>
      <c r="CR30" s="593">
        <v>380203</v>
      </c>
      <c r="CS30" s="594"/>
      <c r="CT30" s="594"/>
      <c r="CU30" s="594"/>
      <c r="CV30" s="594"/>
      <c r="CW30" s="594"/>
      <c r="CX30" s="594"/>
      <c r="CY30" s="595"/>
      <c r="CZ30" s="627">
        <v>8.6999999999999993</v>
      </c>
      <c r="DA30" s="628"/>
      <c r="DB30" s="628"/>
      <c r="DC30" s="629"/>
      <c r="DD30" s="602">
        <v>360616</v>
      </c>
      <c r="DE30" s="594"/>
      <c r="DF30" s="594"/>
      <c r="DG30" s="594"/>
      <c r="DH30" s="594"/>
      <c r="DI30" s="594"/>
      <c r="DJ30" s="594"/>
      <c r="DK30" s="595"/>
      <c r="DL30" s="602">
        <v>360616</v>
      </c>
      <c r="DM30" s="594"/>
      <c r="DN30" s="594"/>
      <c r="DO30" s="594"/>
      <c r="DP30" s="594"/>
      <c r="DQ30" s="594"/>
      <c r="DR30" s="594"/>
      <c r="DS30" s="594"/>
      <c r="DT30" s="594"/>
      <c r="DU30" s="594"/>
      <c r="DV30" s="595"/>
      <c r="DW30" s="598">
        <v>11.7</v>
      </c>
      <c r="DX30" s="619"/>
      <c r="DY30" s="619"/>
      <c r="DZ30" s="619"/>
      <c r="EA30" s="619"/>
      <c r="EB30" s="619"/>
      <c r="EC30" s="620"/>
    </row>
    <row r="31" spans="2:133" ht="11.25" customHeight="1" x14ac:dyDescent="0.15">
      <c r="B31" s="590" t="s">
        <v>292</v>
      </c>
      <c r="C31" s="591"/>
      <c r="D31" s="591"/>
      <c r="E31" s="591"/>
      <c r="F31" s="591"/>
      <c r="G31" s="591"/>
      <c r="H31" s="591"/>
      <c r="I31" s="591"/>
      <c r="J31" s="591"/>
      <c r="K31" s="591"/>
      <c r="L31" s="591"/>
      <c r="M31" s="591"/>
      <c r="N31" s="591"/>
      <c r="O31" s="591"/>
      <c r="P31" s="591"/>
      <c r="Q31" s="592"/>
      <c r="R31" s="593">
        <v>153490</v>
      </c>
      <c r="S31" s="594"/>
      <c r="T31" s="594"/>
      <c r="U31" s="594"/>
      <c r="V31" s="594"/>
      <c r="W31" s="594"/>
      <c r="X31" s="594"/>
      <c r="Y31" s="595"/>
      <c r="Z31" s="596">
        <v>3.4</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99.3</v>
      </c>
      <c r="BH31" s="625"/>
      <c r="BI31" s="625"/>
      <c r="BJ31" s="625"/>
      <c r="BK31" s="625"/>
      <c r="BL31" s="625"/>
      <c r="BM31" s="599">
        <v>97.7</v>
      </c>
      <c r="BN31" s="649"/>
      <c r="BO31" s="649"/>
      <c r="BP31" s="649"/>
      <c r="BQ31" s="650"/>
      <c r="BR31" s="648">
        <v>99.4</v>
      </c>
      <c r="BS31" s="625"/>
      <c r="BT31" s="625"/>
      <c r="BU31" s="625"/>
      <c r="BV31" s="625"/>
      <c r="BW31" s="625"/>
      <c r="BX31" s="599">
        <v>97.8</v>
      </c>
      <c r="BY31" s="649"/>
      <c r="BZ31" s="649"/>
      <c r="CA31" s="649"/>
      <c r="CB31" s="650"/>
      <c r="CD31" s="656"/>
      <c r="CE31" s="657"/>
      <c r="CF31" s="607" t="s">
        <v>295</v>
      </c>
      <c r="CG31" s="608"/>
      <c r="CH31" s="608"/>
      <c r="CI31" s="608"/>
      <c r="CJ31" s="608"/>
      <c r="CK31" s="608"/>
      <c r="CL31" s="608"/>
      <c r="CM31" s="608"/>
      <c r="CN31" s="608"/>
      <c r="CO31" s="608"/>
      <c r="CP31" s="608"/>
      <c r="CQ31" s="609"/>
      <c r="CR31" s="593">
        <v>48566</v>
      </c>
      <c r="CS31" s="625"/>
      <c r="CT31" s="625"/>
      <c r="CU31" s="625"/>
      <c r="CV31" s="625"/>
      <c r="CW31" s="625"/>
      <c r="CX31" s="625"/>
      <c r="CY31" s="626"/>
      <c r="CZ31" s="627">
        <v>1.1000000000000001</v>
      </c>
      <c r="DA31" s="628"/>
      <c r="DB31" s="628"/>
      <c r="DC31" s="629"/>
      <c r="DD31" s="602">
        <v>48566</v>
      </c>
      <c r="DE31" s="625"/>
      <c r="DF31" s="625"/>
      <c r="DG31" s="625"/>
      <c r="DH31" s="625"/>
      <c r="DI31" s="625"/>
      <c r="DJ31" s="625"/>
      <c r="DK31" s="626"/>
      <c r="DL31" s="602">
        <v>48566</v>
      </c>
      <c r="DM31" s="625"/>
      <c r="DN31" s="625"/>
      <c r="DO31" s="625"/>
      <c r="DP31" s="625"/>
      <c r="DQ31" s="625"/>
      <c r="DR31" s="625"/>
      <c r="DS31" s="625"/>
      <c r="DT31" s="625"/>
      <c r="DU31" s="625"/>
      <c r="DV31" s="626"/>
      <c r="DW31" s="598">
        <v>1.6</v>
      </c>
      <c r="DX31" s="619"/>
      <c r="DY31" s="619"/>
      <c r="DZ31" s="619"/>
      <c r="EA31" s="619"/>
      <c r="EB31" s="619"/>
      <c r="EC31" s="620"/>
    </row>
    <row r="32" spans="2:133" ht="11.25" customHeight="1" x14ac:dyDescent="0.15">
      <c r="B32" s="590" t="s">
        <v>296</v>
      </c>
      <c r="C32" s="591"/>
      <c r="D32" s="591"/>
      <c r="E32" s="591"/>
      <c r="F32" s="591"/>
      <c r="G32" s="591"/>
      <c r="H32" s="591"/>
      <c r="I32" s="591"/>
      <c r="J32" s="591"/>
      <c r="K32" s="591"/>
      <c r="L32" s="591"/>
      <c r="M32" s="591"/>
      <c r="N32" s="591"/>
      <c r="O32" s="591"/>
      <c r="P32" s="591"/>
      <c r="Q32" s="592"/>
      <c r="R32" s="593">
        <v>65393</v>
      </c>
      <c r="S32" s="594"/>
      <c r="T32" s="594"/>
      <c r="U32" s="594"/>
      <c r="V32" s="594"/>
      <c r="W32" s="594"/>
      <c r="X32" s="594"/>
      <c r="Y32" s="595"/>
      <c r="Z32" s="596">
        <v>1.4</v>
      </c>
      <c r="AA32" s="596"/>
      <c r="AB32" s="596"/>
      <c r="AC32" s="596"/>
      <c r="AD32" s="597">
        <v>98</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99.3</v>
      </c>
      <c r="BH32" s="661"/>
      <c r="BI32" s="661"/>
      <c r="BJ32" s="661"/>
      <c r="BK32" s="661"/>
      <c r="BL32" s="661"/>
      <c r="BM32" s="662">
        <v>94.7</v>
      </c>
      <c r="BN32" s="661"/>
      <c r="BO32" s="661"/>
      <c r="BP32" s="661"/>
      <c r="BQ32" s="663"/>
      <c r="BR32" s="660">
        <v>99.5</v>
      </c>
      <c r="BS32" s="661"/>
      <c r="BT32" s="661"/>
      <c r="BU32" s="661"/>
      <c r="BV32" s="661"/>
      <c r="BW32" s="661"/>
      <c r="BX32" s="662">
        <v>95.2</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x14ac:dyDescent="0.15">
      <c r="B33" s="590" t="s">
        <v>299</v>
      </c>
      <c r="C33" s="591"/>
      <c r="D33" s="591"/>
      <c r="E33" s="591"/>
      <c r="F33" s="591"/>
      <c r="G33" s="591"/>
      <c r="H33" s="591"/>
      <c r="I33" s="591"/>
      <c r="J33" s="591"/>
      <c r="K33" s="591"/>
      <c r="L33" s="591"/>
      <c r="M33" s="591"/>
      <c r="N33" s="591"/>
      <c r="O33" s="591"/>
      <c r="P33" s="591"/>
      <c r="Q33" s="592"/>
      <c r="R33" s="593">
        <v>397303</v>
      </c>
      <c r="S33" s="594"/>
      <c r="T33" s="594"/>
      <c r="U33" s="594"/>
      <c r="V33" s="594"/>
      <c r="W33" s="594"/>
      <c r="X33" s="594"/>
      <c r="Y33" s="595"/>
      <c r="Z33" s="596">
        <v>8.6999999999999993</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2008507</v>
      </c>
      <c r="CS33" s="625"/>
      <c r="CT33" s="625"/>
      <c r="CU33" s="625"/>
      <c r="CV33" s="625"/>
      <c r="CW33" s="625"/>
      <c r="CX33" s="625"/>
      <c r="CY33" s="626"/>
      <c r="CZ33" s="627">
        <v>46.1</v>
      </c>
      <c r="DA33" s="628"/>
      <c r="DB33" s="628"/>
      <c r="DC33" s="629"/>
      <c r="DD33" s="602">
        <v>1585643</v>
      </c>
      <c r="DE33" s="625"/>
      <c r="DF33" s="625"/>
      <c r="DG33" s="625"/>
      <c r="DH33" s="625"/>
      <c r="DI33" s="625"/>
      <c r="DJ33" s="625"/>
      <c r="DK33" s="626"/>
      <c r="DL33" s="602">
        <v>1236165</v>
      </c>
      <c r="DM33" s="625"/>
      <c r="DN33" s="625"/>
      <c r="DO33" s="625"/>
      <c r="DP33" s="625"/>
      <c r="DQ33" s="625"/>
      <c r="DR33" s="625"/>
      <c r="DS33" s="625"/>
      <c r="DT33" s="625"/>
      <c r="DU33" s="625"/>
      <c r="DV33" s="626"/>
      <c r="DW33" s="598">
        <v>40.200000000000003</v>
      </c>
      <c r="DX33" s="619"/>
      <c r="DY33" s="619"/>
      <c r="DZ33" s="619"/>
      <c r="EA33" s="619"/>
      <c r="EB33" s="619"/>
      <c r="EC33" s="620"/>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548626</v>
      </c>
      <c r="CS34" s="594"/>
      <c r="CT34" s="594"/>
      <c r="CU34" s="594"/>
      <c r="CV34" s="594"/>
      <c r="CW34" s="594"/>
      <c r="CX34" s="594"/>
      <c r="CY34" s="595"/>
      <c r="CZ34" s="627">
        <v>12.6</v>
      </c>
      <c r="DA34" s="628"/>
      <c r="DB34" s="628"/>
      <c r="DC34" s="629"/>
      <c r="DD34" s="602">
        <v>404497</v>
      </c>
      <c r="DE34" s="594"/>
      <c r="DF34" s="594"/>
      <c r="DG34" s="594"/>
      <c r="DH34" s="594"/>
      <c r="DI34" s="594"/>
      <c r="DJ34" s="594"/>
      <c r="DK34" s="595"/>
      <c r="DL34" s="602">
        <v>305948</v>
      </c>
      <c r="DM34" s="594"/>
      <c r="DN34" s="594"/>
      <c r="DO34" s="594"/>
      <c r="DP34" s="594"/>
      <c r="DQ34" s="594"/>
      <c r="DR34" s="594"/>
      <c r="DS34" s="594"/>
      <c r="DT34" s="594"/>
      <c r="DU34" s="594"/>
      <c r="DV34" s="595"/>
      <c r="DW34" s="598">
        <v>9.9</v>
      </c>
      <c r="DX34" s="619"/>
      <c r="DY34" s="619"/>
      <c r="DZ34" s="619"/>
      <c r="EA34" s="619"/>
      <c r="EB34" s="619"/>
      <c r="EC34" s="620"/>
    </row>
    <row r="35" spans="2:133" ht="11.25" customHeight="1" x14ac:dyDescent="0.15">
      <c r="B35" s="590" t="s">
        <v>305</v>
      </c>
      <c r="C35" s="591"/>
      <c r="D35" s="591"/>
      <c r="E35" s="591"/>
      <c r="F35" s="591"/>
      <c r="G35" s="591"/>
      <c r="H35" s="591"/>
      <c r="I35" s="591"/>
      <c r="J35" s="591"/>
      <c r="K35" s="591"/>
      <c r="L35" s="591"/>
      <c r="M35" s="591"/>
      <c r="N35" s="591"/>
      <c r="O35" s="591"/>
      <c r="P35" s="591"/>
      <c r="Q35" s="592"/>
      <c r="R35" s="593">
        <v>202203</v>
      </c>
      <c r="S35" s="594"/>
      <c r="T35" s="594"/>
      <c r="U35" s="594"/>
      <c r="V35" s="594"/>
      <c r="W35" s="594"/>
      <c r="X35" s="594"/>
      <c r="Y35" s="595"/>
      <c r="Z35" s="596">
        <v>4.4000000000000004</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401623</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58365</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121312</v>
      </c>
      <c r="CS35" s="625"/>
      <c r="CT35" s="625"/>
      <c r="CU35" s="625"/>
      <c r="CV35" s="625"/>
      <c r="CW35" s="625"/>
      <c r="CX35" s="625"/>
      <c r="CY35" s="626"/>
      <c r="CZ35" s="627">
        <v>2.8</v>
      </c>
      <c r="DA35" s="628"/>
      <c r="DB35" s="628"/>
      <c r="DC35" s="629"/>
      <c r="DD35" s="602">
        <v>116029</v>
      </c>
      <c r="DE35" s="625"/>
      <c r="DF35" s="625"/>
      <c r="DG35" s="625"/>
      <c r="DH35" s="625"/>
      <c r="DI35" s="625"/>
      <c r="DJ35" s="625"/>
      <c r="DK35" s="626"/>
      <c r="DL35" s="602">
        <v>103722</v>
      </c>
      <c r="DM35" s="625"/>
      <c r="DN35" s="625"/>
      <c r="DO35" s="625"/>
      <c r="DP35" s="625"/>
      <c r="DQ35" s="625"/>
      <c r="DR35" s="625"/>
      <c r="DS35" s="625"/>
      <c r="DT35" s="625"/>
      <c r="DU35" s="625"/>
      <c r="DV35" s="626"/>
      <c r="DW35" s="598">
        <v>3.4</v>
      </c>
      <c r="DX35" s="619"/>
      <c r="DY35" s="619"/>
      <c r="DZ35" s="619"/>
      <c r="EA35" s="619"/>
      <c r="EB35" s="619"/>
      <c r="EC35" s="620"/>
    </row>
    <row r="36" spans="2:133" ht="11.25" customHeight="1" x14ac:dyDescent="0.15">
      <c r="B36" s="636" t="s">
        <v>309</v>
      </c>
      <c r="C36" s="637"/>
      <c r="D36" s="637"/>
      <c r="E36" s="637"/>
      <c r="F36" s="637"/>
      <c r="G36" s="637"/>
      <c r="H36" s="637"/>
      <c r="I36" s="637"/>
      <c r="J36" s="637"/>
      <c r="K36" s="637"/>
      <c r="L36" s="637"/>
      <c r="M36" s="637"/>
      <c r="N36" s="637"/>
      <c r="O36" s="637"/>
      <c r="P36" s="637"/>
      <c r="Q36" s="638"/>
      <c r="R36" s="665">
        <v>4564141</v>
      </c>
      <c r="S36" s="666"/>
      <c r="T36" s="666"/>
      <c r="U36" s="666"/>
      <c r="V36" s="666"/>
      <c r="W36" s="666"/>
      <c r="X36" s="666"/>
      <c r="Y36" s="667"/>
      <c r="Z36" s="668">
        <v>100</v>
      </c>
      <c r="AA36" s="668"/>
      <c r="AB36" s="668"/>
      <c r="AC36" s="668"/>
      <c r="AD36" s="669">
        <v>2876128</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94536</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89</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786339</v>
      </c>
      <c r="CS36" s="594"/>
      <c r="CT36" s="594"/>
      <c r="CU36" s="594"/>
      <c r="CV36" s="594"/>
      <c r="CW36" s="594"/>
      <c r="CX36" s="594"/>
      <c r="CY36" s="595"/>
      <c r="CZ36" s="627">
        <v>18.100000000000001</v>
      </c>
      <c r="DA36" s="628"/>
      <c r="DB36" s="628"/>
      <c r="DC36" s="629"/>
      <c r="DD36" s="602">
        <v>632308</v>
      </c>
      <c r="DE36" s="594"/>
      <c r="DF36" s="594"/>
      <c r="DG36" s="594"/>
      <c r="DH36" s="594"/>
      <c r="DI36" s="594"/>
      <c r="DJ36" s="594"/>
      <c r="DK36" s="595"/>
      <c r="DL36" s="602">
        <v>526355</v>
      </c>
      <c r="DM36" s="594"/>
      <c r="DN36" s="594"/>
      <c r="DO36" s="594"/>
      <c r="DP36" s="594"/>
      <c r="DQ36" s="594"/>
      <c r="DR36" s="594"/>
      <c r="DS36" s="594"/>
      <c r="DT36" s="594"/>
      <c r="DU36" s="594"/>
      <c r="DV36" s="595"/>
      <c r="DW36" s="598">
        <v>17.100000000000001</v>
      </c>
      <c r="DX36" s="619"/>
      <c r="DY36" s="619"/>
      <c r="DZ36" s="619"/>
      <c r="EA36" s="619"/>
      <c r="EB36" s="619"/>
      <c r="EC36" s="620"/>
    </row>
    <row r="37" spans="2:133" ht="11.25" customHeight="1" x14ac:dyDescent="0.15">
      <c r="AQ37" s="672" t="s">
        <v>313</v>
      </c>
      <c r="AR37" s="673"/>
      <c r="AS37" s="673"/>
      <c r="AT37" s="673"/>
      <c r="AU37" s="673"/>
      <c r="AV37" s="673"/>
      <c r="AW37" s="673"/>
      <c r="AX37" s="673"/>
      <c r="AY37" s="674"/>
      <c r="AZ37" s="593">
        <v>10736</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1046</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488485</v>
      </c>
      <c r="CS37" s="625"/>
      <c r="CT37" s="625"/>
      <c r="CU37" s="625"/>
      <c r="CV37" s="625"/>
      <c r="CW37" s="625"/>
      <c r="CX37" s="625"/>
      <c r="CY37" s="626"/>
      <c r="CZ37" s="627">
        <v>11.2</v>
      </c>
      <c r="DA37" s="628"/>
      <c r="DB37" s="628"/>
      <c r="DC37" s="629"/>
      <c r="DD37" s="602">
        <v>405102</v>
      </c>
      <c r="DE37" s="625"/>
      <c r="DF37" s="625"/>
      <c r="DG37" s="625"/>
      <c r="DH37" s="625"/>
      <c r="DI37" s="625"/>
      <c r="DJ37" s="625"/>
      <c r="DK37" s="626"/>
      <c r="DL37" s="602">
        <v>405082</v>
      </c>
      <c r="DM37" s="625"/>
      <c r="DN37" s="625"/>
      <c r="DO37" s="625"/>
      <c r="DP37" s="625"/>
      <c r="DQ37" s="625"/>
      <c r="DR37" s="625"/>
      <c r="DS37" s="625"/>
      <c r="DT37" s="625"/>
      <c r="DU37" s="625"/>
      <c r="DV37" s="626"/>
      <c r="DW37" s="598">
        <v>13.2</v>
      </c>
      <c r="DX37" s="619"/>
      <c r="DY37" s="619"/>
      <c r="DZ37" s="619"/>
      <c r="EA37" s="619"/>
      <c r="EB37" s="619"/>
      <c r="EC37" s="620"/>
    </row>
    <row r="38" spans="2:133" ht="11.25" customHeight="1" x14ac:dyDescent="0.15">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1839</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401623</v>
      </c>
      <c r="CS38" s="594"/>
      <c r="CT38" s="594"/>
      <c r="CU38" s="594"/>
      <c r="CV38" s="594"/>
      <c r="CW38" s="594"/>
      <c r="CX38" s="594"/>
      <c r="CY38" s="595"/>
      <c r="CZ38" s="627">
        <v>9.1999999999999993</v>
      </c>
      <c r="DA38" s="628"/>
      <c r="DB38" s="628"/>
      <c r="DC38" s="629"/>
      <c r="DD38" s="602">
        <v>352809</v>
      </c>
      <c r="DE38" s="594"/>
      <c r="DF38" s="594"/>
      <c r="DG38" s="594"/>
      <c r="DH38" s="594"/>
      <c r="DI38" s="594"/>
      <c r="DJ38" s="594"/>
      <c r="DK38" s="595"/>
      <c r="DL38" s="602">
        <v>300140</v>
      </c>
      <c r="DM38" s="594"/>
      <c r="DN38" s="594"/>
      <c r="DO38" s="594"/>
      <c r="DP38" s="594"/>
      <c r="DQ38" s="594"/>
      <c r="DR38" s="594"/>
      <c r="DS38" s="594"/>
      <c r="DT38" s="594"/>
      <c r="DU38" s="594"/>
      <c r="DV38" s="595"/>
      <c r="DW38" s="598">
        <v>9.8000000000000007</v>
      </c>
      <c r="DX38" s="619"/>
      <c r="DY38" s="619"/>
      <c r="DZ38" s="619"/>
      <c r="EA38" s="619"/>
      <c r="EB38" s="619"/>
      <c r="EC38" s="620"/>
    </row>
    <row r="39" spans="2:133" ht="11.25" customHeight="1" x14ac:dyDescent="0.15">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106</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116607</v>
      </c>
      <c r="CS39" s="625"/>
      <c r="CT39" s="625"/>
      <c r="CU39" s="625"/>
      <c r="CV39" s="625"/>
      <c r="CW39" s="625"/>
      <c r="CX39" s="625"/>
      <c r="CY39" s="626"/>
      <c r="CZ39" s="627">
        <v>2.7</v>
      </c>
      <c r="DA39" s="628"/>
      <c r="DB39" s="628"/>
      <c r="DC39" s="629"/>
      <c r="DD39" s="602">
        <v>80000</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71086</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105</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34000</v>
      </c>
      <c r="CS40" s="594"/>
      <c r="CT40" s="594"/>
      <c r="CU40" s="594"/>
      <c r="CV40" s="594"/>
      <c r="CW40" s="594"/>
      <c r="CX40" s="594"/>
      <c r="CY40" s="595"/>
      <c r="CZ40" s="627">
        <v>0.8</v>
      </c>
      <c r="DA40" s="628"/>
      <c r="DB40" s="628"/>
      <c r="DC40" s="629"/>
      <c r="DD40" s="602" t="s">
        <v>317</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225265</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313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740037</v>
      </c>
      <c r="CS42" s="594"/>
      <c r="CT42" s="594"/>
      <c r="CU42" s="594"/>
      <c r="CV42" s="594"/>
      <c r="CW42" s="594"/>
      <c r="CX42" s="594"/>
      <c r="CY42" s="595"/>
      <c r="CZ42" s="627">
        <v>17</v>
      </c>
      <c r="DA42" s="676"/>
      <c r="DB42" s="676"/>
      <c r="DC42" s="677"/>
      <c r="DD42" s="602">
        <v>446312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15652</v>
      </c>
      <c r="CS43" s="625"/>
      <c r="CT43" s="625"/>
      <c r="CU43" s="625"/>
      <c r="CV43" s="625"/>
      <c r="CW43" s="625"/>
      <c r="CX43" s="625"/>
      <c r="CY43" s="626"/>
      <c r="CZ43" s="627">
        <v>0.4</v>
      </c>
      <c r="DA43" s="628"/>
      <c r="DB43" s="628"/>
      <c r="DC43" s="629"/>
      <c r="DD43" s="602">
        <v>15652</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709086</v>
      </c>
      <c r="CS44" s="594"/>
      <c r="CT44" s="594"/>
      <c r="CU44" s="594"/>
      <c r="CV44" s="594"/>
      <c r="CW44" s="594"/>
      <c r="CX44" s="594"/>
      <c r="CY44" s="595"/>
      <c r="CZ44" s="627">
        <v>16.3</v>
      </c>
      <c r="DA44" s="676"/>
      <c r="DB44" s="676"/>
      <c r="DC44" s="677"/>
      <c r="DD44" s="602">
        <v>440879</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179140</v>
      </c>
      <c r="CS45" s="625"/>
      <c r="CT45" s="625"/>
      <c r="CU45" s="625"/>
      <c r="CV45" s="625"/>
      <c r="CW45" s="625"/>
      <c r="CX45" s="625"/>
      <c r="CY45" s="626"/>
      <c r="CZ45" s="627">
        <v>4.0999999999999996</v>
      </c>
      <c r="DA45" s="628"/>
      <c r="DB45" s="628"/>
      <c r="DC45" s="629"/>
      <c r="DD45" s="602">
        <v>30865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515766</v>
      </c>
      <c r="CS46" s="594"/>
      <c r="CT46" s="594"/>
      <c r="CU46" s="594"/>
      <c r="CV46" s="594"/>
      <c r="CW46" s="594"/>
      <c r="CX46" s="594"/>
      <c r="CY46" s="595"/>
      <c r="CZ46" s="627">
        <v>11.8</v>
      </c>
      <c r="DA46" s="676"/>
      <c r="DB46" s="676"/>
      <c r="DC46" s="677"/>
      <c r="DD46" s="602">
        <v>407734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30951</v>
      </c>
      <c r="CS47" s="625"/>
      <c r="CT47" s="625"/>
      <c r="CU47" s="625"/>
      <c r="CV47" s="625"/>
      <c r="CW47" s="625"/>
      <c r="CX47" s="625"/>
      <c r="CY47" s="626"/>
      <c r="CZ47" s="627">
        <v>0.7</v>
      </c>
      <c r="DA47" s="628"/>
      <c r="DB47" s="628"/>
      <c r="DC47" s="629"/>
      <c r="DD47" s="602">
        <v>5433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4353527</v>
      </c>
      <c r="CS49" s="661"/>
      <c r="CT49" s="661"/>
      <c r="CU49" s="661"/>
      <c r="CV49" s="661"/>
      <c r="CW49" s="661"/>
      <c r="CX49" s="661"/>
      <c r="CY49" s="688"/>
      <c r="CZ49" s="689">
        <v>100</v>
      </c>
      <c r="DA49" s="690"/>
      <c r="DB49" s="690"/>
      <c r="DC49" s="691"/>
      <c r="DD49" s="692">
        <v>3373562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B111" zoomScale="70" zoomScaleNormal="25" zoomScaleSheetLayoutView="70" workbookViewId="0">
      <selection activeCell="BS50" sqref="BS50:CG5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4564</v>
      </c>
      <c r="R7" s="723"/>
      <c r="S7" s="723"/>
      <c r="T7" s="723"/>
      <c r="U7" s="723"/>
      <c r="V7" s="723">
        <v>4353</v>
      </c>
      <c r="W7" s="723"/>
      <c r="X7" s="723"/>
      <c r="Y7" s="723"/>
      <c r="Z7" s="723"/>
      <c r="AA7" s="723">
        <v>211</v>
      </c>
      <c r="AB7" s="723"/>
      <c r="AC7" s="723"/>
      <c r="AD7" s="723"/>
      <c r="AE7" s="724"/>
      <c r="AF7" s="725">
        <v>202</v>
      </c>
      <c r="AG7" s="726"/>
      <c r="AH7" s="726"/>
      <c r="AI7" s="726"/>
      <c r="AJ7" s="727"/>
      <c r="AK7" s="762"/>
      <c r="AL7" s="763"/>
      <c r="AM7" s="763"/>
      <c r="AN7" s="763"/>
      <c r="AO7" s="763"/>
      <c r="AP7" s="763">
        <v>3956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541</v>
      </c>
      <c r="BT7" s="767"/>
      <c r="BU7" s="767"/>
      <c r="BV7" s="767"/>
      <c r="BW7" s="767"/>
      <c r="BX7" s="767"/>
      <c r="BY7" s="767"/>
      <c r="BZ7" s="767"/>
      <c r="CA7" s="767"/>
      <c r="CB7" s="767"/>
      <c r="CC7" s="767"/>
      <c r="CD7" s="767"/>
      <c r="CE7" s="767"/>
      <c r="CF7" s="767"/>
      <c r="CG7" s="768"/>
      <c r="CH7" s="759">
        <v>-7</v>
      </c>
      <c r="CI7" s="760"/>
      <c r="CJ7" s="760"/>
      <c r="CK7" s="760"/>
      <c r="CL7" s="761"/>
      <c r="CM7" s="759">
        <v>69</v>
      </c>
      <c r="CN7" s="760"/>
      <c r="CO7" s="760"/>
      <c r="CP7" s="760"/>
      <c r="CQ7" s="761"/>
      <c r="CR7" s="759">
        <v>40</v>
      </c>
      <c r="CS7" s="760"/>
      <c r="CT7" s="760"/>
      <c r="CU7" s="760"/>
      <c r="CV7" s="761"/>
      <c r="CW7" s="759">
        <v>18</v>
      </c>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t="s">
        <v>528</v>
      </c>
      <c r="R8" s="747"/>
      <c r="S8" s="747"/>
      <c r="T8" s="747"/>
      <c r="U8" s="747"/>
      <c r="V8" s="747" t="s">
        <v>528</v>
      </c>
      <c r="W8" s="747"/>
      <c r="X8" s="747"/>
      <c r="Y8" s="747"/>
      <c r="Z8" s="747"/>
      <c r="AA8" s="747" t="s">
        <v>528</v>
      </c>
      <c r="AB8" s="747"/>
      <c r="AC8" s="747"/>
      <c r="AD8" s="747"/>
      <c r="AE8" s="748"/>
      <c r="AF8" s="749" t="s">
        <v>528</v>
      </c>
      <c r="AG8" s="750"/>
      <c r="AH8" s="750"/>
      <c r="AI8" s="750"/>
      <c r="AJ8" s="751"/>
      <c r="AK8" s="752"/>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542</v>
      </c>
      <c r="BT8" s="757"/>
      <c r="BU8" s="757"/>
      <c r="BV8" s="757"/>
      <c r="BW8" s="757"/>
      <c r="BX8" s="757"/>
      <c r="BY8" s="757"/>
      <c r="BZ8" s="757"/>
      <c r="CA8" s="757"/>
      <c r="CB8" s="757"/>
      <c r="CC8" s="757"/>
      <c r="CD8" s="757"/>
      <c r="CE8" s="757"/>
      <c r="CF8" s="757"/>
      <c r="CG8" s="758"/>
      <c r="CH8" s="769">
        <v>11</v>
      </c>
      <c r="CI8" s="770"/>
      <c r="CJ8" s="770"/>
      <c r="CK8" s="770"/>
      <c r="CL8" s="771"/>
      <c r="CM8" s="769">
        <v>46</v>
      </c>
      <c r="CN8" s="770"/>
      <c r="CO8" s="770"/>
      <c r="CP8" s="770"/>
      <c r="CQ8" s="771"/>
      <c r="CR8" s="769">
        <v>4</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v>4564</v>
      </c>
      <c r="R23" s="782"/>
      <c r="S23" s="782"/>
      <c r="T23" s="782"/>
      <c r="U23" s="782"/>
      <c r="V23" s="782">
        <v>4353</v>
      </c>
      <c r="W23" s="782"/>
      <c r="X23" s="782"/>
      <c r="Y23" s="782"/>
      <c r="Z23" s="782"/>
      <c r="AA23" s="782">
        <v>211</v>
      </c>
      <c r="AB23" s="782"/>
      <c r="AC23" s="782"/>
      <c r="AD23" s="782"/>
      <c r="AE23" s="783"/>
      <c r="AF23" s="784">
        <v>202</v>
      </c>
      <c r="AG23" s="782"/>
      <c r="AH23" s="782"/>
      <c r="AI23" s="782"/>
      <c r="AJ23" s="785"/>
      <c r="AK23" s="786"/>
      <c r="AL23" s="787"/>
      <c r="AM23" s="787"/>
      <c r="AN23" s="787"/>
      <c r="AO23" s="787"/>
      <c r="AP23" s="782">
        <v>3956</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977</v>
      </c>
      <c r="R28" s="811"/>
      <c r="S28" s="811"/>
      <c r="T28" s="811"/>
      <c r="U28" s="811"/>
      <c r="V28" s="811">
        <v>919</v>
      </c>
      <c r="W28" s="811"/>
      <c r="X28" s="811"/>
      <c r="Y28" s="811"/>
      <c r="Z28" s="811"/>
      <c r="AA28" s="811">
        <v>58</v>
      </c>
      <c r="AB28" s="811"/>
      <c r="AC28" s="811"/>
      <c r="AD28" s="811"/>
      <c r="AE28" s="812"/>
      <c r="AF28" s="813">
        <v>58</v>
      </c>
      <c r="AG28" s="811"/>
      <c r="AH28" s="811"/>
      <c r="AI28" s="811"/>
      <c r="AJ28" s="814"/>
      <c r="AK28" s="815">
        <v>71</v>
      </c>
      <c r="AL28" s="806"/>
      <c r="AM28" s="806"/>
      <c r="AN28" s="806"/>
      <c r="AO28" s="806"/>
      <c r="AP28" s="806">
        <v>0</v>
      </c>
      <c r="AQ28" s="806"/>
      <c r="AR28" s="806"/>
      <c r="AS28" s="806"/>
      <c r="AT28" s="806"/>
      <c r="AU28" s="806">
        <v>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699</v>
      </c>
      <c r="R29" s="747"/>
      <c r="S29" s="747"/>
      <c r="T29" s="747"/>
      <c r="U29" s="747"/>
      <c r="V29" s="747">
        <v>687</v>
      </c>
      <c r="W29" s="747"/>
      <c r="X29" s="747"/>
      <c r="Y29" s="747"/>
      <c r="Z29" s="747"/>
      <c r="AA29" s="747">
        <v>12</v>
      </c>
      <c r="AB29" s="747"/>
      <c r="AC29" s="747"/>
      <c r="AD29" s="747"/>
      <c r="AE29" s="748"/>
      <c r="AF29" s="749">
        <v>12</v>
      </c>
      <c r="AG29" s="750"/>
      <c r="AH29" s="750"/>
      <c r="AI29" s="750"/>
      <c r="AJ29" s="751"/>
      <c r="AK29" s="818">
        <v>106</v>
      </c>
      <c r="AL29" s="819"/>
      <c r="AM29" s="819"/>
      <c r="AN29" s="819"/>
      <c r="AO29" s="819"/>
      <c r="AP29" s="819">
        <v>0</v>
      </c>
      <c r="AQ29" s="819"/>
      <c r="AR29" s="819"/>
      <c r="AS29" s="819"/>
      <c r="AT29" s="819"/>
      <c r="AU29" s="819">
        <v>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79</v>
      </c>
      <c r="R30" s="747"/>
      <c r="S30" s="747"/>
      <c r="T30" s="747"/>
      <c r="U30" s="747"/>
      <c r="V30" s="747">
        <v>79</v>
      </c>
      <c r="W30" s="747"/>
      <c r="X30" s="747"/>
      <c r="Y30" s="747"/>
      <c r="Z30" s="747"/>
      <c r="AA30" s="747">
        <v>0</v>
      </c>
      <c r="AB30" s="747"/>
      <c r="AC30" s="747"/>
      <c r="AD30" s="747"/>
      <c r="AE30" s="748"/>
      <c r="AF30" s="749">
        <v>0</v>
      </c>
      <c r="AG30" s="750"/>
      <c r="AH30" s="750"/>
      <c r="AI30" s="750"/>
      <c r="AJ30" s="751"/>
      <c r="AK30" s="818">
        <v>38</v>
      </c>
      <c r="AL30" s="819"/>
      <c r="AM30" s="819"/>
      <c r="AN30" s="819"/>
      <c r="AO30" s="819"/>
      <c r="AP30" s="819">
        <v>0</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213</v>
      </c>
      <c r="R31" s="747"/>
      <c r="S31" s="747"/>
      <c r="T31" s="747"/>
      <c r="U31" s="747"/>
      <c r="V31" s="747">
        <v>211</v>
      </c>
      <c r="W31" s="747"/>
      <c r="X31" s="747"/>
      <c r="Y31" s="747"/>
      <c r="Z31" s="747"/>
      <c r="AA31" s="747">
        <v>2</v>
      </c>
      <c r="AB31" s="747"/>
      <c r="AC31" s="747"/>
      <c r="AD31" s="747"/>
      <c r="AE31" s="748"/>
      <c r="AF31" s="749">
        <v>2</v>
      </c>
      <c r="AG31" s="750"/>
      <c r="AH31" s="750"/>
      <c r="AI31" s="750"/>
      <c r="AJ31" s="751"/>
      <c r="AK31" s="818">
        <v>95</v>
      </c>
      <c r="AL31" s="819"/>
      <c r="AM31" s="819"/>
      <c r="AN31" s="819"/>
      <c r="AO31" s="819"/>
      <c r="AP31" s="819">
        <v>1599</v>
      </c>
      <c r="AQ31" s="819"/>
      <c r="AR31" s="819"/>
      <c r="AS31" s="819"/>
      <c r="AT31" s="819"/>
      <c r="AU31" s="819">
        <v>799</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18</v>
      </c>
      <c r="R32" s="747"/>
      <c r="S32" s="747"/>
      <c r="T32" s="747"/>
      <c r="U32" s="747"/>
      <c r="V32" s="747">
        <v>18</v>
      </c>
      <c r="W32" s="747"/>
      <c r="X32" s="747"/>
      <c r="Y32" s="747"/>
      <c r="Z32" s="747"/>
      <c r="AA32" s="747">
        <v>0</v>
      </c>
      <c r="AB32" s="747"/>
      <c r="AC32" s="747"/>
      <c r="AD32" s="747"/>
      <c r="AE32" s="748"/>
      <c r="AF32" s="749">
        <v>0</v>
      </c>
      <c r="AG32" s="750"/>
      <c r="AH32" s="750"/>
      <c r="AI32" s="750"/>
      <c r="AJ32" s="751"/>
      <c r="AK32" s="818">
        <v>11</v>
      </c>
      <c r="AL32" s="819"/>
      <c r="AM32" s="819"/>
      <c r="AN32" s="819"/>
      <c r="AO32" s="819"/>
      <c r="AP32" s="819">
        <v>87</v>
      </c>
      <c r="AQ32" s="819"/>
      <c r="AR32" s="819"/>
      <c r="AS32" s="819"/>
      <c r="AT32" s="819"/>
      <c r="AU32" s="819">
        <v>87</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72</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389</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529</v>
      </c>
      <c r="C68" s="858"/>
      <c r="D68" s="858"/>
      <c r="E68" s="858"/>
      <c r="F68" s="858"/>
      <c r="G68" s="858"/>
      <c r="H68" s="858"/>
      <c r="I68" s="858"/>
      <c r="J68" s="858"/>
      <c r="K68" s="858"/>
      <c r="L68" s="858"/>
      <c r="M68" s="858"/>
      <c r="N68" s="858"/>
      <c r="O68" s="858"/>
      <c r="P68" s="859"/>
      <c r="Q68" s="860">
        <v>2137</v>
      </c>
      <c r="R68" s="854"/>
      <c r="S68" s="854"/>
      <c r="T68" s="854"/>
      <c r="U68" s="854"/>
      <c r="V68" s="854">
        <v>2095</v>
      </c>
      <c r="W68" s="854"/>
      <c r="X68" s="854"/>
      <c r="Y68" s="854"/>
      <c r="Z68" s="854"/>
      <c r="AA68" s="854">
        <v>42</v>
      </c>
      <c r="AB68" s="854"/>
      <c r="AC68" s="854"/>
      <c r="AD68" s="854"/>
      <c r="AE68" s="854"/>
      <c r="AF68" s="854">
        <v>42</v>
      </c>
      <c r="AG68" s="854"/>
      <c r="AH68" s="854"/>
      <c r="AI68" s="854"/>
      <c r="AJ68" s="854"/>
      <c r="AK68" s="854">
        <v>0</v>
      </c>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530</v>
      </c>
      <c r="C69" s="862"/>
      <c r="D69" s="862"/>
      <c r="E69" s="862"/>
      <c r="F69" s="862"/>
      <c r="G69" s="862"/>
      <c r="H69" s="862"/>
      <c r="I69" s="862"/>
      <c r="J69" s="862"/>
      <c r="K69" s="862"/>
      <c r="L69" s="862"/>
      <c r="M69" s="862"/>
      <c r="N69" s="862"/>
      <c r="O69" s="862"/>
      <c r="P69" s="863"/>
      <c r="Q69" s="864">
        <v>246077</v>
      </c>
      <c r="R69" s="819"/>
      <c r="S69" s="819"/>
      <c r="T69" s="819"/>
      <c r="U69" s="819"/>
      <c r="V69" s="819">
        <v>233284</v>
      </c>
      <c r="W69" s="819"/>
      <c r="X69" s="819"/>
      <c r="Y69" s="819"/>
      <c r="Z69" s="819"/>
      <c r="AA69" s="819">
        <v>12793</v>
      </c>
      <c r="AB69" s="819"/>
      <c r="AC69" s="819"/>
      <c r="AD69" s="819"/>
      <c r="AE69" s="819"/>
      <c r="AF69" s="819">
        <v>12793</v>
      </c>
      <c r="AG69" s="819"/>
      <c r="AH69" s="819"/>
      <c r="AI69" s="819"/>
      <c r="AJ69" s="819"/>
      <c r="AK69" s="819">
        <v>2000</v>
      </c>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531</v>
      </c>
      <c r="C70" s="862"/>
      <c r="D70" s="862"/>
      <c r="E70" s="862"/>
      <c r="F70" s="862"/>
      <c r="G70" s="862"/>
      <c r="H70" s="862"/>
      <c r="I70" s="862"/>
      <c r="J70" s="862"/>
      <c r="K70" s="862"/>
      <c r="L70" s="862"/>
      <c r="M70" s="862"/>
      <c r="N70" s="862"/>
      <c r="O70" s="862"/>
      <c r="P70" s="863"/>
      <c r="Q70" s="864">
        <v>9335</v>
      </c>
      <c r="R70" s="819"/>
      <c r="S70" s="819"/>
      <c r="T70" s="819"/>
      <c r="U70" s="819"/>
      <c r="V70" s="819">
        <v>8167</v>
      </c>
      <c r="W70" s="819"/>
      <c r="X70" s="819"/>
      <c r="Y70" s="819"/>
      <c r="Z70" s="819"/>
      <c r="AA70" s="819">
        <v>1168</v>
      </c>
      <c r="AB70" s="819"/>
      <c r="AC70" s="819"/>
      <c r="AD70" s="819"/>
      <c r="AE70" s="819"/>
      <c r="AF70" s="819">
        <v>0</v>
      </c>
      <c r="AG70" s="819"/>
      <c r="AH70" s="819"/>
      <c r="AI70" s="819"/>
      <c r="AJ70" s="819"/>
      <c r="AK70" s="819">
        <v>15</v>
      </c>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532</v>
      </c>
      <c r="C71" s="862"/>
      <c r="D71" s="862"/>
      <c r="E71" s="862"/>
      <c r="F71" s="862"/>
      <c r="G71" s="862"/>
      <c r="H71" s="862"/>
      <c r="I71" s="862"/>
      <c r="J71" s="862"/>
      <c r="K71" s="862"/>
      <c r="L71" s="862"/>
      <c r="M71" s="862"/>
      <c r="N71" s="862"/>
      <c r="O71" s="862"/>
      <c r="P71" s="863"/>
      <c r="Q71" s="864">
        <v>1528</v>
      </c>
      <c r="R71" s="819"/>
      <c r="S71" s="819"/>
      <c r="T71" s="819"/>
      <c r="U71" s="819"/>
      <c r="V71" s="819">
        <v>1527</v>
      </c>
      <c r="W71" s="819"/>
      <c r="X71" s="819"/>
      <c r="Y71" s="819"/>
      <c r="Z71" s="819"/>
      <c r="AA71" s="819">
        <v>1</v>
      </c>
      <c r="AB71" s="819"/>
      <c r="AC71" s="819"/>
      <c r="AD71" s="819"/>
      <c r="AE71" s="819"/>
      <c r="AF71" s="819">
        <v>0</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533</v>
      </c>
      <c r="C72" s="862"/>
      <c r="D72" s="862"/>
      <c r="E72" s="862"/>
      <c r="F72" s="862"/>
      <c r="G72" s="862"/>
      <c r="H72" s="862"/>
      <c r="I72" s="862"/>
      <c r="J72" s="862"/>
      <c r="K72" s="862"/>
      <c r="L72" s="862"/>
      <c r="M72" s="862"/>
      <c r="N72" s="862"/>
      <c r="O72" s="862"/>
      <c r="P72" s="863"/>
      <c r="Q72" s="864">
        <v>20</v>
      </c>
      <c r="R72" s="819"/>
      <c r="S72" s="819"/>
      <c r="T72" s="819"/>
      <c r="U72" s="819"/>
      <c r="V72" s="819">
        <v>19</v>
      </c>
      <c r="W72" s="819"/>
      <c r="X72" s="819"/>
      <c r="Y72" s="819"/>
      <c r="Z72" s="819"/>
      <c r="AA72" s="819">
        <v>1</v>
      </c>
      <c r="AB72" s="819"/>
      <c r="AC72" s="819"/>
      <c r="AD72" s="819"/>
      <c r="AE72" s="819"/>
      <c r="AF72" s="819">
        <v>0</v>
      </c>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534</v>
      </c>
      <c r="C73" s="862"/>
      <c r="D73" s="862"/>
      <c r="E73" s="862"/>
      <c r="F73" s="862"/>
      <c r="G73" s="862"/>
      <c r="H73" s="862"/>
      <c r="I73" s="862"/>
      <c r="J73" s="862"/>
      <c r="K73" s="862"/>
      <c r="L73" s="862"/>
      <c r="M73" s="862"/>
      <c r="N73" s="862"/>
      <c r="O73" s="862"/>
      <c r="P73" s="863"/>
      <c r="Q73" s="864">
        <v>55</v>
      </c>
      <c r="R73" s="819"/>
      <c r="S73" s="819"/>
      <c r="T73" s="819"/>
      <c r="U73" s="819"/>
      <c r="V73" s="819">
        <v>46</v>
      </c>
      <c r="W73" s="819"/>
      <c r="X73" s="819"/>
      <c r="Y73" s="819"/>
      <c r="Z73" s="819"/>
      <c r="AA73" s="819">
        <v>9</v>
      </c>
      <c r="AB73" s="819"/>
      <c r="AC73" s="819"/>
      <c r="AD73" s="819"/>
      <c r="AE73" s="819"/>
      <c r="AF73" s="819">
        <v>0</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535</v>
      </c>
      <c r="C74" s="862"/>
      <c r="D74" s="862"/>
      <c r="E74" s="862"/>
      <c r="F74" s="862"/>
      <c r="G74" s="862"/>
      <c r="H74" s="862"/>
      <c r="I74" s="862"/>
      <c r="J74" s="862"/>
      <c r="K74" s="862"/>
      <c r="L74" s="862"/>
      <c r="M74" s="862"/>
      <c r="N74" s="862"/>
      <c r="O74" s="862"/>
      <c r="P74" s="863"/>
      <c r="Q74" s="864">
        <v>14</v>
      </c>
      <c r="R74" s="819"/>
      <c r="S74" s="819"/>
      <c r="T74" s="819"/>
      <c r="U74" s="819"/>
      <c r="V74" s="819">
        <v>13</v>
      </c>
      <c r="W74" s="819"/>
      <c r="X74" s="819"/>
      <c r="Y74" s="819"/>
      <c r="Z74" s="819"/>
      <c r="AA74" s="819">
        <v>1</v>
      </c>
      <c r="AB74" s="819"/>
      <c r="AC74" s="819"/>
      <c r="AD74" s="819"/>
      <c r="AE74" s="819"/>
      <c r="AF74" s="819">
        <v>0</v>
      </c>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536</v>
      </c>
      <c r="C75" s="862"/>
      <c r="D75" s="862"/>
      <c r="E75" s="862"/>
      <c r="F75" s="862"/>
      <c r="G75" s="862"/>
      <c r="H75" s="862"/>
      <c r="I75" s="862"/>
      <c r="J75" s="862"/>
      <c r="K75" s="862"/>
      <c r="L75" s="862"/>
      <c r="M75" s="862"/>
      <c r="N75" s="862"/>
      <c r="O75" s="862"/>
      <c r="P75" s="863"/>
      <c r="Q75" s="867">
        <v>1369</v>
      </c>
      <c r="R75" s="868"/>
      <c r="S75" s="868"/>
      <c r="T75" s="868"/>
      <c r="U75" s="818"/>
      <c r="V75" s="869">
        <v>1355</v>
      </c>
      <c r="W75" s="868"/>
      <c r="X75" s="868"/>
      <c r="Y75" s="868"/>
      <c r="Z75" s="818"/>
      <c r="AA75" s="869">
        <v>14</v>
      </c>
      <c r="AB75" s="868"/>
      <c r="AC75" s="868"/>
      <c r="AD75" s="868"/>
      <c r="AE75" s="818"/>
      <c r="AF75" s="869">
        <v>14</v>
      </c>
      <c r="AG75" s="868"/>
      <c r="AH75" s="868"/>
      <c r="AI75" s="868"/>
      <c r="AJ75" s="818"/>
      <c r="AK75" s="869">
        <v>13</v>
      </c>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537</v>
      </c>
      <c r="C76" s="862"/>
      <c r="D76" s="862"/>
      <c r="E76" s="862"/>
      <c r="F76" s="862"/>
      <c r="G76" s="862"/>
      <c r="H76" s="862"/>
      <c r="I76" s="862"/>
      <c r="J76" s="862"/>
      <c r="K76" s="862"/>
      <c r="L76" s="862"/>
      <c r="M76" s="862"/>
      <c r="N76" s="862"/>
      <c r="O76" s="862"/>
      <c r="P76" s="863"/>
      <c r="Q76" s="867">
        <v>6</v>
      </c>
      <c r="R76" s="868"/>
      <c r="S76" s="868"/>
      <c r="T76" s="868"/>
      <c r="U76" s="818"/>
      <c r="V76" s="869">
        <v>6</v>
      </c>
      <c r="W76" s="868"/>
      <c r="X76" s="868"/>
      <c r="Y76" s="868"/>
      <c r="Z76" s="818"/>
      <c r="AA76" s="869">
        <v>0</v>
      </c>
      <c r="AB76" s="868"/>
      <c r="AC76" s="868"/>
      <c r="AD76" s="868"/>
      <c r="AE76" s="818"/>
      <c r="AF76" s="869">
        <v>0</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538</v>
      </c>
      <c r="C77" s="862"/>
      <c r="D77" s="862"/>
      <c r="E77" s="862"/>
      <c r="F77" s="862"/>
      <c r="G77" s="862"/>
      <c r="H77" s="862"/>
      <c r="I77" s="862"/>
      <c r="J77" s="862"/>
      <c r="K77" s="862"/>
      <c r="L77" s="862"/>
      <c r="M77" s="862"/>
      <c r="N77" s="862"/>
      <c r="O77" s="862"/>
      <c r="P77" s="863"/>
      <c r="Q77" s="867">
        <v>42</v>
      </c>
      <c r="R77" s="868"/>
      <c r="S77" s="868"/>
      <c r="T77" s="868"/>
      <c r="U77" s="818"/>
      <c r="V77" s="869">
        <v>38</v>
      </c>
      <c r="W77" s="868"/>
      <c r="X77" s="868"/>
      <c r="Y77" s="868"/>
      <c r="Z77" s="818"/>
      <c r="AA77" s="869">
        <v>4</v>
      </c>
      <c r="AB77" s="868"/>
      <c r="AC77" s="868"/>
      <c r="AD77" s="868"/>
      <c r="AE77" s="818"/>
      <c r="AF77" s="869">
        <v>4</v>
      </c>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539</v>
      </c>
      <c r="C78" s="862"/>
      <c r="D78" s="862"/>
      <c r="E78" s="862"/>
      <c r="F78" s="862"/>
      <c r="G78" s="862"/>
      <c r="H78" s="862"/>
      <c r="I78" s="862"/>
      <c r="J78" s="862"/>
      <c r="K78" s="862"/>
      <c r="L78" s="862"/>
      <c r="M78" s="862"/>
      <c r="N78" s="862"/>
      <c r="O78" s="862"/>
      <c r="P78" s="863"/>
      <c r="Q78" s="864">
        <v>5</v>
      </c>
      <c r="R78" s="819"/>
      <c r="S78" s="819"/>
      <c r="T78" s="819"/>
      <c r="U78" s="819"/>
      <c r="V78" s="819">
        <v>5</v>
      </c>
      <c r="W78" s="819"/>
      <c r="X78" s="819"/>
      <c r="Y78" s="819"/>
      <c r="Z78" s="819"/>
      <c r="AA78" s="819">
        <v>0</v>
      </c>
      <c r="AB78" s="819"/>
      <c r="AC78" s="819"/>
      <c r="AD78" s="819"/>
      <c r="AE78" s="819"/>
      <c r="AF78" s="819">
        <v>0</v>
      </c>
      <c r="AG78" s="819"/>
      <c r="AH78" s="819"/>
      <c r="AI78" s="819"/>
      <c r="AJ78" s="819"/>
      <c r="AK78" s="819">
        <v>2</v>
      </c>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540</v>
      </c>
      <c r="C79" s="862"/>
      <c r="D79" s="862"/>
      <c r="E79" s="862"/>
      <c r="F79" s="862"/>
      <c r="G79" s="862"/>
      <c r="H79" s="862"/>
      <c r="I79" s="862"/>
      <c r="J79" s="862"/>
      <c r="K79" s="862"/>
      <c r="L79" s="862"/>
      <c r="M79" s="862"/>
      <c r="N79" s="862"/>
      <c r="O79" s="862"/>
      <c r="P79" s="863"/>
      <c r="Q79" s="864">
        <v>1185</v>
      </c>
      <c r="R79" s="819"/>
      <c r="S79" s="819"/>
      <c r="T79" s="819"/>
      <c r="U79" s="819"/>
      <c r="V79" s="819">
        <v>1151</v>
      </c>
      <c r="W79" s="819"/>
      <c r="X79" s="819"/>
      <c r="Y79" s="819"/>
      <c r="Z79" s="819"/>
      <c r="AA79" s="819">
        <v>34</v>
      </c>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286</v>
      </c>
      <c r="AG109" s="883"/>
      <c r="AH109" s="883"/>
      <c r="AI109" s="883"/>
      <c r="AJ109" s="884"/>
      <c r="AK109" s="882" t="s">
        <v>285</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286</v>
      </c>
      <c r="BW109" s="883"/>
      <c r="BX109" s="883"/>
      <c r="BY109" s="883"/>
      <c r="BZ109" s="884"/>
      <c r="CA109" s="882" t="s">
        <v>285</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286</v>
      </c>
      <c r="DM109" s="883"/>
      <c r="DN109" s="883"/>
      <c r="DO109" s="883"/>
      <c r="DP109" s="884"/>
      <c r="DQ109" s="882" t="s">
        <v>285</v>
      </c>
      <c r="DR109" s="883"/>
      <c r="DS109" s="883"/>
      <c r="DT109" s="883"/>
      <c r="DU109" s="884"/>
      <c r="DV109" s="882" t="s">
        <v>400</v>
      </c>
      <c r="DW109" s="883"/>
      <c r="DX109" s="883"/>
      <c r="DY109" s="883"/>
      <c r="DZ109" s="885"/>
    </row>
    <row r="110" spans="1:131" s="197" customFormat="1" ht="26.25" customHeight="1" x14ac:dyDescent="0.15">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464567</v>
      </c>
      <c r="AB110" s="890"/>
      <c r="AC110" s="890"/>
      <c r="AD110" s="890"/>
      <c r="AE110" s="891"/>
      <c r="AF110" s="892">
        <v>448983</v>
      </c>
      <c r="AG110" s="890"/>
      <c r="AH110" s="890"/>
      <c r="AI110" s="890"/>
      <c r="AJ110" s="891"/>
      <c r="AK110" s="892">
        <v>428769</v>
      </c>
      <c r="AL110" s="890"/>
      <c r="AM110" s="890"/>
      <c r="AN110" s="890"/>
      <c r="AO110" s="891"/>
      <c r="AP110" s="893">
        <v>15.8</v>
      </c>
      <c r="AQ110" s="894"/>
      <c r="AR110" s="894"/>
      <c r="AS110" s="894"/>
      <c r="AT110" s="895"/>
      <c r="AU110" s="896" t="s">
        <v>61</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3901185</v>
      </c>
      <c r="BR110" s="927"/>
      <c r="BS110" s="927"/>
      <c r="BT110" s="927"/>
      <c r="BU110" s="927"/>
      <c r="BV110" s="927">
        <v>3939173</v>
      </c>
      <c r="BW110" s="927"/>
      <c r="BX110" s="927"/>
      <c r="BY110" s="927"/>
      <c r="BZ110" s="927"/>
      <c r="CA110" s="927">
        <v>3956273</v>
      </c>
      <c r="CB110" s="927"/>
      <c r="CC110" s="927"/>
      <c r="CD110" s="927"/>
      <c r="CE110" s="927"/>
      <c r="CF110" s="941">
        <v>146.19999999999999</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t="s">
        <v>112</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1195395</v>
      </c>
      <c r="BR112" s="920"/>
      <c r="BS112" s="920"/>
      <c r="BT112" s="920"/>
      <c r="BU112" s="920"/>
      <c r="BV112" s="920">
        <v>1159358</v>
      </c>
      <c r="BW112" s="920"/>
      <c r="BX112" s="920"/>
      <c r="BY112" s="920"/>
      <c r="BZ112" s="920"/>
      <c r="CA112" s="920">
        <v>1025619</v>
      </c>
      <c r="CB112" s="920"/>
      <c r="CC112" s="920"/>
      <c r="CD112" s="920"/>
      <c r="CE112" s="920"/>
      <c r="CF112" s="914">
        <v>37.9</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117432</v>
      </c>
      <c r="AB113" s="934"/>
      <c r="AC113" s="934"/>
      <c r="AD113" s="934"/>
      <c r="AE113" s="935"/>
      <c r="AF113" s="936">
        <v>95664</v>
      </c>
      <c r="AG113" s="934"/>
      <c r="AH113" s="934"/>
      <c r="AI113" s="934"/>
      <c r="AJ113" s="935"/>
      <c r="AK113" s="936">
        <v>98233</v>
      </c>
      <c r="AL113" s="934"/>
      <c r="AM113" s="934"/>
      <c r="AN113" s="934"/>
      <c r="AO113" s="935"/>
      <c r="AP113" s="937">
        <v>3.6</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t="s">
        <v>112</v>
      </c>
      <c r="BR113" s="920"/>
      <c r="BS113" s="920"/>
      <c r="BT113" s="920"/>
      <c r="BU113" s="920"/>
      <c r="BV113" s="920" t="s">
        <v>112</v>
      </c>
      <c r="BW113" s="920"/>
      <c r="BX113" s="920"/>
      <c r="BY113" s="920"/>
      <c r="BZ113" s="920"/>
      <c r="CA113" s="920" t="s">
        <v>112</v>
      </c>
      <c r="CB113" s="920"/>
      <c r="CC113" s="920"/>
      <c r="CD113" s="920"/>
      <c r="CE113" s="920"/>
      <c r="CF113" s="914" t="s">
        <v>112</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10211</v>
      </c>
      <c r="AB114" s="959"/>
      <c r="AC114" s="959"/>
      <c r="AD114" s="959"/>
      <c r="AE114" s="960"/>
      <c r="AF114" s="961">
        <v>10226</v>
      </c>
      <c r="AG114" s="959"/>
      <c r="AH114" s="959"/>
      <c r="AI114" s="959"/>
      <c r="AJ114" s="960"/>
      <c r="AK114" s="961">
        <v>10220</v>
      </c>
      <c r="AL114" s="959"/>
      <c r="AM114" s="959"/>
      <c r="AN114" s="959"/>
      <c r="AO114" s="960"/>
      <c r="AP114" s="962">
        <v>0.4</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988187</v>
      </c>
      <c r="BR114" s="920"/>
      <c r="BS114" s="920"/>
      <c r="BT114" s="920"/>
      <c r="BU114" s="920"/>
      <c r="BV114" s="920">
        <v>939162</v>
      </c>
      <c r="BW114" s="920"/>
      <c r="BX114" s="920"/>
      <c r="BY114" s="920"/>
      <c r="BZ114" s="920"/>
      <c r="CA114" s="920">
        <v>820333</v>
      </c>
      <c r="CB114" s="920"/>
      <c r="CC114" s="920"/>
      <c r="CD114" s="920"/>
      <c r="CE114" s="920"/>
      <c r="CF114" s="914">
        <v>30.3</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592210</v>
      </c>
      <c r="AB117" s="966"/>
      <c r="AC117" s="966"/>
      <c r="AD117" s="966"/>
      <c r="AE117" s="967"/>
      <c r="AF117" s="965">
        <v>554873</v>
      </c>
      <c r="AG117" s="966"/>
      <c r="AH117" s="966"/>
      <c r="AI117" s="966"/>
      <c r="AJ117" s="967"/>
      <c r="AK117" s="965">
        <v>537222</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286</v>
      </c>
      <c r="AG118" s="883"/>
      <c r="AH118" s="883"/>
      <c r="AI118" s="883"/>
      <c r="AJ118" s="884"/>
      <c r="AK118" s="882" t="s">
        <v>285</v>
      </c>
      <c r="AL118" s="883"/>
      <c r="AM118" s="883"/>
      <c r="AN118" s="883"/>
      <c r="AO118" s="884"/>
      <c r="AP118" s="990" t="s">
        <v>400</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428</v>
      </c>
      <c r="BP118" s="994"/>
      <c r="BQ118" s="985">
        <v>6084767</v>
      </c>
      <c r="BR118" s="986"/>
      <c r="BS118" s="986"/>
      <c r="BT118" s="986"/>
      <c r="BU118" s="986"/>
      <c r="BV118" s="986">
        <v>6037693</v>
      </c>
      <c r="BW118" s="986"/>
      <c r="BX118" s="986"/>
      <c r="BY118" s="986"/>
      <c r="BZ118" s="986"/>
      <c r="CA118" s="986">
        <v>5802225</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3183029</v>
      </c>
      <c r="BR119" s="927"/>
      <c r="BS119" s="927"/>
      <c r="BT119" s="927"/>
      <c r="BU119" s="927"/>
      <c r="BV119" s="927">
        <v>3342895</v>
      </c>
      <c r="BW119" s="927"/>
      <c r="BX119" s="927"/>
      <c r="BY119" s="927"/>
      <c r="BZ119" s="927"/>
      <c r="CA119" s="927">
        <v>3362539</v>
      </c>
      <c r="CB119" s="927"/>
      <c r="CC119" s="927"/>
      <c r="CD119" s="927"/>
      <c r="CE119" s="927"/>
      <c r="CF119" s="941">
        <v>124.3</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146773</v>
      </c>
      <c r="BR120" s="920"/>
      <c r="BS120" s="920"/>
      <c r="BT120" s="920"/>
      <c r="BU120" s="920"/>
      <c r="BV120" s="920">
        <v>124471</v>
      </c>
      <c r="BW120" s="920"/>
      <c r="BX120" s="920"/>
      <c r="BY120" s="920"/>
      <c r="BZ120" s="920"/>
      <c r="CA120" s="920">
        <v>99828</v>
      </c>
      <c r="CB120" s="920"/>
      <c r="CC120" s="920"/>
      <c r="CD120" s="920"/>
      <c r="CE120" s="920"/>
      <c r="CF120" s="914">
        <v>3.7</v>
      </c>
      <c r="CG120" s="915"/>
      <c r="CH120" s="915"/>
      <c r="CI120" s="915"/>
      <c r="CJ120" s="915"/>
      <c r="CK120" s="1013" t="s">
        <v>434</v>
      </c>
      <c r="CL120" s="1014"/>
      <c r="CM120" s="1014"/>
      <c r="CN120" s="1014"/>
      <c r="CO120" s="1015"/>
      <c r="CP120" s="1021" t="s">
        <v>382</v>
      </c>
      <c r="CQ120" s="1022"/>
      <c r="CR120" s="1022"/>
      <c r="CS120" s="1022"/>
      <c r="CT120" s="1022"/>
      <c r="CU120" s="1022"/>
      <c r="CV120" s="1022"/>
      <c r="CW120" s="1022"/>
      <c r="CX120" s="1022"/>
      <c r="CY120" s="1022"/>
      <c r="CZ120" s="1022"/>
      <c r="DA120" s="1022"/>
      <c r="DB120" s="1022"/>
      <c r="DC120" s="1022"/>
      <c r="DD120" s="1022"/>
      <c r="DE120" s="1022"/>
      <c r="DF120" s="1023"/>
      <c r="DG120" s="926">
        <v>1114604</v>
      </c>
      <c r="DH120" s="927"/>
      <c r="DI120" s="927"/>
      <c r="DJ120" s="927"/>
      <c r="DK120" s="927"/>
      <c r="DL120" s="927">
        <v>1081143</v>
      </c>
      <c r="DM120" s="927"/>
      <c r="DN120" s="927"/>
      <c r="DO120" s="927"/>
      <c r="DP120" s="927"/>
      <c r="DQ120" s="927">
        <v>954838</v>
      </c>
      <c r="DR120" s="927"/>
      <c r="DS120" s="927"/>
      <c r="DT120" s="927"/>
      <c r="DU120" s="927"/>
      <c r="DV120" s="928">
        <v>35.299999999999997</v>
      </c>
      <c r="DW120" s="928"/>
      <c r="DX120" s="928"/>
      <c r="DY120" s="928"/>
      <c r="DZ120" s="929"/>
    </row>
    <row r="121" spans="1:130" s="197" customFormat="1" ht="26.25" customHeight="1" x14ac:dyDescent="0.15">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3557522</v>
      </c>
      <c r="BR121" s="986"/>
      <c r="BS121" s="986"/>
      <c r="BT121" s="986"/>
      <c r="BU121" s="986"/>
      <c r="BV121" s="986">
        <v>3608284</v>
      </c>
      <c r="BW121" s="986"/>
      <c r="BX121" s="986"/>
      <c r="BY121" s="986"/>
      <c r="BZ121" s="986"/>
      <c r="CA121" s="986">
        <v>3621790</v>
      </c>
      <c r="CB121" s="986"/>
      <c r="CC121" s="986"/>
      <c r="CD121" s="986"/>
      <c r="CE121" s="986"/>
      <c r="CF121" s="1024">
        <v>133.9</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80791</v>
      </c>
      <c r="DH121" s="920"/>
      <c r="DI121" s="920"/>
      <c r="DJ121" s="920"/>
      <c r="DK121" s="920"/>
      <c r="DL121" s="920">
        <v>78215</v>
      </c>
      <c r="DM121" s="920"/>
      <c r="DN121" s="920"/>
      <c r="DO121" s="920"/>
      <c r="DP121" s="920"/>
      <c r="DQ121" s="920">
        <v>70781</v>
      </c>
      <c r="DR121" s="920"/>
      <c r="DS121" s="920"/>
      <c r="DT121" s="920"/>
      <c r="DU121" s="920"/>
      <c r="DV121" s="921">
        <v>2.6</v>
      </c>
      <c r="DW121" s="921"/>
      <c r="DX121" s="921"/>
      <c r="DY121" s="921"/>
      <c r="DZ121" s="922"/>
    </row>
    <row r="122" spans="1:130" s="197" customFormat="1" ht="26.25" customHeight="1" x14ac:dyDescent="0.15">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437</v>
      </c>
      <c r="BP122" s="994"/>
      <c r="BQ122" s="1034">
        <v>6887324</v>
      </c>
      <c r="BR122" s="1035"/>
      <c r="BS122" s="1035"/>
      <c r="BT122" s="1035"/>
      <c r="BU122" s="1035"/>
      <c r="BV122" s="1035">
        <v>7075650</v>
      </c>
      <c r="BW122" s="1035"/>
      <c r="BX122" s="1035"/>
      <c r="BY122" s="1035"/>
      <c r="BZ122" s="1035"/>
      <c r="CA122" s="1035">
        <v>7084157</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448</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21205</v>
      </c>
      <c r="AB128" s="1090"/>
      <c r="AC128" s="1090"/>
      <c r="AD128" s="1090"/>
      <c r="AE128" s="1091"/>
      <c r="AF128" s="1092">
        <v>20782</v>
      </c>
      <c r="AG128" s="1090"/>
      <c r="AH128" s="1090"/>
      <c r="AI128" s="1090"/>
      <c r="AJ128" s="1091"/>
      <c r="AK128" s="1092">
        <v>19587</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3197369</v>
      </c>
      <c r="AB129" s="959"/>
      <c r="AC129" s="959"/>
      <c r="AD129" s="959"/>
      <c r="AE129" s="960"/>
      <c r="AF129" s="961">
        <v>3151637</v>
      </c>
      <c r="AG129" s="959"/>
      <c r="AH129" s="959"/>
      <c r="AI129" s="959"/>
      <c r="AJ129" s="960"/>
      <c r="AK129" s="961">
        <v>3084616</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5.7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394006</v>
      </c>
      <c r="AB130" s="959"/>
      <c r="AC130" s="959"/>
      <c r="AD130" s="959"/>
      <c r="AE130" s="960"/>
      <c r="AF130" s="961">
        <v>370965</v>
      </c>
      <c r="AG130" s="959"/>
      <c r="AH130" s="959"/>
      <c r="AI130" s="959"/>
      <c r="AJ130" s="960"/>
      <c r="AK130" s="961">
        <v>378808</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2803363</v>
      </c>
      <c r="AB131" s="998"/>
      <c r="AC131" s="998"/>
      <c r="AD131" s="998"/>
      <c r="AE131" s="999"/>
      <c r="AF131" s="1000">
        <v>2780672</v>
      </c>
      <c r="AG131" s="998"/>
      <c r="AH131" s="998"/>
      <c r="AI131" s="998"/>
      <c r="AJ131" s="999"/>
      <c r="AK131" s="1000">
        <v>2705808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6.3138095209999996</v>
      </c>
      <c r="AB132" s="1104"/>
      <c r="AC132" s="1104"/>
      <c r="AD132" s="1104"/>
      <c r="AE132" s="1105"/>
      <c r="AF132" s="1106">
        <v>5.8664236560000003</v>
      </c>
      <c r="AG132" s="1104"/>
      <c r="AH132" s="1104"/>
      <c r="AI132" s="1104"/>
      <c r="AJ132" s="1105"/>
      <c r="AK132" s="1106">
        <v>5.1307040260000001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6.8</v>
      </c>
      <c r="AB133" s="1111"/>
      <c r="AC133" s="1111"/>
      <c r="AD133" s="1111"/>
      <c r="AE133" s="1112"/>
      <c r="AF133" s="1110">
        <v>6.4</v>
      </c>
      <c r="AG133" s="1111"/>
      <c r="AH133" s="1111"/>
      <c r="AI133" s="1111"/>
      <c r="AJ133" s="1112"/>
      <c r="AK133" s="1110">
        <v>5.7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73" zoomScaleNormal="85" zoomScaleSheetLayoutView="100" workbookViewId="0">
      <selection activeCell="AC94" sqref="AC9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L13"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19" t="s">
        <v>469</v>
      </c>
      <c r="H9" s="1120"/>
      <c r="I9" s="1120"/>
      <c r="J9" s="1121"/>
      <c r="K9" s="263">
        <v>827888</v>
      </c>
      <c r="L9" s="264">
        <v>132802</v>
      </c>
      <c r="M9" s="265">
        <v>138183</v>
      </c>
      <c r="N9" s="266">
        <v>-3.9</v>
      </c>
    </row>
    <row r="10" spans="1:16" x14ac:dyDescent="0.15">
      <c r="A10" s="248"/>
      <c r="B10" s="244"/>
      <c r="C10" s="244"/>
      <c r="D10" s="244"/>
      <c r="E10" s="244"/>
      <c r="F10" s="244"/>
      <c r="G10" s="1119" t="s">
        <v>470</v>
      </c>
      <c r="H10" s="1120"/>
      <c r="I10" s="1120"/>
      <c r="J10" s="1121"/>
      <c r="K10" s="267">
        <v>60364</v>
      </c>
      <c r="L10" s="268">
        <v>9683</v>
      </c>
      <c r="M10" s="269">
        <v>15438</v>
      </c>
      <c r="N10" s="270">
        <v>-37.299999999999997</v>
      </c>
    </row>
    <row r="11" spans="1:16" ht="13.5" customHeight="1" x14ac:dyDescent="0.15">
      <c r="A11" s="248"/>
      <c r="B11" s="244"/>
      <c r="C11" s="244"/>
      <c r="D11" s="244"/>
      <c r="E11" s="244"/>
      <c r="F11" s="244"/>
      <c r="G11" s="1119" t="s">
        <v>471</v>
      </c>
      <c r="H11" s="1120"/>
      <c r="I11" s="1120"/>
      <c r="J11" s="1121"/>
      <c r="K11" s="267">
        <v>191988</v>
      </c>
      <c r="L11" s="268">
        <v>30797</v>
      </c>
      <c r="M11" s="269">
        <v>22352</v>
      </c>
      <c r="N11" s="270">
        <v>37.799999999999997</v>
      </c>
    </row>
    <row r="12" spans="1:16" ht="13.5" customHeight="1" x14ac:dyDescent="0.15">
      <c r="A12" s="248"/>
      <c r="B12" s="244"/>
      <c r="C12" s="244"/>
      <c r="D12" s="244"/>
      <c r="E12" s="244"/>
      <c r="F12" s="244"/>
      <c r="G12" s="1119" t="s">
        <v>472</v>
      </c>
      <c r="H12" s="1120"/>
      <c r="I12" s="1120"/>
      <c r="J12" s="1121"/>
      <c r="K12" s="267" t="s">
        <v>473</v>
      </c>
      <c r="L12" s="268" t="s">
        <v>473</v>
      </c>
      <c r="M12" s="269">
        <v>2530</v>
      </c>
      <c r="N12" s="270" t="s">
        <v>473</v>
      </c>
    </row>
    <row r="13" spans="1:16" ht="13.5" customHeight="1" x14ac:dyDescent="0.15">
      <c r="A13" s="248"/>
      <c r="B13" s="244"/>
      <c r="C13" s="244"/>
      <c r="D13" s="244"/>
      <c r="E13" s="244"/>
      <c r="F13" s="244"/>
      <c r="G13" s="1119" t="s">
        <v>474</v>
      </c>
      <c r="H13" s="1120"/>
      <c r="I13" s="1120"/>
      <c r="J13" s="1121"/>
      <c r="K13" s="267" t="s">
        <v>473</v>
      </c>
      <c r="L13" s="268" t="s">
        <v>473</v>
      </c>
      <c r="M13" s="269" t="s">
        <v>473</v>
      </c>
      <c r="N13" s="270" t="s">
        <v>473</v>
      </c>
    </row>
    <row r="14" spans="1:16" ht="13.5" customHeight="1" x14ac:dyDescent="0.15">
      <c r="A14" s="248"/>
      <c r="B14" s="244"/>
      <c r="C14" s="244"/>
      <c r="D14" s="244"/>
      <c r="E14" s="244"/>
      <c r="F14" s="244"/>
      <c r="G14" s="1119" t="s">
        <v>475</v>
      </c>
      <c r="H14" s="1120"/>
      <c r="I14" s="1120"/>
      <c r="J14" s="1121"/>
      <c r="K14" s="267">
        <v>53526</v>
      </c>
      <c r="L14" s="268">
        <v>8586</v>
      </c>
      <c r="M14" s="269">
        <v>5605</v>
      </c>
      <c r="N14" s="270">
        <v>53.2</v>
      </c>
    </row>
    <row r="15" spans="1:16" ht="13.5" customHeight="1" x14ac:dyDescent="0.15">
      <c r="A15" s="248"/>
      <c r="B15" s="244"/>
      <c r="C15" s="244"/>
      <c r="D15" s="244"/>
      <c r="E15" s="244"/>
      <c r="F15" s="244"/>
      <c r="G15" s="1119" t="s">
        <v>476</v>
      </c>
      <c r="H15" s="1120"/>
      <c r="I15" s="1120"/>
      <c r="J15" s="1121"/>
      <c r="K15" s="267">
        <v>15652</v>
      </c>
      <c r="L15" s="268">
        <v>2511</v>
      </c>
      <c r="M15" s="269">
        <v>3103</v>
      </c>
      <c r="N15" s="270">
        <v>-19.100000000000001</v>
      </c>
    </row>
    <row r="16" spans="1:16" x14ac:dyDescent="0.15">
      <c r="A16" s="248"/>
      <c r="B16" s="244"/>
      <c r="C16" s="244"/>
      <c r="D16" s="244"/>
      <c r="E16" s="244"/>
      <c r="F16" s="244"/>
      <c r="G16" s="1122" t="s">
        <v>477</v>
      </c>
      <c r="H16" s="1123"/>
      <c r="I16" s="1123"/>
      <c r="J16" s="1124"/>
      <c r="K16" s="268">
        <v>-109484</v>
      </c>
      <c r="L16" s="268">
        <v>-17562</v>
      </c>
      <c r="M16" s="269">
        <v>-15159</v>
      </c>
      <c r="N16" s="270">
        <v>15.9</v>
      </c>
    </row>
    <row r="17" spans="1:16" x14ac:dyDescent="0.15">
      <c r="A17" s="248"/>
      <c r="B17" s="244"/>
      <c r="C17" s="244"/>
      <c r="D17" s="244"/>
      <c r="E17" s="244"/>
      <c r="F17" s="244"/>
      <c r="G17" s="1122" t="s">
        <v>170</v>
      </c>
      <c r="H17" s="1123"/>
      <c r="I17" s="1123"/>
      <c r="J17" s="1124"/>
      <c r="K17" s="268">
        <v>1039934</v>
      </c>
      <c r="L17" s="268">
        <v>166816</v>
      </c>
      <c r="M17" s="269">
        <v>172052</v>
      </c>
      <c r="N17" s="270">
        <v>-3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4" t="s">
        <v>482</v>
      </c>
      <c r="H21" s="1115"/>
      <c r="I21" s="1115"/>
      <c r="J21" s="1116"/>
      <c r="K21" s="280">
        <v>13.96</v>
      </c>
      <c r="L21" s="281">
        <v>15.52</v>
      </c>
      <c r="M21" s="282">
        <v>-1.56</v>
      </c>
      <c r="N21" s="249"/>
      <c r="O21" s="283"/>
      <c r="P21" s="279"/>
    </row>
    <row r="22" spans="1:16" s="284" customFormat="1" x14ac:dyDescent="0.15">
      <c r="A22" s="279"/>
      <c r="B22" s="249"/>
      <c r="C22" s="249"/>
      <c r="D22" s="249"/>
      <c r="E22" s="249"/>
      <c r="F22" s="249"/>
      <c r="G22" s="1114" t="s">
        <v>483</v>
      </c>
      <c r="H22" s="1115"/>
      <c r="I22" s="1115"/>
      <c r="J22" s="1116"/>
      <c r="K22" s="285">
        <v>98.2</v>
      </c>
      <c r="L22" s="286">
        <v>95.8</v>
      </c>
      <c r="M22" s="287">
        <v>2.4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30" t="s">
        <v>486</v>
      </c>
      <c r="H32" s="1131"/>
      <c r="I32" s="1131"/>
      <c r="J32" s="1132"/>
      <c r="K32" s="294">
        <v>428769</v>
      </c>
      <c r="L32" s="294">
        <v>68779</v>
      </c>
      <c r="M32" s="295">
        <v>106666</v>
      </c>
      <c r="N32" s="296">
        <v>-35.5</v>
      </c>
    </row>
    <row r="33" spans="1:16" ht="13.5" customHeight="1" x14ac:dyDescent="0.15">
      <c r="A33" s="248"/>
      <c r="B33" s="244"/>
      <c r="C33" s="244"/>
      <c r="D33" s="244"/>
      <c r="E33" s="244"/>
      <c r="F33" s="244"/>
      <c r="G33" s="1130" t="s">
        <v>487</v>
      </c>
      <c r="H33" s="1131"/>
      <c r="I33" s="1131"/>
      <c r="J33" s="1132"/>
      <c r="K33" s="294" t="s">
        <v>473</v>
      </c>
      <c r="L33" s="294" t="s">
        <v>473</v>
      </c>
      <c r="M33" s="295" t="s">
        <v>473</v>
      </c>
      <c r="N33" s="296" t="s">
        <v>473</v>
      </c>
    </row>
    <row r="34" spans="1:16" ht="27" customHeight="1" x14ac:dyDescent="0.15">
      <c r="A34" s="248"/>
      <c r="B34" s="244"/>
      <c r="C34" s="244"/>
      <c r="D34" s="244"/>
      <c r="E34" s="244"/>
      <c r="F34" s="244"/>
      <c r="G34" s="1130" t="s">
        <v>488</v>
      </c>
      <c r="H34" s="1131"/>
      <c r="I34" s="1131"/>
      <c r="J34" s="1132"/>
      <c r="K34" s="294" t="s">
        <v>473</v>
      </c>
      <c r="L34" s="294" t="s">
        <v>473</v>
      </c>
      <c r="M34" s="295">
        <v>439</v>
      </c>
      <c r="N34" s="296" t="s">
        <v>473</v>
      </c>
    </row>
    <row r="35" spans="1:16" ht="27" customHeight="1" x14ac:dyDescent="0.15">
      <c r="A35" s="248"/>
      <c r="B35" s="244"/>
      <c r="C35" s="244"/>
      <c r="D35" s="244"/>
      <c r="E35" s="244"/>
      <c r="F35" s="244"/>
      <c r="G35" s="1130" t="s">
        <v>489</v>
      </c>
      <c r="H35" s="1131"/>
      <c r="I35" s="1131"/>
      <c r="J35" s="1132"/>
      <c r="K35" s="294">
        <v>98233</v>
      </c>
      <c r="L35" s="294">
        <v>15758</v>
      </c>
      <c r="M35" s="295">
        <v>24405</v>
      </c>
      <c r="N35" s="296">
        <v>-35.4</v>
      </c>
    </row>
    <row r="36" spans="1:16" ht="27" customHeight="1" x14ac:dyDescent="0.15">
      <c r="A36" s="248"/>
      <c r="B36" s="244"/>
      <c r="C36" s="244"/>
      <c r="D36" s="244"/>
      <c r="E36" s="244"/>
      <c r="F36" s="244"/>
      <c r="G36" s="1130" t="s">
        <v>490</v>
      </c>
      <c r="H36" s="1131"/>
      <c r="I36" s="1131"/>
      <c r="J36" s="1132"/>
      <c r="K36" s="294">
        <v>10220</v>
      </c>
      <c r="L36" s="294">
        <v>1639</v>
      </c>
      <c r="M36" s="295">
        <v>4847</v>
      </c>
      <c r="N36" s="296">
        <v>-66.2</v>
      </c>
    </row>
    <row r="37" spans="1:16" ht="13.5" customHeight="1" x14ac:dyDescent="0.15">
      <c r="A37" s="248"/>
      <c r="B37" s="244"/>
      <c r="C37" s="244"/>
      <c r="D37" s="244"/>
      <c r="E37" s="244"/>
      <c r="F37" s="244"/>
      <c r="G37" s="1130" t="s">
        <v>491</v>
      </c>
      <c r="H37" s="1131"/>
      <c r="I37" s="1131"/>
      <c r="J37" s="1132"/>
      <c r="K37" s="294" t="s">
        <v>473</v>
      </c>
      <c r="L37" s="294" t="s">
        <v>473</v>
      </c>
      <c r="M37" s="295">
        <v>2124</v>
      </c>
      <c r="N37" s="296" t="s">
        <v>473</v>
      </c>
    </row>
    <row r="38" spans="1:16" ht="27" customHeight="1" x14ac:dyDescent="0.15">
      <c r="A38" s="248"/>
      <c r="B38" s="244"/>
      <c r="C38" s="244"/>
      <c r="D38" s="244"/>
      <c r="E38" s="244"/>
      <c r="F38" s="244"/>
      <c r="G38" s="1133" t="s">
        <v>492</v>
      </c>
      <c r="H38" s="1134"/>
      <c r="I38" s="1134"/>
      <c r="J38" s="1135"/>
      <c r="K38" s="297" t="s">
        <v>473</v>
      </c>
      <c r="L38" s="297" t="s">
        <v>473</v>
      </c>
      <c r="M38" s="298">
        <v>33</v>
      </c>
      <c r="N38" s="299" t="s">
        <v>473</v>
      </c>
      <c r="O38" s="293"/>
    </row>
    <row r="39" spans="1:16" x14ac:dyDescent="0.15">
      <c r="A39" s="248"/>
      <c r="B39" s="244"/>
      <c r="C39" s="244"/>
      <c r="D39" s="244"/>
      <c r="E39" s="244"/>
      <c r="F39" s="244"/>
      <c r="G39" s="1133" t="s">
        <v>493</v>
      </c>
      <c r="H39" s="1134"/>
      <c r="I39" s="1134"/>
      <c r="J39" s="1135"/>
      <c r="K39" s="300">
        <v>-19587</v>
      </c>
      <c r="L39" s="300">
        <v>-3142</v>
      </c>
      <c r="M39" s="301">
        <v>-5315</v>
      </c>
      <c r="N39" s="302">
        <v>-40.9</v>
      </c>
      <c r="O39" s="293"/>
    </row>
    <row r="40" spans="1:16" ht="27" customHeight="1" x14ac:dyDescent="0.15">
      <c r="A40" s="248"/>
      <c r="B40" s="244"/>
      <c r="C40" s="244"/>
      <c r="D40" s="244"/>
      <c r="E40" s="244"/>
      <c r="F40" s="244"/>
      <c r="G40" s="1130" t="s">
        <v>494</v>
      </c>
      <c r="H40" s="1131"/>
      <c r="I40" s="1131"/>
      <c r="J40" s="1132"/>
      <c r="K40" s="300">
        <v>-378808</v>
      </c>
      <c r="L40" s="300">
        <v>-60765</v>
      </c>
      <c r="M40" s="301">
        <v>-96584</v>
      </c>
      <c r="N40" s="302">
        <v>-37.1</v>
      </c>
      <c r="O40" s="293"/>
    </row>
    <row r="41" spans="1:16" x14ac:dyDescent="0.15">
      <c r="A41" s="248"/>
      <c r="B41" s="244"/>
      <c r="C41" s="244"/>
      <c r="D41" s="244"/>
      <c r="E41" s="244"/>
      <c r="F41" s="244"/>
      <c r="G41" s="1136" t="s">
        <v>280</v>
      </c>
      <c r="H41" s="1137"/>
      <c r="I41" s="1137"/>
      <c r="J41" s="1138"/>
      <c r="K41" s="294">
        <v>138827</v>
      </c>
      <c r="L41" s="300">
        <v>22269</v>
      </c>
      <c r="M41" s="301">
        <v>36615</v>
      </c>
      <c r="N41" s="302">
        <v>-39.200000000000003</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5" t="s">
        <v>464</v>
      </c>
      <c r="J49" s="1127" t="s">
        <v>498</v>
      </c>
      <c r="K49" s="1128"/>
      <c r="L49" s="1128"/>
      <c r="M49" s="1128"/>
      <c r="N49" s="1129"/>
    </row>
    <row r="50" spans="1:14" x14ac:dyDescent="0.15">
      <c r="A50" s="248"/>
      <c r="B50" s="244"/>
      <c r="C50" s="244"/>
      <c r="D50" s="244"/>
      <c r="E50" s="244"/>
      <c r="F50" s="244"/>
      <c r="G50" s="312"/>
      <c r="H50" s="313"/>
      <c r="I50" s="1126"/>
      <c r="J50" s="314" t="s">
        <v>499</v>
      </c>
      <c r="K50" s="315" t="s">
        <v>500</v>
      </c>
      <c r="L50" s="316" t="s">
        <v>501</v>
      </c>
      <c r="M50" s="317" t="s">
        <v>502</v>
      </c>
      <c r="N50" s="318" t="s">
        <v>503</v>
      </c>
    </row>
    <row r="51" spans="1:14" x14ac:dyDescent="0.15">
      <c r="A51" s="248"/>
      <c r="B51" s="244"/>
      <c r="C51" s="244"/>
      <c r="D51" s="244"/>
      <c r="E51" s="244"/>
      <c r="F51" s="244"/>
      <c r="G51" s="310" t="s">
        <v>504</v>
      </c>
      <c r="H51" s="311"/>
      <c r="I51" s="319">
        <v>623173</v>
      </c>
      <c r="J51" s="320">
        <v>94178</v>
      </c>
      <c r="K51" s="321">
        <v>-28.9</v>
      </c>
      <c r="L51" s="322">
        <v>133616</v>
      </c>
      <c r="M51" s="323">
        <v>21.6</v>
      </c>
      <c r="N51" s="324">
        <v>-50.5</v>
      </c>
    </row>
    <row r="52" spans="1:14" x14ac:dyDescent="0.15">
      <c r="A52" s="248"/>
      <c r="B52" s="244"/>
      <c r="C52" s="244"/>
      <c r="D52" s="244"/>
      <c r="E52" s="244"/>
      <c r="F52" s="244"/>
      <c r="G52" s="325"/>
      <c r="H52" s="326" t="s">
        <v>505</v>
      </c>
      <c r="I52" s="327">
        <v>517825</v>
      </c>
      <c r="J52" s="328">
        <v>78257</v>
      </c>
      <c r="K52" s="329">
        <v>-19.399999999999999</v>
      </c>
      <c r="L52" s="330">
        <v>57933</v>
      </c>
      <c r="M52" s="331">
        <v>-10.7</v>
      </c>
      <c r="N52" s="332">
        <v>-8.6999999999999993</v>
      </c>
    </row>
    <row r="53" spans="1:14" x14ac:dyDescent="0.15">
      <c r="A53" s="248"/>
      <c r="B53" s="244"/>
      <c r="C53" s="244"/>
      <c r="D53" s="244"/>
      <c r="E53" s="244"/>
      <c r="F53" s="244"/>
      <c r="G53" s="310" t="s">
        <v>506</v>
      </c>
      <c r="H53" s="311"/>
      <c r="I53" s="319">
        <v>635887</v>
      </c>
      <c r="J53" s="320">
        <v>97589</v>
      </c>
      <c r="K53" s="321">
        <v>3.6</v>
      </c>
      <c r="L53" s="322">
        <v>146140</v>
      </c>
      <c r="M53" s="323">
        <v>9.4</v>
      </c>
      <c r="N53" s="324">
        <v>-5.8</v>
      </c>
    </row>
    <row r="54" spans="1:14" x14ac:dyDescent="0.15">
      <c r="A54" s="248"/>
      <c r="B54" s="244"/>
      <c r="C54" s="244"/>
      <c r="D54" s="244"/>
      <c r="E54" s="244"/>
      <c r="F54" s="244"/>
      <c r="G54" s="325"/>
      <c r="H54" s="326" t="s">
        <v>505</v>
      </c>
      <c r="I54" s="327">
        <v>384596</v>
      </c>
      <c r="J54" s="328">
        <v>59023</v>
      </c>
      <c r="K54" s="329">
        <v>-24.6</v>
      </c>
      <c r="L54" s="330">
        <v>75451</v>
      </c>
      <c r="M54" s="331">
        <v>30.2</v>
      </c>
      <c r="N54" s="332">
        <v>-54.8</v>
      </c>
    </row>
    <row r="55" spans="1:14" x14ac:dyDescent="0.15">
      <c r="A55" s="248"/>
      <c r="B55" s="244"/>
      <c r="C55" s="244"/>
      <c r="D55" s="244"/>
      <c r="E55" s="244"/>
      <c r="F55" s="244"/>
      <c r="G55" s="310" t="s">
        <v>507</v>
      </c>
      <c r="H55" s="311"/>
      <c r="I55" s="319">
        <v>454129</v>
      </c>
      <c r="J55" s="320">
        <v>70528</v>
      </c>
      <c r="K55" s="321">
        <v>-27.7</v>
      </c>
      <c r="L55" s="322">
        <v>146641</v>
      </c>
      <c r="M55" s="323">
        <v>0.3</v>
      </c>
      <c r="N55" s="324">
        <v>-28</v>
      </c>
    </row>
    <row r="56" spans="1:14" x14ac:dyDescent="0.15">
      <c r="A56" s="248"/>
      <c r="B56" s="244"/>
      <c r="C56" s="244"/>
      <c r="D56" s="244"/>
      <c r="E56" s="244"/>
      <c r="F56" s="244"/>
      <c r="G56" s="325"/>
      <c r="H56" s="326" t="s">
        <v>505</v>
      </c>
      <c r="I56" s="327">
        <v>276262</v>
      </c>
      <c r="J56" s="328">
        <v>42904</v>
      </c>
      <c r="K56" s="329">
        <v>-27.3</v>
      </c>
      <c r="L56" s="330">
        <v>68142</v>
      </c>
      <c r="M56" s="331">
        <v>-9.6999999999999993</v>
      </c>
      <c r="N56" s="332">
        <v>-17.600000000000001</v>
      </c>
    </row>
    <row r="57" spans="1:14" x14ac:dyDescent="0.15">
      <c r="A57" s="248"/>
      <c r="B57" s="244"/>
      <c r="C57" s="244"/>
      <c r="D57" s="244"/>
      <c r="E57" s="244"/>
      <c r="F57" s="244"/>
      <c r="G57" s="310" t="s">
        <v>508</v>
      </c>
      <c r="H57" s="311"/>
      <c r="I57" s="319">
        <v>1081323</v>
      </c>
      <c r="J57" s="320">
        <v>170448</v>
      </c>
      <c r="K57" s="321">
        <v>141.69999999999999</v>
      </c>
      <c r="L57" s="322">
        <v>174587</v>
      </c>
      <c r="M57" s="323">
        <v>19.100000000000001</v>
      </c>
      <c r="N57" s="324">
        <v>122.6</v>
      </c>
    </row>
    <row r="58" spans="1:14" x14ac:dyDescent="0.15">
      <c r="A58" s="248"/>
      <c r="B58" s="244"/>
      <c r="C58" s="244"/>
      <c r="D58" s="244"/>
      <c r="E58" s="244"/>
      <c r="F58" s="244"/>
      <c r="G58" s="325"/>
      <c r="H58" s="326" t="s">
        <v>505</v>
      </c>
      <c r="I58" s="327">
        <v>618712</v>
      </c>
      <c r="J58" s="328">
        <v>97527</v>
      </c>
      <c r="K58" s="329">
        <v>127.3</v>
      </c>
      <c r="L58" s="330">
        <v>79695</v>
      </c>
      <c r="M58" s="331">
        <v>17</v>
      </c>
      <c r="N58" s="332">
        <v>110.3</v>
      </c>
    </row>
    <row r="59" spans="1:14" x14ac:dyDescent="0.15">
      <c r="A59" s="248"/>
      <c r="B59" s="244"/>
      <c r="C59" s="244"/>
      <c r="D59" s="244"/>
      <c r="E59" s="244"/>
      <c r="F59" s="244"/>
      <c r="G59" s="310" t="s">
        <v>509</v>
      </c>
      <c r="H59" s="311"/>
      <c r="I59" s="319">
        <v>709086</v>
      </c>
      <c r="J59" s="320">
        <v>113745</v>
      </c>
      <c r="K59" s="321">
        <v>-33.299999999999997</v>
      </c>
      <c r="L59" s="322">
        <v>175675</v>
      </c>
      <c r="M59" s="323">
        <v>0.6</v>
      </c>
      <c r="N59" s="324">
        <v>-33.9</v>
      </c>
    </row>
    <row r="60" spans="1:14" x14ac:dyDescent="0.15">
      <c r="A60" s="248"/>
      <c r="B60" s="244"/>
      <c r="C60" s="244"/>
      <c r="D60" s="244"/>
      <c r="E60" s="244"/>
      <c r="F60" s="244"/>
      <c r="G60" s="325"/>
      <c r="H60" s="326" t="s">
        <v>505</v>
      </c>
      <c r="I60" s="333">
        <v>515766</v>
      </c>
      <c r="J60" s="328">
        <v>82734</v>
      </c>
      <c r="K60" s="329">
        <v>-15.2</v>
      </c>
      <c r="L60" s="330">
        <v>87698</v>
      </c>
      <c r="M60" s="331">
        <v>10</v>
      </c>
      <c r="N60" s="332">
        <v>-25.2</v>
      </c>
    </row>
    <row r="61" spans="1:14" x14ac:dyDescent="0.15">
      <c r="A61" s="248"/>
      <c r="B61" s="244"/>
      <c r="C61" s="244"/>
      <c r="D61" s="244"/>
      <c r="E61" s="244"/>
      <c r="F61" s="244"/>
      <c r="G61" s="310" t="s">
        <v>510</v>
      </c>
      <c r="H61" s="334"/>
      <c r="I61" s="335">
        <v>700720</v>
      </c>
      <c r="J61" s="336">
        <v>109298</v>
      </c>
      <c r="K61" s="337">
        <v>11.1</v>
      </c>
      <c r="L61" s="338">
        <v>155332</v>
      </c>
      <c r="M61" s="339">
        <v>10.199999999999999</v>
      </c>
      <c r="N61" s="324">
        <v>0.9</v>
      </c>
    </row>
    <row r="62" spans="1:14" x14ac:dyDescent="0.15">
      <c r="A62" s="248"/>
      <c r="B62" s="244"/>
      <c r="C62" s="244"/>
      <c r="D62" s="244"/>
      <c r="E62" s="244"/>
      <c r="F62" s="244"/>
      <c r="G62" s="325"/>
      <c r="H62" s="326" t="s">
        <v>505</v>
      </c>
      <c r="I62" s="327">
        <v>462632</v>
      </c>
      <c r="J62" s="328">
        <v>72089</v>
      </c>
      <c r="K62" s="329">
        <v>8.1999999999999993</v>
      </c>
      <c r="L62" s="330">
        <v>73784</v>
      </c>
      <c r="M62" s="331">
        <v>7.4</v>
      </c>
      <c r="N62" s="332">
        <v>0.8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55" zoomScaleNormal="55" zoomScaleSheetLayoutView="100" workbookViewId="0">
      <selection activeCell="J47" sqref="J47:J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39.950000000000003</v>
      </c>
      <c r="G47" s="12">
        <v>43.22</v>
      </c>
      <c r="H47" s="12">
        <v>52.67</v>
      </c>
      <c r="I47" s="12">
        <v>56.15</v>
      </c>
      <c r="J47" s="13">
        <v>59.14</v>
      </c>
    </row>
    <row r="48" spans="2:10" ht="57.75" customHeight="1" x14ac:dyDescent="0.15">
      <c r="B48" s="14"/>
      <c r="C48" s="1141" t="s">
        <v>4</v>
      </c>
      <c r="D48" s="1141"/>
      <c r="E48" s="1142"/>
      <c r="F48" s="15">
        <v>3.81</v>
      </c>
      <c r="G48" s="16">
        <v>5.99</v>
      </c>
      <c r="H48" s="16">
        <v>8.42</v>
      </c>
      <c r="I48" s="16">
        <v>9.75</v>
      </c>
      <c r="J48" s="17">
        <v>6.54</v>
      </c>
    </row>
    <row r="49" spans="2:10" ht="57.75" customHeight="1" thickBot="1" x14ac:dyDescent="0.2">
      <c r="B49" s="18"/>
      <c r="C49" s="1143" t="s">
        <v>5</v>
      </c>
      <c r="D49" s="1143"/>
      <c r="E49" s="1144"/>
      <c r="F49" s="19">
        <v>1.53</v>
      </c>
      <c r="G49" s="20">
        <v>2.11</v>
      </c>
      <c r="H49" s="20">
        <v>8.6999999999999993</v>
      </c>
      <c r="I49" s="20" t="s">
        <v>517</v>
      </c>
      <c r="J49" s="21" t="s">
        <v>518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A28" zoomScale="70" zoomScaleNormal="70" zoomScaleSheetLayoutView="100" workbookViewId="0">
      <selection activeCell="I34" sqref="I3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519</v>
      </c>
      <c r="D34" s="1151"/>
      <c r="E34" s="1152"/>
      <c r="F34" s="32">
        <v>3.8</v>
      </c>
      <c r="G34" s="33">
        <v>5.98</v>
      </c>
      <c r="H34" s="33">
        <v>8.42</v>
      </c>
      <c r="I34" s="33">
        <v>9.74</v>
      </c>
      <c r="J34" s="34">
        <v>6.53</v>
      </c>
      <c r="K34" s="22"/>
      <c r="L34" s="22"/>
      <c r="M34" s="22"/>
      <c r="N34" s="22"/>
      <c r="O34" s="22"/>
      <c r="P34" s="22"/>
    </row>
    <row r="35" spans="1:16" ht="39" customHeight="1" x14ac:dyDescent="0.15">
      <c r="A35" s="22"/>
      <c r="B35" s="35"/>
      <c r="C35" s="1145" t="s">
        <v>520</v>
      </c>
      <c r="D35" s="1146"/>
      <c r="E35" s="1147"/>
      <c r="F35" s="36">
        <v>3.4</v>
      </c>
      <c r="G35" s="37">
        <v>2.2000000000000002</v>
      </c>
      <c r="H35" s="37">
        <v>2.2400000000000002</v>
      </c>
      <c r="I35" s="37">
        <v>1.86</v>
      </c>
      <c r="J35" s="38">
        <v>1.89</v>
      </c>
      <c r="K35" s="22"/>
      <c r="L35" s="22"/>
      <c r="M35" s="22"/>
      <c r="N35" s="22"/>
      <c r="O35" s="22"/>
      <c r="P35" s="22"/>
    </row>
    <row r="36" spans="1:16" ht="39" customHeight="1" x14ac:dyDescent="0.15">
      <c r="A36" s="22"/>
      <c r="B36" s="35"/>
      <c r="C36" s="1145" t="s">
        <v>521</v>
      </c>
      <c r="D36" s="1146"/>
      <c r="E36" s="1147"/>
      <c r="F36" s="36">
        <v>1.01</v>
      </c>
      <c r="G36" s="37">
        <v>0.02</v>
      </c>
      <c r="H36" s="37">
        <v>0.64</v>
      </c>
      <c r="I36" s="37">
        <v>0.87</v>
      </c>
      <c r="J36" s="38">
        <v>0.38</v>
      </c>
      <c r="K36" s="22"/>
      <c r="L36" s="22"/>
      <c r="M36" s="22"/>
      <c r="N36" s="22"/>
      <c r="O36" s="22"/>
      <c r="P36" s="22"/>
    </row>
    <row r="37" spans="1:16" ht="39" customHeight="1" x14ac:dyDescent="0.15">
      <c r="A37" s="22"/>
      <c r="B37" s="35"/>
      <c r="C37" s="1145" t="s">
        <v>522</v>
      </c>
      <c r="D37" s="1146"/>
      <c r="E37" s="1147"/>
      <c r="F37" s="36">
        <v>0.03</v>
      </c>
      <c r="G37" s="37">
        <v>0.03</v>
      </c>
      <c r="H37" s="37">
        <v>0.04</v>
      </c>
      <c r="I37" s="37">
        <v>0.05</v>
      </c>
      <c r="J37" s="38">
        <v>0.04</v>
      </c>
      <c r="K37" s="22"/>
      <c r="L37" s="22"/>
      <c r="M37" s="22"/>
      <c r="N37" s="22"/>
      <c r="O37" s="22"/>
      <c r="P37" s="22"/>
    </row>
    <row r="38" spans="1:16" ht="39" customHeight="1" x14ac:dyDescent="0.15">
      <c r="A38" s="22"/>
      <c r="B38" s="35"/>
      <c r="C38" s="1145" t="s">
        <v>523</v>
      </c>
      <c r="D38" s="1146"/>
      <c r="E38" s="1147"/>
      <c r="F38" s="36">
        <v>0</v>
      </c>
      <c r="G38" s="37">
        <v>0</v>
      </c>
      <c r="H38" s="37">
        <v>0</v>
      </c>
      <c r="I38" s="37">
        <v>0</v>
      </c>
      <c r="J38" s="38">
        <v>0</v>
      </c>
      <c r="K38" s="22"/>
      <c r="L38" s="22"/>
      <c r="M38" s="22"/>
      <c r="N38" s="22"/>
      <c r="O38" s="22"/>
      <c r="P38" s="22"/>
    </row>
    <row r="39" spans="1:16" ht="39" customHeight="1" x14ac:dyDescent="0.15">
      <c r="A39" s="22"/>
      <c r="B39" s="35"/>
      <c r="C39" s="1145" t="s">
        <v>524</v>
      </c>
      <c r="D39" s="1146"/>
      <c r="E39" s="1147"/>
      <c r="F39" s="36">
        <v>0</v>
      </c>
      <c r="G39" s="37">
        <v>0</v>
      </c>
      <c r="H39" s="37">
        <v>0</v>
      </c>
      <c r="I39" s="37">
        <v>0</v>
      </c>
      <c r="J39" s="38">
        <v>0</v>
      </c>
      <c r="K39" s="22"/>
      <c r="L39" s="22"/>
      <c r="M39" s="22"/>
      <c r="N39" s="22"/>
      <c r="O39" s="22"/>
      <c r="P39" s="22"/>
    </row>
    <row r="40" spans="1:16" ht="39" customHeight="1" x14ac:dyDescent="0.15">
      <c r="A40" s="22"/>
      <c r="B40" s="35"/>
      <c r="C40" s="1145" t="s">
        <v>525</v>
      </c>
      <c r="D40" s="1146"/>
      <c r="E40" s="1147"/>
      <c r="F40" s="36">
        <v>0</v>
      </c>
      <c r="G40" s="37">
        <v>0.1</v>
      </c>
      <c r="H40" s="37">
        <v>0.03</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526</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527</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N48" sqref="N48"/>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509</v>
      </c>
      <c r="L45" s="60">
        <v>475</v>
      </c>
      <c r="M45" s="60">
        <v>465</v>
      </c>
      <c r="N45" s="60">
        <v>449</v>
      </c>
      <c r="O45" s="61">
        <v>429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109</v>
      </c>
      <c r="L48" s="64">
        <v>138</v>
      </c>
      <c r="M48" s="64">
        <v>117</v>
      </c>
      <c r="N48" s="64">
        <v>96</v>
      </c>
      <c r="O48" s="65">
        <v>98</v>
      </c>
      <c r="P48" s="48"/>
      <c r="Q48" s="48"/>
      <c r="R48" s="48"/>
      <c r="S48" s="48"/>
      <c r="T48" s="48"/>
      <c r="U48" s="48"/>
    </row>
    <row r="49" spans="1:21" ht="30.75" customHeight="1" x14ac:dyDescent="0.15">
      <c r="A49" s="48"/>
      <c r="B49" s="1163"/>
      <c r="C49" s="1164"/>
      <c r="D49" s="62"/>
      <c r="E49" s="1155" t="s">
        <v>16</v>
      </c>
      <c r="F49" s="1155"/>
      <c r="G49" s="1155"/>
      <c r="H49" s="1155"/>
      <c r="I49" s="1155"/>
      <c r="J49" s="1156"/>
      <c r="K49" s="63">
        <v>23</v>
      </c>
      <c r="L49" s="64">
        <v>11</v>
      </c>
      <c r="M49" s="64">
        <v>10</v>
      </c>
      <c r="N49" s="64">
        <v>10</v>
      </c>
      <c r="O49" s="65">
        <v>10</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473</v>
      </c>
      <c r="L50" s="64" t="s">
        <v>473</v>
      </c>
      <c r="M50" s="64" t="s">
        <v>473</v>
      </c>
      <c r="N50" s="64" t="s">
        <v>473</v>
      </c>
      <c r="O50" s="65" t="s">
        <v>473</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441</v>
      </c>
      <c r="L52" s="64">
        <v>423</v>
      </c>
      <c r="M52" s="64">
        <v>415</v>
      </c>
      <c r="N52" s="64">
        <v>392</v>
      </c>
      <c r="O52" s="65">
        <v>399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200</v>
      </c>
      <c r="L53" s="69">
        <v>201</v>
      </c>
      <c r="M53" s="69">
        <v>177</v>
      </c>
      <c r="N53" s="69">
        <v>163</v>
      </c>
      <c r="O53" s="70">
        <v>138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2016-04-15T06:56:17Z</cp:lastPrinted>
  <dcterms:created xsi:type="dcterms:W3CDTF">2016-02-15T00:45:37Z</dcterms:created>
  <dcterms:modified xsi:type="dcterms:W3CDTF">2016-04-15T06:56:18Z</dcterms:modified>
  <cp:category/>
</cp:coreProperties>
</file>