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10\soumu\02財政\002_決算\財政状況資料（決算公表関係）\H27\H28.03.30平成26年度財政状況資料集の作成及び提出について（依頼）\【財政状況資料集】_073440_天栄村_2014\"/>
    </mc:Choice>
  </mc:AlternateContent>
  <workbookProtection workbookPassword="979D" lockStructure="1"/>
  <bookViews>
    <workbookView xWindow="0" yWindow="0" windowWidth="20490" windowHeight="7770" tabRatio="71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40" i="9" l="1"/>
  <c r="BG39" i="9"/>
  <c r="BG38" i="9"/>
  <c r="BG37" i="9"/>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AM40" i="9"/>
  <c r="U40" i="9"/>
  <c r="C40" i="9"/>
  <c r="CO39" i="9"/>
  <c r="BW39" i="9"/>
  <c r="BW40" i="9" s="1"/>
  <c r="BW41" i="9" s="1"/>
  <c r="BW42" i="9" s="1"/>
  <c r="BW43" i="9" s="1"/>
  <c r="AM39" i="9"/>
  <c r="U39" i="9"/>
  <c r="C39" i="9"/>
  <c r="CO38" i="9"/>
  <c r="BW38" i="9"/>
  <c r="AM38" i="9"/>
  <c r="U38" i="9"/>
  <c r="C38" i="9"/>
  <c r="CO37" i="9"/>
  <c r="BW37" i="9"/>
  <c r="AM37" i="9"/>
  <c r="C37" i="9"/>
  <c r="CO36" i="9"/>
  <c r="BW36" i="9"/>
  <c r="AM36" i="9"/>
  <c r="C36" i="9"/>
  <c r="CO35" i="9"/>
  <c r="BW35" i="9"/>
  <c r="AM35" i="9"/>
  <c r="C35" i="9"/>
  <c r="CO34" i="9"/>
  <c r="BW34" i="9"/>
  <c r="C34" i="9"/>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 r="BE38" i="9" s="1"/>
  <c r="BE39" i="9" s="1"/>
  <c r="BE40" i="9" s="1"/>
</calcChain>
</file>

<file path=xl/sharedStrings.xml><?xml version="1.0" encoding="utf-8"?>
<sst xmlns="http://schemas.openxmlformats.org/spreadsheetml/2006/main" count="1049" uniqueCount="551">
  <si>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</si>
  <si>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</si>
  <si>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</si>
  <si>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</si>
  <si>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</si>
  <si>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</si>
  <si>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</si>
  <si>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</si>
  <si>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</si>
  <si>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</si>
  <si>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</si>
  <si>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</si>
  <si>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</si>
  <si>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</si>
  <si>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</si>
  <si>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</si>
  <si>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</si>
  <si>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</si>
  <si>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</si>
  <si>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</si>
  <si>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</si>
  <si>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</si>
  <si>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</si>
  <si>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</si>
  <si>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</si>
  <si>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</si>
  <si>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</si>
  <si>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</si>
  <si>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</si>
  <si>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</si>
  <si>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</si>
  <si>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</si>
  <si>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</si>
  <si>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</si>
  <si>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</si>
  <si>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</si>
  <si>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</si>
  <si>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</si>
  <si>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</si>
  <si>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</si>
  <si>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</si>
  <si>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</si>
  <si>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</si>
  <si>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</si>
  <si>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</si>
  <si>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</si>
  <si>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</si>
  <si>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</si>
  <si>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</si>
  <si>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</si>
  <si>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</si>
  <si>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</si>
  <si>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</si>
  <si>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</si>
  <si>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</si>
  <si>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</si>
  <si>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</si>
  <si>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</si>
  <si>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</si>
  <si>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</si>
  <si>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</si>
  <si>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</si>
  <si>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</si>
  <si>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</si>
  <si>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</si>
  <si>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</si>
  <si>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</si>
  <si>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</si>
  <si>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</si>
  <si>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</si>
  <si>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</si>
  <si>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</si>
  <si>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</si>
  <si>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</si>
  <si>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</si>
  <si>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</si>
  <si>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</si>
  <si>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</si>
  <si>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</si>
  <si>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</si>
  <si>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</si>
  <si>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</si>
  <si>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天栄村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</si>
  <si>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</si>
  <si>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</si>
  <si>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</si>
  <si>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</si>
  <si>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</si>
  <si>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</si>
  <si>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</si>
  <si>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</si>
  <si>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</si>
  <si>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</si>
  <si>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</si>
  <si>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</si>
  <si>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</si>
  <si>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</si>
  <si>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</si>
  <si>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</si>
  <si>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</si>
  <si>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</si>
  <si>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</si>
  <si>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</si>
  <si>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</si>
  <si>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</si>
  <si>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</si>
  <si>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</si>
  <si>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</si>
  <si>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</si>
  <si>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</si>
  <si>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</si>
  <si>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</si>
  <si>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</si>
  <si>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</si>
  <si>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</si>
  <si>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</si>
  <si>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</si>
  <si>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</si>
  <si>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</si>
  <si>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</si>
  <si>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</si>
  <si>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</si>
  <si>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</si>
  <si>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</si>
  <si>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</si>
  <si>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</si>
  <si>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</si>
  <si>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</si>
  <si>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</si>
  <si>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</si>
  <si>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</si>
  <si>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</si>
  <si>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</si>
  <si>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</si>
  <si>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</si>
  <si>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</si>
  <si>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</si>
  <si>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うち日本人(％)</t>
    <phoneticPr fontId="5"/>
  </si>
  <si>
    <t>-2.0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</si>
  <si>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</si>
  <si>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</si>
  <si>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</si>
  <si>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</si>
  <si>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</si>
  <si>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</si>
  <si>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</si>
  <si>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</si>
  <si>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</si>
  <si>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</si>
  <si>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</si>
  <si>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</si>
  <si>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</si>
  <si>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</si>
  <si>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</si>
  <si>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</si>
  <si>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</si>
  <si>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</si>
  <si>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</si>
  <si>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</si>
  <si>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</si>
  <si>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</si>
  <si>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</si>
  <si>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</si>
  <si>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</si>
  <si>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</si>
  <si>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</si>
  <si>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</si>
  <si>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</si>
  <si>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</si>
  <si>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</si>
  <si>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</si>
  <si>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</si>
  <si>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</si>
  <si>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</si>
  <si>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</si>
  <si>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</si>
  <si>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</si>
  <si>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</si>
  <si>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</si>
  <si>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</si>
  <si>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</si>
  <si>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</si>
  <si>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</si>
  <si>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</si>
  <si>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</si>
  <si>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</si>
  <si>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</si>
  <si>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</si>
  <si>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</si>
  <si>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</si>
  <si>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</si>
  <si>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</si>
  <si>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</si>
  <si>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</si>
  <si>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</si>
  <si>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</si>
  <si>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福島県天栄村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</si>
  <si>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</si>
  <si>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</si>
  <si>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</si>
  <si>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</si>
  <si>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</si>
  <si>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</si>
  <si>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</si>
  <si>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</si>
  <si>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</si>
  <si>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</si>
  <si>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</si>
  <si>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</si>
  <si>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</si>
  <si>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</si>
  <si>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</si>
  <si>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</si>
  <si>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</si>
  <si>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</si>
  <si>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</si>
  <si>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</si>
  <si>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</si>
  <si>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</si>
  <si>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</si>
  <si>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</si>
  <si>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</si>
  <si>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</si>
  <si>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</si>
  <si>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</si>
  <si>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</si>
  <si>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</si>
  <si>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</si>
  <si>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</si>
  <si>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</si>
  <si>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</si>
  <si>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</si>
  <si>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</si>
  <si>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</si>
  <si>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</si>
  <si>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</si>
  <si>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</si>
  <si>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</si>
  <si>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</si>
  <si>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</si>
  <si>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</si>
  <si>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</si>
  <si>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</si>
  <si>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</si>
  <si>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</si>
  <si>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</si>
  <si>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</si>
  <si>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</si>
  <si>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</si>
  <si>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</si>
  <si>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</si>
  <si>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</si>
  <si>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</si>
  <si>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</si>
  <si>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</si>
  <si>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</si>
  <si>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</si>
  <si>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</si>
  <si>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</si>
  <si>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</si>
  <si>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</si>
  <si>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</si>
  <si>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</si>
  <si>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</si>
  <si>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</si>
  <si>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</si>
  <si>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</si>
  <si>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</si>
  <si>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</si>
  <si>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</si>
  <si>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</si>
  <si>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</si>
  <si>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</si>
  <si>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</si>
  <si>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</si>
  <si>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</si>
  <si>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</si>
  <si>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</si>
  <si>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</si>
  <si>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</si>
  <si>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</si>
  <si>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</si>
  <si>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</si>
  <si>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</si>
  <si>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</si>
  <si>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</si>
  <si>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</si>
  <si>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</si>
  <si>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</si>
  <si>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</si>
  <si>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</si>
  <si>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</si>
  <si>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</si>
  <si>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</si>
  <si>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</si>
  <si>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</si>
  <si>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</si>
  <si>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</si>
  <si>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</si>
  <si>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</si>
  <si>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</si>
  <si>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</si>
  <si>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</si>
  <si>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</si>
  <si>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</si>
  <si>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</si>
  <si>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</si>
  <si>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</si>
  <si>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</si>
  <si>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</si>
  <si>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</si>
  <si>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</si>
  <si>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</si>
  <si>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</si>
  <si>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</si>
  <si>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</si>
  <si>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</si>
  <si>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</si>
  <si>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</si>
  <si>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</si>
  <si>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病院</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</si>
  <si>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</si>
  <si>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</si>
  <si>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</si>
  <si>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</si>
  <si>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</si>
  <si>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</si>
  <si>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</si>
  <si>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</si>
  <si>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</si>
  <si>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</si>
  <si>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</si>
  <si>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</si>
  <si>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</si>
  <si>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</si>
  <si>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</si>
  <si>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</si>
  <si>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</si>
  <si>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</si>
  <si>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</si>
  <si>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</si>
  <si>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</si>
  <si>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</si>
  <si>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</si>
  <si>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</si>
  <si>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福島県天栄村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</si>
  <si>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</si>
  <si>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</si>
  <si>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</si>
  <si>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</si>
  <si>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</si>
  <si>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</si>
  <si>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</si>
  <si>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</si>
  <si>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</si>
  <si>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</si>
  <si>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</si>
  <si>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</si>
  <si>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</si>
  <si>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</si>
  <si>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</si>
  <si>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</si>
  <si>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</si>
  <si>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</si>
  <si>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</si>
  <si>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</si>
  <si>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</si>
  <si>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</si>
  <si>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</si>
  <si>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</si>
  <si>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</si>
  <si>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</si>
  <si>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</si>
  <si>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</si>
  <si>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</si>
  <si>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</si>
  <si>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</si>
  <si>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</si>
  <si>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</si>
  <si>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</si>
  <si>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</si>
  <si>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t>
    <phoneticPr fontId="5"/>
  </si>
  <si>
    <t>後期高齢者医療特別会計</t>
    <phoneticPr fontId="5"/>
  </si>
  <si>
    <t>水道事業会計</t>
    <phoneticPr fontId="5"/>
  </si>
  <si>
    <t>法適用企業</t>
    <phoneticPr fontId="5"/>
  </si>
  <si>
    <t>大山地区排水処理施設事業特別会計</t>
    <phoneticPr fontId="5"/>
  </si>
  <si>
    <t>法非適用企業</t>
    <phoneticPr fontId="5"/>
  </si>
  <si>
    <t>農業集落排水事業特別会計</t>
    <phoneticPr fontId="5"/>
  </si>
  <si>
    <t>二岐専用水道特別会計</t>
    <phoneticPr fontId="5"/>
  </si>
  <si>
    <t>簡易水道事業特別会計</t>
    <phoneticPr fontId="5"/>
  </si>
  <si>
    <t>簡易排水処理施設特別会計</t>
    <phoneticPr fontId="5"/>
  </si>
  <si>
    <t>風力発電事業特別会計</t>
    <phoneticPr fontId="5"/>
  </si>
  <si>
    <t>工業用地取得造成事業特別会計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</si>
  <si>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</si>
  <si>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</si>
  <si>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</si>
  <si>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</si>
  <si>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</si>
  <si>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</si>
  <si>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</si>
  <si>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</si>
  <si>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</si>
  <si>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</si>
  <si>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</si>
  <si>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</si>
  <si>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</si>
  <si>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</si>
  <si>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</si>
  <si>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</si>
  <si>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</si>
  <si>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</si>
  <si>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</si>
  <si>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</si>
  <si>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</si>
  <si>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</si>
  <si>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</si>
  <si>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</si>
  <si>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</si>
  <si>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</si>
  <si>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</si>
  <si>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</si>
  <si>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</si>
  <si>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</si>
  <si>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</si>
  <si>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</si>
  <si>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</si>
  <si>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</si>
  <si>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</si>
  <si>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</si>
  <si>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</si>
  <si>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</si>
  <si>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</si>
  <si>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</si>
  <si>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</si>
  <si>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</si>
  <si>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</si>
  <si>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</si>
  <si>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</si>
  <si>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</si>
  <si>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</si>
  <si>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</si>
  <si>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</si>
  <si>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</si>
  <si>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</si>
  <si>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</si>
  <si>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</si>
  <si>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</si>
  <si>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</si>
  <si>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</si>
  <si>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</si>
  <si>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</si>
  <si>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</si>
  <si>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</si>
  <si>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</si>
  <si>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</si>
  <si>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</si>
  <si>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</si>
  <si>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</si>
  <si>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</si>
  <si>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</si>
  <si>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</si>
  <si>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</si>
  <si>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</si>
  <si>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</si>
  <si>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</si>
  <si>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</si>
  <si>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</si>
  <si>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</si>
  <si>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</si>
  <si>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</si>
  <si>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</si>
  <si>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</si>
  <si>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</si>
  <si>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</si>
  <si>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</si>
  <si>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</si>
  <si>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</si>
  <si>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</si>
  <si>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</si>
  <si>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</si>
  <si>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</si>
  <si>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</si>
  <si>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</si>
  <si>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</si>
  <si>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</si>
  <si>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</si>
  <si>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</si>
  <si>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</si>
  <si>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</si>
  <si>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</si>
  <si>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</si>
  <si>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</si>
  <si>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</si>
  <si>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</si>
  <si>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</si>
  <si>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</si>
  <si>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</si>
  <si>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</si>
  <si>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</si>
  <si>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</si>
  <si>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</si>
  <si>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</si>
  <si>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</si>
  <si>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</si>
  <si>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</si>
  <si>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</si>
  <si>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</si>
  <si>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</si>
  <si>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</si>
  <si>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</si>
  <si>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</si>
  <si>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</si>
  <si>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</si>
  <si>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</si>
  <si>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</si>
  <si>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</si>
  <si>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</si>
  <si>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</si>
  <si>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</si>
  <si>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</si>
  <si>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</si>
  <si>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</si>
  <si>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</si>
  <si>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</si>
  <si>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</si>
  <si>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5.65</t>
  </si>
  <si>
    <t>▲ 0.79</t>
  </si>
  <si>
    <t>工業用地取得造成事業特別会計</t>
  </si>
  <si>
    <t>水道事業会計</t>
  </si>
  <si>
    <t>一般会計</t>
  </si>
  <si>
    <t>国民健康保険特別会計（事業勘定）</t>
  </si>
  <si>
    <t>風力発電事業特別会計</t>
  </si>
  <si>
    <t>介護保険特別会計</t>
  </si>
  <si>
    <t>農業集落排水事業特別会計</t>
  </si>
  <si>
    <t>簡易水道事業特別会計</t>
  </si>
  <si>
    <t>その他会計（赤字）</t>
  </si>
  <si>
    <t>その他会計（黒字）</t>
  </si>
  <si>
    <t>-</t>
    <phoneticPr fontId="2"/>
  </si>
  <si>
    <t>公立岩瀬病院企業団</t>
    <rPh sb="0" eb="2">
      <t>コウリツ</t>
    </rPh>
    <rPh sb="2" eb="4">
      <t>イワセ</t>
    </rPh>
    <rPh sb="4" eb="6">
      <t>ビョウイン</t>
    </rPh>
    <rPh sb="6" eb="8">
      <t>キギョウ</t>
    </rPh>
    <rPh sb="8" eb="9">
      <t>ダン</t>
    </rPh>
    <phoneticPr fontId="2"/>
  </si>
  <si>
    <t>法適用</t>
    <rPh sb="0" eb="3">
      <t>ホウテキヨウ</t>
    </rPh>
    <phoneticPr fontId="2"/>
  </si>
  <si>
    <t>須賀川地方広域消防組合　一般会計</t>
    <rPh sb="0" eb="3">
      <t>スカガワ</t>
    </rPh>
    <rPh sb="3" eb="5">
      <t>チホウ</t>
    </rPh>
    <rPh sb="5" eb="7">
      <t>コウイキ</t>
    </rPh>
    <rPh sb="7" eb="9">
      <t>ショウボウ</t>
    </rPh>
    <rPh sb="9" eb="11">
      <t>クミアイ</t>
    </rPh>
    <rPh sb="12" eb="14">
      <t>イッパン</t>
    </rPh>
    <rPh sb="14" eb="16">
      <t>カイケイ</t>
    </rPh>
    <phoneticPr fontId="2"/>
  </si>
  <si>
    <t>須賀川地方保健環境組合　一般会計</t>
    <rPh sb="0" eb="3">
      <t>スカガワ</t>
    </rPh>
    <rPh sb="3" eb="5">
      <t>チホウ</t>
    </rPh>
    <rPh sb="5" eb="7">
      <t>ホケン</t>
    </rPh>
    <rPh sb="7" eb="9">
      <t>カンキョウ</t>
    </rPh>
    <rPh sb="9" eb="11">
      <t>クミアイ</t>
    </rPh>
    <rPh sb="12" eb="14">
      <t>イッパン</t>
    </rPh>
    <rPh sb="14" eb="16">
      <t>カイケイ</t>
    </rPh>
    <phoneticPr fontId="2"/>
  </si>
  <si>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</si>
  <si>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</si>
  <si>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</si>
  <si>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</si>
  <si>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</si>
  <si>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</si>
  <si>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</si>
  <si>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（一財）天栄村振興公社</t>
    <rPh sb="1" eb="2">
      <t>イチ</t>
    </rPh>
    <rPh sb="2" eb="3">
      <t>ザイ</t>
    </rPh>
    <rPh sb="4" eb="7">
      <t>テンエイムラ</t>
    </rPh>
    <rPh sb="7" eb="9">
      <t>シンコウ</t>
    </rPh>
    <rPh sb="9" eb="11">
      <t>コウシャ</t>
    </rPh>
    <phoneticPr fontId="2"/>
  </si>
  <si>
    <t>委託費16百万円</t>
    <rPh sb="0" eb="3">
      <t>イタクヒ</t>
    </rPh>
    <rPh sb="5" eb="6">
      <t>ヒャク</t>
    </rPh>
    <rPh sb="6" eb="8">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</si>
</sst>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96333</c:v>
                </c:pt>
                <c:pt idx="2">
                  <c:v>117673</c:v>
                </c:pt>
                <c:pt idx="3">
                  <c:v>118223</c:v>
                </c:pt>
                <c:pt idx="4">
                  <c:v>128485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347752</c:v>
                </c:pt>
                <c:pt idx="1">
                  <c:v>156540</c:v>
                </c:pt>
                <c:pt idx="2">
                  <c:v>81608</c:v>
                </c:pt>
                <c:pt idx="3">
                  <c:v>141986</c:v>
                </c:pt>
                <c:pt idx="4">
                  <c:v>331458</c:v>
                </c:pt>
              </c:numCache>
            </c:numRef>
          </c:val>
          <c:smooth val="0"/>
        </c:ser>
        <c:dLbls>
          <c:showLegendKey val="0"/>
          <c:showVal val="0"/>
          <c:showCatName val="0"/>
          <c:showSerName val="0"/>
          <c:showPercent val="0"/>
          <c:showBubbleSize val="0"/>
        </c:dLbls>
        <c:marker val="1"/>
        <c:smooth val="0"/>
        <c:axId val="230880320"/>
        <c:axId val="230880712"/>
      </c:lineChart>
      <c:catAx>
        <c:axId val="23088032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0880712"/>
        <c:crosses val="autoZero"/>
        <c:auto val="1"/>
        <c:lblAlgn val="ctr"/>
        <c:lblOffset val="100"/>
        <c:tickLblSkip val="1"/>
        <c:tickMarkSkip val="1"/>
        <c:noMultiLvlLbl val="0"/>
      </c:catAx>
      <c:valAx>
        <c:axId val="230880712"/>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08803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7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7.44</c:v>
                </c:pt>
                <c:pt idx="1">
                  <c:v>5.93</c:v>
                </c:pt>
                <c:pt idx="2">
                  <c:v>11.62</c:v>
                </c:pt>
                <c:pt idx="3">
                  <c:v>6.2</c:v>
                </c:pt>
                <c:pt idx="4">
                  <c:v>4.5999999999999996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24.38</c:v>
                </c:pt>
                <c:pt idx="1">
                  <c:v>21.07</c:v>
                </c:pt>
                <c:pt idx="2">
                  <c:v>23.85</c:v>
                </c:pt>
                <c:pt idx="3">
                  <c:v>43.25</c:v>
                </c:pt>
                <c:pt idx="4">
                  <c:v>44.96</c:v>
                </c:pt>
              </c:numCache>
            </c:numRef>
          </c:val>
        </c:ser>
        <c:dLbls>
          <c:showLegendKey val="0"/>
          <c:showVal val="0"/>
          <c:showCatName val="0"/>
          <c:showSerName val="0"/>
          <c:showPercent val="0"/>
          <c:showBubbleSize val="0"/>
        </c:dLbls>
        <c:gapWidth val="250"/>
        <c:overlap val="100"/>
        <c:axId val="230881496"/>
        <c:axId val="2308818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8.4600000000000009</c:v>
                </c:pt>
                <c:pt idx="1">
                  <c:v>-5.65</c:v>
                </c:pt>
                <c:pt idx="2">
                  <c:v>8.26</c:v>
                </c:pt>
                <c:pt idx="3">
                  <c:v>14.09</c:v>
                </c:pt>
                <c:pt idx="4">
                  <c:v>-0.79</c:v>
                </c:pt>
              </c:numCache>
            </c:numRef>
          </c:val>
          <c:smooth val="0"/>
        </c:ser>
        <c:dLbls>
          <c:showLegendKey val="0"/>
          <c:showVal val="0"/>
          <c:showCatName val="0"/>
          <c:showSerName val="0"/>
          <c:showPercent val="0"/>
          <c:showBubbleSize val="0"/>
        </c:dLbls>
        <c:marker val="1"/>
        <c:smooth val="0"/>
        <c:axId val="230881496"/>
        <c:axId val="230881888"/>
      </c:lineChart>
      <c:catAx>
        <c:axId val="230881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30881888"/>
        <c:crosses val="autoZero"/>
        <c:auto val="1"/>
        <c:lblAlgn val="ctr"/>
        <c:lblOffset val="100"/>
        <c:tickLblSkip val="1"/>
        <c:tickMarkSkip val="1"/>
        <c:noMultiLvlLbl val="0"/>
      </c:catAx>
      <c:valAx>
        <c:axId val="2308818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0881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0.55000000000000004</c:v>
                </c:pt>
                <c:pt idx="2">
                  <c:v>#N/A</c:v>
                </c:pt>
                <c:pt idx="3">
                  <c:v>0.43</c:v>
                </c:pt>
                <c:pt idx="4">
                  <c:v>#N/A</c:v>
                </c:pt>
                <c:pt idx="5">
                  <c:v>0.31</c:v>
                </c:pt>
                <c:pt idx="6">
                  <c:v>#N/A</c:v>
                </c:pt>
                <c:pt idx="7">
                  <c:v>0.24</c:v>
                </c:pt>
                <c:pt idx="8">
                  <c:v>#N/A</c:v>
                </c:pt>
                <c:pt idx="9">
                  <c:v>0.25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0.13</c:v>
                </c:pt>
                <c:pt idx="2">
                  <c:v>#N/A</c:v>
                </c:pt>
                <c:pt idx="3">
                  <c:v>0.11</c:v>
                </c:pt>
                <c:pt idx="4">
                  <c:v>#N/A</c:v>
                </c:pt>
                <c:pt idx="5">
                  <c:v>7.0000000000000007E-2</c:v>
                </c:pt>
                <c:pt idx="6">
                  <c:v>#N/A</c:v>
                </c:pt>
                <c:pt idx="7">
                  <c:v>0.1</c:v>
                </c:pt>
                <c:pt idx="8">
                  <c:v>#N/A</c:v>
                </c:pt>
                <c:pt idx="9">
                  <c:v>0.21</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0.15</c:v>
                </c:pt>
                <c:pt idx="2">
                  <c:v>#N/A</c:v>
                </c:pt>
                <c:pt idx="3">
                  <c:v>7.0000000000000007E-2</c:v>
                </c:pt>
                <c:pt idx="4">
                  <c:v>#N/A</c:v>
                </c:pt>
                <c:pt idx="5">
                  <c:v>4.37</c:v>
                </c:pt>
                <c:pt idx="6">
                  <c:v>#N/A</c:v>
                </c:pt>
                <c:pt idx="7">
                  <c:v>0.09</c:v>
                </c:pt>
                <c:pt idx="8">
                  <c:v>#N/A</c:v>
                </c:pt>
                <c:pt idx="9">
                  <c:v>0.22</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0.7</c:v>
                </c:pt>
                <c:pt idx="4">
                  <c:v>#N/A</c:v>
                </c:pt>
                <c:pt idx="5">
                  <c:v>0.45</c:v>
                </c:pt>
                <c:pt idx="6">
                  <c:v>#N/A</c:v>
                </c:pt>
                <c:pt idx="7">
                  <c:v>0.91</c:v>
                </c:pt>
                <c:pt idx="8">
                  <c:v>#N/A</c:v>
                </c:pt>
                <c:pt idx="9">
                  <c:v>0.83</c:v>
                </c:pt>
              </c:numCache>
            </c:numRef>
          </c:val>
        </c:ser>
        <c:ser>
          <c:idx val="5"/>
          <c:order val="5"/>
          <c:tx>
            <c:strRef>
              <c:f>データシート!$A$32</c:f>
              <c:strCache>
                <c:ptCount val="1"/>
                <c:pt idx="0">
                  <c:v>風力発電事業特別会計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0.22</c:v>
                </c:pt>
                <c:pt idx="2">
                  <c:v>#N/A</c:v>
                </c:pt>
                <c:pt idx="3">
                  <c:v>0.38</c:v>
                </c:pt>
                <c:pt idx="4">
                  <c:v>#N/A</c:v>
                </c:pt>
                <c:pt idx="5">
                  <c:v>0.6</c:v>
                </c:pt>
                <c:pt idx="6">
                  <c:v>#N/A</c:v>
                </c:pt>
                <c:pt idx="7">
                  <c:v>0.59</c:v>
                </c:pt>
                <c:pt idx="8">
                  <c:v>#N/A</c:v>
                </c:pt>
                <c:pt idx="9">
                  <c:v>0.89</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2.4700000000000002</c:v>
                </c:pt>
                <c:pt idx="2">
                  <c:v>#N/A</c:v>
                </c:pt>
                <c:pt idx="3">
                  <c:v>3.18</c:v>
                </c:pt>
                <c:pt idx="4">
                  <c:v>#N/A</c:v>
                </c:pt>
                <c:pt idx="5">
                  <c:v>4.09</c:v>
                </c:pt>
                <c:pt idx="6">
                  <c:v>#N/A</c:v>
                </c:pt>
                <c:pt idx="7">
                  <c:v>3.3</c:v>
                </c:pt>
                <c:pt idx="8">
                  <c:v>#N/A</c:v>
                </c:pt>
                <c:pt idx="9">
                  <c:v>2.73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7.44</c:v>
                </c:pt>
                <c:pt idx="2">
                  <c:v>#N/A</c:v>
                </c:pt>
                <c:pt idx="3">
                  <c:v>5.92</c:v>
                </c:pt>
                <c:pt idx="4">
                  <c:v>#N/A</c:v>
                </c:pt>
                <c:pt idx="5">
                  <c:v>11.61</c:v>
                </c:pt>
                <c:pt idx="6">
                  <c:v>#N/A</c:v>
                </c:pt>
                <c:pt idx="7">
                  <c:v>6.19</c:v>
                </c:pt>
                <c:pt idx="8">
                  <c:v>#N/A</c:v>
                </c:pt>
                <c:pt idx="9">
                  <c:v>4.5999999999999996</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8.48</c:v>
                </c:pt>
                <c:pt idx="2">
                  <c:v>#N/A</c:v>
                </c:pt>
                <c:pt idx="3">
                  <c:v>8.31</c:v>
                </c:pt>
                <c:pt idx="4">
                  <c:v>#N/A</c:v>
                </c:pt>
                <c:pt idx="5">
                  <c:v>9.4600000000000009</c:v>
                </c:pt>
                <c:pt idx="6">
                  <c:v>#N/A</c:v>
                </c:pt>
                <c:pt idx="7">
                  <c:v>8.81</c:v>
                </c:pt>
                <c:pt idx="8">
                  <c:v>#N/A</c:v>
                </c:pt>
                <c:pt idx="9">
                  <c:v>7.89</c:v>
                </c:pt>
              </c:numCache>
            </c:numRef>
          </c:val>
        </c:ser>
        <c:ser>
          <c:idx val="9"/>
          <c:order val="9"/>
          <c:tx>
            <c:strRef>
              <c:f>データシート!$A$36</c:f>
              <c:strCache>
                <c:ptCount val="1"/>
                <c:pt idx="0">
                  <c:v>工業用地取得造成事業特別会計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8.51</c:v>
                </c:pt>
                <c:pt idx="2">
                  <c:v>#N/A</c:v>
                </c:pt>
                <c:pt idx="3">
                  <c:v>8.6999999999999993</c:v>
                </c:pt>
                <c:pt idx="4">
                  <c:v>#N/A</c:v>
                </c:pt>
                <c:pt idx="5">
                  <c:v>10.43</c:v>
                </c:pt>
                <c:pt idx="6">
                  <c:v>#N/A</c:v>
                </c:pt>
                <c:pt idx="7">
                  <c:v>16.440000000000001</c:v>
                </c:pt>
                <c:pt idx="8">
                  <c:v>#N/A</c:v>
                </c:pt>
                <c:pt idx="9">
                  <c:v>16.850000000000001</c:v>
                </c:pt>
              </c:numCache>
            </c:numRef>
          </c:val>
        </c:ser>
        <c:dLbls>
          <c:showLegendKey val="0"/>
          <c:showVal val="0"/>
          <c:showCatName val="0"/>
          <c:showSerName val="0"/>
          <c:showPercent val="0"/>
          <c:showBubbleSize val="0"/>
        </c:dLbls>
        <c:gapWidth val="150"/>
        <c:overlap val="100"/>
        <c:axId val="281770240"/>
        <c:axId val="281770632"/>
      </c:barChart>
      <c:catAx>
        <c:axId val="281770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81770632"/>
        <c:crosses val="autoZero"/>
        <c:auto val="1"/>
        <c:lblAlgn val="ctr"/>
        <c:lblOffset val="100"/>
        <c:tickLblSkip val="1"/>
        <c:tickMarkSkip val="1"/>
        <c:noMultiLvlLbl val="0"/>
      </c:catAx>
      <c:valAx>
        <c:axId val="2817706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17702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8E-2"/>
          <c:y val="8.7976539589442848E-2"/>
          <c:w val="0.90356317136844211"/>
          <c:h val="0.63929618768328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414</c:v>
                </c:pt>
                <c:pt idx="5">
                  <c:v>403</c:v>
                </c:pt>
                <c:pt idx="8">
                  <c:v>383</c:v>
                </c:pt>
                <c:pt idx="11">
                  <c:v>381</c:v>
                </c:pt>
                <c:pt idx="14">
                  <c:v>389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53</c:v>
                </c:pt>
                <c:pt idx="3">
                  <c:v>54</c:v>
                </c:pt>
                <c:pt idx="6">
                  <c:v>52</c:v>
                </c:pt>
                <c:pt idx="9">
                  <c:v>51</c:v>
                </c:pt>
                <c:pt idx="12">
                  <c:v>49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c:v>
                </c:pt>
                <c:pt idx="3">
                  <c:v>8</c:v>
                </c:pt>
                <c:pt idx="6">
                  <c:v>6</c:v>
                </c:pt>
                <c:pt idx="9">
                  <c:v>2</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185</c:v>
                </c:pt>
                <c:pt idx="3">
                  <c:v>148</c:v>
                </c:pt>
                <c:pt idx="6">
                  <c:v>179</c:v>
                </c:pt>
                <c:pt idx="9">
                  <c:v>171</c:v>
                </c:pt>
                <c:pt idx="12">
                  <c:v>154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402</c:v>
                </c:pt>
                <c:pt idx="3">
                  <c:v>407</c:v>
                </c:pt>
                <c:pt idx="6">
                  <c:v>387</c:v>
                </c:pt>
                <c:pt idx="9">
                  <c:v>376</c:v>
                </c:pt>
                <c:pt idx="12">
                  <c:v>392</c:v>
                </c:pt>
              </c:numCache>
            </c:numRef>
          </c:val>
        </c:ser>
        <c:dLbls>
          <c:showLegendKey val="0"/>
          <c:showVal val="0"/>
          <c:showCatName val="0"/>
          <c:showSerName val="0"/>
          <c:showPercent val="0"/>
          <c:showBubbleSize val="0"/>
        </c:dLbls>
        <c:gapWidth val="100"/>
        <c:overlap val="100"/>
        <c:axId val="281772984"/>
        <c:axId val="2817733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236</c:v>
                </c:pt>
                <c:pt idx="2">
                  <c:v>#N/A</c:v>
                </c:pt>
                <c:pt idx="3">
                  <c:v>#N/A</c:v>
                </c:pt>
                <c:pt idx="4">
                  <c:v>214</c:v>
                </c:pt>
                <c:pt idx="5">
                  <c:v>#N/A</c:v>
                </c:pt>
                <c:pt idx="6">
                  <c:v>#N/A</c:v>
                </c:pt>
                <c:pt idx="7">
                  <c:v>241</c:v>
                </c:pt>
                <c:pt idx="8">
                  <c:v>#N/A</c:v>
                </c:pt>
                <c:pt idx="9">
                  <c:v>#N/A</c:v>
                </c:pt>
                <c:pt idx="10">
                  <c:v>219</c:v>
                </c:pt>
                <c:pt idx="11">
                  <c:v>#N/A</c:v>
                </c:pt>
                <c:pt idx="12">
                  <c:v>#N/A</c:v>
                </c:pt>
                <c:pt idx="13">
                  <c:v>208</c:v>
                </c:pt>
                <c:pt idx="14">
                  <c:v>#N/A</c:v>
                </c:pt>
              </c:numCache>
            </c:numRef>
          </c:val>
          <c:smooth val="0"/>
        </c:ser>
        <c:dLbls>
          <c:showLegendKey val="0"/>
          <c:showVal val="0"/>
          <c:showCatName val="0"/>
          <c:showSerName val="0"/>
          <c:showPercent val="0"/>
          <c:showBubbleSize val="0"/>
        </c:dLbls>
        <c:marker val="1"/>
        <c:smooth val="0"/>
        <c:axId val="281772984"/>
        <c:axId val="281773376"/>
      </c:lineChart>
      <c:catAx>
        <c:axId val="281772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81773376"/>
        <c:crosses val="autoZero"/>
        <c:auto val="1"/>
        <c:lblAlgn val="ctr"/>
        <c:lblOffset val="100"/>
        <c:tickLblSkip val="1"/>
        <c:tickMarkSkip val="1"/>
        <c:noMultiLvlLbl val="0"/>
      </c:catAx>
      <c:valAx>
        <c:axId val="281773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1772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62E-2"/>
          <c:w val="0.86496884859089618"/>
          <c:h val="0.589182127738554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3933</c:v>
                </c:pt>
                <c:pt idx="5">
                  <c:v>3794</c:v>
                </c:pt>
                <c:pt idx="8">
                  <c:v>3890</c:v>
                </c:pt>
                <c:pt idx="11">
                  <c:v>3832</c:v>
                </c:pt>
                <c:pt idx="14">
                  <c:v>3812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1082</c:v>
                </c:pt>
                <c:pt idx="5">
                  <c:v>1512</c:v>
                </c:pt>
                <c:pt idx="8">
                  <c:v>1529</c:v>
                </c:pt>
                <c:pt idx="11">
                  <c:v>2090</c:v>
                </c:pt>
                <c:pt idx="14">
                  <c:v>1866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651</c:v>
                </c:pt>
                <c:pt idx="3">
                  <c:v>680</c:v>
                </c:pt>
                <c:pt idx="6">
                  <c:v>689</c:v>
                </c:pt>
                <c:pt idx="9">
                  <c:v>694</c:v>
                </c:pt>
                <c:pt idx="12">
                  <c:v>623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189</c:v>
                </c:pt>
                <c:pt idx="3">
                  <c:v>49</c:v>
                </c:pt>
                <c:pt idx="6">
                  <c:v>45</c:v>
                </c:pt>
                <c:pt idx="9">
                  <c:v>43</c:v>
                </c:pt>
                <c:pt idx="12">
                  <c:v>41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2077</c:v>
                </c:pt>
                <c:pt idx="3">
                  <c:v>1904</c:v>
                </c:pt>
                <c:pt idx="6">
                  <c:v>1883</c:v>
                </c:pt>
                <c:pt idx="9">
                  <c:v>1525</c:v>
                </c:pt>
                <c:pt idx="12">
                  <c:v>1520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350</c:v>
                </c:pt>
                <c:pt idx="3">
                  <c:v>308</c:v>
                </c:pt>
                <c:pt idx="6">
                  <c:v>265</c:v>
                </c:pt>
                <c:pt idx="9">
                  <c:v>223</c:v>
                </c:pt>
                <c:pt idx="12">
                  <c:v>181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3873</c:v>
                </c:pt>
                <c:pt idx="3">
                  <c:v>3909</c:v>
                </c:pt>
                <c:pt idx="6">
                  <c:v>3932</c:v>
                </c:pt>
                <c:pt idx="9">
                  <c:v>3989</c:v>
                </c:pt>
                <c:pt idx="12">
                  <c:v>4001</c:v>
                </c:pt>
              </c:numCache>
            </c:numRef>
          </c:val>
        </c:ser>
        <c:dLbls>
          <c:showLegendKey val="0"/>
          <c:showVal val="0"/>
          <c:showCatName val="0"/>
          <c:showSerName val="0"/>
          <c:showPercent val="0"/>
          <c:showBubbleSize val="0"/>
        </c:dLbls>
        <c:gapWidth val="100"/>
        <c:overlap val="100"/>
        <c:axId val="286655616"/>
        <c:axId val="2866560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2126</c:v>
                </c:pt>
                <c:pt idx="2">
                  <c:v>#N/A</c:v>
                </c:pt>
                <c:pt idx="3">
                  <c:v>#N/A</c:v>
                </c:pt>
                <c:pt idx="4">
                  <c:v>1543</c:v>
                </c:pt>
                <c:pt idx="5">
                  <c:v>#N/A</c:v>
                </c:pt>
                <c:pt idx="6">
                  <c:v>#N/A</c:v>
                </c:pt>
                <c:pt idx="7">
                  <c:v>1396</c:v>
                </c:pt>
                <c:pt idx="8">
                  <c:v>#N/A</c:v>
                </c:pt>
                <c:pt idx="9">
                  <c:v>#N/A</c:v>
                </c:pt>
                <c:pt idx="10">
                  <c:v>552</c:v>
                </c:pt>
                <c:pt idx="11">
                  <c:v>#N/A</c:v>
                </c:pt>
                <c:pt idx="12">
                  <c:v>#N/A</c:v>
                </c:pt>
                <c:pt idx="13">
                  <c:v>688</c:v>
                </c:pt>
                <c:pt idx="14">
                  <c:v>#N/A</c:v>
                </c:pt>
              </c:numCache>
            </c:numRef>
          </c:val>
          <c:smooth val="0"/>
        </c:ser>
        <c:dLbls>
          <c:showLegendKey val="0"/>
          <c:showVal val="0"/>
          <c:showCatName val="0"/>
          <c:showSerName val="0"/>
          <c:showPercent val="0"/>
          <c:showBubbleSize val="0"/>
        </c:dLbls>
        <c:marker val="1"/>
        <c:smooth val="0"/>
        <c:axId val="286655616"/>
        <c:axId val="286656008"/>
      </c:lineChart>
      <c:catAx>
        <c:axId val="286655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86656008"/>
        <c:crosses val="autoZero"/>
        <c:auto val="1"/>
        <c:lblAlgn val="ctr"/>
        <c:lblOffset val="100"/>
        <c:tickLblSkip val="1"/>
        <c:tickMarkSkip val="1"/>
        <c:noMultiLvlLbl val="0"/>
      </c:catAx>
      <c:valAx>
        <c:axId val="2866560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86655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福島県天栄村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6,065
6,013
225.52
7,108,200
6,838,483
122,321
2,657,195
4,038,732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30.3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山間地であることや立地企業が少ないことに加えて、景気の長期低迷により固定資産税、法人村民税などの税収が類似団体と比して低く、財政力指数が</a:t>
          </a:r>
          <a:r>
            <a:rPr lang="en-US" altLang="ja-JP" sz="1100" b="0" i="0" baseline="0">
              <a:solidFill>
                <a:schemeClr val="dk1"/>
              </a:solidFill>
              <a:latin typeface="+mn-lt"/>
              <a:ea typeface="+mn-ea"/>
              <a:cs typeface="+mn-cs"/>
            </a:rPr>
            <a:t>0.29</a:t>
          </a:r>
          <a:r>
            <a:rPr lang="ja-JP" altLang="ja-JP" sz="1100" b="0" i="0" baseline="0">
              <a:solidFill>
                <a:schemeClr val="dk1"/>
              </a:solidFill>
              <a:latin typeface="+mn-lt"/>
              <a:ea typeface="+mn-ea"/>
              <a:cs typeface="+mn-cs"/>
            </a:rPr>
            <a:t>と類似団体平均を下回っている。</a:t>
          </a:r>
          <a:endParaRPr lang="en-US" altLang="ja-JP" sz="1100" b="0" i="0" baseline="0">
            <a:solidFill>
              <a:schemeClr val="dk1"/>
            </a:solidFill>
            <a:latin typeface="+mn-lt"/>
            <a:ea typeface="+mn-ea"/>
            <a:cs typeface="+mn-cs"/>
          </a:endParaRPr>
        </a:p>
        <a:p>
          <a:pPr fontAlgn="base"/>
          <a:r>
            <a:rPr lang="ja-JP" altLang="ja-JP" sz="1100" b="0" i="0" baseline="0">
              <a:solidFill>
                <a:schemeClr val="dk1"/>
              </a:solidFill>
              <a:latin typeface="+mn-lt"/>
              <a:ea typeface="+mn-ea"/>
              <a:cs typeface="+mn-cs"/>
            </a:rPr>
            <a:t>経常経費の更なる圧縮等による歳出削減と、徴収の体制を強化し滞納額の縮減による税収の増加を図り、財政基準の強化に努める。</a:t>
          </a:r>
          <a:endParaRPr lang="ja-JP" altLang="ja-JP" sz="1400"/>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156936</xdr:rowOff>
    </xdr:from>
    <xdr:to>
      <xdr:col>7</xdr:col>
      <xdr:colOff>152400</xdr:colOff>
      <xdr:row>44</xdr:row>
      <xdr:rowOff>153609</xdr:rowOff>
    </xdr:to>
    <xdr:cxnSp macro="">
      <xdr:nvCxnSpPr>
        <xdr:cNvPr id="63" name="直線コネクタ 62"/>
        <xdr:cNvCxnSpPr/>
      </xdr:nvCxnSpPr>
      <xdr:spPr>
        <a:xfrm flipV="1">
          <a:off x="4953000" y="6157686"/>
          <a:ext cx="0" cy="1539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4"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5" name="直線コネクタ 64"/>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71863</xdr:rowOff>
    </xdr:from>
    <xdr:ext cx="762000" cy="259045"/>
    <xdr:sp macro="" textlink="">
      <xdr:nvSpPr>
        <xdr:cNvPr id="66" name="財政力最大値テキスト"/>
        <xdr:cNvSpPr txBox="1"/>
      </xdr:nvSpPr>
      <xdr:spPr>
        <a:xfrm>
          <a:off x="5041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35</xdr:row>
      <xdr:rowOff>156936</xdr:rowOff>
    </xdr:from>
    <xdr:to>
      <xdr:col>7</xdr:col>
      <xdr:colOff>241300</xdr:colOff>
      <xdr:row>35</xdr:row>
      <xdr:rowOff>156936</xdr:rowOff>
    </xdr:to>
    <xdr:cxnSp macro="">
      <xdr:nvCxnSpPr>
        <xdr:cNvPr id="67" name="直線コネクタ 66"/>
        <xdr:cNvCxnSpPr/>
      </xdr:nvCxnSpPr>
      <xdr:spPr>
        <a:xfrm>
          <a:off x="4864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141212</xdr:rowOff>
    </xdr:from>
    <xdr:to>
      <xdr:col>7</xdr:col>
      <xdr:colOff>152400</xdr:colOff>
      <xdr:row>43</xdr:row>
      <xdr:rowOff>152702</xdr:rowOff>
    </xdr:to>
    <xdr:cxnSp macro="">
      <xdr:nvCxnSpPr>
        <xdr:cNvPr id="68" name="直線コネクタ 67"/>
        <xdr:cNvCxnSpPr/>
      </xdr:nvCxnSpPr>
      <xdr:spPr>
        <a:xfrm flipV="1">
          <a:off x="4114800" y="7513562"/>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72468</xdr:rowOff>
    </xdr:from>
    <xdr:ext cx="762000" cy="259045"/>
    <xdr:sp macro="" textlink="">
      <xdr:nvSpPr>
        <xdr:cNvPr id="69" name="財政力平均値テキスト"/>
        <xdr:cNvSpPr txBox="1"/>
      </xdr:nvSpPr>
      <xdr:spPr>
        <a:xfrm>
          <a:off x="5041900" y="7273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70" name="フローチャート : 判断 69"/>
        <xdr:cNvSpPr/>
      </xdr:nvSpPr>
      <xdr:spPr>
        <a:xfrm>
          <a:off x="49022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152702</xdr:rowOff>
    </xdr:from>
    <xdr:to>
      <xdr:col>6</xdr:col>
      <xdr:colOff>0</xdr:colOff>
      <xdr:row>43</xdr:row>
      <xdr:rowOff>152702</xdr:rowOff>
    </xdr:to>
    <xdr:cxnSp macro="">
      <xdr:nvCxnSpPr>
        <xdr:cNvPr id="71" name="直線コネクタ 70"/>
        <xdr:cNvCxnSpPr/>
      </xdr:nvCxnSpPr>
      <xdr:spPr>
        <a:xfrm>
          <a:off x="3225800" y="75250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2" name="フローチャート : 判断 71"/>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73" name="テキスト ボックス 72"/>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141212</xdr:rowOff>
    </xdr:from>
    <xdr:to>
      <xdr:col>4</xdr:col>
      <xdr:colOff>482600</xdr:colOff>
      <xdr:row>43</xdr:row>
      <xdr:rowOff>152702</xdr:rowOff>
    </xdr:to>
    <xdr:cxnSp macro="">
      <xdr:nvCxnSpPr>
        <xdr:cNvPr id="74" name="直線コネクタ 73"/>
        <xdr:cNvCxnSpPr/>
      </xdr:nvCxnSpPr>
      <xdr:spPr>
        <a:xfrm>
          <a:off x="2336800" y="75135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32959</xdr:rowOff>
    </xdr:from>
    <xdr:to>
      <xdr:col>4</xdr:col>
      <xdr:colOff>533400</xdr:colOff>
      <xdr:row>43</xdr:row>
      <xdr:rowOff>134559</xdr:rowOff>
    </xdr:to>
    <xdr:sp macro="" textlink="">
      <xdr:nvSpPr>
        <xdr:cNvPr id="75" name="フローチャート : 判断 74"/>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144736</xdr:rowOff>
    </xdr:from>
    <xdr:ext cx="762000" cy="259045"/>
    <xdr:sp macro="" textlink="">
      <xdr:nvSpPr>
        <xdr:cNvPr id="76" name="テキスト ボックス 75"/>
        <xdr:cNvSpPr txBox="1"/>
      </xdr:nvSpPr>
      <xdr:spPr>
        <a:xfrm>
          <a:off x="2844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118231</xdr:rowOff>
    </xdr:from>
    <xdr:to>
      <xdr:col>3</xdr:col>
      <xdr:colOff>279400</xdr:colOff>
      <xdr:row>43</xdr:row>
      <xdr:rowOff>141212</xdr:rowOff>
    </xdr:to>
    <xdr:cxnSp macro="">
      <xdr:nvCxnSpPr>
        <xdr:cNvPr id="77" name="直線コネクタ 76"/>
        <xdr:cNvCxnSpPr/>
      </xdr:nvCxnSpPr>
      <xdr:spPr>
        <a:xfrm>
          <a:off x="1447800" y="7490581"/>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8" name="フローチャート : 判断 77"/>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79" name="テキスト ボックス 78"/>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21469</xdr:rowOff>
    </xdr:from>
    <xdr:to>
      <xdr:col>2</xdr:col>
      <xdr:colOff>127000</xdr:colOff>
      <xdr:row>43</xdr:row>
      <xdr:rowOff>123069</xdr:rowOff>
    </xdr:to>
    <xdr:sp macro="" textlink="">
      <xdr:nvSpPr>
        <xdr:cNvPr id="80" name="フローチャート : 判断 79"/>
        <xdr:cNvSpPr/>
      </xdr:nvSpPr>
      <xdr:spPr>
        <a:xfrm>
          <a:off x="1397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133246</xdr:rowOff>
    </xdr:from>
    <xdr:ext cx="762000" cy="259045"/>
    <xdr:sp macro="" textlink="">
      <xdr:nvSpPr>
        <xdr:cNvPr id="81" name="テキスト ボックス 80"/>
        <xdr:cNvSpPr txBox="1"/>
      </xdr:nvSpPr>
      <xdr:spPr>
        <a:xfrm>
          <a:off x="1066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90412</xdr:rowOff>
    </xdr:from>
    <xdr:to>
      <xdr:col>7</xdr:col>
      <xdr:colOff>203200</xdr:colOff>
      <xdr:row>44</xdr:row>
      <xdr:rowOff>20562</xdr:rowOff>
    </xdr:to>
    <xdr:sp macro="" textlink="">
      <xdr:nvSpPr>
        <xdr:cNvPr id="87" name="円/楕円 86"/>
        <xdr:cNvSpPr/>
      </xdr:nvSpPr>
      <xdr:spPr>
        <a:xfrm>
          <a:off x="49022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62489</xdr:rowOff>
    </xdr:from>
    <xdr:ext cx="762000" cy="259045"/>
    <xdr:sp macro="" textlink="">
      <xdr:nvSpPr>
        <xdr:cNvPr id="88" name="財政力該当値テキスト"/>
        <xdr:cNvSpPr txBox="1"/>
      </xdr:nvSpPr>
      <xdr:spPr>
        <a:xfrm>
          <a:off x="5041900" y="7434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101902</xdr:rowOff>
    </xdr:from>
    <xdr:to>
      <xdr:col>6</xdr:col>
      <xdr:colOff>50800</xdr:colOff>
      <xdr:row>44</xdr:row>
      <xdr:rowOff>32052</xdr:rowOff>
    </xdr:to>
    <xdr:sp macro="" textlink="">
      <xdr:nvSpPr>
        <xdr:cNvPr id="89" name="円/楕円 88"/>
        <xdr:cNvSpPr/>
      </xdr:nvSpPr>
      <xdr:spPr>
        <a:xfrm>
          <a:off x="4064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16829</xdr:rowOff>
    </xdr:from>
    <xdr:ext cx="736600" cy="259045"/>
    <xdr:sp macro="" textlink="">
      <xdr:nvSpPr>
        <xdr:cNvPr id="90" name="テキスト ボックス 89"/>
        <xdr:cNvSpPr txBox="1"/>
      </xdr:nvSpPr>
      <xdr:spPr>
        <a:xfrm>
          <a:off x="3733800" y="75606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101902</xdr:rowOff>
    </xdr:from>
    <xdr:to>
      <xdr:col>4</xdr:col>
      <xdr:colOff>533400</xdr:colOff>
      <xdr:row>44</xdr:row>
      <xdr:rowOff>32052</xdr:rowOff>
    </xdr:to>
    <xdr:sp macro="" textlink="">
      <xdr:nvSpPr>
        <xdr:cNvPr id="91" name="円/楕円 90"/>
        <xdr:cNvSpPr/>
      </xdr:nvSpPr>
      <xdr:spPr>
        <a:xfrm>
          <a:off x="3175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16829</xdr:rowOff>
    </xdr:from>
    <xdr:ext cx="762000" cy="259045"/>
    <xdr:sp macro="" textlink="">
      <xdr:nvSpPr>
        <xdr:cNvPr id="92" name="テキスト ボックス 91"/>
        <xdr:cNvSpPr txBox="1"/>
      </xdr:nvSpPr>
      <xdr:spPr>
        <a:xfrm>
          <a:off x="2844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90412</xdr:rowOff>
    </xdr:from>
    <xdr:to>
      <xdr:col>3</xdr:col>
      <xdr:colOff>330200</xdr:colOff>
      <xdr:row>44</xdr:row>
      <xdr:rowOff>20562</xdr:rowOff>
    </xdr:to>
    <xdr:sp macro="" textlink="">
      <xdr:nvSpPr>
        <xdr:cNvPr id="93" name="円/楕円 92"/>
        <xdr:cNvSpPr/>
      </xdr:nvSpPr>
      <xdr:spPr>
        <a:xfrm>
          <a:off x="2286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5339</xdr:rowOff>
    </xdr:from>
    <xdr:ext cx="762000" cy="259045"/>
    <xdr:sp macro="" textlink="">
      <xdr:nvSpPr>
        <xdr:cNvPr id="94" name="テキスト ボックス 93"/>
        <xdr:cNvSpPr txBox="1"/>
      </xdr:nvSpPr>
      <xdr:spPr>
        <a:xfrm>
          <a:off x="1955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67431</xdr:rowOff>
    </xdr:from>
    <xdr:to>
      <xdr:col>2</xdr:col>
      <xdr:colOff>127000</xdr:colOff>
      <xdr:row>43</xdr:row>
      <xdr:rowOff>169031</xdr:rowOff>
    </xdr:to>
    <xdr:sp macro="" textlink="">
      <xdr:nvSpPr>
        <xdr:cNvPr id="95" name="円/楕円 94"/>
        <xdr:cNvSpPr/>
      </xdr:nvSpPr>
      <xdr:spPr>
        <a:xfrm>
          <a:off x="1397000" y="7439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153808</xdr:rowOff>
    </xdr:from>
    <xdr:ext cx="762000" cy="259045"/>
    <xdr:sp macro="" textlink="">
      <xdr:nvSpPr>
        <xdr:cNvPr id="96" name="テキスト ボックス 95"/>
        <xdr:cNvSpPr txBox="1"/>
      </xdr:nvSpPr>
      <xdr:spPr>
        <a:xfrm>
          <a:off x="1066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平成１７年度から実施している「行財政改革大綱」及び「財政中期計画（平成１６年度策定）」に基づく経常経費のシーリング設定を行って</a:t>
          </a:r>
          <a:r>
            <a:rPr lang="ja-JP" altLang="en-US" sz="1100" b="0" i="0" baseline="0">
              <a:solidFill>
                <a:schemeClr val="dk1"/>
              </a:solidFill>
              <a:latin typeface="+mn-lt"/>
              <a:ea typeface="+mn-ea"/>
              <a:cs typeface="+mn-cs"/>
            </a:rPr>
            <a:t>いるが</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消費税の増税等により</a:t>
          </a:r>
          <a:r>
            <a:rPr lang="en-US" altLang="ja-JP" sz="1100" b="0" i="0" baseline="0">
              <a:solidFill>
                <a:schemeClr val="dk1"/>
              </a:solidFill>
              <a:latin typeface="+mn-lt"/>
              <a:ea typeface="+mn-ea"/>
              <a:cs typeface="+mn-cs"/>
            </a:rPr>
            <a:t>78.8</a:t>
          </a:r>
          <a:r>
            <a:rPr lang="ja-JP" altLang="ja-JP" sz="1100" b="0" i="0" baseline="0">
              <a:solidFill>
                <a:schemeClr val="dk1"/>
              </a:solidFill>
              <a:latin typeface="+mn-lt"/>
              <a:ea typeface="+mn-ea"/>
              <a:cs typeface="+mn-cs"/>
            </a:rPr>
            <a:t>％から</a:t>
          </a:r>
          <a:r>
            <a:rPr lang="en-US" altLang="ja-JP" sz="1100" b="0" i="0" baseline="0">
              <a:solidFill>
                <a:schemeClr val="dk1"/>
              </a:solidFill>
              <a:latin typeface="+mn-lt"/>
              <a:ea typeface="+mn-ea"/>
              <a:cs typeface="+mn-cs"/>
            </a:rPr>
            <a:t>83.8</a:t>
          </a:r>
          <a:r>
            <a:rPr lang="ja-JP" altLang="ja-JP" sz="1100" b="0" i="0" baseline="0">
              <a:solidFill>
                <a:schemeClr val="dk1"/>
              </a:solidFill>
              <a:latin typeface="+mn-lt"/>
              <a:ea typeface="+mn-ea"/>
              <a:cs typeface="+mn-cs"/>
            </a:rPr>
            <a:t>％と</a:t>
          </a:r>
          <a:r>
            <a:rPr lang="en-US" altLang="ja-JP" sz="1100" b="0" i="0" baseline="0">
              <a:solidFill>
                <a:schemeClr val="dk1"/>
              </a:solidFill>
              <a:latin typeface="+mn-lt"/>
              <a:ea typeface="+mn-ea"/>
              <a:cs typeface="+mn-cs"/>
            </a:rPr>
            <a:t>5.0</a:t>
          </a:r>
          <a:r>
            <a:rPr lang="ja-JP" altLang="ja-JP" sz="1100" b="0" i="0" baseline="0">
              <a:solidFill>
                <a:schemeClr val="dk1"/>
              </a:solidFill>
              <a:latin typeface="+mn-lt"/>
              <a:ea typeface="+mn-ea"/>
              <a:cs typeface="+mn-cs"/>
            </a:rPr>
            <a:t>ポイント増加した。</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項目別では、人件費</a:t>
          </a:r>
          <a:r>
            <a:rPr lang="ja-JP" altLang="en-US" sz="1100" b="0" i="0" baseline="0">
              <a:solidFill>
                <a:schemeClr val="dk1"/>
              </a:solidFill>
              <a:latin typeface="+mn-lt"/>
              <a:ea typeface="+mn-ea"/>
              <a:cs typeface="+mn-cs"/>
            </a:rPr>
            <a:t>が給与改定等により</a:t>
          </a:r>
          <a:r>
            <a:rPr lang="en-US" altLang="ja-JP" sz="1100" b="0" i="0" baseline="0">
              <a:solidFill>
                <a:schemeClr val="dk1"/>
              </a:solidFill>
              <a:latin typeface="+mn-lt"/>
              <a:ea typeface="+mn-ea"/>
              <a:cs typeface="+mn-cs"/>
            </a:rPr>
            <a:t>1.1</a:t>
          </a:r>
          <a:r>
            <a:rPr lang="ja-JP" altLang="ja-JP" sz="1100" b="0" i="0" baseline="0">
              <a:solidFill>
                <a:schemeClr val="dk1"/>
              </a:solidFill>
              <a:latin typeface="+mn-lt"/>
              <a:ea typeface="+mn-ea"/>
              <a:cs typeface="+mn-cs"/>
            </a:rPr>
            <a:t>ポイント、物件費</a:t>
          </a:r>
          <a:r>
            <a:rPr lang="ja-JP" altLang="en-US" sz="1100" b="0" i="0" baseline="0">
              <a:solidFill>
                <a:schemeClr val="dk1"/>
              </a:solidFill>
              <a:latin typeface="+mn-lt"/>
              <a:ea typeface="+mn-ea"/>
              <a:cs typeface="+mn-cs"/>
            </a:rPr>
            <a:t>が消費税増税により</a:t>
          </a:r>
          <a:r>
            <a:rPr lang="en-US" altLang="ja-JP" sz="1100" b="0" i="0" baseline="0">
              <a:solidFill>
                <a:schemeClr val="dk1"/>
              </a:solidFill>
              <a:latin typeface="+mn-lt"/>
              <a:ea typeface="+mn-ea"/>
              <a:cs typeface="+mn-cs"/>
            </a:rPr>
            <a:t>1.2</a:t>
          </a:r>
          <a:r>
            <a:rPr lang="ja-JP" altLang="ja-JP" sz="1100" b="0" i="0" baseline="0">
              <a:solidFill>
                <a:schemeClr val="dk1"/>
              </a:solidFill>
              <a:latin typeface="+mn-lt"/>
              <a:ea typeface="+mn-ea"/>
              <a:cs typeface="+mn-cs"/>
            </a:rPr>
            <a:t>ポイント</a:t>
          </a:r>
          <a:r>
            <a:rPr lang="ja-JP" altLang="en-US" sz="1100" b="0" i="0" baseline="0">
              <a:solidFill>
                <a:schemeClr val="dk1"/>
              </a:solidFill>
              <a:latin typeface="+mn-lt"/>
              <a:ea typeface="+mn-ea"/>
              <a:cs typeface="+mn-cs"/>
            </a:rPr>
            <a:t>、公債費が元金償還開始に伴い</a:t>
          </a:r>
          <a:r>
            <a:rPr lang="en-US" altLang="ja-JP" sz="1100" b="0" i="0" baseline="0">
              <a:solidFill>
                <a:schemeClr val="dk1"/>
              </a:solidFill>
              <a:latin typeface="+mn-lt"/>
              <a:ea typeface="+mn-ea"/>
              <a:cs typeface="+mn-cs"/>
            </a:rPr>
            <a:t>0.7</a:t>
          </a:r>
          <a:r>
            <a:rPr lang="ja-JP" altLang="en-US" sz="1100" b="0" i="0" baseline="0">
              <a:solidFill>
                <a:schemeClr val="dk1"/>
              </a:solidFill>
              <a:latin typeface="+mn-lt"/>
              <a:ea typeface="+mn-ea"/>
              <a:cs typeface="+mn-cs"/>
            </a:rPr>
            <a:t>ポイント</a:t>
          </a:r>
          <a:r>
            <a:rPr lang="ja-JP" altLang="ja-JP" sz="1100" b="0" i="0" baseline="0">
              <a:solidFill>
                <a:schemeClr val="dk1"/>
              </a:solidFill>
              <a:latin typeface="+mn-lt"/>
              <a:ea typeface="+mn-ea"/>
              <a:cs typeface="+mn-cs"/>
            </a:rPr>
            <a:t>の増となった。</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今後も、各計画に即した経常経費の抑制や、村債充当事業の選別実施による村債発行額の抑制に努め、財政構造の弾力性に努める。</a:t>
          </a:r>
          <a:endParaRPr lang="ja-JP" altLang="ja-JP" sz="1400"/>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66</xdr:row>
      <xdr:rowOff>58420</xdr:rowOff>
    </xdr:to>
    <xdr:cxnSp macro="">
      <xdr:nvCxnSpPr>
        <xdr:cNvPr id="126" name="直線コネクタ 125"/>
        <xdr:cNvCxnSpPr/>
      </xdr:nvCxnSpPr>
      <xdr:spPr>
        <a:xfrm flipV="1">
          <a:off x="4953000" y="10046970"/>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30497</xdr:rowOff>
    </xdr:from>
    <xdr:ext cx="762000" cy="259045"/>
    <xdr:sp macro="" textlink="">
      <xdr:nvSpPr>
        <xdr:cNvPr id="127" name="財政構造の弾力性最小値テキスト"/>
        <xdr:cNvSpPr txBox="1"/>
      </xdr:nvSpPr>
      <xdr:spPr>
        <a:xfrm>
          <a:off x="5041900" y="1134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66</xdr:row>
      <xdr:rowOff>58420</xdr:rowOff>
    </xdr:from>
    <xdr:to>
      <xdr:col>7</xdr:col>
      <xdr:colOff>241300</xdr:colOff>
      <xdr:row>66</xdr:row>
      <xdr:rowOff>58420</xdr:rowOff>
    </xdr:to>
    <xdr:cxnSp macro="">
      <xdr:nvCxnSpPr>
        <xdr:cNvPr id="128" name="直線コネクタ 127"/>
        <xdr:cNvCxnSpPr/>
      </xdr:nvCxnSpPr>
      <xdr:spPr>
        <a:xfrm>
          <a:off x="4864100" y="1137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71.4</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57573</xdr:rowOff>
    </xdr:from>
    <xdr:to>
      <xdr:col>7</xdr:col>
      <xdr:colOff>152400</xdr:colOff>
      <xdr:row>61</xdr:row>
      <xdr:rowOff>87206</xdr:rowOff>
    </xdr:to>
    <xdr:cxnSp macro="">
      <xdr:nvCxnSpPr>
        <xdr:cNvPr id="131" name="直線コネクタ 130"/>
        <xdr:cNvCxnSpPr/>
      </xdr:nvCxnSpPr>
      <xdr:spPr>
        <a:xfrm>
          <a:off x="4114800" y="10344573"/>
          <a:ext cx="8382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68808</xdr:rowOff>
    </xdr:from>
    <xdr:ext cx="762000" cy="259045"/>
    <xdr:sp macro="" textlink="">
      <xdr:nvSpPr>
        <xdr:cNvPr id="132" name="財政構造の弾力性平均値テキスト"/>
        <xdr:cNvSpPr txBox="1"/>
      </xdr:nvSpPr>
      <xdr:spPr>
        <a:xfrm>
          <a:off x="5041900" y="10527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96731</xdr:rowOff>
    </xdr:from>
    <xdr:to>
      <xdr:col>7</xdr:col>
      <xdr:colOff>203200</xdr:colOff>
      <xdr:row>62</xdr:row>
      <xdr:rowOff>26881</xdr:rowOff>
    </xdr:to>
    <xdr:sp macro="" textlink="">
      <xdr:nvSpPr>
        <xdr:cNvPr id="133" name="フローチャート : 判断 132"/>
        <xdr:cNvSpPr/>
      </xdr:nvSpPr>
      <xdr:spPr>
        <a:xfrm>
          <a:off x="4902200" y="1055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13335</xdr:rowOff>
    </xdr:from>
    <xdr:to>
      <xdr:col>6</xdr:col>
      <xdr:colOff>0</xdr:colOff>
      <xdr:row>60</xdr:row>
      <xdr:rowOff>57573</xdr:rowOff>
    </xdr:to>
    <xdr:cxnSp macro="">
      <xdr:nvCxnSpPr>
        <xdr:cNvPr id="134" name="直線コネクタ 133"/>
        <xdr:cNvCxnSpPr/>
      </xdr:nvCxnSpPr>
      <xdr:spPr>
        <a:xfrm>
          <a:off x="3225800" y="10300335"/>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12277</xdr:rowOff>
    </xdr:from>
    <xdr:to>
      <xdr:col>6</xdr:col>
      <xdr:colOff>50800</xdr:colOff>
      <xdr:row>61</xdr:row>
      <xdr:rowOff>113877</xdr:rowOff>
    </xdr:to>
    <xdr:sp macro="" textlink="">
      <xdr:nvSpPr>
        <xdr:cNvPr id="135" name="フローチャート : 判断 134"/>
        <xdr:cNvSpPr/>
      </xdr:nvSpPr>
      <xdr:spPr>
        <a:xfrm>
          <a:off x="4064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98654</xdr:rowOff>
    </xdr:from>
    <xdr:ext cx="736600" cy="259045"/>
    <xdr:sp macro="" textlink="">
      <xdr:nvSpPr>
        <xdr:cNvPr id="136" name="テキスト ボックス 135"/>
        <xdr:cNvSpPr txBox="1"/>
      </xdr:nvSpPr>
      <xdr:spPr>
        <a:xfrm>
          <a:off x="3733800" y="10557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13335</xdr:rowOff>
    </xdr:from>
    <xdr:to>
      <xdr:col>4</xdr:col>
      <xdr:colOff>482600</xdr:colOff>
      <xdr:row>60</xdr:row>
      <xdr:rowOff>121920</xdr:rowOff>
    </xdr:to>
    <xdr:cxnSp macro="">
      <xdr:nvCxnSpPr>
        <xdr:cNvPr id="137" name="直線コネクタ 136"/>
        <xdr:cNvCxnSpPr/>
      </xdr:nvCxnSpPr>
      <xdr:spPr>
        <a:xfrm flipV="1">
          <a:off x="2336800" y="10300335"/>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151554</xdr:rowOff>
    </xdr:from>
    <xdr:to>
      <xdr:col>4</xdr:col>
      <xdr:colOff>533400</xdr:colOff>
      <xdr:row>61</xdr:row>
      <xdr:rowOff>81704</xdr:rowOff>
    </xdr:to>
    <xdr:sp macro="" textlink="">
      <xdr:nvSpPr>
        <xdr:cNvPr id="138" name="フローチャート : 判断 137"/>
        <xdr:cNvSpPr/>
      </xdr:nvSpPr>
      <xdr:spPr>
        <a:xfrm>
          <a:off x="3175000" y="1043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66481</xdr:rowOff>
    </xdr:from>
    <xdr:ext cx="762000" cy="259045"/>
    <xdr:sp macro="" textlink="">
      <xdr:nvSpPr>
        <xdr:cNvPr id="139" name="テキスト ボックス 138"/>
        <xdr:cNvSpPr txBox="1"/>
      </xdr:nvSpPr>
      <xdr:spPr>
        <a:xfrm>
          <a:off x="2844800" y="1052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140546</xdr:rowOff>
    </xdr:from>
    <xdr:to>
      <xdr:col>3</xdr:col>
      <xdr:colOff>279400</xdr:colOff>
      <xdr:row>60</xdr:row>
      <xdr:rowOff>121920</xdr:rowOff>
    </xdr:to>
    <xdr:cxnSp macro="">
      <xdr:nvCxnSpPr>
        <xdr:cNvPr id="140" name="直線コネクタ 139"/>
        <xdr:cNvCxnSpPr/>
      </xdr:nvCxnSpPr>
      <xdr:spPr>
        <a:xfrm>
          <a:off x="1447800" y="10256096"/>
          <a:ext cx="889000" cy="152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212</xdr:rowOff>
    </xdr:from>
    <xdr:to>
      <xdr:col>3</xdr:col>
      <xdr:colOff>330200</xdr:colOff>
      <xdr:row>61</xdr:row>
      <xdr:rowOff>101812</xdr:rowOff>
    </xdr:to>
    <xdr:sp macro="" textlink="">
      <xdr:nvSpPr>
        <xdr:cNvPr id="141" name="フローチャート : 判断 140"/>
        <xdr:cNvSpPr/>
      </xdr:nvSpPr>
      <xdr:spPr>
        <a:xfrm>
          <a:off x="2286000" y="1045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86589</xdr:rowOff>
    </xdr:from>
    <xdr:ext cx="762000" cy="259045"/>
    <xdr:sp macro="" textlink="">
      <xdr:nvSpPr>
        <xdr:cNvPr id="142" name="テキスト ボックス 141"/>
        <xdr:cNvSpPr txBox="1"/>
      </xdr:nvSpPr>
      <xdr:spPr>
        <a:xfrm>
          <a:off x="1955800" y="10545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55033</xdr:rowOff>
    </xdr:from>
    <xdr:to>
      <xdr:col>2</xdr:col>
      <xdr:colOff>127000</xdr:colOff>
      <xdr:row>60</xdr:row>
      <xdr:rowOff>156633</xdr:rowOff>
    </xdr:to>
    <xdr:sp macro="" textlink="">
      <xdr:nvSpPr>
        <xdr:cNvPr id="143" name="フローチャート : 判断 142"/>
        <xdr:cNvSpPr/>
      </xdr:nvSpPr>
      <xdr:spPr>
        <a:xfrm>
          <a:off x="1397000" y="1034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141410</xdr:rowOff>
    </xdr:from>
    <xdr:ext cx="762000" cy="259045"/>
    <xdr:sp macro="" textlink="">
      <xdr:nvSpPr>
        <xdr:cNvPr id="144" name="テキスト ボックス 143"/>
        <xdr:cNvSpPr txBox="1"/>
      </xdr:nvSpPr>
      <xdr:spPr>
        <a:xfrm>
          <a:off x="1066800" y="1042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36406</xdr:rowOff>
    </xdr:from>
    <xdr:to>
      <xdr:col>7</xdr:col>
      <xdr:colOff>203200</xdr:colOff>
      <xdr:row>61</xdr:row>
      <xdr:rowOff>138006</xdr:rowOff>
    </xdr:to>
    <xdr:sp macro="" textlink="">
      <xdr:nvSpPr>
        <xdr:cNvPr id="150" name="円/楕円 149"/>
        <xdr:cNvSpPr/>
      </xdr:nvSpPr>
      <xdr:spPr>
        <a:xfrm>
          <a:off x="49022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52933</xdr:rowOff>
    </xdr:from>
    <xdr:ext cx="762000" cy="259045"/>
    <xdr:sp macro="" textlink="">
      <xdr:nvSpPr>
        <xdr:cNvPr id="151" name="財政構造の弾力性該当値テキスト"/>
        <xdr:cNvSpPr txBox="1"/>
      </xdr:nvSpPr>
      <xdr:spPr>
        <a:xfrm>
          <a:off x="5041900" y="103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6773</xdr:rowOff>
    </xdr:from>
    <xdr:to>
      <xdr:col>6</xdr:col>
      <xdr:colOff>50800</xdr:colOff>
      <xdr:row>60</xdr:row>
      <xdr:rowOff>108373</xdr:rowOff>
    </xdr:to>
    <xdr:sp macro="" textlink="">
      <xdr:nvSpPr>
        <xdr:cNvPr id="152" name="円/楕円 151"/>
        <xdr:cNvSpPr/>
      </xdr:nvSpPr>
      <xdr:spPr>
        <a:xfrm>
          <a:off x="4064000" y="1029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118550</xdr:rowOff>
    </xdr:from>
    <xdr:ext cx="736600" cy="259045"/>
    <xdr:sp macro="" textlink="">
      <xdr:nvSpPr>
        <xdr:cNvPr id="153" name="テキスト ボックス 152"/>
        <xdr:cNvSpPr txBox="1"/>
      </xdr:nvSpPr>
      <xdr:spPr>
        <a:xfrm>
          <a:off x="3733800" y="10062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133985</xdr:rowOff>
    </xdr:from>
    <xdr:to>
      <xdr:col>4</xdr:col>
      <xdr:colOff>533400</xdr:colOff>
      <xdr:row>60</xdr:row>
      <xdr:rowOff>64135</xdr:rowOff>
    </xdr:to>
    <xdr:sp macro="" textlink="">
      <xdr:nvSpPr>
        <xdr:cNvPr id="154" name="円/楕円 153"/>
        <xdr:cNvSpPr/>
      </xdr:nvSpPr>
      <xdr:spPr>
        <a:xfrm>
          <a:off x="31750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74312</xdr:rowOff>
    </xdr:from>
    <xdr:ext cx="762000" cy="259045"/>
    <xdr:sp macro="" textlink="">
      <xdr:nvSpPr>
        <xdr:cNvPr id="155" name="テキスト ボックス 154"/>
        <xdr:cNvSpPr txBox="1"/>
      </xdr:nvSpPr>
      <xdr:spPr>
        <a:xfrm>
          <a:off x="2844800" y="10018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71120</xdr:rowOff>
    </xdr:from>
    <xdr:to>
      <xdr:col>3</xdr:col>
      <xdr:colOff>330200</xdr:colOff>
      <xdr:row>61</xdr:row>
      <xdr:rowOff>1270</xdr:rowOff>
    </xdr:to>
    <xdr:sp macro="" textlink="">
      <xdr:nvSpPr>
        <xdr:cNvPr id="156" name="円/楕円 155"/>
        <xdr:cNvSpPr/>
      </xdr:nvSpPr>
      <xdr:spPr>
        <a:xfrm>
          <a:off x="2286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11447</xdr:rowOff>
    </xdr:from>
    <xdr:ext cx="762000" cy="259045"/>
    <xdr:sp macro="" textlink="">
      <xdr:nvSpPr>
        <xdr:cNvPr id="157" name="テキスト ボックス 156"/>
        <xdr:cNvSpPr txBox="1"/>
      </xdr:nvSpPr>
      <xdr:spPr>
        <a:xfrm>
          <a:off x="1955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89746</xdr:rowOff>
    </xdr:from>
    <xdr:to>
      <xdr:col>2</xdr:col>
      <xdr:colOff>127000</xdr:colOff>
      <xdr:row>60</xdr:row>
      <xdr:rowOff>19896</xdr:rowOff>
    </xdr:to>
    <xdr:sp macro="" textlink="">
      <xdr:nvSpPr>
        <xdr:cNvPr id="158" name="円/楕円 157"/>
        <xdr:cNvSpPr/>
      </xdr:nvSpPr>
      <xdr:spPr>
        <a:xfrm>
          <a:off x="1397000" y="1020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30073</xdr:rowOff>
    </xdr:from>
    <xdr:ext cx="762000" cy="259045"/>
    <xdr:sp macro="" textlink="">
      <xdr:nvSpPr>
        <xdr:cNvPr id="159" name="テキスト ボックス 158"/>
        <xdr:cNvSpPr txBox="1"/>
      </xdr:nvSpPr>
      <xdr:spPr>
        <a:xfrm>
          <a:off x="1066800" y="997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[450,504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類似団体平均を上回っている要因は、東日本大震災の影響による住宅除染委託費、除染土壌等仮置場設置工事設計委託費等に伴う物件費が昨年度と比較して増加しているためである。今後は、原子力災害に伴う復興を進め、物件費の抑制を図る。</a:t>
          </a:r>
          <a:endParaRPr lang="ja-JP" altLang="ja-JP" sz="1400"/>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26302</xdr:rowOff>
    </xdr:from>
    <xdr:to>
      <xdr:col>7</xdr:col>
      <xdr:colOff>152400</xdr:colOff>
      <xdr:row>90</xdr:row>
      <xdr:rowOff>13497</xdr:rowOff>
    </xdr:to>
    <xdr:cxnSp macro="">
      <xdr:nvCxnSpPr>
        <xdr:cNvPr id="189" name="直線コネクタ 188"/>
        <xdr:cNvCxnSpPr/>
      </xdr:nvCxnSpPr>
      <xdr:spPr>
        <a:xfrm flipV="1">
          <a:off x="4953000" y="13913752"/>
          <a:ext cx="0" cy="15302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157024</xdr:rowOff>
    </xdr:from>
    <xdr:ext cx="762000" cy="259045"/>
    <xdr:sp macro="" textlink="">
      <xdr:nvSpPr>
        <xdr:cNvPr id="190" name="人件費・物件費等の状況最小値テキスト"/>
        <xdr:cNvSpPr txBox="1"/>
      </xdr:nvSpPr>
      <xdr:spPr>
        <a:xfrm>
          <a:off x="5041900" y="15416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508,619</a:t>
          </a:r>
          <a:endParaRPr kumimoji="1" lang="ja-JP" altLang="en-US" sz="1000" b="1">
            <a:latin typeface="ＭＳ Ｐゴシック"/>
          </a:endParaRPr>
        </a:p>
      </xdr:txBody>
    </xdr:sp>
    <xdr:clientData/>
  </xdr:oneCellAnchor>
  <xdr:twoCellAnchor>
    <xdr:from>
      <xdr:col>7</xdr:col>
      <xdr:colOff>63500</xdr:colOff>
      <xdr:row>90</xdr:row>
      <xdr:rowOff>13497</xdr:rowOff>
    </xdr:from>
    <xdr:to>
      <xdr:col>7</xdr:col>
      <xdr:colOff>241300</xdr:colOff>
      <xdr:row>90</xdr:row>
      <xdr:rowOff>13497</xdr:rowOff>
    </xdr:to>
    <xdr:cxnSp macro="">
      <xdr:nvCxnSpPr>
        <xdr:cNvPr id="191" name="直線コネクタ 190"/>
        <xdr:cNvCxnSpPr/>
      </xdr:nvCxnSpPr>
      <xdr:spPr>
        <a:xfrm>
          <a:off x="4864100" y="15443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112679</xdr:rowOff>
    </xdr:from>
    <xdr:ext cx="762000" cy="259045"/>
    <xdr:sp macro="" textlink="">
      <xdr:nvSpPr>
        <xdr:cNvPr id="192" name="人件費・物件費等の状況最大値テキスト"/>
        <xdr:cNvSpPr txBox="1"/>
      </xdr:nvSpPr>
      <xdr:spPr>
        <a:xfrm>
          <a:off x="5041900" y="136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128,119</a:t>
          </a:r>
          <a:endParaRPr kumimoji="1" lang="ja-JP" altLang="en-US" sz="1000" b="1">
            <a:latin typeface="ＭＳ Ｐゴシック"/>
          </a:endParaRPr>
        </a:p>
      </xdr:txBody>
    </xdr:sp>
    <xdr:clientData/>
  </xdr:oneCellAnchor>
  <xdr:twoCellAnchor>
    <xdr:from>
      <xdr:col>7</xdr:col>
      <xdr:colOff>63500</xdr:colOff>
      <xdr:row>81</xdr:row>
      <xdr:rowOff>26302</xdr:rowOff>
    </xdr:from>
    <xdr:to>
      <xdr:col>7</xdr:col>
      <xdr:colOff>241300</xdr:colOff>
      <xdr:row>81</xdr:row>
      <xdr:rowOff>26302</xdr:rowOff>
    </xdr:to>
    <xdr:cxnSp macro="">
      <xdr:nvCxnSpPr>
        <xdr:cNvPr id="193" name="直線コネクタ 192"/>
        <xdr:cNvCxnSpPr/>
      </xdr:nvCxnSpPr>
      <xdr:spPr>
        <a:xfrm>
          <a:off x="4864100" y="1391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65528</xdr:rowOff>
    </xdr:from>
    <xdr:to>
      <xdr:col>7</xdr:col>
      <xdr:colOff>152400</xdr:colOff>
      <xdr:row>88</xdr:row>
      <xdr:rowOff>122676</xdr:rowOff>
    </xdr:to>
    <xdr:cxnSp macro="">
      <xdr:nvCxnSpPr>
        <xdr:cNvPr id="194" name="直線コネクタ 193"/>
        <xdr:cNvCxnSpPr/>
      </xdr:nvCxnSpPr>
      <xdr:spPr>
        <a:xfrm>
          <a:off x="4114800" y="14638778"/>
          <a:ext cx="838200" cy="571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22210</xdr:rowOff>
    </xdr:from>
    <xdr:ext cx="762000" cy="259045"/>
    <xdr:sp macro="" textlink="">
      <xdr:nvSpPr>
        <xdr:cNvPr id="195" name="人件費・物件費等の状況平均値テキスト"/>
        <xdr:cNvSpPr txBox="1"/>
      </xdr:nvSpPr>
      <xdr:spPr>
        <a:xfrm>
          <a:off x="5041900" y="14081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5683</xdr:rowOff>
    </xdr:from>
    <xdr:to>
      <xdr:col>7</xdr:col>
      <xdr:colOff>203200</xdr:colOff>
      <xdr:row>83</xdr:row>
      <xdr:rowOff>107283</xdr:rowOff>
    </xdr:to>
    <xdr:sp macro="" textlink="">
      <xdr:nvSpPr>
        <xdr:cNvPr id="196" name="フローチャート : 判断 195"/>
        <xdr:cNvSpPr/>
      </xdr:nvSpPr>
      <xdr:spPr>
        <a:xfrm>
          <a:off x="4902200" y="1423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37162</xdr:rowOff>
    </xdr:from>
    <xdr:to>
      <xdr:col>6</xdr:col>
      <xdr:colOff>0</xdr:colOff>
      <xdr:row>85</xdr:row>
      <xdr:rowOff>65528</xdr:rowOff>
    </xdr:to>
    <xdr:cxnSp macro="">
      <xdr:nvCxnSpPr>
        <xdr:cNvPr id="197" name="直線コネクタ 196"/>
        <xdr:cNvCxnSpPr/>
      </xdr:nvCxnSpPr>
      <xdr:spPr>
        <a:xfrm>
          <a:off x="3225800" y="14438962"/>
          <a:ext cx="889000" cy="199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126256</xdr:rowOff>
    </xdr:from>
    <xdr:to>
      <xdr:col>6</xdr:col>
      <xdr:colOff>50800</xdr:colOff>
      <xdr:row>83</xdr:row>
      <xdr:rowOff>56406</xdr:rowOff>
    </xdr:to>
    <xdr:sp macro="" textlink="">
      <xdr:nvSpPr>
        <xdr:cNvPr id="198" name="フローチャート : 判断 197"/>
        <xdr:cNvSpPr/>
      </xdr:nvSpPr>
      <xdr:spPr>
        <a:xfrm>
          <a:off x="40640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66583</xdr:rowOff>
    </xdr:from>
    <xdr:ext cx="736600" cy="259045"/>
    <xdr:sp macro="" textlink="">
      <xdr:nvSpPr>
        <xdr:cNvPr id="199" name="テキスト ボックス 198"/>
        <xdr:cNvSpPr txBox="1"/>
      </xdr:nvSpPr>
      <xdr:spPr>
        <a:xfrm>
          <a:off x="3733800" y="13954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37162</xdr:rowOff>
    </xdr:from>
    <xdr:to>
      <xdr:col>4</xdr:col>
      <xdr:colOff>482600</xdr:colOff>
      <xdr:row>84</xdr:row>
      <xdr:rowOff>124943</xdr:rowOff>
    </xdr:to>
    <xdr:cxnSp macro="">
      <xdr:nvCxnSpPr>
        <xdr:cNvPr id="200" name="直線コネクタ 199"/>
        <xdr:cNvCxnSpPr/>
      </xdr:nvCxnSpPr>
      <xdr:spPr>
        <a:xfrm flipV="1">
          <a:off x="2336800" y="14438962"/>
          <a:ext cx="889000" cy="87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107410</xdr:rowOff>
    </xdr:from>
    <xdr:to>
      <xdr:col>4</xdr:col>
      <xdr:colOff>533400</xdr:colOff>
      <xdr:row>83</xdr:row>
      <xdr:rowOff>37560</xdr:rowOff>
    </xdr:to>
    <xdr:sp macro="" textlink="">
      <xdr:nvSpPr>
        <xdr:cNvPr id="201" name="フローチャート : 判断 200"/>
        <xdr:cNvSpPr/>
      </xdr:nvSpPr>
      <xdr:spPr>
        <a:xfrm>
          <a:off x="3175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47737</xdr:rowOff>
    </xdr:from>
    <xdr:ext cx="762000" cy="259045"/>
    <xdr:sp macro="" textlink="">
      <xdr:nvSpPr>
        <xdr:cNvPr id="202" name="テキスト ボックス 201"/>
        <xdr:cNvSpPr txBox="1"/>
      </xdr:nvSpPr>
      <xdr:spPr>
        <a:xfrm>
          <a:off x="2844800" y="1393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7037</xdr:rowOff>
    </xdr:from>
    <xdr:to>
      <xdr:col>3</xdr:col>
      <xdr:colOff>279400</xdr:colOff>
      <xdr:row>84</xdr:row>
      <xdr:rowOff>124943</xdr:rowOff>
    </xdr:to>
    <xdr:cxnSp macro="">
      <xdr:nvCxnSpPr>
        <xdr:cNvPr id="203" name="直線コネクタ 202"/>
        <xdr:cNvCxnSpPr/>
      </xdr:nvCxnSpPr>
      <xdr:spPr>
        <a:xfrm>
          <a:off x="1447800" y="14237387"/>
          <a:ext cx="889000" cy="289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78563</xdr:rowOff>
    </xdr:from>
    <xdr:to>
      <xdr:col>3</xdr:col>
      <xdr:colOff>330200</xdr:colOff>
      <xdr:row>83</xdr:row>
      <xdr:rowOff>8713</xdr:rowOff>
    </xdr:to>
    <xdr:sp macro="" textlink="">
      <xdr:nvSpPr>
        <xdr:cNvPr id="204" name="フローチャート : 判断 203"/>
        <xdr:cNvSpPr/>
      </xdr:nvSpPr>
      <xdr:spPr>
        <a:xfrm>
          <a:off x="2286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18890</xdr:rowOff>
    </xdr:from>
    <xdr:ext cx="762000" cy="259045"/>
    <xdr:sp macro="" textlink="">
      <xdr:nvSpPr>
        <xdr:cNvPr id="205" name="テキスト ボックス 204"/>
        <xdr:cNvSpPr txBox="1"/>
      </xdr:nvSpPr>
      <xdr:spPr>
        <a:xfrm>
          <a:off x="1955800" y="1390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18197</xdr:rowOff>
    </xdr:from>
    <xdr:to>
      <xdr:col>2</xdr:col>
      <xdr:colOff>127000</xdr:colOff>
      <xdr:row>82</xdr:row>
      <xdr:rowOff>119797</xdr:rowOff>
    </xdr:to>
    <xdr:sp macro="" textlink="">
      <xdr:nvSpPr>
        <xdr:cNvPr id="206" name="フローチャート : 判断 205"/>
        <xdr:cNvSpPr/>
      </xdr:nvSpPr>
      <xdr:spPr>
        <a:xfrm>
          <a:off x="1397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129974</xdr:rowOff>
    </xdr:from>
    <xdr:ext cx="762000" cy="259045"/>
    <xdr:sp macro="" textlink="">
      <xdr:nvSpPr>
        <xdr:cNvPr id="207" name="テキスト ボックス 206"/>
        <xdr:cNvSpPr txBox="1"/>
      </xdr:nvSpPr>
      <xdr:spPr>
        <a:xfrm>
          <a:off x="1066800" y="13845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88</xdr:row>
      <xdr:rowOff>71876</xdr:rowOff>
    </xdr:from>
    <xdr:to>
      <xdr:col>7</xdr:col>
      <xdr:colOff>203200</xdr:colOff>
      <xdr:row>89</xdr:row>
      <xdr:rowOff>2026</xdr:rowOff>
    </xdr:to>
    <xdr:sp macro="" textlink="">
      <xdr:nvSpPr>
        <xdr:cNvPr id="213" name="円/楕円 212"/>
        <xdr:cNvSpPr/>
      </xdr:nvSpPr>
      <xdr:spPr>
        <a:xfrm>
          <a:off x="4902200" y="15159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88</xdr:row>
      <xdr:rowOff>43953</xdr:rowOff>
    </xdr:from>
    <xdr:ext cx="762000" cy="259045"/>
    <xdr:sp macro="" textlink="">
      <xdr:nvSpPr>
        <xdr:cNvPr id="214" name="人件費・物件費等の状況該当値テキスト"/>
        <xdr:cNvSpPr txBox="1"/>
      </xdr:nvSpPr>
      <xdr:spPr>
        <a:xfrm>
          <a:off x="5041900" y="15131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450,504</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14728</xdr:rowOff>
    </xdr:from>
    <xdr:to>
      <xdr:col>6</xdr:col>
      <xdr:colOff>50800</xdr:colOff>
      <xdr:row>85</xdr:row>
      <xdr:rowOff>116328</xdr:rowOff>
    </xdr:to>
    <xdr:sp macro="" textlink="">
      <xdr:nvSpPr>
        <xdr:cNvPr id="215" name="円/楕円 214"/>
        <xdr:cNvSpPr/>
      </xdr:nvSpPr>
      <xdr:spPr>
        <a:xfrm>
          <a:off x="4064000" y="14587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101105</xdr:rowOff>
    </xdr:from>
    <xdr:ext cx="736600" cy="259045"/>
    <xdr:sp macro="" textlink="">
      <xdr:nvSpPr>
        <xdr:cNvPr id="216" name="テキスト ボックス 215"/>
        <xdr:cNvSpPr txBox="1"/>
      </xdr:nvSpPr>
      <xdr:spPr>
        <a:xfrm>
          <a:off x="3733800" y="14674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308,399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157812</xdr:rowOff>
    </xdr:from>
    <xdr:to>
      <xdr:col>4</xdr:col>
      <xdr:colOff>533400</xdr:colOff>
      <xdr:row>84</xdr:row>
      <xdr:rowOff>87962</xdr:rowOff>
    </xdr:to>
    <xdr:sp macro="" textlink="">
      <xdr:nvSpPr>
        <xdr:cNvPr id="217" name="円/楕円 216"/>
        <xdr:cNvSpPr/>
      </xdr:nvSpPr>
      <xdr:spPr>
        <a:xfrm>
          <a:off x="3175000" y="14388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72739</xdr:rowOff>
    </xdr:from>
    <xdr:ext cx="762000" cy="259045"/>
    <xdr:sp macro="" textlink="">
      <xdr:nvSpPr>
        <xdr:cNvPr id="218" name="テキスト ボックス 217"/>
        <xdr:cNvSpPr txBox="1"/>
      </xdr:nvSpPr>
      <xdr:spPr>
        <a:xfrm>
          <a:off x="2844800" y="14474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258,714</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74143</xdr:rowOff>
    </xdr:from>
    <xdr:to>
      <xdr:col>3</xdr:col>
      <xdr:colOff>330200</xdr:colOff>
      <xdr:row>85</xdr:row>
      <xdr:rowOff>4293</xdr:rowOff>
    </xdr:to>
    <xdr:sp macro="" textlink="">
      <xdr:nvSpPr>
        <xdr:cNvPr id="219" name="円/楕円 218"/>
        <xdr:cNvSpPr/>
      </xdr:nvSpPr>
      <xdr:spPr>
        <a:xfrm>
          <a:off x="2286000" y="14475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160520</xdr:rowOff>
    </xdr:from>
    <xdr:ext cx="762000" cy="259045"/>
    <xdr:sp macro="" textlink="">
      <xdr:nvSpPr>
        <xdr:cNvPr id="220" name="テキスト ボックス 219"/>
        <xdr:cNvSpPr txBox="1"/>
      </xdr:nvSpPr>
      <xdr:spPr>
        <a:xfrm>
          <a:off x="1955800" y="14562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280,541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127687</xdr:rowOff>
    </xdr:from>
    <xdr:to>
      <xdr:col>2</xdr:col>
      <xdr:colOff>127000</xdr:colOff>
      <xdr:row>83</xdr:row>
      <xdr:rowOff>57837</xdr:rowOff>
    </xdr:to>
    <xdr:sp macro="" textlink="">
      <xdr:nvSpPr>
        <xdr:cNvPr id="221" name="円/楕円 220"/>
        <xdr:cNvSpPr/>
      </xdr:nvSpPr>
      <xdr:spPr>
        <a:xfrm>
          <a:off x="1397000" y="14186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42614</xdr:rowOff>
    </xdr:from>
    <xdr:ext cx="762000" cy="259045"/>
    <xdr:sp macro="" textlink="">
      <xdr:nvSpPr>
        <xdr:cNvPr id="222" name="テキスト ボックス 221"/>
        <xdr:cNvSpPr txBox="1"/>
      </xdr:nvSpPr>
      <xdr:spPr>
        <a:xfrm>
          <a:off x="1066800" y="14272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208,592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国の給与削減後の数値との比較により指数が急増しており、また類似団体平均を上回っているが、特殊勤務手当の全廃等により人件費の抑制を実施している。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今後も、人事院勧告等を踏まえた見直しを適宜実施し、給与の適正化に努める。</a:t>
          </a:r>
          <a:endParaRPr lang="ja-JP" altLang="ja-JP" sz="11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8" name="直線コネクタ 237"/>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9" name="テキスト ボックス 238"/>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0" name="直線コネクタ 239"/>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1" name="テキスト ボックス 240"/>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2" name="直線コネクタ 241"/>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3" name="テキスト ボックス 242"/>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4" name="直線コネクタ 243"/>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5" name="テキスト ボックス 244"/>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135889</xdr:rowOff>
    </xdr:from>
    <xdr:to>
      <xdr:col>24</xdr:col>
      <xdr:colOff>558800</xdr:colOff>
      <xdr:row>86</xdr:row>
      <xdr:rowOff>164337</xdr:rowOff>
    </xdr:to>
    <xdr:cxnSp macro="">
      <xdr:nvCxnSpPr>
        <xdr:cNvPr id="249" name="直線コネクタ 248"/>
        <xdr:cNvCxnSpPr/>
      </xdr:nvCxnSpPr>
      <xdr:spPr>
        <a:xfrm flipV="1">
          <a:off x="17018000" y="14194789"/>
          <a:ext cx="0" cy="714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136414</xdr:rowOff>
    </xdr:from>
    <xdr:ext cx="762000" cy="259045"/>
    <xdr:sp macro="" textlink="">
      <xdr:nvSpPr>
        <xdr:cNvPr id="250" name="給与水準   （国との比較）最小値テキスト"/>
        <xdr:cNvSpPr txBox="1"/>
      </xdr:nvSpPr>
      <xdr:spPr>
        <a:xfrm>
          <a:off x="17106900" y="148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86</xdr:row>
      <xdr:rowOff>164337</xdr:rowOff>
    </xdr:from>
    <xdr:to>
      <xdr:col>24</xdr:col>
      <xdr:colOff>647700</xdr:colOff>
      <xdr:row>86</xdr:row>
      <xdr:rowOff>164337</xdr:rowOff>
    </xdr:to>
    <xdr:cxnSp macro="">
      <xdr:nvCxnSpPr>
        <xdr:cNvPr id="251" name="直線コネクタ 250"/>
        <xdr:cNvCxnSpPr/>
      </xdr:nvCxnSpPr>
      <xdr:spPr>
        <a:xfrm>
          <a:off x="16929100" y="14909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50816</xdr:rowOff>
    </xdr:from>
    <xdr:ext cx="762000" cy="259045"/>
    <xdr:sp macro="" textlink="">
      <xdr:nvSpPr>
        <xdr:cNvPr id="252" name="給与水準   （国との比較）最大値テキスト"/>
        <xdr:cNvSpPr txBox="1"/>
      </xdr:nvSpPr>
      <xdr:spPr>
        <a:xfrm>
          <a:off x="17106900" y="13938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82</xdr:row>
      <xdr:rowOff>135889</xdr:rowOff>
    </xdr:from>
    <xdr:to>
      <xdr:col>24</xdr:col>
      <xdr:colOff>647700</xdr:colOff>
      <xdr:row>82</xdr:row>
      <xdr:rowOff>135889</xdr:rowOff>
    </xdr:to>
    <xdr:cxnSp macro="">
      <xdr:nvCxnSpPr>
        <xdr:cNvPr id="253" name="直線コネクタ 252"/>
        <xdr:cNvCxnSpPr/>
      </xdr:nvCxnSpPr>
      <xdr:spPr>
        <a:xfrm>
          <a:off x="16929100" y="14194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164337</xdr:rowOff>
    </xdr:from>
    <xdr:to>
      <xdr:col>24</xdr:col>
      <xdr:colOff>558800</xdr:colOff>
      <xdr:row>86</xdr:row>
      <xdr:rowOff>169163</xdr:rowOff>
    </xdr:to>
    <xdr:cxnSp macro="">
      <xdr:nvCxnSpPr>
        <xdr:cNvPr id="254" name="直線コネクタ 253"/>
        <xdr:cNvCxnSpPr/>
      </xdr:nvCxnSpPr>
      <xdr:spPr>
        <a:xfrm flipV="1">
          <a:off x="16179800" y="14909037"/>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40912</xdr:rowOff>
    </xdr:from>
    <xdr:ext cx="762000" cy="259045"/>
    <xdr:sp macro="" textlink="">
      <xdr:nvSpPr>
        <xdr:cNvPr id="255" name="給与水準   （国との比較）平均値テキスト"/>
        <xdr:cNvSpPr txBox="1"/>
      </xdr:nvSpPr>
      <xdr:spPr>
        <a:xfrm>
          <a:off x="17106900" y="144427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24385</xdr:rowOff>
    </xdr:from>
    <xdr:to>
      <xdr:col>24</xdr:col>
      <xdr:colOff>609600</xdr:colOff>
      <xdr:row>85</xdr:row>
      <xdr:rowOff>125985</xdr:rowOff>
    </xdr:to>
    <xdr:sp macro="" textlink="">
      <xdr:nvSpPr>
        <xdr:cNvPr id="256" name="フローチャート : 判断 255"/>
        <xdr:cNvSpPr/>
      </xdr:nvSpPr>
      <xdr:spPr>
        <a:xfrm>
          <a:off x="16967200" y="1459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169163</xdr:rowOff>
    </xdr:from>
    <xdr:to>
      <xdr:col>23</xdr:col>
      <xdr:colOff>406400</xdr:colOff>
      <xdr:row>89</xdr:row>
      <xdr:rowOff>2287</xdr:rowOff>
    </xdr:to>
    <xdr:cxnSp macro="">
      <xdr:nvCxnSpPr>
        <xdr:cNvPr id="257" name="直線コネクタ 256"/>
        <xdr:cNvCxnSpPr/>
      </xdr:nvCxnSpPr>
      <xdr:spPr>
        <a:xfrm flipV="1">
          <a:off x="15290800" y="14913863"/>
          <a:ext cx="889000" cy="347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5080</xdr:rowOff>
    </xdr:from>
    <xdr:to>
      <xdr:col>23</xdr:col>
      <xdr:colOff>457200</xdr:colOff>
      <xdr:row>85</xdr:row>
      <xdr:rowOff>106680</xdr:rowOff>
    </xdr:to>
    <xdr:sp macro="" textlink="">
      <xdr:nvSpPr>
        <xdr:cNvPr id="258" name="フローチャート : 判断 257"/>
        <xdr:cNvSpPr/>
      </xdr:nvSpPr>
      <xdr:spPr>
        <a:xfrm>
          <a:off x="161290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116857</xdr:rowOff>
    </xdr:from>
    <xdr:ext cx="736600" cy="259045"/>
    <xdr:sp macro="" textlink="">
      <xdr:nvSpPr>
        <xdr:cNvPr id="259" name="テキスト ボックス 258"/>
        <xdr:cNvSpPr txBox="1"/>
      </xdr:nvSpPr>
      <xdr:spPr>
        <a:xfrm>
          <a:off x="15798800" y="1434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2287</xdr:rowOff>
    </xdr:from>
    <xdr:to>
      <xdr:col>22</xdr:col>
      <xdr:colOff>203200</xdr:colOff>
      <xdr:row>89</xdr:row>
      <xdr:rowOff>7113</xdr:rowOff>
    </xdr:to>
    <xdr:cxnSp macro="">
      <xdr:nvCxnSpPr>
        <xdr:cNvPr id="260" name="直線コネクタ 259"/>
        <xdr:cNvCxnSpPr/>
      </xdr:nvCxnSpPr>
      <xdr:spPr>
        <a:xfrm flipV="1">
          <a:off x="14401800" y="15261337"/>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1" name="フローチャート : 判断 260"/>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2" name="テキスト ボックス 261"/>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91948</xdr:rowOff>
    </xdr:from>
    <xdr:to>
      <xdr:col>21</xdr:col>
      <xdr:colOff>0</xdr:colOff>
      <xdr:row>89</xdr:row>
      <xdr:rowOff>7113</xdr:rowOff>
    </xdr:to>
    <xdr:cxnSp macro="">
      <xdr:nvCxnSpPr>
        <xdr:cNvPr id="263" name="直線コネクタ 262"/>
        <xdr:cNvCxnSpPr/>
      </xdr:nvCxnSpPr>
      <xdr:spPr>
        <a:xfrm>
          <a:off x="13512800" y="14836648"/>
          <a:ext cx="889000" cy="429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4" name="フローチャート : 判断 263"/>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5" name="テキスト ボックス 264"/>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133096</xdr:rowOff>
    </xdr:from>
    <xdr:to>
      <xdr:col>19</xdr:col>
      <xdr:colOff>533400</xdr:colOff>
      <xdr:row>85</xdr:row>
      <xdr:rowOff>63246</xdr:rowOff>
    </xdr:to>
    <xdr:sp macro="" textlink="">
      <xdr:nvSpPr>
        <xdr:cNvPr id="266" name="フローチャート : 判断 265"/>
        <xdr:cNvSpPr/>
      </xdr:nvSpPr>
      <xdr:spPr>
        <a:xfrm>
          <a:off x="13462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73423</xdr:rowOff>
    </xdr:from>
    <xdr:ext cx="762000" cy="259045"/>
    <xdr:sp macro="" textlink="">
      <xdr:nvSpPr>
        <xdr:cNvPr id="267" name="テキスト ボックス 266"/>
        <xdr:cNvSpPr txBox="1"/>
      </xdr:nvSpPr>
      <xdr:spPr>
        <a:xfrm>
          <a:off x="13131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86</xdr:row>
      <xdr:rowOff>113537</xdr:rowOff>
    </xdr:from>
    <xdr:to>
      <xdr:col>24</xdr:col>
      <xdr:colOff>609600</xdr:colOff>
      <xdr:row>87</xdr:row>
      <xdr:rowOff>43687</xdr:rowOff>
    </xdr:to>
    <xdr:sp macro="" textlink="">
      <xdr:nvSpPr>
        <xdr:cNvPr id="273" name="円/楕円 272"/>
        <xdr:cNvSpPr/>
      </xdr:nvSpPr>
      <xdr:spPr>
        <a:xfrm>
          <a:off x="16967200" y="14858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9414</xdr:rowOff>
    </xdr:from>
    <xdr:ext cx="762000" cy="259045"/>
    <xdr:sp macro="" textlink="">
      <xdr:nvSpPr>
        <xdr:cNvPr id="274" name="給与水準   （国との比較）該当値テキスト"/>
        <xdr:cNvSpPr txBox="1"/>
      </xdr:nvSpPr>
      <xdr:spPr>
        <a:xfrm>
          <a:off x="17106900" y="14754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118363</xdr:rowOff>
    </xdr:from>
    <xdr:to>
      <xdr:col>23</xdr:col>
      <xdr:colOff>457200</xdr:colOff>
      <xdr:row>87</xdr:row>
      <xdr:rowOff>48513</xdr:rowOff>
    </xdr:to>
    <xdr:sp macro="" textlink="">
      <xdr:nvSpPr>
        <xdr:cNvPr id="275" name="円/楕円 274"/>
        <xdr:cNvSpPr/>
      </xdr:nvSpPr>
      <xdr:spPr>
        <a:xfrm>
          <a:off x="16129000" y="1486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33290</xdr:rowOff>
    </xdr:from>
    <xdr:ext cx="736600" cy="259045"/>
    <xdr:sp macro="" textlink="">
      <xdr:nvSpPr>
        <xdr:cNvPr id="276" name="テキスト ボックス 275"/>
        <xdr:cNvSpPr txBox="1"/>
      </xdr:nvSpPr>
      <xdr:spPr>
        <a:xfrm>
          <a:off x="15798800" y="149494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122937</xdr:rowOff>
    </xdr:from>
    <xdr:to>
      <xdr:col>22</xdr:col>
      <xdr:colOff>254000</xdr:colOff>
      <xdr:row>89</xdr:row>
      <xdr:rowOff>53087</xdr:rowOff>
    </xdr:to>
    <xdr:sp macro="" textlink="">
      <xdr:nvSpPr>
        <xdr:cNvPr id="277" name="円/楕円 276"/>
        <xdr:cNvSpPr/>
      </xdr:nvSpPr>
      <xdr:spPr>
        <a:xfrm>
          <a:off x="15240000" y="15210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37864</xdr:rowOff>
    </xdr:from>
    <xdr:ext cx="762000" cy="259045"/>
    <xdr:sp macro="" textlink="">
      <xdr:nvSpPr>
        <xdr:cNvPr id="278" name="テキスト ボックス 277"/>
        <xdr:cNvSpPr txBox="1"/>
      </xdr:nvSpPr>
      <xdr:spPr>
        <a:xfrm>
          <a:off x="14909800" y="1529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127763</xdr:rowOff>
    </xdr:from>
    <xdr:to>
      <xdr:col>21</xdr:col>
      <xdr:colOff>50800</xdr:colOff>
      <xdr:row>89</xdr:row>
      <xdr:rowOff>57913</xdr:rowOff>
    </xdr:to>
    <xdr:sp macro="" textlink="">
      <xdr:nvSpPr>
        <xdr:cNvPr id="279" name="円/楕円 278"/>
        <xdr:cNvSpPr/>
      </xdr:nvSpPr>
      <xdr:spPr>
        <a:xfrm>
          <a:off x="14351000" y="15215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42690</xdr:rowOff>
    </xdr:from>
    <xdr:ext cx="762000" cy="259045"/>
    <xdr:sp macro="" textlink="">
      <xdr:nvSpPr>
        <xdr:cNvPr id="280" name="テキスト ボックス 279"/>
        <xdr:cNvSpPr txBox="1"/>
      </xdr:nvSpPr>
      <xdr:spPr>
        <a:xfrm>
          <a:off x="14020800" y="15301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41148</xdr:rowOff>
    </xdr:from>
    <xdr:to>
      <xdr:col>19</xdr:col>
      <xdr:colOff>533400</xdr:colOff>
      <xdr:row>86</xdr:row>
      <xdr:rowOff>142748</xdr:rowOff>
    </xdr:to>
    <xdr:sp macro="" textlink="">
      <xdr:nvSpPr>
        <xdr:cNvPr id="281" name="円/楕円 280"/>
        <xdr:cNvSpPr/>
      </xdr:nvSpPr>
      <xdr:spPr>
        <a:xfrm>
          <a:off x="13462000" y="1478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127525</xdr:rowOff>
    </xdr:from>
    <xdr:ext cx="762000" cy="259045"/>
    <xdr:sp macro="" textlink="">
      <xdr:nvSpPr>
        <xdr:cNvPr id="282" name="テキスト ボックス 281"/>
        <xdr:cNvSpPr txBox="1"/>
      </xdr:nvSpPr>
      <xdr:spPr>
        <a:xfrm>
          <a:off x="13131800" y="1487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定員適正化計画における、職員の削減目標（１０名）は達成しており、本村の地理的要因によって類似団体平均より若干上回っている。今後も、適正な定員管理に努めていく。</a:t>
          </a:r>
          <a:endParaRPr lang="ja-JP" altLang="ja-JP" sz="1400"/>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9" name="直線コネクタ 298"/>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0" name="テキスト ボックス 299"/>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1" name="直線コネクタ 300"/>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2" name="テキスト ボックス 301"/>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3" name="直線コネクタ 302"/>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4" name="テキスト ボックス 303"/>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7" name="直線コネクタ 306"/>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8" name="テキスト ボックス 307"/>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9" name="直線コネクタ 308"/>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0" name="テキスト ボックス 309"/>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1" name="直線コネクタ 310"/>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2" name="テキスト ボックス 311"/>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138060</xdr:rowOff>
    </xdr:from>
    <xdr:to>
      <xdr:col>24</xdr:col>
      <xdr:colOff>558800</xdr:colOff>
      <xdr:row>67</xdr:row>
      <xdr:rowOff>48842</xdr:rowOff>
    </xdr:to>
    <xdr:cxnSp macro="">
      <xdr:nvCxnSpPr>
        <xdr:cNvPr id="316" name="直線コネクタ 315"/>
        <xdr:cNvCxnSpPr/>
      </xdr:nvCxnSpPr>
      <xdr:spPr>
        <a:xfrm flipV="1">
          <a:off x="17018000" y="10082160"/>
          <a:ext cx="0" cy="14538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20919</xdr:rowOff>
    </xdr:from>
    <xdr:ext cx="762000" cy="259045"/>
    <xdr:sp macro="" textlink="">
      <xdr:nvSpPr>
        <xdr:cNvPr id="317" name="定員管理の状況最小値テキスト"/>
        <xdr:cNvSpPr txBox="1"/>
      </xdr:nvSpPr>
      <xdr:spPr>
        <a:xfrm>
          <a:off x="17106900" y="115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22.37</a:t>
          </a:r>
          <a:endParaRPr kumimoji="1" lang="ja-JP" altLang="en-US" sz="1000" b="1">
            <a:latin typeface="ＭＳ Ｐゴシック"/>
          </a:endParaRPr>
        </a:p>
      </xdr:txBody>
    </xdr:sp>
    <xdr:clientData/>
  </xdr:oneCellAnchor>
  <xdr:twoCellAnchor>
    <xdr:from>
      <xdr:col>24</xdr:col>
      <xdr:colOff>469900</xdr:colOff>
      <xdr:row>67</xdr:row>
      <xdr:rowOff>48842</xdr:rowOff>
    </xdr:from>
    <xdr:to>
      <xdr:col>24</xdr:col>
      <xdr:colOff>647700</xdr:colOff>
      <xdr:row>67</xdr:row>
      <xdr:rowOff>48842</xdr:rowOff>
    </xdr:to>
    <xdr:cxnSp macro="">
      <xdr:nvCxnSpPr>
        <xdr:cNvPr id="318" name="直線コネクタ 317"/>
        <xdr:cNvCxnSpPr/>
      </xdr:nvCxnSpPr>
      <xdr:spPr>
        <a:xfrm>
          <a:off x="16929100" y="115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52987</xdr:rowOff>
    </xdr:from>
    <xdr:ext cx="762000" cy="259045"/>
    <xdr:sp macro="" textlink="">
      <xdr:nvSpPr>
        <xdr:cNvPr id="319" name="定員管理の状況最大値テキスト"/>
        <xdr:cNvSpPr txBox="1"/>
      </xdr:nvSpPr>
      <xdr:spPr>
        <a:xfrm>
          <a:off x="17106900" y="982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7.91</a:t>
          </a:r>
          <a:endParaRPr kumimoji="1" lang="ja-JP" altLang="en-US" sz="1000" b="1">
            <a:latin typeface="ＭＳ Ｐゴシック"/>
          </a:endParaRPr>
        </a:p>
      </xdr:txBody>
    </xdr:sp>
    <xdr:clientData/>
  </xdr:oneCellAnchor>
  <xdr:twoCellAnchor>
    <xdr:from>
      <xdr:col>24</xdr:col>
      <xdr:colOff>469900</xdr:colOff>
      <xdr:row>58</xdr:row>
      <xdr:rowOff>138060</xdr:rowOff>
    </xdr:from>
    <xdr:to>
      <xdr:col>24</xdr:col>
      <xdr:colOff>647700</xdr:colOff>
      <xdr:row>58</xdr:row>
      <xdr:rowOff>138060</xdr:rowOff>
    </xdr:to>
    <xdr:cxnSp macro="">
      <xdr:nvCxnSpPr>
        <xdr:cNvPr id="320" name="直線コネクタ 319"/>
        <xdr:cNvCxnSpPr/>
      </xdr:nvCxnSpPr>
      <xdr:spPr>
        <a:xfrm>
          <a:off x="16929100" y="1008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114353</xdr:rowOff>
    </xdr:from>
    <xdr:to>
      <xdr:col>24</xdr:col>
      <xdr:colOff>558800</xdr:colOff>
      <xdr:row>61</xdr:row>
      <xdr:rowOff>154570</xdr:rowOff>
    </xdr:to>
    <xdr:cxnSp macro="">
      <xdr:nvCxnSpPr>
        <xdr:cNvPr id="321" name="直線コネクタ 320"/>
        <xdr:cNvCxnSpPr/>
      </xdr:nvCxnSpPr>
      <xdr:spPr>
        <a:xfrm>
          <a:off x="16179800" y="1057280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20760</xdr:rowOff>
    </xdr:from>
    <xdr:ext cx="762000" cy="259045"/>
    <xdr:sp macro="" textlink="">
      <xdr:nvSpPr>
        <xdr:cNvPr id="322" name="定員管理の状況平均値テキスト"/>
        <xdr:cNvSpPr txBox="1"/>
      </xdr:nvSpPr>
      <xdr:spPr>
        <a:xfrm>
          <a:off x="17106900" y="10307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23" name="フローチャート : 判断 322"/>
        <xdr:cNvSpPr/>
      </xdr:nvSpPr>
      <xdr:spPr>
        <a:xfrm>
          <a:off x="169672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86201</xdr:rowOff>
    </xdr:from>
    <xdr:to>
      <xdr:col>23</xdr:col>
      <xdr:colOff>406400</xdr:colOff>
      <xdr:row>61</xdr:row>
      <xdr:rowOff>114353</xdr:rowOff>
    </xdr:to>
    <xdr:cxnSp macro="">
      <xdr:nvCxnSpPr>
        <xdr:cNvPr id="324" name="直線コネクタ 323"/>
        <xdr:cNvCxnSpPr/>
      </xdr:nvCxnSpPr>
      <xdr:spPr>
        <a:xfrm>
          <a:off x="15290800" y="10544651"/>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157586</xdr:rowOff>
    </xdr:from>
    <xdr:to>
      <xdr:col>23</xdr:col>
      <xdr:colOff>457200</xdr:colOff>
      <xdr:row>61</xdr:row>
      <xdr:rowOff>87736</xdr:rowOff>
    </xdr:to>
    <xdr:sp macro="" textlink="">
      <xdr:nvSpPr>
        <xdr:cNvPr id="325" name="フローチャート : 判断 324"/>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97913</xdr:rowOff>
    </xdr:from>
    <xdr:ext cx="736600" cy="259045"/>
    <xdr:sp macro="" textlink="">
      <xdr:nvSpPr>
        <xdr:cNvPr id="326" name="テキスト ボックス 325"/>
        <xdr:cNvSpPr txBox="1"/>
      </xdr:nvSpPr>
      <xdr:spPr>
        <a:xfrm>
          <a:off x="15798800" y="10213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62071</xdr:rowOff>
    </xdr:from>
    <xdr:to>
      <xdr:col>22</xdr:col>
      <xdr:colOff>203200</xdr:colOff>
      <xdr:row>61</xdr:row>
      <xdr:rowOff>86201</xdr:rowOff>
    </xdr:to>
    <xdr:cxnSp macro="">
      <xdr:nvCxnSpPr>
        <xdr:cNvPr id="327" name="直線コネクタ 326"/>
        <xdr:cNvCxnSpPr/>
      </xdr:nvCxnSpPr>
      <xdr:spPr>
        <a:xfrm>
          <a:off x="14401800" y="10520521"/>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146526</xdr:rowOff>
    </xdr:from>
    <xdr:to>
      <xdr:col>22</xdr:col>
      <xdr:colOff>254000</xdr:colOff>
      <xdr:row>61</xdr:row>
      <xdr:rowOff>76676</xdr:rowOff>
    </xdr:to>
    <xdr:sp macro="" textlink="">
      <xdr:nvSpPr>
        <xdr:cNvPr id="328" name="フローチャート : 判断 327"/>
        <xdr:cNvSpPr/>
      </xdr:nvSpPr>
      <xdr:spPr>
        <a:xfrm>
          <a:off x="15240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86853</xdr:rowOff>
    </xdr:from>
    <xdr:ext cx="762000" cy="259045"/>
    <xdr:sp macro="" textlink="">
      <xdr:nvSpPr>
        <xdr:cNvPr id="329" name="テキスト ボックス 328"/>
        <xdr:cNvSpPr txBox="1"/>
      </xdr:nvSpPr>
      <xdr:spPr>
        <a:xfrm>
          <a:off x="14909800" y="10202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62071</xdr:rowOff>
    </xdr:from>
    <xdr:to>
      <xdr:col>21</xdr:col>
      <xdr:colOff>0</xdr:colOff>
      <xdr:row>61</xdr:row>
      <xdr:rowOff>89218</xdr:rowOff>
    </xdr:to>
    <xdr:cxnSp macro="">
      <xdr:nvCxnSpPr>
        <xdr:cNvPr id="330" name="直線コネクタ 329"/>
        <xdr:cNvCxnSpPr/>
      </xdr:nvCxnSpPr>
      <xdr:spPr>
        <a:xfrm flipV="1">
          <a:off x="13512800" y="10520521"/>
          <a:ext cx="889000" cy="2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148537</xdr:rowOff>
    </xdr:from>
    <xdr:to>
      <xdr:col>21</xdr:col>
      <xdr:colOff>50800</xdr:colOff>
      <xdr:row>61</xdr:row>
      <xdr:rowOff>78687</xdr:rowOff>
    </xdr:to>
    <xdr:sp macro="" textlink="">
      <xdr:nvSpPr>
        <xdr:cNvPr id="331" name="フローチャート : 判断 330"/>
        <xdr:cNvSpPr/>
      </xdr:nvSpPr>
      <xdr:spPr>
        <a:xfrm>
          <a:off x="14351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88864</xdr:rowOff>
    </xdr:from>
    <xdr:ext cx="762000" cy="259045"/>
    <xdr:sp macro="" textlink="">
      <xdr:nvSpPr>
        <xdr:cNvPr id="332" name="テキスト ボックス 331"/>
        <xdr:cNvSpPr txBox="1"/>
      </xdr:nvSpPr>
      <xdr:spPr>
        <a:xfrm>
          <a:off x="14020800" y="10204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142504</xdr:rowOff>
    </xdr:from>
    <xdr:to>
      <xdr:col>19</xdr:col>
      <xdr:colOff>533400</xdr:colOff>
      <xdr:row>61</xdr:row>
      <xdr:rowOff>72654</xdr:rowOff>
    </xdr:to>
    <xdr:sp macro="" textlink="">
      <xdr:nvSpPr>
        <xdr:cNvPr id="333" name="フローチャート : 判断 332"/>
        <xdr:cNvSpPr/>
      </xdr:nvSpPr>
      <xdr:spPr>
        <a:xfrm>
          <a:off x="13462000" y="1042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82831</xdr:rowOff>
    </xdr:from>
    <xdr:ext cx="762000" cy="259045"/>
    <xdr:sp macro="" textlink="">
      <xdr:nvSpPr>
        <xdr:cNvPr id="334" name="テキスト ボックス 333"/>
        <xdr:cNvSpPr txBox="1"/>
      </xdr:nvSpPr>
      <xdr:spPr>
        <a:xfrm>
          <a:off x="13131800" y="10198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103770</xdr:rowOff>
    </xdr:from>
    <xdr:to>
      <xdr:col>24</xdr:col>
      <xdr:colOff>609600</xdr:colOff>
      <xdr:row>62</xdr:row>
      <xdr:rowOff>33920</xdr:rowOff>
    </xdr:to>
    <xdr:sp macro="" textlink="">
      <xdr:nvSpPr>
        <xdr:cNvPr id="340" name="円/楕円 339"/>
        <xdr:cNvSpPr/>
      </xdr:nvSpPr>
      <xdr:spPr>
        <a:xfrm>
          <a:off x="16967200" y="1056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75847</xdr:rowOff>
    </xdr:from>
    <xdr:ext cx="762000" cy="259045"/>
    <xdr:sp macro="" textlink="">
      <xdr:nvSpPr>
        <xdr:cNvPr id="341" name="定員管理の状況該当値テキスト"/>
        <xdr:cNvSpPr txBox="1"/>
      </xdr:nvSpPr>
      <xdr:spPr>
        <a:xfrm>
          <a:off x="17106900" y="1053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63553</xdr:rowOff>
    </xdr:from>
    <xdr:to>
      <xdr:col>23</xdr:col>
      <xdr:colOff>457200</xdr:colOff>
      <xdr:row>61</xdr:row>
      <xdr:rowOff>165153</xdr:rowOff>
    </xdr:to>
    <xdr:sp macro="" textlink="">
      <xdr:nvSpPr>
        <xdr:cNvPr id="342" name="円/楕円 341"/>
        <xdr:cNvSpPr/>
      </xdr:nvSpPr>
      <xdr:spPr>
        <a:xfrm>
          <a:off x="16129000" y="10522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149930</xdr:rowOff>
    </xdr:from>
    <xdr:ext cx="736600" cy="259045"/>
    <xdr:sp macro="" textlink="">
      <xdr:nvSpPr>
        <xdr:cNvPr id="343" name="テキスト ボックス 342"/>
        <xdr:cNvSpPr txBox="1"/>
      </xdr:nvSpPr>
      <xdr:spPr>
        <a:xfrm>
          <a:off x="15798800" y="1060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35401</xdr:rowOff>
    </xdr:from>
    <xdr:to>
      <xdr:col>22</xdr:col>
      <xdr:colOff>254000</xdr:colOff>
      <xdr:row>61</xdr:row>
      <xdr:rowOff>137001</xdr:rowOff>
    </xdr:to>
    <xdr:sp macro="" textlink="">
      <xdr:nvSpPr>
        <xdr:cNvPr id="344" name="円/楕円 343"/>
        <xdr:cNvSpPr/>
      </xdr:nvSpPr>
      <xdr:spPr>
        <a:xfrm>
          <a:off x="15240000" y="10493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121778</xdr:rowOff>
    </xdr:from>
    <xdr:ext cx="762000" cy="259045"/>
    <xdr:sp macro="" textlink="">
      <xdr:nvSpPr>
        <xdr:cNvPr id="345" name="テキスト ボックス 344"/>
        <xdr:cNvSpPr txBox="1"/>
      </xdr:nvSpPr>
      <xdr:spPr>
        <a:xfrm>
          <a:off x="14909800" y="10580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12.51</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11271</xdr:rowOff>
    </xdr:from>
    <xdr:to>
      <xdr:col>21</xdr:col>
      <xdr:colOff>50800</xdr:colOff>
      <xdr:row>61</xdr:row>
      <xdr:rowOff>112871</xdr:rowOff>
    </xdr:to>
    <xdr:sp macro="" textlink="">
      <xdr:nvSpPr>
        <xdr:cNvPr id="346" name="円/楕円 345"/>
        <xdr:cNvSpPr/>
      </xdr:nvSpPr>
      <xdr:spPr>
        <a:xfrm>
          <a:off x="14351000" y="10469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97648</xdr:rowOff>
    </xdr:from>
    <xdr:ext cx="762000" cy="259045"/>
    <xdr:sp macro="" textlink="">
      <xdr:nvSpPr>
        <xdr:cNvPr id="347" name="テキスト ボックス 346"/>
        <xdr:cNvSpPr txBox="1"/>
      </xdr:nvSpPr>
      <xdr:spPr>
        <a:xfrm>
          <a:off x="14020800" y="10556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12.27</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38418</xdr:rowOff>
    </xdr:from>
    <xdr:to>
      <xdr:col>19</xdr:col>
      <xdr:colOff>533400</xdr:colOff>
      <xdr:row>61</xdr:row>
      <xdr:rowOff>140018</xdr:rowOff>
    </xdr:to>
    <xdr:sp macro="" textlink="">
      <xdr:nvSpPr>
        <xdr:cNvPr id="348" name="円/楕円 347"/>
        <xdr:cNvSpPr/>
      </xdr:nvSpPr>
      <xdr:spPr>
        <a:xfrm>
          <a:off x="13462000" y="10496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124795</xdr:rowOff>
    </xdr:from>
    <xdr:ext cx="762000" cy="259045"/>
    <xdr:sp macro="" textlink="">
      <xdr:nvSpPr>
        <xdr:cNvPr id="349" name="テキスト ボックス 348"/>
        <xdr:cNvSpPr txBox="1"/>
      </xdr:nvSpPr>
      <xdr:spPr>
        <a:xfrm>
          <a:off x="13131800" y="10583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村債の発行額を抑制してきたことと、辺地債や学校教育施設整備事業債等の基準財政需要額に算入される村債発行が多く、年々低下しているため類似団体平均</a:t>
          </a:r>
          <a:r>
            <a:rPr lang="ja-JP" altLang="en-US" sz="1100" b="0" i="0" baseline="0">
              <a:solidFill>
                <a:schemeClr val="dk1"/>
              </a:solidFill>
              <a:latin typeface="+mn-lt"/>
              <a:ea typeface="+mn-ea"/>
              <a:cs typeface="+mn-cs"/>
            </a:rPr>
            <a:t>とほぼ同</a:t>
          </a:r>
          <a:r>
            <a:rPr lang="ja-JP" altLang="ja-JP" sz="1100" b="0" i="0" baseline="0">
              <a:solidFill>
                <a:schemeClr val="dk1"/>
              </a:solidFill>
              <a:latin typeface="+mn-lt"/>
              <a:ea typeface="+mn-ea"/>
              <a:cs typeface="+mn-cs"/>
            </a:rPr>
            <a:t>水準となっている。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今後も、村債充当事業については、平成１９年度を初年度とする「第４次総合計画」の年次計画に基づき実施をし、発行額の抑制に努める。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また、債務負担行為に基づく支出のうち公債費に準ずるものは、国営土地改良事業負担金及び特別養護老人ホームの建設に係る償還補助であり、平成１２年度をピークとして年々減少している。</a:t>
          </a:r>
          <a:endParaRPr lang="ja-JP" altLang="ja-JP" sz="1400"/>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6" name="直線コネクタ 365"/>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7" name="テキスト ボックス 366"/>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8" name="直線コネクタ 367"/>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9" name="テキスト ボックス 368"/>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0" name="直線コネクタ 369"/>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1" name="テキスト ボックス 370"/>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2" name="直線コネクタ 371"/>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3" name="テキスト ボックス 372"/>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59944</xdr:rowOff>
    </xdr:from>
    <xdr:to>
      <xdr:col>24</xdr:col>
      <xdr:colOff>558800</xdr:colOff>
      <xdr:row>44</xdr:row>
      <xdr:rowOff>145796</xdr:rowOff>
    </xdr:to>
    <xdr:cxnSp macro="">
      <xdr:nvCxnSpPr>
        <xdr:cNvPr id="376" name="直線コネクタ 375"/>
        <xdr:cNvCxnSpPr/>
      </xdr:nvCxnSpPr>
      <xdr:spPr>
        <a:xfrm flipV="1">
          <a:off x="17018000" y="6232144"/>
          <a:ext cx="0" cy="14574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117873</xdr:rowOff>
    </xdr:from>
    <xdr:ext cx="762000" cy="259045"/>
    <xdr:sp macro="" textlink="">
      <xdr:nvSpPr>
        <xdr:cNvPr id="377" name="公債費負担の状況最小値テキスト"/>
        <xdr:cNvSpPr txBox="1"/>
      </xdr:nvSpPr>
      <xdr:spPr>
        <a:xfrm>
          <a:off x="17106900" y="766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24</xdr:col>
      <xdr:colOff>469900</xdr:colOff>
      <xdr:row>44</xdr:row>
      <xdr:rowOff>145796</xdr:rowOff>
    </xdr:from>
    <xdr:to>
      <xdr:col>24</xdr:col>
      <xdr:colOff>647700</xdr:colOff>
      <xdr:row>44</xdr:row>
      <xdr:rowOff>145796</xdr:rowOff>
    </xdr:to>
    <xdr:cxnSp macro="">
      <xdr:nvCxnSpPr>
        <xdr:cNvPr id="378" name="直線コネクタ 377"/>
        <xdr:cNvCxnSpPr/>
      </xdr:nvCxnSpPr>
      <xdr:spPr>
        <a:xfrm>
          <a:off x="16929100" y="768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146321</xdr:rowOff>
    </xdr:from>
    <xdr:ext cx="762000" cy="259045"/>
    <xdr:sp macro="" textlink="">
      <xdr:nvSpPr>
        <xdr:cNvPr id="379" name="公債費負担の状況最大値テキスト"/>
        <xdr:cNvSpPr txBox="1"/>
      </xdr:nvSpPr>
      <xdr:spPr>
        <a:xfrm>
          <a:off x="17106900" y="597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59944</xdr:rowOff>
    </xdr:from>
    <xdr:to>
      <xdr:col>24</xdr:col>
      <xdr:colOff>647700</xdr:colOff>
      <xdr:row>36</xdr:row>
      <xdr:rowOff>59944</xdr:rowOff>
    </xdr:to>
    <xdr:cxnSp macro="">
      <xdr:nvCxnSpPr>
        <xdr:cNvPr id="380" name="直線コネクタ 379"/>
        <xdr:cNvCxnSpPr/>
      </xdr:nvCxnSpPr>
      <xdr:spPr>
        <a:xfrm>
          <a:off x="16929100" y="623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158242</xdr:rowOff>
    </xdr:from>
    <xdr:to>
      <xdr:col>24</xdr:col>
      <xdr:colOff>558800</xdr:colOff>
      <xdr:row>41</xdr:row>
      <xdr:rowOff>167894</xdr:rowOff>
    </xdr:to>
    <xdr:cxnSp macro="">
      <xdr:nvCxnSpPr>
        <xdr:cNvPr id="381" name="直線コネクタ 380"/>
        <xdr:cNvCxnSpPr/>
      </xdr:nvCxnSpPr>
      <xdr:spPr>
        <a:xfrm>
          <a:off x="16179800" y="7187692"/>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114317</xdr:rowOff>
    </xdr:from>
    <xdr:ext cx="762000" cy="259045"/>
    <xdr:sp macro="" textlink="">
      <xdr:nvSpPr>
        <xdr:cNvPr id="382" name="公債費負担の状況平均値テキスト"/>
        <xdr:cNvSpPr txBox="1"/>
      </xdr:nvSpPr>
      <xdr:spPr>
        <a:xfrm>
          <a:off x="17106900" y="6972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83" name="フローチャート : 判断 382"/>
        <xdr:cNvSpPr/>
      </xdr:nvSpPr>
      <xdr:spPr>
        <a:xfrm>
          <a:off x="16967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158242</xdr:rowOff>
    </xdr:from>
    <xdr:to>
      <xdr:col>23</xdr:col>
      <xdr:colOff>406400</xdr:colOff>
      <xdr:row>42</xdr:row>
      <xdr:rowOff>6096</xdr:rowOff>
    </xdr:to>
    <xdr:cxnSp macro="">
      <xdr:nvCxnSpPr>
        <xdr:cNvPr id="384" name="直線コネクタ 383"/>
        <xdr:cNvCxnSpPr/>
      </xdr:nvCxnSpPr>
      <xdr:spPr>
        <a:xfrm flipV="1">
          <a:off x="15290800" y="718769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146050</xdr:rowOff>
    </xdr:from>
    <xdr:to>
      <xdr:col>23</xdr:col>
      <xdr:colOff>457200</xdr:colOff>
      <xdr:row>42</xdr:row>
      <xdr:rowOff>76200</xdr:rowOff>
    </xdr:to>
    <xdr:sp macro="" textlink="">
      <xdr:nvSpPr>
        <xdr:cNvPr id="385" name="フローチャート : 判断 384"/>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60977</xdr:rowOff>
    </xdr:from>
    <xdr:ext cx="736600" cy="259045"/>
    <xdr:sp macro="" textlink="">
      <xdr:nvSpPr>
        <xdr:cNvPr id="386" name="テキスト ボックス 385"/>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6096</xdr:rowOff>
    </xdr:from>
    <xdr:to>
      <xdr:col>22</xdr:col>
      <xdr:colOff>203200</xdr:colOff>
      <xdr:row>42</xdr:row>
      <xdr:rowOff>6096</xdr:rowOff>
    </xdr:to>
    <xdr:cxnSp macro="">
      <xdr:nvCxnSpPr>
        <xdr:cNvPr id="387" name="直線コネクタ 386"/>
        <xdr:cNvCxnSpPr/>
      </xdr:nvCxnSpPr>
      <xdr:spPr>
        <a:xfrm>
          <a:off x="14401800" y="72069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8" name="フローチャート : 判断 387"/>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389" name="テキスト ボックス 388"/>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6096</xdr:rowOff>
    </xdr:from>
    <xdr:to>
      <xdr:col>21</xdr:col>
      <xdr:colOff>0</xdr:colOff>
      <xdr:row>42</xdr:row>
      <xdr:rowOff>92964</xdr:rowOff>
    </xdr:to>
    <xdr:cxnSp macro="">
      <xdr:nvCxnSpPr>
        <xdr:cNvPr id="390" name="直線コネクタ 389"/>
        <xdr:cNvCxnSpPr/>
      </xdr:nvCxnSpPr>
      <xdr:spPr>
        <a:xfrm flipV="1">
          <a:off x="13512800" y="720699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157988</xdr:rowOff>
    </xdr:from>
    <xdr:to>
      <xdr:col>21</xdr:col>
      <xdr:colOff>50800</xdr:colOff>
      <xdr:row>43</xdr:row>
      <xdr:rowOff>88138</xdr:rowOff>
    </xdr:to>
    <xdr:sp macro="" textlink="">
      <xdr:nvSpPr>
        <xdr:cNvPr id="391" name="フローチャート : 判断 390"/>
        <xdr:cNvSpPr/>
      </xdr:nvSpPr>
      <xdr:spPr>
        <a:xfrm>
          <a:off x="14351000" y="735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72915</xdr:rowOff>
    </xdr:from>
    <xdr:ext cx="762000" cy="259045"/>
    <xdr:sp macro="" textlink="">
      <xdr:nvSpPr>
        <xdr:cNvPr id="392" name="テキスト ボックス 391"/>
        <xdr:cNvSpPr txBox="1"/>
      </xdr:nvSpPr>
      <xdr:spPr>
        <a:xfrm>
          <a:off x="14020800" y="744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121666</xdr:rowOff>
    </xdr:from>
    <xdr:to>
      <xdr:col>19</xdr:col>
      <xdr:colOff>533400</xdr:colOff>
      <xdr:row>44</xdr:row>
      <xdr:rowOff>51816</xdr:rowOff>
    </xdr:to>
    <xdr:sp macro="" textlink="">
      <xdr:nvSpPr>
        <xdr:cNvPr id="393" name="フローチャート : 判断 392"/>
        <xdr:cNvSpPr/>
      </xdr:nvSpPr>
      <xdr:spPr>
        <a:xfrm>
          <a:off x="13462000" y="7494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36593</xdr:rowOff>
    </xdr:from>
    <xdr:ext cx="762000" cy="259045"/>
    <xdr:sp macro="" textlink="">
      <xdr:nvSpPr>
        <xdr:cNvPr id="394" name="テキスト ボックス 393"/>
        <xdr:cNvSpPr txBox="1"/>
      </xdr:nvSpPr>
      <xdr:spPr>
        <a:xfrm>
          <a:off x="13131800" y="758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117094</xdr:rowOff>
    </xdr:from>
    <xdr:to>
      <xdr:col>24</xdr:col>
      <xdr:colOff>609600</xdr:colOff>
      <xdr:row>42</xdr:row>
      <xdr:rowOff>47244</xdr:rowOff>
    </xdr:to>
    <xdr:sp macro="" textlink="">
      <xdr:nvSpPr>
        <xdr:cNvPr id="400" name="円/楕円 399"/>
        <xdr:cNvSpPr/>
      </xdr:nvSpPr>
      <xdr:spPr>
        <a:xfrm>
          <a:off x="16967200" y="714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89171</xdr:rowOff>
    </xdr:from>
    <xdr:ext cx="762000" cy="259045"/>
    <xdr:sp macro="" textlink="">
      <xdr:nvSpPr>
        <xdr:cNvPr id="401" name="公債費負担の状況該当値テキスト"/>
        <xdr:cNvSpPr txBox="1"/>
      </xdr:nvSpPr>
      <xdr:spPr>
        <a:xfrm>
          <a:off x="17106900" y="711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107442</xdr:rowOff>
    </xdr:from>
    <xdr:to>
      <xdr:col>23</xdr:col>
      <xdr:colOff>457200</xdr:colOff>
      <xdr:row>42</xdr:row>
      <xdr:rowOff>37592</xdr:rowOff>
    </xdr:to>
    <xdr:sp macro="" textlink="">
      <xdr:nvSpPr>
        <xdr:cNvPr id="402" name="円/楕円 401"/>
        <xdr:cNvSpPr/>
      </xdr:nvSpPr>
      <xdr:spPr>
        <a:xfrm>
          <a:off x="161290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47769</xdr:rowOff>
    </xdr:from>
    <xdr:ext cx="736600" cy="259045"/>
    <xdr:sp macro="" textlink="">
      <xdr:nvSpPr>
        <xdr:cNvPr id="403" name="テキスト ボックス 402"/>
        <xdr:cNvSpPr txBox="1"/>
      </xdr:nvSpPr>
      <xdr:spPr>
        <a:xfrm>
          <a:off x="15798800" y="6905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126746</xdr:rowOff>
    </xdr:from>
    <xdr:to>
      <xdr:col>22</xdr:col>
      <xdr:colOff>254000</xdr:colOff>
      <xdr:row>42</xdr:row>
      <xdr:rowOff>56896</xdr:rowOff>
    </xdr:to>
    <xdr:sp macro="" textlink="">
      <xdr:nvSpPr>
        <xdr:cNvPr id="404" name="円/楕円 403"/>
        <xdr:cNvSpPr/>
      </xdr:nvSpPr>
      <xdr:spPr>
        <a:xfrm>
          <a:off x="15240000" y="715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67073</xdr:rowOff>
    </xdr:from>
    <xdr:ext cx="762000" cy="259045"/>
    <xdr:sp macro="" textlink="">
      <xdr:nvSpPr>
        <xdr:cNvPr id="405" name="テキスト ボックス 404"/>
        <xdr:cNvSpPr txBox="1"/>
      </xdr:nvSpPr>
      <xdr:spPr>
        <a:xfrm>
          <a:off x="14909800" y="692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126746</xdr:rowOff>
    </xdr:from>
    <xdr:to>
      <xdr:col>21</xdr:col>
      <xdr:colOff>50800</xdr:colOff>
      <xdr:row>42</xdr:row>
      <xdr:rowOff>56896</xdr:rowOff>
    </xdr:to>
    <xdr:sp macro="" textlink="">
      <xdr:nvSpPr>
        <xdr:cNvPr id="406" name="円/楕円 405"/>
        <xdr:cNvSpPr/>
      </xdr:nvSpPr>
      <xdr:spPr>
        <a:xfrm>
          <a:off x="14351000" y="715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67073</xdr:rowOff>
    </xdr:from>
    <xdr:ext cx="762000" cy="259045"/>
    <xdr:sp macro="" textlink="">
      <xdr:nvSpPr>
        <xdr:cNvPr id="407" name="テキスト ボックス 406"/>
        <xdr:cNvSpPr txBox="1"/>
      </xdr:nvSpPr>
      <xdr:spPr>
        <a:xfrm>
          <a:off x="14020800" y="6925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42164</xdr:rowOff>
    </xdr:from>
    <xdr:to>
      <xdr:col>19</xdr:col>
      <xdr:colOff>533400</xdr:colOff>
      <xdr:row>42</xdr:row>
      <xdr:rowOff>143764</xdr:rowOff>
    </xdr:to>
    <xdr:sp macro="" textlink="">
      <xdr:nvSpPr>
        <xdr:cNvPr id="408" name="円/楕円 407"/>
        <xdr:cNvSpPr/>
      </xdr:nvSpPr>
      <xdr:spPr>
        <a:xfrm>
          <a:off x="13462000" y="724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153941</xdr:rowOff>
    </xdr:from>
    <xdr:ext cx="762000" cy="259045"/>
    <xdr:sp macro="" textlink="">
      <xdr:nvSpPr>
        <xdr:cNvPr id="409" name="テキスト ボックス 408"/>
        <xdr:cNvSpPr txBox="1"/>
      </xdr:nvSpPr>
      <xdr:spPr>
        <a:xfrm>
          <a:off x="13131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村債の現在高</a:t>
          </a:r>
          <a:r>
            <a:rPr lang="ja-JP" altLang="en-US" sz="1100" b="0" i="0" baseline="0">
              <a:solidFill>
                <a:schemeClr val="dk1"/>
              </a:solidFill>
              <a:latin typeface="+mn-lt"/>
              <a:ea typeface="+mn-ea"/>
              <a:cs typeface="+mn-cs"/>
            </a:rPr>
            <a:t>は前年度とほぼ同等だが</a:t>
          </a:r>
          <a:r>
            <a:rPr lang="ja-JP" altLang="ja-JP" sz="1100" b="0" i="0" baseline="0">
              <a:solidFill>
                <a:schemeClr val="dk1"/>
              </a:solidFill>
              <a:latin typeface="+mn-lt"/>
              <a:ea typeface="+mn-ea"/>
              <a:cs typeface="+mn-cs"/>
            </a:rPr>
            <a:t>、債務負担行為に基づく支出予定額は、償還の終了等によ</a:t>
          </a:r>
          <a:r>
            <a:rPr lang="ja-JP" altLang="en-US" sz="1100" b="0" i="0" baseline="0">
              <a:solidFill>
                <a:schemeClr val="dk1"/>
              </a:solidFill>
              <a:latin typeface="+mn-lt"/>
              <a:ea typeface="+mn-ea"/>
              <a:cs typeface="+mn-cs"/>
            </a:rPr>
            <a:t>る</a:t>
          </a:r>
          <a:r>
            <a:rPr lang="ja-JP" altLang="ja-JP" sz="1100" b="0" i="0" baseline="0">
              <a:solidFill>
                <a:schemeClr val="dk1"/>
              </a:solidFill>
              <a:latin typeface="+mn-lt"/>
              <a:ea typeface="+mn-ea"/>
              <a:cs typeface="+mn-cs"/>
            </a:rPr>
            <a:t>減少、公立岩瀬病院企業団への負担額</a:t>
          </a:r>
          <a:r>
            <a:rPr lang="ja-JP" altLang="en-US" sz="1100" b="0" i="0" baseline="0">
              <a:solidFill>
                <a:schemeClr val="dk1"/>
              </a:solidFill>
              <a:latin typeface="+mn-lt"/>
              <a:ea typeface="+mn-ea"/>
              <a:cs typeface="+mn-cs"/>
            </a:rPr>
            <a:t>も</a:t>
          </a:r>
          <a:r>
            <a:rPr lang="ja-JP" altLang="ja-JP" sz="1100" b="0" i="0" baseline="0">
              <a:solidFill>
                <a:schemeClr val="dk1"/>
              </a:solidFill>
              <a:latin typeface="+mn-lt"/>
              <a:ea typeface="+mn-ea"/>
              <a:cs typeface="+mn-cs"/>
            </a:rPr>
            <a:t>減少</a:t>
          </a:r>
          <a:r>
            <a:rPr lang="ja-JP" altLang="en-US" sz="1100" b="0" i="0" baseline="0">
              <a:solidFill>
                <a:schemeClr val="dk1"/>
              </a:solidFill>
              <a:latin typeface="+mn-lt"/>
              <a:ea typeface="+mn-ea"/>
              <a:cs typeface="+mn-cs"/>
            </a:rPr>
            <a:t>しており</a:t>
          </a:r>
          <a:r>
            <a:rPr lang="ja-JP" altLang="ja-JP" sz="1100" b="0" i="0" baseline="0">
              <a:solidFill>
                <a:schemeClr val="dk1"/>
              </a:solidFill>
              <a:latin typeface="+mn-lt"/>
              <a:ea typeface="+mn-ea"/>
              <a:cs typeface="+mn-cs"/>
            </a:rPr>
            <a:t>、充当可能財源である財政調整基金</a:t>
          </a:r>
          <a:r>
            <a:rPr lang="ja-JP" altLang="en-US" sz="1100" b="0" i="0" baseline="0">
              <a:solidFill>
                <a:schemeClr val="dk1"/>
              </a:solidFill>
              <a:latin typeface="+mn-lt"/>
              <a:ea typeface="+mn-ea"/>
              <a:cs typeface="+mn-cs"/>
            </a:rPr>
            <a:t>は</a:t>
          </a:r>
          <a:r>
            <a:rPr lang="ja-JP" altLang="ja-JP" sz="1100" b="0" i="0" baseline="0">
              <a:solidFill>
                <a:schemeClr val="dk1"/>
              </a:solidFill>
              <a:latin typeface="+mn-lt"/>
              <a:ea typeface="+mn-ea"/>
              <a:cs typeface="+mn-cs"/>
            </a:rPr>
            <a:t>増加してはいるが、類似団体平均を上回っているため、今後においても村債の発行や債務負担行為による財政負担の増加を極力抑制していく。</a:t>
          </a:r>
          <a:endParaRPr lang="ja-JP" altLang="ja-JP" sz="1400"/>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6" name="直線コネクタ 425"/>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7" name="テキスト ボックス 426"/>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8" name="直線コネクタ 427"/>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9" name="テキスト ボックス 428"/>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0" name="直線コネクタ 429"/>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1" name="テキスト ボックス 430"/>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2" name="直線コネクタ 431"/>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3" name="テキスト ボックス 432"/>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4" name="直線コネクタ 433"/>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5" name="テキスト ボックス 434"/>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6" name="直線コネクタ 435"/>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7" name="テキスト ボックス 436"/>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58057</xdr:rowOff>
    </xdr:to>
    <xdr:cxnSp macro="">
      <xdr:nvCxnSpPr>
        <xdr:cNvPr id="440" name="直線コネクタ 439"/>
        <xdr:cNvCxnSpPr/>
      </xdr:nvCxnSpPr>
      <xdr:spPr>
        <a:xfrm flipV="1">
          <a:off x="17018000" y="231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30134</xdr:rowOff>
    </xdr:from>
    <xdr:ext cx="762000" cy="259045"/>
    <xdr:sp macro="" textlink="">
      <xdr:nvSpPr>
        <xdr:cNvPr id="441" name="将来負担の状況最小値テキスト"/>
        <xdr:cNvSpPr txBox="1"/>
      </xdr:nvSpPr>
      <xdr:spPr>
        <a:xfrm>
          <a:off x="17106900" y="380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132.0</a:t>
          </a:r>
          <a:endParaRPr kumimoji="1" lang="ja-JP" altLang="en-US" sz="1000" b="1">
            <a:latin typeface="ＭＳ Ｐゴシック"/>
          </a:endParaRPr>
        </a:p>
      </xdr:txBody>
    </xdr:sp>
    <xdr:clientData/>
  </xdr:oneCellAnchor>
  <xdr:twoCellAnchor>
    <xdr:from>
      <xdr:col>24</xdr:col>
      <xdr:colOff>469900</xdr:colOff>
      <xdr:row>22</xdr:row>
      <xdr:rowOff>58057</xdr:rowOff>
    </xdr:from>
    <xdr:to>
      <xdr:col>24</xdr:col>
      <xdr:colOff>647700</xdr:colOff>
      <xdr:row>22</xdr:row>
      <xdr:rowOff>58057</xdr:rowOff>
    </xdr:to>
    <xdr:cxnSp macro="">
      <xdr:nvCxnSpPr>
        <xdr:cNvPr id="442" name="直線コネクタ 441"/>
        <xdr:cNvCxnSpPr/>
      </xdr:nvCxnSpPr>
      <xdr:spPr>
        <a:xfrm>
          <a:off x="16929100" y="38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3"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4" name="直線コネクタ 443"/>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13788</xdr:rowOff>
    </xdr:from>
    <xdr:to>
      <xdr:col>24</xdr:col>
      <xdr:colOff>558800</xdr:colOff>
      <xdr:row>15</xdr:row>
      <xdr:rowOff>89626</xdr:rowOff>
    </xdr:to>
    <xdr:cxnSp macro="">
      <xdr:nvCxnSpPr>
        <xdr:cNvPr id="445" name="直線コネクタ 444"/>
        <xdr:cNvCxnSpPr/>
      </xdr:nvCxnSpPr>
      <xdr:spPr>
        <a:xfrm>
          <a:off x="16179800" y="2585538"/>
          <a:ext cx="838200" cy="75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138326</xdr:rowOff>
    </xdr:from>
    <xdr:ext cx="762000" cy="259045"/>
    <xdr:sp macro="" textlink="">
      <xdr:nvSpPr>
        <xdr:cNvPr id="446" name="将来負担の状況平均値テキスト"/>
        <xdr:cNvSpPr txBox="1"/>
      </xdr:nvSpPr>
      <xdr:spPr>
        <a:xfrm>
          <a:off x="17106900" y="23671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47" name="フローチャート : 判断 446"/>
        <xdr:cNvSpPr/>
      </xdr:nvSpPr>
      <xdr:spPr>
        <a:xfrm>
          <a:off x="16967200" y="2522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13788</xdr:rowOff>
    </xdr:from>
    <xdr:to>
      <xdr:col>23</xdr:col>
      <xdr:colOff>406400</xdr:colOff>
      <xdr:row>17</xdr:row>
      <xdr:rowOff>90291</xdr:rowOff>
    </xdr:to>
    <xdr:cxnSp macro="">
      <xdr:nvCxnSpPr>
        <xdr:cNvPr id="448" name="直線コネクタ 447"/>
        <xdr:cNvCxnSpPr/>
      </xdr:nvCxnSpPr>
      <xdr:spPr>
        <a:xfrm flipV="1">
          <a:off x="15290800" y="2585538"/>
          <a:ext cx="889000" cy="419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10341</xdr:rowOff>
    </xdr:from>
    <xdr:to>
      <xdr:col>23</xdr:col>
      <xdr:colOff>457200</xdr:colOff>
      <xdr:row>14</xdr:row>
      <xdr:rowOff>111941</xdr:rowOff>
    </xdr:to>
    <xdr:sp macro="" textlink="">
      <xdr:nvSpPr>
        <xdr:cNvPr id="449" name="フローチャート : 判断 448"/>
        <xdr:cNvSpPr/>
      </xdr:nvSpPr>
      <xdr:spPr>
        <a:xfrm>
          <a:off x="161290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122118</xdr:rowOff>
    </xdr:from>
    <xdr:ext cx="736600" cy="259045"/>
    <xdr:sp macro="" textlink="">
      <xdr:nvSpPr>
        <xdr:cNvPr id="450" name="テキスト ボックス 449"/>
        <xdr:cNvSpPr txBox="1"/>
      </xdr:nvSpPr>
      <xdr:spPr>
        <a:xfrm>
          <a:off x="15798800" y="217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90291</xdr:rowOff>
    </xdr:from>
    <xdr:to>
      <xdr:col>22</xdr:col>
      <xdr:colOff>203200</xdr:colOff>
      <xdr:row>17</xdr:row>
      <xdr:rowOff>163830</xdr:rowOff>
    </xdr:to>
    <xdr:cxnSp macro="">
      <xdr:nvCxnSpPr>
        <xdr:cNvPr id="451" name="直線コネクタ 450"/>
        <xdr:cNvCxnSpPr/>
      </xdr:nvCxnSpPr>
      <xdr:spPr>
        <a:xfrm flipV="1">
          <a:off x="14401800" y="3004941"/>
          <a:ext cx="889000" cy="73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76986</xdr:rowOff>
    </xdr:from>
    <xdr:to>
      <xdr:col>22</xdr:col>
      <xdr:colOff>254000</xdr:colOff>
      <xdr:row>15</xdr:row>
      <xdr:rowOff>7136</xdr:rowOff>
    </xdr:to>
    <xdr:sp macro="" textlink="">
      <xdr:nvSpPr>
        <xdr:cNvPr id="452" name="フローチャート : 判断 451"/>
        <xdr:cNvSpPr/>
      </xdr:nvSpPr>
      <xdr:spPr>
        <a:xfrm>
          <a:off x="15240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17313</xdr:rowOff>
    </xdr:from>
    <xdr:ext cx="762000" cy="259045"/>
    <xdr:sp macro="" textlink="">
      <xdr:nvSpPr>
        <xdr:cNvPr id="453" name="テキスト ボックス 452"/>
        <xdr:cNvSpPr txBox="1"/>
      </xdr:nvSpPr>
      <xdr:spPr>
        <a:xfrm>
          <a:off x="14909800" y="224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163830</xdr:rowOff>
    </xdr:from>
    <xdr:to>
      <xdr:col>21</xdr:col>
      <xdr:colOff>0</xdr:colOff>
      <xdr:row>19</xdr:row>
      <xdr:rowOff>84062</xdr:rowOff>
    </xdr:to>
    <xdr:cxnSp macro="">
      <xdr:nvCxnSpPr>
        <xdr:cNvPr id="454" name="直線コネクタ 453"/>
        <xdr:cNvCxnSpPr/>
      </xdr:nvCxnSpPr>
      <xdr:spPr>
        <a:xfrm flipV="1">
          <a:off x="13512800" y="3078480"/>
          <a:ext cx="889000" cy="263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2056</xdr:rowOff>
    </xdr:from>
    <xdr:to>
      <xdr:col>21</xdr:col>
      <xdr:colOff>50800</xdr:colOff>
      <xdr:row>15</xdr:row>
      <xdr:rowOff>103656</xdr:rowOff>
    </xdr:to>
    <xdr:sp macro="" textlink="">
      <xdr:nvSpPr>
        <xdr:cNvPr id="455" name="フローチャート : 判断 454"/>
        <xdr:cNvSpPr/>
      </xdr:nvSpPr>
      <xdr:spPr>
        <a:xfrm>
          <a:off x="14351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113833</xdr:rowOff>
    </xdr:from>
    <xdr:ext cx="762000" cy="259045"/>
    <xdr:sp macro="" textlink="">
      <xdr:nvSpPr>
        <xdr:cNvPr id="456" name="テキスト ボックス 455"/>
        <xdr:cNvSpPr txBox="1"/>
      </xdr:nvSpPr>
      <xdr:spPr>
        <a:xfrm>
          <a:off x="14020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57" name="フローチャート : 判断 456"/>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102101</xdr:rowOff>
    </xdr:from>
    <xdr:ext cx="762000" cy="259045"/>
    <xdr:sp macro="" textlink="">
      <xdr:nvSpPr>
        <xdr:cNvPr id="458" name="テキスト ボックス 457"/>
        <xdr:cNvSpPr txBox="1"/>
      </xdr:nvSpPr>
      <xdr:spPr>
        <a:xfrm>
          <a:off x="13131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38826</xdr:rowOff>
    </xdr:from>
    <xdr:to>
      <xdr:col>24</xdr:col>
      <xdr:colOff>609600</xdr:colOff>
      <xdr:row>15</xdr:row>
      <xdr:rowOff>140426</xdr:rowOff>
    </xdr:to>
    <xdr:sp macro="" textlink="">
      <xdr:nvSpPr>
        <xdr:cNvPr id="464" name="円/楕円 463"/>
        <xdr:cNvSpPr/>
      </xdr:nvSpPr>
      <xdr:spPr>
        <a:xfrm>
          <a:off x="16967200" y="2610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10903</xdr:rowOff>
    </xdr:from>
    <xdr:ext cx="762000" cy="259045"/>
    <xdr:sp macro="" textlink="">
      <xdr:nvSpPr>
        <xdr:cNvPr id="465" name="将来負担の状況該当値テキスト"/>
        <xdr:cNvSpPr txBox="1"/>
      </xdr:nvSpPr>
      <xdr:spPr>
        <a:xfrm>
          <a:off x="17106900" y="258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134438</xdr:rowOff>
    </xdr:from>
    <xdr:to>
      <xdr:col>23</xdr:col>
      <xdr:colOff>457200</xdr:colOff>
      <xdr:row>15</xdr:row>
      <xdr:rowOff>64588</xdr:rowOff>
    </xdr:to>
    <xdr:sp macro="" textlink="">
      <xdr:nvSpPr>
        <xdr:cNvPr id="466" name="円/楕円 465"/>
        <xdr:cNvSpPr/>
      </xdr:nvSpPr>
      <xdr:spPr>
        <a:xfrm>
          <a:off x="16129000" y="2534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49365</xdr:rowOff>
    </xdr:from>
    <xdr:ext cx="736600" cy="259045"/>
    <xdr:sp macro="" textlink="">
      <xdr:nvSpPr>
        <xdr:cNvPr id="467" name="テキスト ボックス 466"/>
        <xdr:cNvSpPr txBox="1"/>
      </xdr:nvSpPr>
      <xdr:spPr>
        <a:xfrm>
          <a:off x="15798800" y="26211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39491</xdr:rowOff>
    </xdr:from>
    <xdr:to>
      <xdr:col>22</xdr:col>
      <xdr:colOff>254000</xdr:colOff>
      <xdr:row>17</xdr:row>
      <xdr:rowOff>141091</xdr:rowOff>
    </xdr:to>
    <xdr:sp macro="" textlink="">
      <xdr:nvSpPr>
        <xdr:cNvPr id="468" name="円/楕円 467"/>
        <xdr:cNvSpPr/>
      </xdr:nvSpPr>
      <xdr:spPr>
        <a:xfrm>
          <a:off x="15240000" y="2954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125868</xdr:rowOff>
    </xdr:from>
    <xdr:ext cx="762000" cy="259045"/>
    <xdr:sp macro="" textlink="">
      <xdr:nvSpPr>
        <xdr:cNvPr id="469" name="テキスト ボックス 468"/>
        <xdr:cNvSpPr txBox="1"/>
      </xdr:nvSpPr>
      <xdr:spPr>
        <a:xfrm>
          <a:off x="14909800" y="3040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113030</xdr:rowOff>
    </xdr:from>
    <xdr:to>
      <xdr:col>21</xdr:col>
      <xdr:colOff>50800</xdr:colOff>
      <xdr:row>18</xdr:row>
      <xdr:rowOff>43180</xdr:rowOff>
    </xdr:to>
    <xdr:sp macro="" textlink="">
      <xdr:nvSpPr>
        <xdr:cNvPr id="470" name="円/楕円 469"/>
        <xdr:cNvSpPr/>
      </xdr:nvSpPr>
      <xdr:spPr>
        <a:xfrm>
          <a:off x="14351000" y="302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27957</xdr:rowOff>
    </xdr:from>
    <xdr:ext cx="762000" cy="259045"/>
    <xdr:sp macro="" textlink="">
      <xdr:nvSpPr>
        <xdr:cNvPr id="471" name="テキスト ボックス 470"/>
        <xdr:cNvSpPr txBox="1"/>
      </xdr:nvSpPr>
      <xdr:spPr>
        <a:xfrm>
          <a:off x="14020800" y="311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33262</xdr:rowOff>
    </xdr:from>
    <xdr:to>
      <xdr:col>19</xdr:col>
      <xdr:colOff>533400</xdr:colOff>
      <xdr:row>19</xdr:row>
      <xdr:rowOff>134862</xdr:rowOff>
    </xdr:to>
    <xdr:sp macro="" textlink="">
      <xdr:nvSpPr>
        <xdr:cNvPr id="472" name="円/楕円 471"/>
        <xdr:cNvSpPr/>
      </xdr:nvSpPr>
      <xdr:spPr>
        <a:xfrm>
          <a:off x="13462000" y="329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119639</xdr:rowOff>
    </xdr:from>
    <xdr:ext cx="762000" cy="259045"/>
    <xdr:sp macro="" textlink="">
      <xdr:nvSpPr>
        <xdr:cNvPr id="473" name="テキスト ボックス 472"/>
        <xdr:cNvSpPr txBox="1"/>
      </xdr:nvSpPr>
      <xdr:spPr>
        <a:xfrm>
          <a:off x="13131800" y="337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福島県天栄村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6,065
6,013
225.52
7,108,200
6,838,483
122,321
2,657,195
4,038,732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30.3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en-US" altLang="ja-JP" sz="1100" b="0" i="0" baseline="0">
              <a:solidFill>
                <a:schemeClr val="dk1"/>
              </a:solidFill>
              <a:latin typeface="+mn-lt"/>
              <a:ea typeface="+mn-ea"/>
              <a:cs typeface="+mn-cs"/>
            </a:rPr>
            <a:t>55</a:t>
          </a:r>
          <a:r>
            <a:rPr lang="ja-JP" altLang="ja-JP" sz="1100" b="0" i="0" baseline="0">
              <a:solidFill>
                <a:schemeClr val="dk1"/>
              </a:solidFill>
              <a:latin typeface="+mn-lt"/>
              <a:ea typeface="+mn-ea"/>
              <a:cs typeface="+mn-cs"/>
            </a:rPr>
            <a:t>歳昇級抑制や、特殊勤務手当の全廃により総額の抑制に努めており、類似団体平均</a:t>
          </a:r>
          <a:r>
            <a:rPr lang="ja-JP" altLang="en-US" sz="1100" b="0" i="0" baseline="0">
              <a:solidFill>
                <a:schemeClr val="dk1"/>
              </a:solidFill>
              <a:latin typeface="+mn-lt"/>
              <a:ea typeface="+mn-ea"/>
              <a:cs typeface="+mn-cs"/>
            </a:rPr>
            <a:t>より若干上回っている</a:t>
          </a:r>
          <a:r>
            <a:rPr lang="ja-JP" altLang="ja-JP" sz="1100" b="0" i="0" baseline="0">
              <a:solidFill>
                <a:schemeClr val="dk1"/>
              </a:solidFill>
              <a:latin typeface="+mn-lt"/>
              <a:ea typeface="+mn-ea"/>
              <a:cs typeface="+mn-cs"/>
            </a:rPr>
            <a:t>状況である。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今後も、職員人件費の抑制に努めていく。</a:t>
          </a:r>
          <a:endParaRPr lang="ja-JP" altLang="ja-JP" sz="110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45357</xdr:rowOff>
    </xdr:from>
    <xdr:to>
      <xdr:col>7</xdr:col>
      <xdr:colOff>15875</xdr:colOff>
      <xdr:row>40</xdr:row>
      <xdr:rowOff>132443</xdr:rowOff>
    </xdr:to>
    <xdr:cxnSp macro="">
      <xdr:nvCxnSpPr>
        <xdr:cNvPr id="61" name="直線コネクタ 60"/>
        <xdr:cNvCxnSpPr/>
      </xdr:nvCxnSpPr>
      <xdr:spPr>
        <a:xfrm flipV="1">
          <a:off x="4826000" y="5531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104520</xdr:rowOff>
    </xdr:from>
    <xdr:ext cx="762000" cy="259045"/>
    <xdr:sp macro="" textlink="">
      <xdr:nvSpPr>
        <xdr:cNvPr id="62" name="人件費最小値テキスト"/>
        <xdr:cNvSpPr txBox="1"/>
      </xdr:nvSpPr>
      <xdr:spPr>
        <a:xfrm>
          <a:off x="4914900" y="69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612775</xdr:colOff>
      <xdr:row>40</xdr:row>
      <xdr:rowOff>132443</xdr:rowOff>
    </xdr:from>
    <xdr:to>
      <xdr:col>7</xdr:col>
      <xdr:colOff>104775</xdr:colOff>
      <xdr:row>40</xdr:row>
      <xdr:rowOff>132443</xdr:rowOff>
    </xdr:to>
    <xdr:cxnSp macro="">
      <xdr:nvCxnSpPr>
        <xdr:cNvPr id="63" name="直線コネクタ 62"/>
        <xdr:cNvCxnSpPr/>
      </xdr:nvCxnSpPr>
      <xdr:spPr>
        <a:xfrm>
          <a:off x="4737100" y="699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131734</xdr:rowOff>
    </xdr:from>
    <xdr:ext cx="762000" cy="259045"/>
    <xdr:sp macro="" textlink="">
      <xdr:nvSpPr>
        <xdr:cNvPr id="64" name="人件費最大値テキスト"/>
        <xdr:cNvSpPr txBox="1"/>
      </xdr:nvSpPr>
      <xdr:spPr>
        <a:xfrm>
          <a:off x="4914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32</xdr:row>
      <xdr:rowOff>45357</xdr:rowOff>
    </xdr:from>
    <xdr:to>
      <xdr:col>7</xdr:col>
      <xdr:colOff>104775</xdr:colOff>
      <xdr:row>32</xdr:row>
      <xdr:rowOff>45357</xdr:rowOff>
    </xdr:to>
    <xdr:cxnSp macro="">
      <xdr:nvCxnSpPr>
        <xdr:cNvPr id="65" name="直線コネクタ 64"/>
        <xdr:cNvCxnSpPr/>
      </xdr:nvCxnSpPr>
      <xdr:spPr>
        <a:xfrm>
          <a:off x="4737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132443</xdr:rowOff>
    </xdr:from>
    <xdr:to>
      <xdr:col>7</xdr:col>
      <xdr:colOff>15875</xdr:colOff>
      <xdr:row>37</xdr:row>
      <xdr:rowOff>80736</xdr:rowOff>
    </xdr:to>
    <xdr:cxnSp macro="">
      <xdr:nvCxnSpPr>
        <xdr:cNvPr id="66" name="直線コネクタ 65"/>
        <xdr:cNvCxnSpPr/>
      </xdr:nvCxnSpPr>
      <xdr:spPr>
        <a:xfrm>
          <a:off x="3987800" y="6304643"/>
          <a:ext cx="8382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87284</xdr:rowOff>
    </xdr:from>
    <xdr:ext cx="762000" cy="259045"/>
    <xdr:sp macro="" textlink="">
      <xdr:nvSpPr>
        <xdr:cNvPr id="67" name="人件費平均値テキスト"/>
        <xdr:cNvSpPr txBox="1"/>
      </xdr:nvSpPr>
      <xdr:spPr>
        <a:xfrm>
          <a:off x="4914900" y="608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70757</xdr:rowOff>
    </xdr:from>
    <xdr:to>
      <xdr:col>7</xdr:col>
      <xdr:colOff>66675</xdr:colOff>
      <xdr:row>37</xdr:row>
      <xdr:rowOff>907</xdr:rowOff>
    </xdr:to>
    <xdr:sp macro="" textlink="">
      <xdr:nvSpPr>
        <xdr:cNvPr id="68" name="フローチャート : 判断 67"/>
        <xdr:cNvSpPr/>
      </xdr:nvSpPr>
      <xdr:spPr>
        <a:xfrm>
          <a:off x="4775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67128</xdr:rowOff>
    </xdr:from>
    <xdr:to>
      <xdr:col>5</xdr:col>
      <xdr:colOff>549275</xdr:colOff>
      <xdr:row>36</xdr:row>
      <xdr:rowOff>132443</xdr:rowOff>
    </xdr:to>
    <xdr:cxnSp macro="">
      <xdr:nvCxnSpPr>
        <xdr:cNvPr id="69" name="直線コネクタ 68"/>
        <xdr:cNvCxnSpPr/>
      </xdr:nvCxnSpPr>
      <xdr:spPr>
        <a:xfrm>
          <a:off x="3098800" y="62393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5443</xdr:rowOff>
    </xdr:from>
    <xdr:to>
      <xdr:col>5</xdr:col>
      <xdr:colOff>600075</xdr:colOff>
      <xdr:row>36</xdr:row>
      <xdr:rowOff>107043</xdr:rowOff>
    </xdr:to>
    <xdr:sp macro="" textlink="">
      <xdr:nvSpPr>
        <xdr:cNvPr id="70" name="フローチャート : 判断 69"/>
        <xdr:cNvSpPr/>
      </xdr:nvSpPr>
      <xdr:spPr>
        <a:xfrm>
          <a:off x="3937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117220</xdr:rowOff>
    </xdr:from>
    <xdr:ext cx="736600" cy="259045"/>
    <xdr:sp macro="" textlink="">
      <xdr:nvSpPr>
        <xdr:cNvPr id="71" name="テキスト ボックス 70"/>
        <xdr:cNvSpPr txBox="1"/>
      </xdr:nvSpPr>
      <xdr:spPr>
        <a:xfrm>
          <a:off x="3606800" y="5946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67128</xdr:rowOff>
    </xdr:from>
    <xdr:to>
      <xdr:col>4</xdr:col>
      <xdr:colOff>346075</xdr:colOff>
      <xdr:row>37</xdr:row>
      <xdr:rowOff>80736</xdr:rowOff>
    </xdr:to>
    <xdr:cxnSp macro="">
      <xdr:nvCxnSpPr>
        <xdr:cNvPr id="72" name="直線コネクタ 71"/>
        <xdr:cNvCxnSpPr/>
      </xdr:nvCxnSpPr>
      <xdr:spPr>
        <a:xfrm flipV="1">
          <a:off x="2209800" y="6239328"/>
          <a:ext cx="889000" cy="185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3" name="フローチャート : 判断 72"/>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124477</xdr:rowOff>
    </xdr:from>
    <xdr:ext cx="762000" cy="259045"/>
    <xdr:sp macro="" textlink="">
      <xdr:nvSpPr>
        <xdr:cNvPr id="74" name="テキスト ボックス 73"/>
        <xdr:cNvSpPr txBox="1"/>
      </xdr:nvSpPr>
      <xdr:spPr>
        <a:xfrm>
          <a:off x="2717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48078</xdr:rowOff>
    </xdr:from>
    <xdr:to>
      <xdr:col>3</xdr:col>
      <xdr:colOff>142875</xdr:colOff>
      <xdr:row>37</xdr:row>
      <xdr:rowOff>80736</xdr:rowOff>
    </xdr:to>
    <xdr:cxnSp macro="">
      <xdr:nvCxnSpPr>
        <xdr:cNvPr id="75" name="直線コネクタ 74"/>
        <xdr:cNvCxnSpPr/>
      </xdr:nvCxnSpPr>
      <xdr:spPr>
        <a:xfrm>
          <a:off x="1320800" y="63917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114300</xdr:rowOff>
    </xdr:from>
    <xdr:to>
      <xdr:col>3</xdr:col>
      <xdr:colOff>193675</xdr:colOff>
      <xdr:row>37</xdr:row>
      <xdr:rowOff>44450</xdr:rowOff>
    </xdr:to>
    <xdr:sp macro="" textlink="">
      <xdr:nvSpPr>
        <xdr:cNvPr id="76" name="フローチャート : 判断 75"/>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77" name="テキスト ボックス 76"/>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100693</xdr:rowOff>
    </xdr:from>
    <xdr:to>
      <xdr:col>1</xdr:col>
      <xdr:colOff>676275</xdr:colOff>
      <xdr:row>36</xdr:row>
      <xdr:rowOff>30843</xdr:rowOff>
    </xdr:to>
    <xdr:sp macro="" textlink="">
      <xdr:nvSpPr>
        <xdr:cNvPr id="78" name="フローチャート : 判断 77"/>
        <xdr:cNvSpPr/>
      </xdr:nvSpPr>
      <xdr:spPr>
        <a:xfrm>
          <a:off x="1270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41020</xdr:rowOff>
    </xdr:from>
    <xdr:ext cx="762000" cy="259045"/>
    <xdr:sp macro="" textlink="">
      <xdr:nvSpPr>
        <xdr:cNvPr id="79" name="テキスト ボックス 78"/>
        <xdr:cNvSpPr txBox="1"/>
      </xdr:nvSpPr>
      <xdr:spPr>
        <a:xfrm>
          <a:off x="939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29936</xdr:rowOff>
    </xdr:from>
    <xdr:to>
      <xdr:col>7</xdr:col>
      <xdr:colOff>66675</xdr:colOff>
      <xdr:row>37</xdr:row>
      <xdr:rowOff>131536</xdr:rowOff>
    </xdr:to>
    <xdr:sp macro="" textlink="">
      <xdr:nvSpPr>
        <xdr:cNvPr id="85" name="円/楕円 84"/>
        <xdr:cNvSpPr/>
      </xdr:nvSpPr>
      <xdr:spPr>
        <a:xfrm>
          <a:off x="47752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2013</xdr:rowOff>
    </xdr:from>
    <xdr:ext cx="762000" cy="259045"/>
    <xdr:sp macro="" textlink="">
      <xdr:nvSpPr>
        <xdr:cNvPr id="86" name="人件費該当値テキスト"/>
        <xdr:cNvSpPr txBox="1"/>
      </xdr:nvSpPr>
      <xdr:spPr>
        <a:xfrm>
          <a:off x="4914900" y="6345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81643</xdr:rowOff>
    </xdr:from>
    <xdr:to>
      <xdr:col>5</xdr:col>
      <xdr:colOff>600075</xdr:colOff>
      <xdr:row>37</xdr:row>
      <xdr:rowOff>11793</xdr:rowOff>
    </xdr:to>
    <xdr:sp macro="" textlink="">
      <xdr:nvSpPr>
        <xdr:cNvPr id="87" name="円/楕円 86"/>
        <xdr:cNvSpPr/>
      </xdr:nvSpPr>
      <xdr:spPr>
        <a:xfrm>
          <a:off x="3937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168020</xdr:rowOff>
    </xdr:from>
    <xdr:ext cx="736600" cy="259045"/>
    <xdr:sp macro="" textlink="">
      <xdr:nvSpPr>
        <xdr:cNvPr id="88" name="テキスト ボックス 87"/>
        <xdr:cNvSpPr txBox="1"/>
      </xdr:nvSpPr>
      <xdr:spPr>
        <a:xfrm>
          <a:off x="3606800" y="6340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16328</xdr:rowOff>
    </xdr:from>
    <xdr:to>
      <xdr:col>4</xdr:col>
      <xdr:colOff>396875</xdr:colOff>
      <xdr:row>36</xdr:row>
      <xdr:rowOff>117928</xdr:rowOff>
    </xdr:to>
    <xdr:sp macro="" textlink="">
      <xdr:nvSpPr>
        <xdr:cNvPr id="89" name="円/楕円 88"/>
        <xdr:cNvSpPr/>
      </xdr:nvSpPr>
      <xdr:spPr>
        <a:xfrm>
          <a:off x="30480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128105</xdr:rowOff>
    </xdr:from>
    <xdr:ext cx="762000" cy="259045"/>
    <xdr:sp macro="" textlink="">
      <xdr:nvSpPr>
        <xdr:cNvPr id="90" name="テキスト ボックス 89"/>
        <xdr:cNvSpPr txBox="1"/>
      </xdr:nvSpPr>
      <xdr:spPr>
        <a:xfrm>
          <a:off x="27178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29936</xdr:rowOff>
    </xdr:from>
    <xdr:to>
      <xdr:col>3</xdr:col>
      <xdr:colOff>193675</xdr:colOff>
      <xdr:row>37</xdr:row>
      <xdr:rowOff>131536</xdr:rowOff>
    </xdr:to>
    <xdr:sp macro="" textlink="">
      <xdr:nvSpPr>
        <xdr:cNvPr id="91" name="円/楕円 90"/>
        <xdr:cNvSpPr/>
      </xdr:nvSpPr>
      <xdr:spPr>
        <a:xfrm>
          <a:off x="2159000" y="637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116312</xdr:rowOff>
    </xdr:from>
    <xdr:ext cx="762000" cy="259045"/>
    <xdr:sp macro="" textlink="">
      <xdr:nvSpPr>
        <xdr:cNvPr id="92" name="テキスト ボックス 91"/>
        <xdr:cNvSpPr txBox="1"/>
      </xdr:nvSpPr>
      <xdr:spPr>
        <a:xfrm>
          <a:off x="1828800" y="645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168728</xdr:rowOff>
    </xdr:from>
    <xdr:to>
      <xdr:col>1</xdr:col>
      <xdr:colOff>676275</xdr:colOff>
      <xdr:row>37</xdr:row>
      <xdr:rowOff>98878</xdr:rowOff>
    </xdr:to>
    <xdr:sp macro="" textlink="">
      <xdr:nvSpPr>
        <xdr:cNvPr id="93" name="円/楕円 92"/>
        <xdr:cNvSpPr/>
      </xdr:nvSpPr>
      <xdr:spPr>
        <a:xfrm>
          <a:off x="12700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83655</xdr:rowOff>
    </xdr:from>
    <xdr:ext cx="762000" cy="259045"/>
    <xdr:sp macro="" textlink="">
      <xdr:nvSpPr>
        <xdr:cNvPr id="94" name="テキスト ボックス 93"/>
        <xdr:cNvSpPr txBox="1"/>
      </xdr:nvSpPr>
      <xdr:spPr>
        <a:xfrm>
          <a:off x="939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平成２</a:t>
          </a:r>
          <a:r>
            <a:rPr lang="ja-JP" altLang="en-US" sz="1100" b="0" i="0" baseline="0">
              <a:solidFill>
                <a:schemeClr val="dk1"/>
              </a:solidFill>
              <a:latin typeface="+mn-lt"/>
              <a:ea typeface="+mn-ea"/>
              <a:cs typeface="+mn-cs"/>
            </a:rPr>
            <a:t>６</a:t>
          </a:r>
          <a:r>
            <a:rPr lang="ja-JP" altLang="ja-JP" sz="1100" b="0" i="0" baseline="0">
              <a:solidFill>
                <a:schemeClr val="dk1"/>
              </a:solidFill>
              <a:latin typeface="+mn-lt"/>
              <a:ea typeface="+mn-ea"/>
              <a:cs typeface="+mn-cs"/>
            </a:rPr>
            <a:t>年度においては、</a:t>
          </a:r>
          <a:r>
            <a:rPr lang="ja-JP" altLang="en-US" sz="1100" b="0" i="0" baseline="0">
              <a:solidFill>
                <a:schemeClr val="dk1"/>
              </a:solidFill>
              <a:latin typeface="+mn-lt"/>
              <a:ea typeface="+mn-ea"/>
              <a:cs typeface="+mn-cs"/>
            </a:rPr>
            <a:t>消費税の増税に伴い各種設備等の保守委託料等が</a:t>
          </a:r>
          <a:r>
            <a:rPr lang="ja-JP" altLang="ja-JP" sz="1100" b="0" i="0" baseline="0">
              <a:solidFill>
                <a:schemeClr val="dk1"/>
              </a:solidFill>
              <a:latin typeface="+mn-lt"/>
              <a:ea typeface="+mn-ea"/>
              <a:cs typeface="+mn-cs"/>
            </a:rPr>
            <a:t>増加したため、</a:t>
          </a:r>
          <a:r>
            <a:rPr lang="en-US" altLang="ja-JP" sz="1100" b="0" i="0" baseline="0">
              <a:solidFill>
                <a:schemeClr val="dk1"/>
              </a:solidFill>
              <a:latin typeface="+mn-lt"/>
              <a:ea typeface="+mn-ea"/>
              <a:cs typeface="+mn-cs"/>
            </a:rPr>
            <a:t>1.2</a:t>
          </a:r>
          <a:r>
            <a:rPr lang="ja-JP" altLang="ja-JP" sz="1100" b="0" i="0" baseline="0">
              <a:solidFill>
                <a:schemeClr val="dk1"/>
              </a:solidFill>
              <a:latin typeface="+mn-lt"/>
              <a:ea typeface="+mn-ea"/>
              <a:cs typeface="+mn-cs"/>
            </a:rPr>
            <a:t>ポイント増加しており類似団体平均を上回っている。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経常経費については、今後ともシーリング設定を行うなど引き続き抑制を図る。</a:t>
          </a:r>
          <a:endParaRPr lang="ja-JP" altLang="ja-JP" sz="1400"/>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63500</xdr:rowOff>
    </xdr:from>
    <xdr:to>
      <xdr:col>24</xdr:col>
      <xdr:colOff>31750</xdr:colOff>
      <xdr:row>21</xdr:row>
      <xdr:rowOff>133350</xdr:rowOff>
    </xdr:to>
    <xdr:cxnSp macro="">
      <xdr:nvCxnSpPr>
        <xdr:cNvPr id="122" name="直線コネクタ 121"/>
        <xdr:cNvCxnSpPr/>
      </xdr:nvCxnSpPr>
      <xdr:spPr>
        <a:xfrm flipV="1">
          <a:off x="16510000" y="21209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149877</xdr:rowOff>
    </xdr:from>
    <xdr:ext cx="762000" cy="259045"/>
    <xdr:sp macro="" textlink="">
      <xdr:nvSpPr>
        <xdr:cNvPr id="125" name="物件費最大値テキスト"/>
        <xdr:cNvSpPr txBox="1"/>
      </xdr:nvSpPr>
      <xdr:spPr>
        <a:xfrm>
          <a:off x="165989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12</xdr:row>
      <xdr:rowOff>63500</xdr:rowOff>
    </xdr:from>
    <xdr:to>
      <xdr:col>24</xdr:col>
      <xdr:colOff>120650</xdr:colOff>
      <xdr:row>12</xdr:row>
      <xdr:rowOff>63500</xdr:rowOff>
    </xdr:to>
    <xdr:cxnSp macro="">
      <xdr:nvCxnSpPr>
        <xdr:cNvPr id="126" name="直線コネクタ 125"/>
        <xdr:cNvCxnSpPr/>
      </xdr:nvCxnSpPr>
      <xdr:spPr>
        <a:xfrm>
          <a:off x="16421100" y="21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63500</xdr:rowOff>
    </xdr:from>
    <xdr:to>
      <xdr:col>24</xdr:col>
      <xdr:colOff>31750</xdr:colOff>
      <xdr:row>17</xdr:row>
      <xdr:rowOff>44450</xdr:rowOff>
    </xdr:to>
    <xdr:cxnSp macro="">
      <xdr:nvCxnSpPr>
        <xdr:cNvPr id="127" name="直線コネクタ 126"/>
        <xdr:cNvCxnSpPr/>
      </xdr:nvCxnSpPr>
      <xdr:spPr>
        <a:xfrm>
          <a:off x="15671800" y="28067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8"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31750</xdr:rowOff>
    </xdr:from>
    <xdr:to>
      <xdr:col>22</xdr:col>
      <xdr:colOff>565150</xdr:colOff>
      <xdr:row>16</xdr:row>
      <xdr:rowOff>63500</xdr:rowOff>
    </xdr:to>
    <xdr:cxnSp macro="">
      <xdr:nvCxnSpPr>
        <xdr:cNvPr id="130" name="直線コネクタ 129"/>
        <xdr:cNvCxnSpPr/>
      </xdr:nvCxnSpPr>
      <xdr:spPr>
        <a:xfrm>
          <a:off x="14782800" y="26035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31750</xdr:rowOff>
    </xdr:from>
    <xdr:to>
      <xdr:col>22</xdr:col>
      <xdr:colOff>615950</xdr:colOff>
      <xdr:row>15</xdr:row>
      <xdr:rowOff>133350</xdr:rowOff>
    </xdr:to>
    <xdr:sp macro="" textlink="">
      <xdr:nvSpPr>
        <xdr:cNvPr id="131" name="フローチャート : 判断 130"/>
        <xdr:cNvSpPr/>
      </xdr:nvSpPr>
      <xdr:spPr>
        <a:xfrm>
          <a:off x="15621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143527</xdr:rowOff>
    </xdr:from>
    <xdr:ext cx="736600" cy="259045"/>
    <xdr:sp macro="" textlink="">
      <xdr:nvSpPr>
        <xdr:cNvPr id="132" name="テキスト ボックス 131"/>
        <xdr:cNvSpPr txBox="1"/>
      </xdr:nvSpPr>
      <xdr:spPr>
        <a:xfrm>
          <a:off x="15290800" y="237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31750</xdr:rowOff>
    </xdr:from>
    <xdr:to>
      <xdr:col>21</xdr:col>
      <xdr:colOff>361950</xdr:colOff>
      <xdr:row>15</xdr:row>
      <xdr:rowOff>158750</xdr:rowOff>
    </xdr:to>
    <xdr:cxnSp macro="">
      <xdr:nvCxnSpPr>
        <xdr:cNvPr id="133" name="直線コネクタ 132"/>
        <xdr:cNvCxnSpPr/>
      </xdr:nvCxnSpPr>
      <xdr:spPr>
        <a:xfrm flipV="1">
          <a:off x="13893800" y="26035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165100</xdr:rowOff>
    </xdr:from>
    <xdr:to>
      <xdr:col>21</xdr:col>
      <xdr:colOff>412750</xdr:colOff>
      <xdr:row>15</xdr:row>
      <xdr:rowOff>95250</xdr:rowOff>
    </xdr:to>
    <xdr:sp macro="" textlink="">
      <xdr:nvSpPr>
        <xdr:cNvPr id="134" name="フローチャート : 判断 133"/>
        <xdr:cNvSpPr/>
      </xdr:nvSpPr>
      <xdr:spPr>
        <a:xfrm>
          <a:off x="14732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80027</xdr:rowOff>
    </xdr:from>
    <xdr:ext cx="762000" cy="259045"/>
    <xdr:sp macro="" textlink="">
      <xdr:nvSpPr>
        <xdr:cNvPr id="135" name="テキスト ボックス 134"/>
        <xdr:cNvSpPr txBox="1"/>
      </xdr:nvSpPr>
      <xdr:spPr>
        <a:xfrm>
          <a:off x="14401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158750</xdr:rowOff>
    </xdr:from>
    <xdr:to>
      <xdr:col>20</xdr:col>
      <xdr:colOff>158750</xdr:colOff>
      <xdr:row>16</xdr:row>
      <xdr:rowOff>12700</xdr:rowOff>
    </xdr:to>
    <xdr:cxnSp macro="">
      <xdr:nvCxnSpPr>
        <xdr:cNvPr id="136" name="直線コネクタ 135"/>
        <xdr:cNvCxnSpPr/>
      </xdr:nvCxnSpPr>
      <xdr:spPr>
        <a:xfrm flipV="1">
          <a:off x="13004800" y="2730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29227</xdr:rowOff>
    </xdr:from>
    <xdr:ext cx="762000" cy="259045"/>
    <xdr:sp macro="" textlink="">
      <xdr:nvSpPr>
        <xdr:cNvPr id="138" name="テキスト ボックス 137"/>
        <xdr:cNvSpPr txBox="1"/>
      </xdr:nvSpPr>
      <xdr:spPr>
        <a:xfrm>
          <a:off x="135128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39" name="フローチャート : 判断 138"/>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40" name="テキスト ボックス 139"/>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165100</xdr:rowOff>
    </xdr:from>
    <xdr:to>
      <xdr:col>24</xdr:col>
      <xdr:colOff>82550</xdr:colOff>
      <xdr:row>17</xdr:row>
      <xdr:rowOff>95250</xdr:rowOff>
    </xdr:to>
    <xdr:sp macro="" textlink="">
      <xdr:nvSpPr>
        <xdr:cNvPr id="146" name="円/楕円 145"/>
        <xdr:cNvSpPr/>
      </xdr:nvSpPr>
      <xdr:spPr>
        <a:xfrm>
          <a:off x="16459200" y="290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137177</xdr:rowOff>
    </xdr:from>
    <xdr:ext cx="762000" cy="259045"/>
    <xdr:sp macro="" textlink="">
      <xdr:nvSpPr>
        <xdr:cNvPr id="147" name="物件費該当値テキスト"/>
        <xdr:cNvSpPr txBox="1"/>
      </xdr:nvSpPr>
      <xdr:spPr>
        <a:xfrm>
          <a:off x="165989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12700</xdr:rowOff>
    </xdr:from>
    <xdr:to>
      <xdr:col>22</xdr:col>
      <xdr:colOff>615950</xdr:colOff>
      <xdr:row>16</xdr:row>
      <xdr:rowOff>114300</xdr:rowOff>
    </xdr:to>
    <xdr:sp macro="" textlink="">
      <xdr:nvSpPr>
        <xdr:cNvPr id="148" name="円/楕円 147"/>
        <xdr:cNvSpPr/>
      </xdr:nvSpPr>
      <xdr:spPr>
        <a:xfrm>
          <a:off x="15621000" y="275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99077</xdr:rowOff>
    </xdr:from>
    <xdr:ext cx="736600" cy="259045"/>
    <xdr:sp macro="" textlink="">
      <xdr:nvSpPr>
        <xdr:cNvPr id="149" name="テキスト ボックス 148"/>
        <xdr:cNvSpPr txBox="1"/>
      </xdr:nvSpPr>
      <xdr:spPr>
        <a:xfrm>
          <a:off x="15290800" y="284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152400</xdr:rowOff>
    </xdr:from>
    <xdr:to>
      <xdr:col>21</xdr:col>
      <xdr:colOff>412750</xdr:colOff>
      <xdr:row>15</xdr:row>
      <xdr:rowOff>82550</xdr:rowOff>
    </xdr:to>
    <xdr:sp macro="" textlink="">
      <xdr:nvSpPr>
        <xdr:cNvPr id="150" name="円/楕円 149"/>
        <xdr:cNvSpPr/>
      </xdr:nvSpPr>
      <xdr:spPr>
        <a:xfrm>
          <a:off x="14732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92727</xdr:rowOff>
    </xdr:from>
    <xdr:ext cx="762000" cy="259045"/>
    <xdr:sp macro="" textlink="">
      <xdr:nvSpPr>
        <xdr:cNvPr id="151" name="テキスト ボックス 150"/>
        <xdr:cNvSpPr txBox="1"/>
      </xdr:nvSpPr>
      <xdr:spPr>
        <a:xfrm>
          <a:off x="14401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107950</xdr:rowOff>
    </xdr:from>
    <xdr:to>
      <xdr:col>20</xdr:col>
      <xdr:colOff>209550</xdr:colOff>
      <xdr:row>16</xdr:row>
      <xdr:rowOff>38100</xdr:rowOff>
    </xdr:to>
    <xdr:sp macro="" textlink="">
      <xdr:nvSpPr>
        <xdr:cNvPr id="152" name="円/楕円 151"/>
        <xdr:cNvSpPr/>
      </xdr:nvSpPr>
      <xdr:spPr>
        <a:xfrm>
          <a:off x="13843000" y="267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22877</xdr:rowOff>
    </xdr:from>
    <xdr:ext cx="762000" cy="259045"/>
    <xdr:sp macro="" textlink="">
      <xdr:nvSpPr>
        <xdr:cNvPr id="153" name="テキスト ボックス 152"/>
        <xdr:cNvSpPr txBox="1"/>
      </xdr:nvSpPr>
      <xdr:spPr>
        <a:xfrm>
          <a:off x="13512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54" name="円/楕円 153"/>
        <xdr:cNvSpPr/>
      </xdr:nvSpPr>
      <xdr:spPr>
        <a:xfrm>
          <a:off x="12954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48277</xdr:rowOff>
    </xdr:from>
    <xdr:ext cx="762000" cy="259045"/>
    <xdr:sp macro="" textlink="">
      <xdr:nvSpPr>
        <xdr:cNvPr id="155" name="テキスト ボックス 154"/>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latin typeface="+mn-lt"/>
              <a:ea typeface="+mn-ea"/>
              <a:cs typeface="+mn-cs"/>
            </a:rPr>
            <a:t>少子高齢化の進展に伴い、増加は避けられない見込みではあるが、支給要件の見直し等により、上昇率の平準化に努める。</a:t>
          </a:r>
          <a:endParaRPr lang="ja-JP" altLang="ja-JP" sz="110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60</xdr:row>
      <xdr:rowOff>127000</xdr:rowOff>
    </xdr:to>
    <xdr:cxnSp macro="">
      <xdr:nvCxnSpPr>
        <xdr:cNvPr id="181" name="直線コネクタ 180"/>
        <xdr:cNvCxnSpPr/>
      </xdr:nvCxnSpPr>
      <xdr:spPr>
        <a:xfrm flipV="1">
          <a:off x="4826000" y="901954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2"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3" name="直線コネクタ 182"/>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161290</xdr:rowOff>
    </xdr:from>
    <xdr:to>
      <xdr:col>7</xdr:col>
      <xdr:colOff>15875</xdr:colOff>
      <xdr:row>53</xdr:row>
      <xdr:rowOff>161290</xdr:rowOff>
    </xdr:to>
    <xdr:cxnSp macro="">
      <xdr:nvCxnSpPr>
        <xdr:cNvPr id="186" name="直線コネクタ 185"/>
        <xdr:cNvCxnSpPr/>
      </xdr:nvCxnSpPr>
      <xdr:spPr>
        <a:xfrm>
          <a:off x="3987800" y="92481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151147</xdr:rowOff>
    </xdr:from>
    <xdr:ext cx="762000" cy="259045"/>
    <xdr:sp macro="" textlink="">
      <xdr:nvSpPr>
        <xdr:cNvPr id="187" name="扶助費平均値テキスト"/>
        <xdr:cNvSpPr txBox="1"/>
      </xdr:nvSpPr>
      <xdr:spPr>
        <a:xfrm>
          <a:off x="4914900" y="9580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8" name="フローチャート : 判断 187"/>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161290</xdr:rowOff>
    </xdr:from>
    <xdr:to>
      <xdr:col>5</xdr:col>
      <xdr:colOff>549275</xdr:colOff>
      <xdr:row>54</xdr:row>
      <xdr:rowOff>12700</xdr:rowOff>
    </xdr:to>
    <xdr:cxnSp macro="">
      <xdr:nvCxnSpPr>
        <xdr:cNvPr id="189" name="直線コネクタ 188"/>
        <xdr:cNvCxnSpPr/>
      </xdr:nvCxnSpPr>
      <xdr:spPr>
        <a:xfrm flipV="1">
          <a:off x="3098800" y="92481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115570</xdr:rowOff>
    </xdr:from>
    <xdr:to>
      <xdr:col>4</xdr:col>
      <xdr:colOff>346075</xdr:colOff>
      <xdr:row>54</xdr:row>
      <xdr:rowOff>12700</xdr:rowOff>
    </xdr:to>
    <xdr:cxnSp macro="">
      <xdr:nvCxnSpPr>
        <xdr:cNvPr id="192" name="直線コネクタ 191"/>
        <xdr:cNvCxnSpPr/>
      </xdr:nvCxnSpPr>
      <xdr:spPr>
        <a:xfrm>
          <a:off x="2209800" y="92024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64770</xdr:rowOff>
    </xdr:from>
    <xdr:to>
      <xdr:col>4</xdr:col>
      <xdr:colOff>396875</xdr:colOff>
      <xdr:row>55</xdr:row>
      <xdr:rowOff>166370</xdr:rowOff>
    </xdr:to>
    <xdr:sp macro="" textlink="">
      <xdr:nvSpPr>
        <xdr:cNvPr id="193" name="フローチャート : 判断 192"/>
        <xdr:cNvSpPr/>
      </xdr:nvSpPr>
      <xdr:spPr>
        <a:xfrm>
          <a:off x="3048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151147</xdr:rowOff>
    </xdr:from>
    <xdr:ext cx="762000" cy="259045"/>
    <xdr:sp macro="" textlink="">
      <xdr:nvSpPr>
        <xdr:cNvPr id="194" name="テキスト ボックス 193"/>
        <xdr:cNvSpPr txBox="1"/>
      </xdr:nvSpPr>
      <xdr:spPr>
        <a:xfrm>
          <a:off x="2717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127000</xdr:rowOff>
    </xdr:from>
    <xdr:to>
      <xdr:col>3</xdr:col>
      <xdr:colOff>142875</xdr:colOff>
      <xdr:row>53</xdr:row>
      <xdr:rowOff>115570</xdr:rowOff>
    </xdr:to>
    <xdr:cxnSp macro="">
      <xdr:nvCxnSpPr>
        <xdr:cNvPr id="195" name="直線コネクタ 194"/>
        <xdr:cNvCxnSpPr/>
      </xdr:nvCxnSpPr>
      <xdr:spPr>
        <a:xfrm>
          <a:off x="1320800" y="90424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197" name="テキスト ボックス 196"/>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198" name="フローチャート : 判断 197"/>
        <xdr:cNvSpPr/>
      </xdr:nvSpPr>
      <xdr:spPr>
        <a:xfrm>
          <a:off x="1270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36847</xdr:rowOff>
    </xdr:from>
    <xdr:ext cx="762000" cy="259045"/>
    <xdr:sp macro="" textlink="">
      <xdr:nvSpPr>
        <xdr:cNvPr id="199" name="テキスト ボックス 198"/>
        <xdr:cNvSpPr txBox="1"/>
      </xdr:nvSpPr>
      <xdr:spPr>
        <a:xfrm>
          <a:off x="939800" y="946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110490</xdr:rowOff>
    </xdr:from>
    <xdr:to>
      <xdr:col>7</xdr:col>
      <xdr:colOff>66675</xdr:colOff>
      <xdr:row>54</xdr:row>
      <xdr:rowOff>40640</xdr:rowOff>
    </xdr:to>
    <xdr:sp macro="" textlink="">
      <xdr:nvSpPr>
        <xdr:cNvPr id="205" name="円/楕円 204"/>
        <xdr:cNvSpPr/>
      </xdr:nvSpPr>
      <xdr:spPr>
        <a:xfrm>
          <a:off x="47752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127017</xdr:rowOff>
    </xdr:from>
    <xdr:ext cx="762000" cy="259045"/>
    <xdr:sp macro="" textlink="">
      <xdr:nvSpPr>
        <xdr:cNvPr id="206" name="扶助費該当値テキスト"/>
        <xdr:cNvSpPr txBox="1"/>
      </xdr:nvSpPr>
      <xdr:spPr>
        <a:xfrm>
          <a:off x="4914900" y="904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110490</xdr:rowOff>
    </xdr:from>
    <xdr:to>
      <xdr:col>5</xdr:col>
      <xdr:colOff>600075</xdr:colOff>
      <xdr:row>54</xdr:row>
      <xdr:rowOff>40640</xdr:rowOff>
    </xdr:to>
    <xdr:sp macro="" textlink="">
      <xdr:nvSpPr>
        <xdr:cNvPr id="207" name="円/楕円 206"/>
        <xdr:cNvSpPr/>
      </xdr:nvSpPr>
      <xdr:spPr>
        <a:xfrm>
          <a:off x="39370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50817</xdr:rowOff>
    </xdr:from>
    <xdr:ext cx="736600" cy="259045"/>
    <xdr:sp macro="" textlink="">
      <xdr:nvSpPr>
        <xdr:cNvPr id="208" name="テキスト ボックス 207"/>
        <xdr:cNvSpPr txBox="1"/>
      </xdr:nvSpPr>
      <xdr:spPr>
        <a:xfrm>
          <a:off x="3606800" y="896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09" name="円/楕円 208"/>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0" name="テキスト ボックス 209"/>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64770</xdr:rowOff>
    </xdr:from>
    <xdr:to>
      <xdr:col>3</xdr:col>
      <xdr:colOff>193675</xdr:colOff>
      <xdr:row>53</xdr:row>
      <xdr:rowOff>166370</xdr:rowOff>
    </xdr:to>
    <xdr:sp macro="" textlink="">
      <xdr:nvSpPr>
        <xdr:cNvPr id="211" name="円/楕円 210"/>
        <xdr:cNvSpPr/>
      </xdr:nvSpPr>
      <xdr:spPr>
        <a:xfrm>
          <a:off x="2159000" y="915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5097</xdr:rowOff>
    </xdr:from>
    <xdr:ext cx="762000" cy="259045"/>
    <xdr:sp macro="" textlink="">
      <xdr:nvSpPr>
        <xdr:cNvPr id="212" name="テキスト ボックス 211"/>
        <xdr:cNvSpPr txBox="1"/>
      </xdr:nvSpPr>
      <xdr:spPr>
        <a:xfrm>
          <a:off x="1828800" y="892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76200</xdr:rowOff>
    </xdr:from>
    <xdr:to>
      <xdr:col>1</xdr:col>
      <xdr:colOff>676275</xdr:colOff>
      <xdr:row>53</xdr:row>
      <xdr:rowOff>6350</xdr:rowOff>
    </xdr:to>
    <xdr:sp macro="" textlink="">
      <xdr:nvSpPr>
        <xdr:cNvPr id="213" name="円/楕円 212"/>
        <xdr:cNvSpPr/>
      </xdr:nvSpPr>
      <xdr:spPr>
        <a:xfrm>
          <a:off x="1270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16527</xdr:rowOff>
    </xdr:from>
    <xdr:ext cx="762000" cy="259045"/>
    <xdr:sp macro="" textlink="">
      <xdr:nvSpPr>
        <xdr:cNvPr id="214" name="テキスト ボックス 213"/>
        <xdr:cNvSpPr txBox="1"/>
      </xdr:nvSpPr>
      <xdr:spPr>
        <a:xfrm>
          <a:off x="939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昨年度と比較して</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、特別会計繰出金（</a:t>
          </a:r>
          <a:r>
            <a:rPr lang="ja-JP" altLang="en-US" sz="1100" b="0" i="0" baseline="0">
              <a:solidFill>
                <a:schemeClr val="dk1"/>
              </a:solidFill>
              <a:effectLst/>
              <a:latin typeface="+mn-lt"/>
              <a:ea typeface="+mn-ea"/>
              <a:cs typeface="+mn-cs"/>
            </a:rPr>
            <a:t>介護保険</a:t>
          </a:r>
          <a:r>
            <a:rPr lang="ja-JP" altLang="ja-JP" sz="1100" b="0" i="0" baseline="0">
              <a:solidFill>
                <a:schemeClr val="dk1"/>
              </a:solidFill>
              <a:effectLst/>
              <a:latin typeface="+mn-lt"/>
              <a:ea typeface="+mn-ea"/>
              <a:cs typeface="+mn-cs"/>
            </a:rPr>
            <a:t>、農業集落排水事業）が増加したことに伴い、類似団体平均を上回っている。</a:t>
          </a:r>
          <a:endParaRPr lang="ja-JP" altLang="ja-JP" sz="1400">
            <a:effectLst/>
          </a:endParaRPr>
        </a:p>
        <a:p>
          <a:pPr rtl="0" fontAlgn="base"/>
          <a:r>
            <a:rPr lang="ja-JP" altLang="ja-JP" sz="1100" b="0" i="0" baseline="0">
              <a:solidFill>
                <a:schemeClr val="dk1"/>
              </a:solidFill>
              <a:effectLst/>
              <a:latin typeface="+mn-lt"/>
              <a:ea typeface="+mn-ea"/>
              <a:cs typeface="+mn-cs"/>
            </a:rPr>
            <a:t>今後は、特別会計の健全化を図っていかなければならない。</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60</xdr:row>
      <xdr:rowOff>81280</xdr:rowOff>
    </xdr:to>
    <xdr:cxnSp macro="">
      <xdr:nvCxnSpPr>
        <xdr:cNvPr id="242" name="直線コネクタ 241"/>
        <xdr:cNvCxnSpPr/>
      </xdr:nvCxnSpPr>
      <xdr:spPr>
        <a:xfrm flipV="1">
          <a:off x="16510000" y="90500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77470</xdr:rowOff>
    </xdr:from>
    <xdr:to>
      <xdr:col>24</xdr:col>
      <xdr:colOff>31750</xdr:colOff>
      <xdr:row>58</xdr:row>
      <xdr:rowOff>35560</xdr:rowOff>
    </xdr:to>
    <xdr:cxnSp macro="">
      <xdr:nvCxnSpPr>
        <xdr:cNvPr id="247" name="直線コネクタ 246"/>
        <xdr:cNvCxnSpPr/>
      </xdr:nvCxnSpPr>
      <xdr:spPr>
        <a:xfrm>
          <a:off x="15671800" y="985012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77470</xdr:rowOff>
    </xdr:from>
    <xdr:to>
      <xdr:col>22</xdr:col>
      <xdr:colOff>565150</xdr:colOff>
      <xdr:row>57</xdr:row>
      <xdr:rowOff>168910</xdr:rowOff>
    </xdr:to>
    <xdr:cxnSp macro="">
      <xdr:nvCxnSpPr>
        <xdr:cNvPr id="250" name="直線コネクタ 249"/>
        <xdr:cNvCxnSpPr/>
      </xdr:nvCxnSpPr>
      <xdr:spPr>
        <a:xfrm flipV="1">
          <a:off x="14782800" y="98501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1" name="フローチャート : 判断 250"/>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149877</xdr:rowOff>
    </xdr:from>
    <xdr:ext cx="736600" cy="259045"/>
    <xdr:sp macro="" textlink="">
      <xdr:nvSpPr>
        <xdr:cNvPr id="252" name="テキスト ボックス 251"/>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31750</xdr:rowOff>
    </xdr:from>
    <xdr:to>
      <xdr:col>21</xdr:col>
      <xdr:colOff>361950</xdr:colOff>
      <xdr:row>57</xdr:row>
      <xdr:rowOff>168910</xdr:rowOff>
    </xdr:to>
    <xdr:cxnSp macro="">
      <xdr:nvCxnSpPr>
        <xdr:cNvPr id="253" name="直線コネクタ 252"/>
        <xdr:cNvCxnSpPr/>
      </xdr:nvCxnSpPr>
      <xdr:spPr>
        <a:xfrm>
          <a:off x="13893800" y="98044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0</xdr:rowOff>
    </xdr:from>
    <xdr:to>
      <xdr:col>21</xdr:col>
      <xdr:colOff>412750</xdr:colOff>
      <xdr:row>56</xdr:row>
      <xdr:rowOff>101600</xdr:rowOff>
    </xdr:to>
    <xdr:sp macro="" textlink="">
      <xdr:nvSpPr>
        <xdr:cNvPr id="254" name="フローチャート : 判断 253"/>
        <xdr:cNvSpPr/>
      </xdr:nvSpPr>
      <xdr:spPr>
        <a:xfrm>
          <a:off x="14732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111777</xdr:rowOff>
    </xdr:from>
    <xdr:ext cx="762000" cy="259045"/>
    <xdr:sp macro="" textlink="">
      <xdr:nvSpPr>
        <xdr:cNvPr id="255" name="テキスト ボックス 254"/>
        <xdr:cNvSpPr txBox="1"/>
      </xdr:nvSpPr>
      <xdr:spPr>
        <a:xfrm>
          <a:off x="14401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111760</xdr:rowOff>
    </xdr:from>
    <xdr:to>
      <xdr:col>20</xdr:col>
      <xdr:colOff>158750</xdr:colOff>
      <xdr:row>57</xdr:row>
      <xdr:rowOff>31750</xdr:rowOff>
    </xdr:to>
    <xdr:cxnSp macro="">
      <xdr:nvCxnSpPr>
        <xdr:cNvPr id="256" name="直線コネクタ 255"/>
        <xdr:cNvCxnSpPr/>
      </xdr:nvCxnSpPr>
      <xdr:spPr>
        <a:xfrm>
          <a:off x="13004800" y="97129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7" name="フローチャート : 判断 256"/>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58" name="テキスト ボックス 257"/>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0" name="テキスト ボックス 259"/>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156210</xdr:rowOff>
    </xdr:from>
    <xdr:to>
      <xdr:col>24</xdr:col>
      <xdr:colOff>82550</xdr:colOff>
      <xdr:row>58</xdr:row>
      <xdr:rowOff>86360</xdr:rowOff>
    </xdr:to>
    <xdr:sp macro="" textlink="">
      <xdr:nvSpPr>
        <xdr:cNvPr id="266" name="円/楕円 265"/>
        <xdr:cNvSpPr/>
      </xdr:nvSpPr>
      <xdr:spPr>
        <a:xfrm>
          <a:off x="164592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128287</xdr:rowOff>
    </xdr:from>
    <xdr:ext cx="762000" cy="259045"/>
    <xdr:sp macro="" textlink="">
      <xdr:nvSpPr>
        <xdr:cNvPr id="267" name="その他該当値テキスト"/>
        <xdr:cNvSpPr txBox="1"/>
      </xdr:nvSpPr>
      <xdr:spPr>
        <a:xfrm>
          <a:off x="165989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26670</xdr:rowOff>
    </xdr:from>
    <xdr:to>
      <xdr:col>22</xdr:col>
      <xdr:colOff>615950</xdr:colOff>
      <xdr:row>57</xdr:row>
      <xdr:rowOff>128270</xdr:rowOff>
    </xdr:to>
    <xdr:sp macro="" textlink="">
      <xdr:nvSpPr>
        <xdr:cNvPr id="268" name="円/楕円 267"/>
        <xdr:cNvSpPr/>
      </xdr:nvSpPr>
      <xdr:spPr>
        <a:xfrm>
          <a:off x="15621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113047</xdr:rowOff>
    </xdr:from>
    <xdr:ext cx="736600" cy="259045"/>
    <xdr:sp macro="" textlink="">
      <xdr:nvSpPr>
        <xdr:cNvPr id="269" name="テキスト ボックス 268"/>
        <xdr:cNvSpPr txBox="1"/>
      </xdr:nvSpPr>
      <xdr:spPr>
        <a:xfrm>
          <a:off x="15290800" y="988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118110</xdr:rowOff>
    </xdr:from>
    <xdr:to>
      <xdr:col>21</xdr:col>
      <xdr:colOff>412750</xdr:colOff>
      <xdr:row>58</xdr:row>
      <xdr:rowOff>48260</xdr:rowOff>
    </xdr:to>
    <xdr:sp macro="" textlink="">
      <xdr:nvSpPr>
        <xdr:cNvPr id="270" name="円/楕円 269"/>
        <xdr:cNvSpPr/>
      </xdr:nvSpPr>
      <xdr:spPr>
        <a:xfrm>
          <a:off x="14732000" y="989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33037</xdr:rowOff>
    </xdr:from>
    <xdr:ext cx="762000" cy="259045"/>
    <xdr:sp macro="" textlink="">
      <xdr:nvSpPr>
        <xdr:cNvPr id="271" name="テキスト ボックス 270"/>
        <xdr:cNvSpPr txBox="1"/>
      </xdr:nvSpPr>
      <xdr:spPr>
        <a:xfrm>
          <a:off x="14401800" y="997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152400</xdr:rowOff>
    </xdr:from>
    <xdr:to>
      <xdr:col>20</xdr:col>
      <xdr:colOff>209550</xdr:colOff>
      <xdr:row>57</xdr:row>
      <xdr:rowOff>82550</xdr:rowOff>
    </xdr:to>
    <xdr:sp macro="" textlink="">
      <xdr:nvSpPr>
        <xdr:cNvPr id="272" name="円/楕円 271"/>
        <xdr:cNvSpPr/>
      </xdr:nvSpPr>
      <xdr:spPr>
        <a:xfrm>
          <a:off x="13843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67327</xdr:rowOff>
    </xdr:from>
    <xdr:ext cx="762000" cy="259045"/>
    <xdr:sp macro="" textlink="">
      <xdr:nvSpPr>
        <xdr:cNvPr id="273" name="テキスト ボックス 272"/>
        <xdr:cNvSpPr txBox="1"/>
      </xdr:nvSpPr>
      <xdr:spPr>
        <a:xfrm>
          <a:off x="13512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74" name="円/楕円 273"/>
        <xdr:cNvSpPr/>
      </xdr:nvSpPr>
      <xdr:spPr>
        <a:xfrm>
          <a:off x="12954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147337</xdr:rowOff>
    </xdr:from>
    <xdr:ext cx="762000" cy="259045"/>
    <xdr:sp macro="" textlink="">
      <xdr:nvSpPr>
        <xdr:cNvPr id="275" name="テキスト ボックス 274"/>
        <xdr:cNvSpPr txBox="1"/>
      </xdr:nvSpPr>
      <xdr:spPr>
        <a:xfrm>
          <a:off x="12623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補助費等については、一部事務組合等への負担金が</a:t>
          </a:r>
          <a:r>
            <a:rPr lang="ja-JP" altLang="en-US" sz="1100" b="0" i="0" baseline="0">
              <a:solidFill>
                <a:schemeClr val="dk1"/>
              </a:solidFill>
              <a:latin typeface="+mn-lt"/>
              <a:ea typeface="+mn-ea"/>
              <a:cs typeface="+mn-cs"/>
            </a:rPr>
            <a:t>微増し</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0.3</a:t>
          </a:r>
          <a:r>
            <a:rPr lang="ja-JP" altLang="ja-JP" sz="1100" b="0" i="0" baseline="0">
              <a:solidFill>
                <a:schemeClr val="dk1"/>
              </a:solidFill>
              <a:latin typeface="+mn-lt"/>
              <a:ea typeface="+mn-ea"/>
              <a:cs typeface="+mn-cs"/>
            </a:rPr>
            <a:t>ポイント増加した。</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今後において、一部事務組合等への経常的な負担金・補助金について更なる削減も検討する必要がある。</a:t>
          </a:r>
          <a:endParaRPr lang="ja-JP" altLang="ja-JP" sz="1400"/>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104140</xdr:rowOff>
    </xdr:to>
    <xdr:cxnSp macro="">
      <xdr:nvCxnSpPr>
        <xdr:cNvPr id="302" name="直線コネクタ 301"/>
        <xdr:cNvCxnSpPr/>
      </xdr:nvCxnSpPr>
      <xdr:spPr>
        <a:xfrm flipV="1">
          <a:off x="16510000" y="57429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303"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4" name="直線コネクタ 303"/>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5"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6" name="直線コネクタ 305"/>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16510</xdr:rowOff>
    </xdr:from>
    <xdr:to>
      <xdr:col>24</xdr:col>
      <xdr:colOff>31750</xdr:colOff>
      <xdr:row>35</xdr:row>
      <xdr:rowOff>27940</xdr:rowOff>
    </xdr:to>
    <xdr:cxnSp macro="">
      <xdr:nvCxnSpPr>
        <xdr:cNvPr id="307" name="直線コネクタ 306"/>
        <xdr:cNvCxnSpPr/>
      </xdr:nvCxnSpPr>
      <xdr:spPr>
        <a:xfrm>
          <a:off x="15671800" y="601726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67327</xdr:rowOff>
    </xdr:from>
    <xdr:ext cx="762000" cy="259045"/>
    <xdr:sp macro="" textlink="">
      <xdr:nvSpPr>
        <xdr:cNvPr id="308" name="補助費等平均値テキスト"/>
        <xdr:cNvSpPr txBox="1"/>
      </xdr:nvSpPr>
      <xdr:spPr>
        <a:xfrm>
          <a:off x="16598900" y="606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09" name="フローチャート : 判断 308"/>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168910</xdr:rowOff>
    </xdr:from>
    <xdr:to>
      <xdr:col>22</xdr:col>
      <xdr:colOff>565150</xdr:colOff>
      <xdr:row>35</xdr:row>
      <xdr:rowOff>16510</xdr:rowOff>
    </xdr:to>
    <xdr:cxnSp macro="">
      <xdr:nvCxnSpPr>
        <xdr:cNvPr id="310" name="直線コネクタ 309"/>
        <xdr:cNvCxnSpPr/>
      </xdr:nvCxnSpPr>
      <xdr:spPr>
        <a:xfrm>
          <a:off x="14782800" y="599821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1" name="フローチャート : 判断 310"/>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17797</xdr:rowOff>
    </xdr:from>
    <xdr:ext cx="736600" cy="259045"/>
    <xdr:sp macro="" textlink="">
      <xdr:nvSpPr>
        <xdr:cNvPr id="312" name="テキスト ボックス 311"/>
        <xdr:cNvSpPr txBox="1"/>
      </xdr:nvSpPr>
      <xdr:spPr>
        <a:xfrm>
          <a:off x="15290800" y="618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168910</xdr:rowOff>
    </xdr:from>
    <xdr:to>
      <xdr:col>21</xdr:col>
      <xdr:colOff>361950</xdr:colOff>
      <xdr:row>35</xdr:row>
      <xdr:rowOff>46990</xdr:rowOff>
    </xdr:to>
    <xdr:cxnSp macro="">
      <xdr:nvCxnSpPr>
        <xdr:cNvPr id="313" name="直線コネクタ 312"/>
        <xdr:cNvCxnSpPr/>
      </xdr:nvCxnSpPr>
      <xdr:spPr>
        <a:xfrm flipV="1">
          <a:off x="13893800" y="599821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4" name="フローチャート : 判断 313"/>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10177</xdr:rowOff>
    </xdr:from>
    <xdr:ext cx="762000" cy="259045"/>
    <xdr:sp macro="" textlink="">
      <xdr:nvSpPr>
        <xdr:cNvPr id="315" name="テキスト ボックス 314"/>
        <xdr:cNvSpPr txBox="1"/>
      </xdr:nvSpPr>
      <xdr:spPr>
        <a:xfrm>
          <a:off x="14401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168910</xdr:rowOff>
    </xdr:from>
    <xdr:to>
      <xdr:col>20</xdr:col>
      <xdr:colOff>158750</xdr:colOff>
      <xdr:row>35</xdr:row>
      <xdr:rowOff>46990</xdr:rowOff>
    </xdr:to>
    <xdr:cxnSp macro="">
      <xdr:nvCxnSpPr>
        <xdr:cNvPr id="316" name="直線コネクタ 315"/>
        <xdr:cNvCxnSpPr/>
      </xdr:nvCxnSpPr>
      <xdr:spPr>
        <a:xfrm>
          <a:off x="13004800" y="599821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17" name="フローチャート : 判断 316"/>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18" name="テキスト ボックス 317"/>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80010</xdr:rowOff>
    </xdr:from>
    <xdr:to>
      <xdr:col>19</xdr:col>
      <xdr:colOff>6350</xdr:colOff>
      <xdr:row>36</xdr:row>
      <xdr:rowOff>10160</xdr:rowOff>
    </xdr:to>
    <xdr:sp macro="" textlink="">
      <xdr:nvSpPr>
        <xdr:cNvPr id="319" name="フローチャート : 判断 318"/>
        <xdr:cNvSpPr/>
      </xdr:nvSpPr>
      <xdr:spPr>
        <a:xfrm>
          <a:off x="12954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166387</xdr:rowOff>
    </xdr:from>
    <xdr:ext cx="762000" cy="259045"/>
    <xdr:sp macro="" textlink="">
      <xdr:nvSpPr>
        <xdr:cNvPr id="320" name="テキスト ボックス 319"/>
        <xdr:cNvSpPr txBox="1"/>
      </xdr:nvSpPr>
      <xdr:spPr>
        <a:xfrm>
          <a:off x="12623800" y="616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148590</xdr:rowOff>
    </xdr:from>
    <xdr:to>
      <xdr:col>24</xdr:col>
      <xdr:colOff>82550</xdr:colOff>
      <xdr:row>35</xdr:row>
      <xdr:rowOff>78740</xdr:rowOff>
    </xdr:to>
    <xdr:sp macro="" textlink="">
      <xdr:nvSpPr>
        <xdr:cNvPr id="326" name="円/楕円 325"/>
        <xdr:cNvSpPr/>
      </xdr:nvSpPr>
      <xdr:spPr>
        <a:xfrm>
          <a:off x="16459200" y="597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165117</xdr:rowOff>
    </xdr:from>
    <xdr:ext cx="762000" cy="259045"/>
    <xdr:sp macro="" textlink="">
      <xdr:nvSpPr>
        <xdr:cNvPr id="327" name="補助費等該当値テキスト"/>
        <xdr:cNvSpPr txBox="1"/>
      </xdr:nvSpPr>
      <xdr:spPr>
        <a:xfrm>
          <a:off x="165989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137160</xdr:rowOff>
    </xdr:from>
    <xdr:to>
      <xdr:col>22</xdr:col>
      <xdr:colOff>615950</xdr:colOff>
      <xdr:row>35</xdr:row>
      <xdr:rowOff>67310</xdr:rowOff>
    </xdr:to>
    <xdr:sp macro="" textlink="">
      <xdr:nvSpPr>
        <xdr:cNvPr id="328" name="円/楕円 327"/>
        <xdr:cNvSpPr/>
      </xdr:nvSpPr>
      <xdr:spPr>
        <a:xfrm>
          <a:off x="15621000" y="596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77487</xdr:rowOff>
    </xdr:from>
    <xdr:ext cx="736600" cy="259045"/>
    <xdr:sp macro="" textlink="">
      <xdr:nvSpPr>
        <xdr:cNvPr id="329" name="テキスト ボックス 328"/>
        <xdr:cNvSpPr txBox="1"/>
      </xdr:nvSpPr>
      <xdr:spPr>
        <a:xfrm>
          <a:off x="15290800" y="5735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118110</xdr:rowOff>
    </xdr:from>
    <xdr:to>
      <xdr:col>21</xdr:col>
      <xdr:colOff>412750</xdr:colOff>
      <xdr:row>35</xdr:row>
      <xdr:rowOff>48260</xdr:rowOff>
    </xdr:to>
    <xdr:sp macro="" textlink="">
      <xdr:nvSpPr>
        <xdr:cNvPr id="330" name="円/楕円 329"/>
        <xdr:cNvSpPr/>
      </xdr:nvSpPr>
      <xdr:spPr>
        <a:xfrm>
          <a:off x="14732000" y="5947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58437</xdr:rowOff>
    </xdr:from>
    <xdr:ext cx="762000" cy="259045"/>
    <xdr:sp macro="" textlink="">
      <xdr:nvSpPr>
        <xdr:cNvPr id="331" name="テキスト ボックス 330"/>
        <xdr:cNvSpPr txBox="1"/>
      </xdr:nvSpPr>
      <xdr:spPr>
        <a:xfrm>
          <a:off x="14401800" y="5716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167640</xdr:rowOff>
    </xdr:from>
    <xdr:to>
      <xdr:col>20</xdr:col>
      <xdr:colOff>209550</xdr:colOff>
      <xdr:row>35</xdr:row>
      <xdr:rowOff>97790</xdr:rowOff>
    </xdr:to>
    <xdr:sp macro="" textlink="">
      <xdr:nvSpPr>
        <xdr:cNvPr id="332" name="円/楕円 331"/>
        <xdr:cNvSpPr/>
      </xdr:nvSpPr>
      <xdr:spPr>
        <a:xfrm>
          <a:off x="13843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107967</xdr:rowOff>
    </xdr:from>
    <xdr:ext cx="762000" cy="259045"/>
    <xdr:sp macro="" textlink="">
      <xdr:nvSpPr>
        <xdr:cNvPr id="333" name="テキスト ボックス 332"/>
        <xdr:cNvSpPr txBox="1"/>
      </xdr:nvSpPr>
      <xdr:spPr>
        <a:xfrm>
          <a:off x="13512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118110</xdr:rowOff>
    </xdr:from>
    <xdr:to>
      <xdr:col>19</xdr:col>
      <xdr:colOff>6350</xdr:colOff>
      <xdr:row>35</xdr:row>
      <xdr:rowOff>48260</xdr:rowOff>
    </xdr:to>
    <xdr:sp macro="" textlink="">
      <xdr:nvSpPr>
        <xdr:cNvPr id="334" name="円/楕円 333"/>
        <xdr:cNvSpPr/>
      </xdr:nvSpPr>
      <xdr:spPr>
        <a:xfrm>
          <a:off x="12954000" y="5947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58437</xdr:rowOff>
    </xdr:from>
    <xdr:ext cx="762000" cy="259045"/>
    <xdr:sp macro="" textlink="">
      <xdr:nvSpPr>
        <xdr:cNvPr id="335" name="テキスト ボックス 334"/>
        <xdr:cNvSpPr txBox="1"/>
      </xdr:nvSpPr>
      <xdr:spPr>
        <a:xfrm>
          <a:off x="12623800" y="5716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村債の発行を抑制してきたことに加え、辺地債や学校教育施設整備事業債等の基準財政需要額に算入される村債を多く活用してきたため、類似団体平均を下回っている。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今後においても、村債充当事業の重点選別化を図り、発行額の抑制に努める。</a:t>
          </a:r>
          <a:endParaRPr lang="ja-JP" altLang="ja-JP" sz="1400"/>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107950</xdr:rowOff>
    </xdr:to>
    <xdr:cxnSp macro="">
      <xdr:nvCxnSpPr>
        <xdr:cNvPr id="363" name="直線コネクタ 362"/>
        <xdr:cNvCxnSpPr/>
      </xdr:nvCxnSpPr>
      <xdr:spPr>
        <a:xfrm flipV="1">
          <a:off x="4826000" y="1253998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80027</xdr:rowOff>
    </xdr:from>
    <xdr:ext cx="762000" cy="259045"/>
    <xdr:sp macro="" textlink="">
      <xdr:nvSpPr>
        <xdr:cNvPr id="364"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81</xdr:row>
      <xdr:rowOff>107950</xdr:rowOff>
    </xdr:from>
    <xdr:to>
      <xdr:col>7</xdr:col>
      <xdr:colOff>104775</xdr:colOff>
      <xdr:row>81</xdr:row>
      <xdr:rowOff>107950</xdr:rowOff>
    </xdr:to>
    <xdr:cxnSp macro="">
      <xdr:nvCxnSpPr>
        <xdr:cNvPr id="365" name="直線コネクタ 364"/>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66"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67" name="直線コネクタ 366"/>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134620</xdr:rowOff>
    </xdr:from>
    <xdr:to>
      <xdr:col>7</xdr:col>
      <xdr:colOff>15875</xdr:colOff>
      <xdr:row>77</xdr:row>
      <xdr:rowOff>16511</xdr:rowOff>
    </xdr:to>
    <xdr:cxnSp macro="">
      <xdr:nvCxnSpPr>
        <xdr:cNvPr id="368" name="直線コネクタ 367"/>
        <xdr:cNvCxnSpPr/>
      </xdr:nvCxnSpPr>
      <xdr:spPr>
        <a:xfrm>
          <a:off x="3987800" y="13164820"/>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9"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0" name="フローチャート : 判断 369"/>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134620</xdr:rowOff>
    </xdr:from>
    <xdr:to>
      <xdr:col>5</xdr:col>
      <xdr:colOff>549275</xdr:colOff>
      <xdr:row>76</xdr:row>
      <xdr:rowOff>157480</xdr:rowOff>
    </xdr:to>
    <xdr:cxnSp macro="">
      <xdr:nvCxnSpPr>
        <xdr:cNvPr id="371" name="直線コネクタ 370"/>
        <xdr:cNvCxnSpPr/>
      </xdr:nvCxnSpPr>
      <xdr:spPr>
        <a:xfrm flipV="1">
          <a:off x="3098800" y="13164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2" name="フローチャート : 判断 371"/>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3" name="テキスト ボックス 372"/>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157480</xdr:rowOff>
    </xdr:from>
    <xdr:to>
      <xdr:col>4</xdr:col>
      <xdr:colOff>346075</xdr:colOff>
      <xdr:row>77</xdr:row>
      <xdr:rowOff>46989</xdr:rowOff>
    </xdr:to>
    <xdr:cxnSp macro="">
      <xdr:nvCxnSpPr>
        <xdr:cNvPr id="374" name="直線コネクタ 373"/>
        <xdr:cNvCxnSpPr/>
      </xdr:nvCxnSpPr>
      <xdr:spPr>
        <a:xfrm flipV="1">
          <a:off x="2209800" y="1318768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5" name="フローチャート :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76" name="テキスト ボックス 375"/>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8889</xdr:rowOff>
    </xdr:from>
    <xdr:to>
      <xdr:col>3</xdr:col>
      <xdr:colOff>142875</xdr:colOff>
      <xdr:row>77</xdr:row>
      <xdr:rowOff>46989</xdr:rowOff>
    </xdr:to>
    <xdr:cxnSp macro="">
      <xdr:nvCxnSpPr>
        <xdr:cNvPr id="377" name="直線コネクタ 376"/>
        <xdr:cNvCxnSpPr/>
      </xdr:nvCxnSpPr>
      <xdr:spPr>
        <a:xfrm>
          <a:off x="1320800" y="132105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22861</xdr:rowOff>
    </xdr:from>
    <xdr:to>
      <xdr:col>3</xdr:col>
      <xdr:colOff>193675</xdr:colOff>
      <xdr:row>78</xdr:row>
      <xdr:rowOff>124461</xdr:rowOff>
    </xdr:to>
    <xdr:sp macro="" textlink="">
      <xdr:nvSpPr>
        <xdr:cNvPr id="378" name="フローチャート : 判断 377"/>
        <xdr:cNvSpPr/>
      </xdr:nvSpPr>
      <xdr:spPr>
        <a:xfrm>
          <a:off x="2159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109238</xdr:rowOff>
    </xdr:from>
    <xdr:ext cx="762000" cy="259045"/>
    <xdr:sp macro="" textlink="">
      <xdr:nvSpPr>
        <xdr:cNvPr id="379" name="テキスト ボックス 378"/>
        <xdr:cNvSpPr txBox="1"/>
      </xdr:nvSpPr>
      <xdr:spPr>
        <a:xfrm>
          <a:off x="1828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80" name="フローチャート : 判断 379"/>
        <xdr:cNvSpPr/>
      </xdr:nvSpPr>
      <xdr:spPr>
        <a:xfrm>
          <a:off x="1270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170197</xdr:rowOff>
    </xdr:from>
    <xdr:ext cx="762000" cy="259045"/>
    <xdr:sp macro="" textlink="">
      <xdr:nvSpPr>
        <xdr:cNvPr id="381" name="テキスト ボックス 380"/>
        <xdr:cNvSpPr txBox="1"/>
      </xdr:nvSpPr>
      <xdr:spPr>
        <a:xfrm>
          <a:off x="939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137161</xdr:rowOff>
    </xdr:from>
    <xdr:to>
      <xdr:col>7</xdr:col>
      <xdr:colOff>66675</xdr:colOff>
      <xdr:row>77</xdr:row>
      <xdr:rowOff>67311</xdr:rowOff>
    </xdr:to>
    <xdr:sp macro="" textlink="">
      <xdr:nvSpPr>
        <xdr:cNvPr id="387" name="円/楕円 386"/>
        <xdr:cNvSpPr/>
      </xdr:nvSpPr>
      <xdr:spPr>
        <a:xfrm>
          <a:off x="47752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153688</xdr:rowOff>
    </xdr:from>
    <xdr:ext cx="762000" cy="259045"/>
    <xdr:sp macro="" textlink="">
      <xdr:nvSpPr>
        <xdr:cNvPr id="388" name="公債費該当値テキスト"/>
        <xdr:cNvSpPr txBox="1"/>
      </xdr:nvSpPr>
      <xdr:spPr>
        <a:xfrm>
          <a:off x="49149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83820</xdr:rowOff>
    </xdr:from>
    <xdr:to>
      <xdr:col>5</xdr:col>
      <xdr:colOff>600075</xdr:colOff>
      <xdr:row>77</xdr:row>
      <xdr:rowOff>13970</xdr:rowOff>
    </xdr:to>
    <xdr:sp macro="" textlink="">
      <xdr:nvSpPr>
        <xdr:cNvPr id="389" name="円/楕円 388"/>
        <xdr:cNvSpPr/>
      </xdr:nvSpPr>
      <xdr:spPr>
        <a:xfrm>
          <a:off x="3937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24147</xdr:rowOff>
    </xdr:from>
    <xdr:ext cx="736600" cy="259045"/>
    <xdr:sp macro="" textlink="">
      <xdr:nvSpPr>
        <xdr:cNvPr id="390" name="テキスト ボックス 389"/>
        <xdr:cNvSpPr txBox="1"/>
      </xdr:nvSpPr>
      <xdr:spPr>
        <a:xfrm>
          <a:off x="3606800" y="12882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106680</xdr:rowOff>
    </xdr:from>
    <xdr:to>
      <xdr:col>4</xdr:col>
      <xdr:colOff>396875</xdr:colOff>
      <xdr:row>77</xdr:row>
      <xdr:rowOff>36830</xdr:rowOff>
    </xdr:to>
    <xdr:sp macro="" textlink="">
      <xdr:nvSpPr>
        <xdr:cNvPr id="391" name="円/楕円 390"/>
        <xdr:cNvSpPr/>
      </xdr:nvSpPr>
      <xdr:spPr>
        <a:xfrm>
          <a:off x="3048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47007</xdr:rowOff>
    </xdr:from>
    <xdr:ext cx="762000" cy="259045"/>
    <xdr:sp macro="" textlink="">
      <xdr:nvSpPr>
        <xdr:cNvPr id="392" name="テキスト ボックス 391"/>
        <xdr:cNvSpPr txBox="1"/>
      </xdr:nvSpPr>
      <xdr:spPr>
        <a:xfrm>
          <a:off x="2717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167639</xdr:rowOff>
    </xdr:from>
    <xdr:to>
      <xdr:col>3</xdr:col>
      <xdr:colOff>193675</xdr:colOff>
      <xdr:row>77</xdr:row>
      <xdr:rowOff>97789</xdr:rowOff>
    </xdr:to>
    <xdr:sp macro="" textlink="">
      <xdr:nvSpPr>
        <xdr:cNvPr id="393" name="円/楕円 392"/>
        <xdr:cNvSpPr/>
      </xdr:nvSpPr>
      <xdr:spPr>
        <a:xfrm>
          <a:off x="2159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107966</xdr:rowOff>
    </xdr:from>
    <xdr:ext cx="762000" cy="259045"/>
    <xdr:sp macro="" textlink="">
      <xdr:nvSpPr>
        <xdr:cNvPr id="394" name="テキスト ボックス 393"/>
        <xdr:cNvSpPr txBox="1"/>
      </xdr:nvSpPr>
      <xdr:spPr>
        <a:xfrm>
          <a:off x="1828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129539</xdr:rowOff>
    </xdr:from>
    <xdr:to>
      <xdr:col>1</xdr:col>
      <xdr:colOff>676275</xdr:colOff>
      <xdr:row>77</xdr:row>
      <xdr:rowOff>59689</xdr:rowOff>
    </xdr:to>
    <xdr:sp macro="" textlink="">
      <xdr:nvSpPr>
        <xdr:cNvPr id="395" name="円/楕円 394"/>
        <xdr:cNvSpPr/>
      </xdr:nvSpPr>
      <xdr:spPr>
        <a:xfrm>
          <a:off x="1270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69867</xdr:rowOff>
    </xdr:from>
    <xdr:ext cx="762000" cy="259045"/>
    <xdr:sp macro="" textlink="">
      <xdr:nvSpPr>
        <xdr:cNvPr id="396" name="テキスト ボックス 395"/>
        <xdr:cNvSpPr txBox="1"/>
      </xdr:nvSpPr>
      <xdr:spPr>
        <a:xfrm>
          <a:off x="939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公債費以外の状況については、昨年度と比較して</a:t>
          </a:r>
          <a:r>
            <a:rPr lang="en-US" altLang="ja-JP" sz="1100" b="0" i="0" baseline="0">
              <a:solidFill>
                <a:schemeClr val="dk1"/>
              </a:solidFill>
              <a:effectLst/>
              <a:latin typeface="+mn-lt"/>
              <a:ea typeface="+mn-ea"/>
              <a:cs typeface="+mn-cs"/>
            </a:rPr>
            <a:t>4.3</a:t>
          </a:r>
          <a:r>
            <a:rPr lang="ja-JP" altLang="ja-JP" sz="1100" b="0" i="0" baseline="0">
              <a:solidFill>
                <a:schemeClr val="dk1"/>
              </a:solidFill>
              <a:effectLst/>
              <a:latin typeface="+mn-lt"/>
              <a:ea typeface="+mn-ea"/>
              <a:cs typeface="+mn-cs"/>
            </a:rPr>
            <a:t>ポイント増加している。概ね類似団体平均に近い状況となっているが、各計画に則し経常経費の更なる抑制を図り、財政構造の弾力性を維持しながら健全な財政運営に努めていく必要がある。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100330</xdr:rowOff>
    </xdr:from>
    <xdr:to>
      <xdr:col>24</xdr:col>
      <xdr:colOff>31750</xdr:colOff>
      <xdr:row>80</xdr:row>
      <xdr:rowOff>153670</xdr:rowOff>
    </xdr:to>
    <xdr:cxnSp macro="">
      <xdr:nvCxnSpPr>
        <xdr:cNvPr id="424" name="直線コネクタ 423"/>
        <xdr:cNvCxnSpPr/>
      </xdr:nvCxnSpPr>
      <xdr:spPr>
        <a:xfrm flipV="1">
          <a:off x="16510000" y="126161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125747</xdr:rowOff>
    </xdr:from>
    <xdr:ext cx="762000" cy="259045"/>
    <xdr:sp macro="" textlink="">
      <xdr:nvSpPr>
        <xdr:cNvPr id="425" name="公債費以外最小値テキスト"/>
        <xdr:cNvSpPr txBox="1"/>
      </xdr:nvSpPr>
      <xdr:spPr>
        <a:xfrm>
          <a:off x="16598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23</xdr:col>
      <xdr:colOff>628650</xdr:colOff>
      <xdr:row>80</xdr:row>
      <xdr:rowOff>153670</xdr:rowOff>
    </xdr:from>
    <xdr:to>
      <xdr:col>24</xdr:col>
      <xdr:colOff>120650</xdr:colOff>
      <xdr:row>80</xdr:row>
      <xdr:rowOff>153670</xdr:rowOff>
    </xdr:to>
    <xdr:cxnSp macro="">
      <xdr:nvCxnSpPr>
        <xdr:cNvPr id="426" name="直線コネクタ 425"/>
        <xdr:cNvCxnSpPr/>
      </xdr:nvCxnSpPr>
      <xdr:spPr>
        <a:xfrm>
          <a:off x="16421100" y="13869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15257</xdr:rowOff>
    </xdr:from>
    <xdr:ext cx="762000" cy="259045"/>
    <xdr:sp macro="" textlink="">
      <xdr:nvSpPr>
        <xdr:cNvPr id="427" name="公債費以外最大値テキスト"/>
        <xdr:cNvSpPr txBox="1"/>
      </xdr:nvSpPr>
      <xdr:spPr>
        <a:xfrm>
          <a:off x="16598900" y="1235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23</xdr:col>
      <xdr:colOff>628650</xdr:colOff>
      <xdr:row>73</xdr:row>
      <xdr:rowOff>100330</xdr:rowOff>
    </xdr:from>
    <xdr:to>
      <xdr:col>24</xdr:col>
      <xdr:colOff>120650</xdr:colOff>
      <xdr:row>73</xdr:row>
      <xdr:rowOff>100330</xdr:rowOff>
    </xdr:to>
    <xdr:cxnSp macro="">
      <xdr:nvCxnSpPr>
        <xdr:cNvPr id="428" name="直線コネクタ 427"/>
        <xdr:cNvCxnSpPr/>
      </xdr:nvCxnSpPr>
      <xdr:spPr>
        <a:xfrm>
          <a:off x="16421100" y="1261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58420</xdr:rowOff>
    </xdr:from>
    <xdr:to>
      <xdr:col>24</xdr:col>
      <xdr:colOff>31750</xdr:colOff>
      <xdr:row>77</xdr:row>
      <xdr:rowOff>50800</xdr:rowOff>
    </xdr:to>
    <xdr:cxnSp macro="">
      <xdr:nvCxnSpPr>
        <xdr:cNvPr id="429" name="直線コネクタ 428"/>
        <xdr:cNvCxnSpPr/>
      </xdr:nvCxnSpPr>
      <xdr:spPr>
        <a:xfrm>
          <a:off x="15671800" y="13088620"/>
          <a:ext cx="8382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30"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1" name="フローチャート : 判断 430"/>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5080</xdr:rowOff>
    </xdr:from>
    <xdr:to>
      <xdr:col>22</xdr:col>
      <xdr:colOff>565150</xdr:colOff>
      <xdr:row>76</xdr:row>
      <xdr:rowOff>58420</xdr:rowOff>
    </xdr:to>
    <xdr:cxnSp macro="">
      <xdr:nvCxnSpPr>
        <xdr:cNvPr id="432" name="直線コネクタ 431"/>
        <xdr:cNvCxnSpPr/>
      </xdr:nvCxnSpPr>
      <xdr:spPr>
        <a:xfrm>
          <a:off x="14782800" y="130352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53339</xdr:rowOff>
    </xdr:from>
    <xdr:to>
      <xdr:col>22</xdr:col>
      <xdr:colOff>615950</xdr:colOff>
      <xdr:row>76</xdr:row>
      <xdr:rowOff>154939</xdr:rowOff>
    </xdr:to>
    <xdr:sp macro="" textlink="">
      <xdr:nvSpPr>
        <xdr:cNvPr id="433" name="フローチャート : 判断 432"/>
        <xdr:cNvSpPr/>
      </xdr:nvSpPr>
      <xdr:spPr>
        <a:xfrm>
          <a:off x="15621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139716</xdr:rowOff>
    </xdr:from>
    <xdr:ext cx="736600" cy="259045"/>
    <xdr:sp macro="" textlink="">
      <xdr:nvSpPr>
        <xdr:cNvPr id="434" name="テキスト ボックス 433"/>
        <xdr:cNvSpPr txBox="1"/>
      </xdr:nvSpPr>
      <xdr:spPr>
        <a:xfrm>
          <a:off x="15290800" y="13169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5080</xdr:rowOff>
    </xdr:from>
    <xdr:to>
      <xdr:col>21</xdr:col>
      <xdr:colOff>361950</xdr:colOff>
      <xdr:row>76</xdr:row>
      <xdr:rowOff>77470</xdr:rowOff>
    </xdr:to>
    <xdr:cxnSp macro="">
      <xdr:nvCxnSpPr>
        <xdr:cNvPr id="435" name="直線コネクタ 434"/>
        <xdr:cNvCxnSpPr/>
      </xdr:nvCxnSpPr>
      <xdr:spPr>
        <a:xfrm flipV="1">
          <a:off x="13893800" y="130352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15239</xdr:rowOff>
    </xdr:from>
    <xdr:to>
      <xdr:col>21</xdr:col>
      <xdr:colOff>412750</xdr:colOff>
      <xdr:row>76</xdr:row>
      <xdr:rowOff>116839</xdr:rowOff>
    </xdr:to>
    <xdr:sp macro="" textlink="">
      <xdr:nvSpPr>
        <xdr:cNvPr id="436" name="フローチャート : 判断 435"/>
        <xdr:cNvSpPr/>
      </xdr:nvSpPr>
      <xdr:spPr>
        <a:xfrm>
          <a:off x="14732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101616</xdr:rowOff>
    </xdr:from>
    <xdr:ext cx="762000" cy="259045"/>
    <xdr:sp macro="" textlink="">
      <xdr:nvSpPr>
        <xdr:cNvPr id="437" name="テキスト ボックス 436"/>
        <xdr:cNvSpPr txBox="1"/>
      </xdr:nvSpPr>
      <xdr:spPr>
        <a:xfrm>
          <a:off x="144018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123190</xdr:rowOff>
    </xdr:from>
    <xdr:to>
      <xdr:col>20</xdr:col>
      <xdr:colOff>158750</xdr:colOff>
      <xdr:row>76</xdr:row>
      <xdr:rowOff>77470</xdr:rowOff>
    </xdr:to>
    <xdr:cxnSp macro="">
      <xdr:nvCxnSpPr>
        <xdr:cNvPr id="438" name="直線コネクタ 437"/>
        <xdr:cNvCxnSpPr/>
      </xdr:nvCxnSpPr>
      <xdr:spPr>
        <a:xfrm>
          <a:off x="13004800" y="1298194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39" name="フローチャート : 判断 438"/>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134637</xdr:rowOff>
    </xdr:from>
    <xdr:ext cx="762000" cy="259045"/>
    <xdr:sp macro="" textlink="">
      <xdr:nvSpPr>
        <xdr:cNvPr id="440" name="テキスト ボックス 439"/>
        <xdr:cNvSpPr txBox="1"/>
      </xdr:nvSpPr>
      <xdr:spPr>
        <a:xfrm>
          <a:off x="13512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41" name="フローチャート : 判断 440"/>
        <xdr:cNvSpPr/>
      </xdr:nvSpPr>
      <xdr:spPr>
        <a:xfrm>
          <a:off x="12954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165117</xdr:rowOff>
    </xdr:from>
    <xdr:ext cx="762000" cy="259045"/>
    <xdr:sp macro="" textlink="">
      <xdr:nvSpPr>
        <xdr:cNvPr id="442" name="テキスト ボックス 441"/>
        <xdr:cNvSpPr txBox="1"/>
      </xdr:nvSpPr>
      <xdr:spPr>
        <a:xfrm>
          <a:off x="12623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0</xdr:rowOff>
    </xdr:from>
    <xdr:to>
      <xdr:col>24</xdr:col>
      <xdr:colOff>82550</xdr:colOff>
      <xdr:row>77</xdr:row>
      <xdr:rowOff>101600</xdr:rowOff>
    </xdr:to>
    <xdr:sp macro="" textlink="">
      <xdr:nvSpPr>
        <xdr:cNvPr id="448" name="円/楕円 447"/>
        <xdr:cNvSpPr/>
      </xdr:nvSpPr>
      <xdr:spPr>
        <a:xfrm>
          <a:off x="164592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143527</xdr:rowOff>
    </xdr:from>
    <xdr:ext cx="762000" cy="259045"/>
    <xdr:sp macro="" textlink="">
      <xdr:nvSpPr>
        <xdr:cNvPr id="449" name="公債費以外該当値テキスト"/>
        <xdr:cNvSpPr txBox="1"/>
      </xdr:nvSpPr>
      <xdr:spPr>
        <a:xfrm>
          <a:off x="165989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7620</xdr:rowOff>
    </xdr:from>
    <xdr:to>
      <xdr:col>22</xdr:col>
      <xdr:colOff>615950</xdr:colOff>
      <xdr:row>76</xdr:row>
      <xdr:rowOff>109220</xdr:rowOff>
    </xdr:to>
    <xdr:sp macro="" textlink="">
      <xdr:nvSpPr>
        <xdr:cNvPr id="450" name="円/楕円 449"/>
        <xdr:cNvSpPr/>
      </xdr:nvSpPr>
      <xdr:spPr>
        <a:xfrm>
          <a:off x="15621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119397</xdr:rowOff>
    </xdr:from>
    <xdr:ext cx="736600" cy="259045"/>
    <xdr:sp macro="" textlink="">
      <xdr:nvSpPr>
        <xdr:cNvPr id="451" name="テキスト ボックス 450"/>
        <xdr:cNvSpPr txBox="1"/>
      </xdr:nvSpPr>
      <xdr:spPr>
        <a:xfrm>
          <a:off x="15290800" y="12806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125730</xdr:rowOff>
    </xdr:from>
    <xdr:to>
      <xdr:col>21</xdr:col>
      <xdr:colOff>412750</xdr:colOff>
      <xdr:row>76</xdr:row>
      <xdr:rowOff>55880</xdr:rowOff>
    </xdr:to>
    <xdr:sp macro="" textlink="">
      <xdr:nvSpPr>
        <xdr:cNvPr id="452" name="円/楕円 451"/>
        <xdr:cNvSpPr/>
      </xdr:nvSpPr>
      <xdr:spPr>
        <a:xfrm>
          <a:off x="14732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66057</xdr:rowOff>
    </xdr:from>
    <xdr:ext cx="762000" cy="259045"/>
    <xdr:sp macro="" textlink="">
      <xdr:nvSpPr>
        <xdr:cNvPr id="453" name="テキスト ボックス 452"/>
        <xdr:cNvSpPr txBox="1"/>
      </xdr:nvSpPr>
      <xdr:spPr>
        <a:xfrm>
          <a:off x="14401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26670</xdr:rowOff>
    </xdr:from>
    <xdr:to>
      <xdr:col>20</xdr:col>
      <xdr:colOff>209550</xdr:colOff>
      <xdr:row>76</xdr:row>
      <xdr:rowOff>128270</xdr:rowOff>
    </xdr:to>
    <xdr:sp macro="" textlink="">
      <xdr:nvSpPr>
        <xdr:cNvPr id="454" name="円/楕円 453"/>
        <xdr:cNvSpPr/>
      </xdr:nvSpPr>
      <xdr:spPr>
        <a:xfrm>
          <a:off x="13843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113047</xdr:rowOff>
    </xdr:from>
    <xdr:ext cx="762000" cy="259045"/>
    <xdr:sp macro="" textlink="">
      <xdr:nvSpPr>
        <xdr:cNvPr id="455" name="テキスト ボックス 454"/>
        <xdr:cNvSpPr txBox="1"/>
      </xdr:nvSpPr>
      <xdr:spPr>
        <a:xfrm>
          <a:off x="13512800" y="13143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72390</xdr:rowOff>
    </xdr:from>
    <xdr:to>
      <xdr:col>19</xdr:col>
      <xdr:colOff>6350</xdr:colOff>
      <xdr:row>76</xdr:row>
      <xdr:rowOff>2539</xdr:rowOff>
    </xdr:to>
    <xdr:sp macro="" textlink="">
      <xdr:nvSpPr>
        <xdr:cNvPr id="456" name="円/楕円 455"/>
        <xdr:cNvSpPr/>
      </xdr:nvSpPr>
      <xdr:spPr>
        <a:xfrm>
          <a:off x="12954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158766</xdr:rowOff>
    </xdr:from>
    <xdr:ext cx="762000" cy="259045"/>
    <xdr:sp macro="" textlink="">
      <xdr:nvSpPr>
        <xdr:cNvPr id="457" name="テキスト ボックス 456"/>
        <xdr:cNvSpPr txBox="1"/>
      </xdr:nvSpPr>
      <xdr:spPr>
        <a:xfrm>
          <a:off x="12623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福島県天栄村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92318</xdr:rowOff>
    </xdr:from>
    <xdr:to>
      <xdr:col>4</xdr:col>
      <xdr:colOff>1117600</xdr:colOff>
      <xdr:row>21</xdr:row>
      <xdr:rowOff>3676</xdr:rowOff>
    </xdr:to>
    <xdr:cxnSp macro="">
      <xdr:nvCxnSpPr>
        <xdr:cNvPr id="47" name="直線コネクタ 46"/>
        <xdr:cNvCxnSpPr/>
      </xdr:nvCxnSpPr>
      <xdr:spPr bwMode="auto">
        <a:xfrm flipV="1">
          <a:off x="5651500" y="2197343"/>
          <a:ext cx="0" cy="1454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147203</xdr:rowOff>
    </xdr:from>
    <xdr:ext cx="762000" cy="259045"/>
    <xdr:sp macro="" textlink="">
      <xdr:nvSpPr>
        <xdr:cNvPr id="48" name="人口1人当たり決算額の推移最小値テキスト130"/>
        <xdr:cNvSpPr txBox="1"/>
      </xdr:nvSpPr>
      <xdr:spPr>
        <a:xfrm>
          <a:off x="5740400" y="362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86,204</a:t>
          </a:r>
          <a:endParaRPr kumimoji="1" lang="ja-JP" altLang="en-US" sz="1000" b="1">
            <a:latin typeface="ＭＳ Ｐゴシック"/>
          </a:endParaRPr>
        </a:p>
      </xdr:txBody>
    </xdr:sp>
    <xdr:clientData/>
  </xdr:oneCellAnchor>
  <xdr:twoCellAnchor>
    <xdr:from>
      <xdr:col>4</xdr:col>
      <xdr:colOff>1028700</xdr:colOff>
      <xdr:row>21</xdr:row>
      <xdr:rowOff>3676</xdr:rowOff>
    </xdr:from>
    <xdr:to>
      <xdr:col>5</xdr:col>
      <xdr:colOff>73025</xdr:colOff>
      <xdr:row>21</xdr:row>
      <xdr:rowOff>3676</xdr:rowOff>
    </xdr:to>
    <xdr:cxnSp macro="">
      <xdr:nvCxnSpPr>
        <xdr:cNvPr id="49" name="直線コネクタ 48"/>
        <xdr:cNvCxnSpPr/>
      </xdr:nvCxnSpPr>
      <xdr:spPr bwMode="auto">
        <a:xfrm>
          <a:off x="5562600" y="3651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7245</xdr:rowOff>
    </xdr:from>
    <xdr:ext cx="762000" cy="259045"/>
    <xdr:sp macro="" textlink="">
      <xdr:nvSpPr>
        <xdr:cNvPr id="50" name="人口1人当たり決算額の推移最大値テキスト130"/>
        <xdr:cNvSpPr txBox="1"/>
      </xdr:nvSpPr>
      <xdr:spPr>
        <a:xfrm>
          <a:off x="5740400" y="19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219,811</a:t>
          </a:r>
          <a:endParaRPr kumimoji="1" lang="ja-JP" altLang="en-US" sz="1000" b="1">
            <a:latin typeface="ＭＳ Ｐゴシック"/>
          </a:endParaRPr>
        </a:p>
      </xdr:txBody>
    </xdr:sp>
    <xdr:clientData/>
  </xdr:oneCellAnchor>
  <xdr:twoCellAnchor>
    <xdr:from>
      <xdr:col>4</xdr:col>
      <xdr:colOff>1028700</xdr:colOff>
      <xdr:row>12</xdr:row>
      <xdr:rowOff>92318</xdr:rowOff>
    </xdr:from>
    <xdr:to>
      <xdr:col>5</xdr:col>
      <xdr:colOff>73025</xdr:colOff>
      <xdr:row>12</xdr:row>
      <xdr:rowOff>92318</xdr:rowOff>
    </xdr:to>
    <xdr:cxnSp macro="">
      <xdr:nvCxnSpPr>
        <xdr:cNvPr id="51" name="直線コネクタ 50"/>
        <xdr:cNvCxnSpPr/>
      </xdr:nvCxnSpPr>
      <xdr:spPr bwMode="auto">
        <a:xfrm>
          <a:off x="5562600" y="2197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50267</xdr:rowOff>
    </xdr:from>
    <xdr:to>
      <xdr:col>4</xdr:col>
      <xdr:colOff>1117600</xdr:colOff>
      <xdr:row>17</xdr:row>
      <xdr:rowOff>121590</xdr:rowOff>
    </xdr:to>
    <xdr:cxnSp macro="">
      <xdr:nvCxnSpPr>
        <xdr:cNvPr id="52" name="直線コネクタ 51"/>
        <xdr:cNvCxnSpPr/>
      </xdr:nvCxnSpPr>
      <xdr:spPr bwMode="auto">
        <a:xfrm flipV="1">
          <a:off x="5003800" y="3012542"/>
          <a:ext cx="647700" cy="713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118664</xdr:rowOff>
    </xdr:from>
    <xdr:ext cx="762000" cy="259045"/>
    <xdr:sp macro="" textlink="">
      <xdr:nvSpPr>
        <xdr:cNvPr id="53" name="人口1人当たり決算額の推移平均値テキスト130"/>
        <xdr:cNvSpPr txBox="1"/>
      </xdr:nvSpPr>
      <xdr:spPr>
        <a:xfrm>
          <a:off x="5740400" y="30809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146587</xdr:rowOff>
    </xdr:from>
    <xdr:to>
      <xdr:col>5</xdr:col>
      <xdr:colOff>34925</xdr:colOff>
      <xdr:row>18</xdr:row>
      <xdr:rowOff>76737</xdr:rowOff>
    </xdr:to>
    <xdr:sp macro="" textlink="">
      <xdr:nvSpPr>
        <xdr:cNvPr id="54" name="フローチャート : 判断 53"/>
        <xdr:cNvSpPr/>
      </xdr:nvSpPr>
      <xdr:spPr bwMode="auto">
        <a:xfrm>
          <a:off x="5600700" y="310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121590</xdr:rowOff>
    </xdr:from>
    <xdr:to>
      <xdr:col>4</xdr:col>
      <xdr:colOff>469900</xdr:colOff>
      <xdr:row>17</xdr:row>
      <xdr:rowOff>131692</xdr:rowOff>
    </xdr:to>
    <xdr:cxnSp macro="">
      <xdr:nvCxnSpPr>
        <xdr:cNvPr id="55" name="直線コネクタ 54"/>
        <xdr:cNvCxnSpPr/>
      </xdr:nvCxnSpPr>
      <xdr:spPr bwMode="auto">
        <a:xfrm flipV="1">
          <a:off x="4305300" y="3083865"/>
          <a:ext cx="698500" cy="101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3908</xdr:rowOff>
    </xdr:from>
    <xdr:to>
      <xdr:col>4</xdr:col>
      <xdr:colOff>520700</xdr:colOff>
      <xdr:row>18</xdr:row>
      <xdr:rowOff>105508</xdr:rowOff>
    </xdr:to>
    <xdr:sp macro="" textlink="">
      <xdr:nvSpPr>
        <xdr:cNvPr id="56" name="フローチャート : 判断 55"/>
        <xdr:cNvSpPr/>
      </xdr:nvSpPr>
      <xdr:spPr bwMode="auto">
        <a:xfrm>
          <a:off x="4953000" y="313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90285</xdr:rowOff>
    </xdr:from>
    <xdr:ext cx="736600" cy="259045"/>
    <xdr:sp macro="" textlink="">
      <xdr:nvSpPr>
        <xdr:cNvPr id="57" name="テキスト ボックス 56"/>
        <xdr:cNvSpPr txBox="1"/>
      </xdr:nvSpPr>
      <xdr:spPr>
        <a:xfrm>
          <a:off x="4622800" y="3224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61947</xdr:rowOff>
    </xdr:from>
    <xdr:to>
      <xdr:col>3</xdr:col>
      <xdr:colOff>904875</xdr:colOff>
      <xdr:row>17</xdr:row>
      <xdr:rowOff>131692</xdr:rowOff>
    </xdr:to>
    <xdr:cxnSp macro="">
      <xdr:nvCxnSpPr>
        <xdr:cNvPr id="58" name="直線コネクタ 57"/>
        <xdr:cNvCxnSpPr/>
      </xdr:nvCxnSpPr>
      <xdr:spPr bwMode="auto">
        <a:xfrm>
          <a:off x="3606800" y="3024222"/>
          <a:ext cx="698500" cy="69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163112</xdr:rowOff>
    </xdr:from>
    <xdr:to>
      <xdr:col>3</xdr:col>
      <xdr:colOff>955675</xdr:colOff>
      <xdr:row>18</xdr:row>
      <xdr:rowOff>93262</xdr:rowOff>
    </xdr:to>
    <xdr:sp macro="" textlink="">
      <xdr:nvSpPr>
        <xdr:cNvPr id="59" name="フローチャート : 判断 58"/>
        <xdr:cNvSpPr/>
      </xdr:nvSpPr>
      <xdr:spPr bwMode="auto">
        <a:xfrm>
          <a:off x="4254500" y="31253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78038</xdr:rowOff>
    </xdr:from>
    <xdr:ext cx="762000" cy="259045"/>
    <xdr:sp macro="" textlink="">
      <xdr:nvSpPr>
        <xdr:cNvPr id="60" name="テキスト ボックス 59"/>
        <xdr:cNvSpPr txBox="1"/>
      </xdr:nvSpPr>
      <xdr:spPr>
        <a:xfrm>
          <a:off x="3924300" y="321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61947</xdr:rowOff>
    </xdr:from>
    <xdr:to>
      <xdr:col>3</xdr:col>
      <xdr:colOff>206375</xdr:colOff>
      <xdr:row>17</xdr:row>
      <xdr:rowOff>122537</xdr:rowOff>
    </xdr:to>
    <xdr:cxnSp macro="">
      <xdr:nvCxnSpPr>
        <xdr:cNvPr id="61" name="直線コネクタ 60"/>
        <xdr:cNvCxnSpPr/>
      </xdr:nvCxnSpPr>
      <xdr:spPr bwMode="auto">
        <a:xfrm flipV="1">
          <a:off x="2908300" y="3024222"/>
          <a:ext cx="698500" cy="605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139196</xdr:rowOff>
    </xdr:from>
    <xdr:to>
      <xdr:col>3</xdr:col>
      <xdr:colOff>257175</xdr:colOff>
      <xdr:row>18</xdr:row>
      <xdr:rowOff>69346</xdr:rowOff>
    </xdr:to>
    <xdr:sp macro="" textlink="">
      <xdr:nvSpPr>
        <xdr:cNvPr id="62" name="フローチャート : 判断 61"/>
        <xdr:cNvSpPr/>
      </xdr:nvSpPr>
      <xdr:spPr bwMode="auto">
        <a:xfrm>
          <a:off x="3556000" y="3101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54123</xdr:rowOff>
    </xdr:from>
    <xdr:ext cx="762000" cy="259045"/>
    <xdr:sp macro="" textlink="">
      <xdr:nvSpPr>
        <xdr:cNvPr id="63" name="テキスト ボックス 62"/>
        <xdr:cNvSpPr txBox="1"/>
      </xdr:nvSpPr>
      <xdr:spPr>
        <a:xfrm>
          <a:off x="3225800" y="3187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21282</xdr:rowOff>
    </xdr:from>
    <xdr:to>
      <xdr:col>2</xdr:col>
      <xdr:colOff>692150</xdr:colOff>
      <xdr:row>18</xdr:row>
      <xdr:rowOff>122882</xdr:rowOff>
    </xdr:to>
    <xdr:sp macro="" textlink="">
      <xdr:nvSpPr>
        <xdr:cNvPr id="64" name="フローチャート : 判断 63"/>
        <xdr:cNvSpPr/>
      </xdr:nvSpPr>
      <xdr:spPr bwMode="auto">
        <a:xfrm>
          <a:off x="2857500" y="3155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107659</xdr:rowOff>
    </xdr:from>
    <xdr:ext cx="762000" cy="259045"/>
    <xdr:sp macro="" textlink="">
      <xdr:nvSpPr>
        <xdr:cNvPr id="65" name="テキスト ボックス 64"/>
        <xdr:cNvSpPr txBox="1"/>
      </xdr:nvSpPr>
      <xdr:spPr>
        <a:xfrm>
          <a:off x="2527300" y="324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170917</xdr:rowOff>
    </xdr:from>
    <xdr:to>
      <xdr:col>5</xdr:col>
      <xdr:colOff>34925</xdr:colOff>
      <xdr:row>17</xdr:row>
      <xdr:rowOff>101067</xdr:rowOff>
    </xdr:to>
    <xdr:sp macro="" textlink="">
      <xdr:nvSpPr>
        <xdr:cNvPr id="71" name="円/楕円 70"/>
        <xdr:cNvSpPr/>
      </xdr:nvSpPr>
      <xdr:spPr bwMode="auto">
        <a:xfrm>
          <a:off x="5600700" y="29617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15994</xdr:rowOff>
    </xdr:from>
    <xdr:ext cx="762000" cy="259045"/>
    <xdr:sp macro="" textlink="">
      <xdr:nvSpPr>
        <xdr:cNvPr id="72" name="人口1人当たり決算額の推移該当値テキスト130"/>
        <xdr:cNvSpPr txBox="1"/>
      </xdr:nvSpPr>
      <xdr:spPr>
        <a:xfrm>
          <a:off x="5740400" y="280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144,924</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70790</xdr:rowOff>
    </xdr:from>
    <xdr:to>
      <xdr:col>4</xdr:col>
      <xdr:colOff>520700</xdr:colOff>
      <xdr:row>18</xdr:row>
      <xdr:rowOff>940</xdr:rowOff>
    </xdr:to>
    <xdr:sp macro="" textlink="">
      <xdr:nvSpPr>
        <xdr:cNvPr id="73" name="円/楕円 72"/>
        <xdr:cNvSpPr/>
      </xdr:nvSpPr>
      <xdr:spPr bwMode="auto">
        <a:xfrm>
          <a:off x="4953000" y="3033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11117</xdr:rowOff>
    </xdr:from>
    <xdr:ext cx="736600" cy="259045"/>
    <xdr:sp macro="" textlink="">
      <xdr:nvSpPr>
        <xdr:cNvPr id="74" name="テキスト ボックス 73"/>
        <xdr:cNvSpPr txBox="1"/>
      </xdr:nvSpPr>
      <xdr:spPr>
        <a:xfrm>
          <a:off x="4622800" y="2801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138,372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80892</xdr:rowOff>
    </xdr:from>
    <xdr:to>
      <xdr:col>3</xdr:col>
      <xdr:colOff>955675</xdr:colOff>
      <xdr:row>18</xdr:row>
      <xdr:rowOff>11042</xdr:rowOff>
    </xdr:to>
    <xdr:sp macro="" textlink="">
      <xdr:nvSpPr>
        <xdr:cNvPr id="75" name="円/楕円 74"/>
        <xdr:cNvSpPr/>
      </xdr:nvSpPr>
      <xdr:spPr bwMode="auto">
        <a:xfrm>
          <a:off x="4254500" y="30431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21219</xdr:rowOff>
    </xdr:from>
    <xdr:ext cx="762000" cy="259045"/>
    <xdr:sp macro="" textlink="">
      <xdr:nvSpPr>
        <xdr:cNvPr id="76" name="テキスト ボックス 75"/>
        <xdr:cNvSpPr txBox="1"/>
      </xdr:nvSpPr>
      <xdr:spPr>
        <a:xfrm>
          <a:off x="3924300" y="2812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137,444</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11147</xdr:rowOff>
    </xdr:from>
    <xdr:to>
      <xdr:col>3</xdr:col>
      <xdr:colOff>257175</xdr:colOff>
      <xdr:row>17</xdr:row>
      <xdr:rowOff>112747</xdr:rowOff>
    </xdr:to>
    <xdr:sp macro="" textlink="">
      <xdr:nvSpPr>
        <xdr:cNvPr id="77" name="円/楕円 76"/>
        <xdr:cNvSpPr/>
      </xdr:nvSpPr>
      <xdr:spPr bwMode="auto">
        <a:xfrm>
          <a:off x="3556000" y="29734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122924</xdr:rowOff>
    </xdr:from>
    <xdr:ext cx="762000" cy="259045"/>
    <xdr:sp macro="" textlink="">
      <xdr:nvSpPr>
        <xdr:cNvPr id="78" name="テキスト ボックス 77"/>
        <xdr:cNvSpPr txBox="1"/>
      </xdr:nvSpPr>
      <xdr:spPr>
        <a:xfrm>
          <a:off x="3225800" y="274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143,851</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71737</xdr:rowOff>
    </xdr:from>
    <xdr:to>
      <xdr:col>2</xdr:col>
      <xdr:colOff>692150</xdr:colOff>
      <xdr:row>18</xdr:row>
      <xdr:rowOff>1887</xdr:rowOff>
    </xdr:to>
    <xdr:sp macro="" textlink="">
      <xdr:nvSpPr>
        <xdr:cNvPr id="79" name="円/楕円 78"/>
        <xdr:cNvSpPr/>
      </xdr:nvSpPr>
      <xdr:spPr bwMode="auto">
        <a:xfrm>
          <a:off x="2857500" y="30340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12064</xdr:rowOff>
    </xdr:from>
    <xdr:ext cx="762000" cy="259045"/>
    <xdr:sp macro="" textlink="">
      <xdr:nvSpPr>
        <xdr:cNvPr id="80" name="テキスト ボックス 79"/>
        <xdr:cNvSpPr txBox="1"/>
      </xdr:nvSpPr>
      <xdr:spPr>
        <a:xfrm>
          <a:off x="2527300" y="2802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138,285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212058</xdr:rowOff>
    </xdr:from>
    <xdr:to>
      <xdr:col>4</xdr:col>
      <xdr:colOff>1117600</xdr:colOff>
      <xdr:row>37</xdr:row>
      <xdr:rowOff>179997</xdr:rowOff>
    </xdr:to>
    <xdr:cxnSp macro="">
      <xdr:nvCxnSpPr>
        <xdr:cNvPr id="108" name="直線コネクタ 107"/>
        <xdr:cNvCxnSpPr/>
      </xdr:nvCxnSpPr>
      <xdr:spPr bwMode="auto">
        <a:xfrm flipV="1">
          <a:off x="5651500" y="6136608"/>
          <a:ext cx="0" cy="11680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152074</xdr:rowOff>
    </xdr:from>
    <xdr:ext cx="762000" cy="259045"/>
    <xdr:sp macro="" textlink="">
      <xdr:nvSpPr>
        <xdr:cNvPr id="109" name="人口1人当たり決算額の推移最小値テキスト445"/>
        <xdr:cNvSpPr txBox="1"/>
      </xdr:nvSpPr>
      <xdr:spPr>
        <a:xfrm>
          <a:off x="5740400" y="7276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-6,782</a:t>
          </a:r>
          <a:endParaRPr kumimoji="1" lang="ja-JP" altLang="en-US" sz="1000" b="1">
            <a:latin typeface="ＭＳ Ｐゴシック"/>
          </a:endParaRPr>
        </a:p>
      </xdr:txBody>
    </xdr:sp>
    <xdr:clientData/>
  </xdr:oneCellAnchor>
  <xdr:twoCellAnchor>
    <xdr:from>
      <xdr:col>4</xdr:col>
      <xdr:colOff>1028700</xdr:colOff>
      <xdr:row>37</xdr:row>
      <xdr:rowOff>179997</xdr:rowOff>
    </xdr:from>
    <xdr:to>
      <xdr:col>5</xdr:col>
      <xdr:colOff>73025</xdr:colOff>
      <xdr:row>37</xdr:row>
      <xdr:rowOff>179997</xdr:rowOff>
    </xdr:to>
    <xdr:cxnSp macro="">
      <xdr:nvCxnSpPr>
        <xdr:cNvPr id="110" name="直線コネクタ 109"/>
        <xdr:cNvCxnSpPr/>
      </xdr:nvCxnSpPr>
      <xdr:spPr bwMode="auto">
        <a:xfrm>
          <a:off x="5562600" y="73046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126985</xdr:rowOff>
    </xdr:from>
    <xdr:ext cx="762000" cy="259045"/>
    <xdr:sp macro="" textlink="">
      <xdr:nvSpPr>
        <xdr:cNvPr id="111" name="人口1人当たり決算額の推移最大値テキスト445"/>
        <xdr:cNvSpPr txBox="1"/>
      </xdr:nvSpPr>
      <xdr:spPr>
        <a:xfrm>
          <a:off x="5740400" y="58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54,535</a:t>
          </a:r>
          <a:endParaRPr kumimoji="1" lang="ja-JP" altLang="en-US" sz="1000" b="1">
            <a:latin typeface="ＭＳ Ｐゴシック"/>
          </a:endParaRPr>
        </a:p>
      </xdr:txBody>
    </xdr:sp>
    <xdr:clientData/>
  </xdr:oneCellAnchor>
  <xdr:twoCellAnchor>
    <xdr:from>
      <xdr:col>4</xdr:col>
      <xdr:colOff>1028700</xdr:colOff>
      <xdr:row>33</xdr:row>
      <xdr:rowOff>212058</xdr:rowOff>
    </xdr:from>
    <xdr:to>
      <xdr:col>5</xdr:col>
      <xdr:colOff>73025</xdr:colOff>
      <xdr:row>33</xdr:row>
      <xdr:rowOff>212058</xdr:rowOff>
    </xdr:to>
    <xdr:cxnSp macro="">
      <xdr:nvCxnSpPr>
        <xdr:cNvPr id="112" name="直線コネクタ 111"/>
        <xdr:cNvCxnSpPr/>
      </xdr:nvCxnSpPr>
      <xdr:spPr bwMode="auto">
        <a:xfrm>
          <a:off x="5562600" y="61366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231432</xdr:rowOff>
    </xdr:from>
    <xdr:to>
      <xdr:col>4</xdr:col>
      <xdr:colOff>1117600</xdr:colOff>
      <xdr:row>34</xdr:row>
      <xdr:rowOff>250672</xdr:rowOff>
    </xdr:to>
    <xdr:cxnSp macro="">
      <xdr:nvCxnSpPr>
        <xdr:cNvPr id="113" name="直線コネクタ 112"/>
        <xdr:cNvCxnSpPr/>
      </xdr:nvCxnSpPr>
      <xdr:spPr bwMode="auto">
        <a:xfrm>
          <a:off x="5003800" y="6498882"/>
          <a:ext cx="647700" cy="192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288288</xdr:rowOff>
    </xdr:from>
    <xdr:ext cx="762000" cy="259045"/>
    <xdr:sp macro="" textlink="">
      <xdr:nvSpPr>
        <xdr:cNvPr id="114" name="人口1人当たり決算額の推移平均値テキスト445"/>
        <xdr:cNvSpPr txBox="1"/>
      </xdr:nvSpPr>
      <xdr:spPr>
        <a:xfrm>
          <a:off x="5740400" y="6555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316211</xdr:rowOff>
    </xdr:from>
    <xdr:to>
      <xdr:col>5</xdr:col>
      <xdr:colOff>34925</xdr:colOff>
      <xdr:row>35</xdr:row>
      <xdr:rowOff>74911</xdr:rowOff>
    </xdr:to>
    <xdr:sp macro="" textlink="">
      <xdr:nvSpPr>
        <xdr:cNvPr id="115" name="フローチャート : 判断 114"/>
        <xdr:cNvSpPr/>
      </xdr:nvSpPr>
      <xdr:spPr bwMode="auto">
        <a:xfrm>
          <a:off x="56007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169463</xdr:rowOff>
    </xdr:from>
    <xdr:to>
      <xdr:col>4</xdr:col>
      <xdr:colOff>469900</xdr:colOff>
      <xdr:row>34</xdr:row>
      <xdr:rowOff>231432</xdr:rowOff>
    </xdr:to>
    <xdr:cxnSp macro="">
      <xdr:nvCxnSpPr>
        <xdr:cNvPr id="116" name="直線コネクタ 115"/>
        <xdr:cNvCxnSpPr/>
      </xdr:nvCxnSpPr>
      <xdr:spPr bwMode="auto">
        <a:xfrm>
          <a:off x="4305300" y="6436913"/>
          <a:ext cx="698500" cy="619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249898</xdr:rowOff>
    </xdr:from>
    <xdr:to>
      <xdr:col>4</xdr:col>
      <xdr:colOff>520700</xdr:colOff>
      <xdr:row>35</xdr:row>
      <xdr:rowOff>8598</xdr:rowOff>
    </xdr:to>
    <xdr:sp macro="" textlink="">
      <xdr:nvSpPr>
        <xdr:cNvPr id="117" name="フローチャート : 判断 116"/>
        <xdr:cNvSpPr/>
      </xdr:nvSpPr>
      <xdr:spPr bwMode="auto">
        <a:xfrm>
          <a:off x="4953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336275</xdr:rowOff>
    </xdr:from>
    <xdr:ext cx="736600" cy="259045"/>
    <xdr:sp macro="" textlink="">
      <xdr:nvSpPr>
        <xdr:cNvPr id="118" name="テキスト ボックス 117"/>
        <xdr:cNvSpPr txBox="1"/>
      </xdr:nvSpPr>
      <xdr:spPr>
        <a:xfrm>
          <a:off x="4622800" y="6603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169463</xdr:rowOff>
    </xdr:from>
    <xdr:to>
      <xdr:col>3</xdr:col>
      <xdr:colOff>904875</xdr:colOff>
      <xdr:row>34</xdr:row>
      <xdr:rowOff>261931</xdr:rowOff>
    </xdr:to>
    <xdr:cxnSp macro="">
      <xdr:nvCxnSpPr>
        <xdr:cNvPr id="119" name="直線コネクタ 118"/>
        <xdr:cNvCxnSpPr/>
      </xdr:nvCxnSpPr>
      <xdr:spPr bwMode="auto">
        <a:xfrm flipV="1">
          <a:off x="3606800" y="6436913"/>
          <a:ext cx="698500" cy="924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234829</xdr:rowOff>
    </xdr:from>
    <xdr:to>
      <xdr:col>3</xdr:col>
      <xdr:colOff>955675</xdr:colOff>
      <xdr:row>34</xdr:row>
      <xdr:rowOff>336429</xdr:rowOff>
    </xdr:to>
    <xdr:sp macro="" textlink="">
      <xdr:nvSpPr>
        <xdr:cNvPr id="120" name="フローチャート : 判断 119"/>
        <xdr:cNvSpPr/>
      </xdr:nvSpPr>
      <xdr:spPr bwMode="auto">
        <a:xfrm>
          <a:off x="4254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321206</xdr:rowOff>
    </xdr:from>
    <xdr:ext cx="762000" cy="259045"/>
    <xdr:sp macro="" textlink="">
      <xdr:nvSpPr>
        <xdr:cNvPr id="121" name="テキスト ボックス 120"/>
        <xdr:cNvSpPr txBox="1"/>
      </xdr:nvSpPr>
      <xdr:spPr>
        <a:xfrm>
          <a:off x="3924300" y="6588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210496</xdr:rowOff>
    </xdr:from>
    <xdr:to>
      <xdr:col>3</xdr:col>
      <xdr:colOff>206375</xdr:colOff>
      <xdr:row>34</xdr:row>
      <xdr:rowOff>261931</xdr:rowOff>
    </xdr:to>
    <xdr:cxnSp macro="">
      <xdr:nvCxnSpPr>
        <xdr:cNvPr id="122" name="直線コネクタ 121"/>
        <xdr:cNvCxnSpPr/>
      </xdr:nvCxnSpPr>
      <xdr:spPr bwMode="auto">
        <a:xfrm>
          <a:off x="2908300" y="6477946"/>
          <a:ext cx="698500" cy="514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169754</xdr:rowOff>
    </xdr:from>
    <xdr:to>
      <xdr:col>3</xdr:col>
      <xdr:colOff>257175</xdr:colOff>
      <xdr:row>34</xdr:row>
      <xdr:rowOff>271354</xdr:rowOff>
    </xdr:to>
    <xdr:sp macro="" textlink="">
      <xdr:nvSpPr>
        <xdr:cNvPr id="123" name="フローチャート : 判断 122"/>
        <xdr:cNvSpPr/>
      </xdr:nvSpPr>
      <xdr:spPr bwMode="auto">
        <a:xfrm>
          <a:off x="3556000" y="6437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281531</xdr:rowOff>
    </xdr:from>
    <xdr:ext cx="762000" cy="259045"/>
    <xdr:sp macro="" textlink="">
      <xdr:nvSpPr>
        <xdr:cNvPr id="124" name="テキスト ボックス 123"/>
        <xdr:cNvSpPr txBox="1"/>
      </xdr:nvSpPr>
      <xdr:spPr>
        <a:xfrm>
          <a:off x="3225800" y="6206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83439</xdr:rowOff>
    </xdr:from>
    <xdr:to>
      <xdr:col>2</xdr:col>
      <xdr:colOff>692150</xdr:colOff>
      <xdr:row>34</xdr:row>
      <xdr:rowOff>185039</xdr:rowOff>
    </xdr:to>
    <xdr:sp macro="" textlink="">
      <xdr:nvSpPr>
        <xdr:cNvPr id="125" name="フローチャート : 判断 124"/>
        <xdr:cNvSpPr/>
      </xdr:nvSpPr>
      <xdr:spPr bwMode="auto">
        <a:xfrm>
          <a:off x="2857500" y="6350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195216</xdr:rowOff>
    </xdr:from>
    <xdr:ext cx="762000" cy="259045"/>
    <xdr:sp macro="" textlink="">
      <xdr:nvSpPr>
        <xdr:cNvPr id="126" name="テキスト ボックス 125"/>
        <xdr:cNvSpPr txBox="1"/>
      </xdr:nvSpPr>
      <xdr:spPr>
        <a:xfrm>
          <a:off x="2527300" y="611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199873</xdr:rowOff>
    </xdr:from>
    <xdr:to>
      <xdr:col>5</xdr:col>
      <xdr:colOff>34925</xdr:colOff>
      <xdr:row>34</xdr:row>
      <xdr:rowOff>301473</xdr:rowOff>
    </xdr:to>
    <xdr:sp macro="" textlink="">
      <xdr:nvSpPr>
        <xdr:cNvPr id="132" name="円/楕円 131"/>
        <xdr:cNvSpPr/>
      </xdr:nvSpPr>
      <xdr:spPr bwMode="auto">
        <a:xfrm>
          <a:off x="5600700" y="64673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44950</xdr:rowOff>
    </xdr:from>
    <xdr:ext cx="762000" cy="259045"/>
    <xdr:sp macro="" textlink="">
      <xdr:nvSpPr>
        <xdr:cNvPr id="133" name="人口1人当たり決算額の推移該当値テキスト445"/>
        <xdr:cNvSpPr txBox="1"/>
      </xdr:nvSpPr>
      <xdr:spPr>
        <a:xfrm>
          <a:off x="5740400" y="6312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34,508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180632</xdr:rowOff>
    </xdr:from>
    <xdr:to>
      <xdr:col>4</xdr:col>
      <xdr:colOff>520700</xdr:colOff>
      <xdr:row>34</xdr:row>
      <xdr:rowOff>282232</xdr:rowOff>
    </xdr:to>
    <xdr:sp macro="" textlink="">
      <xdr:nvSpPr>
        <xdr:cNvPr id="134" name="円/楕円 133"/>
        <xdr:cNvSpPr/>
      </xdr:nvSpPr>
      <xdr:spPr bwMode="auto">
        <a:xfrm>
          <a:off x="4953000" y="64480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292409</xdr:rowOff>
    </xdr:from>
    <xdr:ext cx="736600" cy="259045"/>
    <xdr:sp macro="" textlink="">
      <xdr:nvSpPr>
        <xdr:cNvPr id="135" name="テキスト ボックス 134"/>
        <xdr:cNvSpPr txBox="1"/>
      </xdr:nvSpPr>
      <xdr:spPr>
        <a:xfrm>
          <a:off x="4622800" y="62169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35,518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118663</xdr:rowOff>
    </xdr:from>
    <xdr:to>
      <xdr:col>3</xdr:col>
      <xdr:colOff>955675</xdr:colOff>
      <xdr:row>34</xdr:row>
      <xdr:rowOff>220263</xdr:rowOff>
    </xdr:to>
    <xdr:sp macro="" textlink="">
      <xdr:nvSpPr>
        <xdr:cNvPr id="136" name="円/楕円 135"/>
        <xdr:cNvSpPr/>
      </xdr:nvSpPr>
      <xdr:spPr bwMode="auto">
        <a:xfrm>
          <a:off x="4254500" y="63861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230440</xdr:rowOff>
    </xdr:from>
    <xdr:ext cx="762000" cy="259045"/>
    <xdr:sp macro="" textlink="">
      <xdr:nvSpPr>
        <xdr:cNvPr id="137" name="テキスト ボックス 136"/>
        <xdr:cNvSpPr txBox="1"/>
      </xdr:nvSpPr>
      <xdr:spPr>
        <a:xfrm>
          <a:off x="3924300" y="6154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38,771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211131</xdr:rowOff>
    </xdr:from>
    <xdr:to>
      <xdr:col>3</xdr:col>
      <xdr:colOff>257175</xdr:colOff>
      <xdr:row>34</xdr:row>
      <xdr:rowOff>312731</xdr:rowOff>
    </xdr:to>
    <xdr:sp macro="" textlink="">
      <xdr:nvSpPr>
        <xdr:cNvPr id="138" name="円/楕円 137"/>
        <xdr:cNvSpPr/>
      </xdr:nvSpPr>
      <xdr:spPr bwMode="auto">
        <a:xfrm>
          <a:off x="3556000" y="64785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297508</xdr:rowOff>
    </xdr:from>
    <xdr:ext cx="762000" cy="259045"/>
    <xdr:sp macro="" textlink="">
      <xdr:nvSpPr>
        <xdr:cNvPr id="139" name="テキスト ボックス 138"/>
        <xdr:cNvSpPr txBox="1"/>
      </xdr:nvSpPr>
      <xdr:spPr>
        <a:xfrm>
          <a:off x="3225800" y="6564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33,917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159696</xdr:rowOff>
    </xdr:from>
    <xdr:to>
      <xdr:col>2</xdr:col>
      <xdr:colOff>692150</xdr:colOff>
      <xdr:row>34</xdr:row>
      <xdr:rowOff>261296</xdr:rowOff>
    </xdr:to>
    <xdr:sp macro="" textlink="">
      <xdr:nvSpPr>
        <xdr:cNvPr id="140" name="円/楕円 139"/>
        <xdr:cNvSpPr/>
      </xdr:nvSpPr>
      <xdr:spPr bwMode="auto">
        <a:xfrm>
          <a:off x="2857500" y="64271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246073</xdr:rowOff>
    </xdr:from>
    <xdr:ext cx="762000" cy="259045"/>
    <xdr:sp macro="" textlink="">
      <xdr:nvSpPr>
        <xdr:cNvPr id="141" name="テキスト ボックス 140"/>
        <xdr:cNvSpPr txBox="1"/>
      </xdr:nvSpPr>
      <xdr:spPr>
        <a:xfrm>
          <a:off x="2527300" y="6513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36,617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福島県天栄村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財政調整基金については、</a:t>
          </a:r>
          <a:r>
            <a:rPr lang="ja-JP" altLang="en-US" sz="1100" b="0" i="0" baseline="0">
              <a:solidFill>
                <a:schemeClr val="dk1"/>
              </a:solidFill>
              <a:effectLst/>
              <a:latin typeface="+mn-lt"/>
              <a:ea typeface="+mn-ea"/>
              <a:cs typeface="+mn-cs"/>
            </a:rPr>
            <a:t>平成２５年度において取り崩しがなく増加し、</a:t>
          </a:r>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年度において</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、積立額が増加したことにより基金残高が増加した。</a:t>
          </a:r>
          <a:endParaRPr lang="ja-JP" altLang="ja-JP" sz="1400">
            <a:effectLst/>
          </a:endParaRPr>
        </a:p>
        <a:p>
          <a:pPr rtl="0" fontAlgn="base"/>
          <a:r>
            <a:rPr lang="ja-JP" altLang="ja-JP" sz="1100" b="0" i="0" baseline="0">
              <a:solidFill>
                <a:schemeClr val="dk1"/>
              </a:solidFill>
              <a:effectLst/>
              <a:latin typeface="+mn-lt"/>
              <a:ea typeface="+mn-ea"/>
              <a:cs typeface="+mn-cs"/>
            </a:rPr>
            <a:t>実質収支額は、平成２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年度については平成２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年度より</a:t>
          </a:r>
          <a:r>
            <a:rPr lang="en-US" altLang="ja-JP" sz="1100" b="0" i="0" baseline="0">
              <a:solidFill>
                <a:schemeClr val="dk1"/>
              </a:solidFill>
              <a:effectLst/>
              <a:latin typeface="+mn-lt"/>
              <a:ea typeface="+mn-ea"/>
              <a:cs typeface="+mn-cs"/>
            </a:rPr>
            <a:t>1.60</a:t>
          </a:r>
          <a:r>
            <a:rPr lang="ja-JP" altLang="ja-JP" sz="1100" b="0" i="0" baseline="0">
              <a:solidFill>
                <a:schemeClr val="dk1"/>
              </a:solidFill>
              <a:effectLst/>
              <a:latin typeface="+mn-lt"/>
              <a:ea typeface="+mn-ea"/>
              <a:cs typeface="+mn-cs"/>
            </a:rPr>
            <a:t>ポイント減少し</a:t>
          </a:r>
          <a:r>
            <a:rPr lang="en-US" altLang="ja-JP" sz="1100" b="0" i="0" baseline="0">
              <a:solidFill>
                <a:schemeClr val="dk1"/>
              </a:solidFill>
              <a:effectLst/>
              <a:latin typeface="+mn-lt"/>
              <a:ea typeface="+mn-ea"/>
              <a:cs typeface="+mn-cs"/>
            </a:rPr>
            <a:t>4.60</a:t>
          </a:r>
          <a:r>
            <a:rPr lang="ja-JP" altLang="ja-JP" sz="1100" b="0" i="0" baseline="0">
              <a:solidFill>
                <a:schemeClr val="dk1"/>
              </a:solidFill>
              <a:effectLst/>
              <a:latin typeface="+mn-lt"/>
              <a:ea typeface="+mn-ea"/>
              <a:cs typeface="+mn-cs"/>
            </a:rPr>
            <a:t>％となっているが、</a:t>
          </a:r>
          <a:r>
            <a:rPr lang="en-US" altLang="ja-JP" sz="1100" b="0" i="0" baseline="0">
              <a:solidFill>
                <a:schemeClr val="dk1"/>
              </a:solidFill>
              <a:effectLst/>
              <a:latin typeface="+mn-lt"/>
              <a:ea typeface="+mn-ea"/>
              <a:cs typeface="+mn-cs"/>
            </a:rPr>
            <a:t>3.85%</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7.44%</a:t>
          </a:r>
          <a:r>
            <a:rPr lang="ja-JP" altLang="ja-JP" sz="1100" b="0" i="0" baseline="0">
              <a:solidFill>
                <a:schemeClr val="dk1"/>
              </a:solidFill>
              <a:effectLst/>
              <a:latin typeface="+mn-lt"/>
              <a:ea typeface="+mn-ea"/>
              <a:cs typeface="+mn-cs"/>
            </a:rPr>
            <a:t>で推移している。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平成２３年度において、財政調整基金残高の減少及び実質単年度収支の赤字となっているのは、</a:t>
          </a:r>
          <a:r>
            <a:rPr lang="ja-JP" altLang="ja-JP" sz="1100" b="0" i="0" baseline="0">
              <a:solidFill>
                <a:schemeClr val="dk1"/>
              </a:solidFill>
              <a:effectLst/>
              <a:latin typeface="+mn-lt"/>
              <a:ea typeface="+mn-ea"/>
              <a:cs typeface="+mn-cs"/>
            </a:rPr>
            <a:t>東日本大震災による災害復旧で</a:t>
          </a:r>
          <a:r>
            <a:rPr lang="ja-JP" altLang="ja-JP" sz="1100">
              <a:solidFill>
                <a:schemeClr val="dk1"/>
              </a:solidFill>
              <a:effectLst/>
              <a:latin typeface="+mn-lt"/>
              <a:ea typeface="+mn-ea"/>
              <a:cs typeface="+mn-cs"/>
            </a:rPr>
            <a:t>大規模な投資的事業を行い、一般財源不足分を財政調整基金の取り崩しで対応したことが要因となっている。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福島県天栄村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各会計において、平成２</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年度以降赤字となっているものはない。</a:t>
          </a:r>
          <a:endParaRPr lang="ja-JP" altLang="ja-JP" sz="1400">
            <a:effectLst/>
          </a:endParaRPr>
        </a:p>
        <a:p>
          <a:pPr rtl="0"/>
          <a:r>
            <a:rPr lang="ja-JP" altLang="ja-JP" sz="1100" b="0" i="0" baseline="0">
              <a:solidFill>
                <a:schemeClr val="dk1"/>
              </a:solidFill>
              <a:effectLst/>
              <a:latin typeface="+mn-lt"/>
              <a:ea typeface="+mn-ea"/>
              <a:cs typeface="+mn-cs"/>
            </a:rPr>
            <a:t>工業用地取得造成事業特別会計においては、未売却資産に係る販売収入見込額も含まれており、販売状況により今後変動する可能性がある。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福島県天栄村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地方債においては、基準財政需要額に算入される村債充当事業を選別化するとともに、発行額の抑制に努めており、元利償還金は減少傾向にある。</a:t>
          </a:r>
          <a:endParaRPr lang="ja-JP" altLang="ja-JP" sz="1400">
            <a:effectLst/>
          </a:endParaRPr>
        </a:p>
        <a:p>
          <a:pPr rtl="0"/>
          <a:r>
            <a:rPr lang="ja-JP" altLang="ja-JP" sz="1100" b="0" i="0" baseline="0">
              <a:solidFill>
                <a:schemeClr val="dk1"/>
              </a:solidFill>
              <a:effectLst/>
              <a:latin typeface="+mn-lt"/>
              <a:ea typeface="+mn-ea"/>
              <a:cs typeface="+mn-cs"/>
            </a:rPr>
            <a:t>債務負担行為に基づく支出においても、減少傾向にあり、今後も減少する見込みである。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福島県天栄村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一般会計等に係る地方債の現在高については、緊急防災・減災事業（防災センター整備事業等）等に伴い発行したため増加している。</a:t>
          </a:r>
          <a:endParaRPr lang="ja-JP" altLang="ja-JP" sz="1400">
            <a:effectLst/>
          </a:endParaRPr>
        </a:p>
        <a:p>
          <a:pPr rtl="0" fontAlgn="base"/>
          <a:r>
            <a:rPr lang="ja-JP" altLang="ja-JP" sz="1100" b="0" i="0" baseline="0">
              <a:solidFill>
                <a:schemeClr val="dk1"/>
              </a:solidFill>
              <a:effectLst/>
              <a:latin typeface="+mn-lt"/>
              <a:ea typeface="+mn-ea"/>
              <a:cs typeface="+mn-cs"/>
            </a:rPr>
            <a:t>債務負担行為に基づく支出予定額は、今後減少していく見込みである。</a:t>
          </a:r>
          <a:endParaRPr lang="ja-JP" altLang="ja-JP" sz="1400">
            <a:effectLst/>
          </a:endParaRPr>
        </a:p>
        <a:p>
          <a:pPr rtl="0" fontAlgn="base"/>
          <a:r>
            <a:rPr lang="ja-JP" altLang="ja-JP" sz="1100" b="0" i="0" baseline="0">
              <a:solidFill>
                <a:schemeClr val="dk1"/>
              </a:solidFill>
              <a:effectLst/>
              <a:latin typeface="+mn-lt"/>
              <a:ea typeface="+mn-ea"/>
              <a:cs typeface="+mn-cs"/>
            </a:rPr>
            <a:t>充当可能基金については、財政調整基金への積み増しを行って</a:t>
          </a:r>
          <a:r>
            <a:rPr lang="ja-JP" altLang="en-US" sz="1100" b="0" i="0" baseline="0">
              <a:solidFill>
                <a:schemeClr val="dk1"/>
              </a:solidFill>
              <a:effectLst/>
              <a:latin typeface="+mn-lt"/>
              <a:ea typeface="+mn-ea"/>
              <a:cs typeface="+mn-cs"/>
            </a:rPr>
            <a:t>いるが、東日本大震災復興基金の取り崩しにより減少</a:t>
          </a:r>
          <a:r>
            <a:rPr lang="ja-JP" altLang="ja-JP" sz="1100" b="0" i="0" baseline="0">
              <a:solidFill>
                <a:schemeClr val="dk1"/>
              </a:solidFill>
              <a:effectLst/>
              <a:latin typeface="+mn-lt"/>
              <a:ea typeface="+mn-ea"/>
              <a:cs typeface="+mn-cs"/>
            </a:rPr>
            <a:t>している。</a:t>
          </a:r>
          <a:endParaRPr lang="ja-JP" altLang="ja-JP" sz="1400">
            <a:effectLst/>
          </a:endParaRPr>
        </a:p>
        <a:p>
          <a:pPr rtl="0"/>
          <a:r>
            <a:rPr lang="ja-JP" altLang="ja-JP" sz="1100" b="0" i="0" baseline="0">
              <a:solidFill>
                <a:schemeClr val="dk1"/>
              </a:solidFill>
              <a:effectLst/>
              <a:latin typeface="+mn-lt"/>
              <a:ea typeface="+mn-ea"/>
              <a:cs typeface="+mn-cs"/>
            </a:rPr>
            <a:t>基準財政需要額の算入見込額については、村債充当事業の選別化を行っており、概ね地方債の現在高に比例している。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401"/>
      <c r="AO4" s="401"/>
      <c r="AP4" s="401"/>
      <c r="AQ4" s="401"/>
      <c r="AR4" s="401"/>
      <c r="AS4" s="401"/>
      <c r="AT4" s="401"/>
      <c r="AU4" s="401"/>
      <c r="AV4" s="401"/>
      <c r="AW4" s="401"/>
      <c r="AX4" s="567"/>
      <c r="AY4" s="375" t="s">
        <v>75</v>
      </c>
      <c r="AZ4" s="376"/>
      <c r="BA4" s="376"/>
      <c r="BB4" s="376"/>
      <c r="BC4" s="376"/>
      <c r="BD4" s="376"/>
      <c r="BE4" s="376"/>
      <c r="BF4" s="376"/>
      <c r="BG4" s="376"/>
      <c r="BH4" s="376"/>
      <c r="BI4" s="376"/>
      <c r="BJ4" s="376"/>
      <c r="BK4" s="376"/>
      <c r="BL4" s="376"/>
      <c r="BM4" s="377"/>
      <c r="BN4" s="378">
        <v>7108200</v>
      </c>
      <c r="BO4" s="379"/>
      <c r="BP4" s="379"/>
      <c r="BQ4" s="379"/>
      <c r="BR4" s="379"/>
      <c r="BS4" s="379"/>
      <c r="BT4" s="379"/>
      <c r="BU4" s="380"/>
      <c r="BV4" s="378">
        <v>6016167</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4.5999999999999996</v>
      </c>
      <c r="CU4" s="556"/>
      <c r="CV4" s="556"/>
      <c r="CW4" s="556"/>
      <c r="CX4" s="556"/>
      <c r="CY4" s="556"/>
      <c r="CZ4" s="556"/>
      <c r="DA4" s="557"/>
      <c r="DB4" s="555">
        <v>6.2</v>
      </c>
      <c r="DC4" s="556"/>
      <c r="DD4" s="556"/>
      <c r="DE4" s="556"/>
      <c r="DF4" s="556"/>
      <c r="DG4" s="556"/>
      <c r="DH4" s="556"/>
      <c r="DI4" s="557"/>
      <c r="DJ4" s="137"/>
      <c r="DK4" s="137"/>
      <c r="DL4" s="137"/>
      <c r="DM4" s="137"/>
      <c r="DN4" s="137"/>
      <c r="DO4" s="137"/>
    </row>
    <row r="5" spans="1:119" ht="18.75" customHeight="1">
      <c r="A5" s="138"/>
      <c r="B5" s="562"/>
      <c r="C5" s="402"/>
      <c r="D5" s="402"/>
      <c r="E5" s="563"/>
      <c r="F5" s="563"/>
      <c r="G5" s="563"/>
      <c r="H5" s="563"/>
      <c r="I5" s="563"/>
      <c r="J5" s="563"/>
      <c r="K5" s="563"/>
      <c r="L5" s="563"/>
      <c r="M5" s="563"/>
      <c r="N5" s="563"/>
      <c r="O5" s="563"/>
      <c r="P5" s="563"/>
      <c r="Q5" s="563"/>
      <c r="R5" s="400"/>
      <c r="S5" s="400"/>
      <c r="T5" s="400"/>
      <c r="U5" s="400"/>
      <c r="V5" s="566"/>
      <c r="W5" s="487"/>
      <c r="X5" s="401"/>
      <c r="Y5" s="401"/>
      <c r="Z5" s="401"/>
      <c r="AA5" s="401"/>
      <c r="AB5" s="402"/>
      <c r="AC5" s="400"/>
      <c r="AD5" s="401"/>
      <c r="AE5" s="401"/>
      <c r="AF5" s="401"/>
      <c r="AG5" s="401"/>
      <c r="AH5" s="401"/>
      <c r="AI5" s="401"/>
      <c r="AJ5" s="401"/>
      <c r="AK5" s="401"/>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6838483</v>
      </c>
      <c r="BO5" s="384"/>
      <c r="BP5" s="384"/>
      <c r="BQ5" s="384"/>
      <c r="BR5" s="384"/>
      <c r="BS5" s="384"/>
      <c r="BT5" s="384"/>
      <c r="BU5" s="385"/>
      <c r="BV5" s="383">
        <v>5535108</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83.8</v>
      </c>
      <c r="CU5" s="354"/>
      <c r="CV5" s="354"/>
      <c r="CW5" s="354"/>
      <c r="CX5" s="354"/>
      <c r="CY5" s="354"/>
      <c r="CZ5" s="354"/>
      <c r="DA5" s="355"/>
      <c r="DB5" s="353">
        <v>78.8</v>
      </c>
      <c r="DC5" s="354"/>
      <c r="DD5" s="354"/>
      <c r="DE5" s="354"/>
      <c r="DF5" s="354"/>
      <c r="DG5" s="354"/>
      <c r="DH5" s="354"/>
      <c r="DI5" s="355"/>
      <c r="DJ5" s="137"/>
      <c r="DK5" s="137"/>
      <c r="DL5" s="137"/>
      <c r="DM5" s="137"/>
      <c r="DN5" s="137"/>
      <c r="DO5" s="137"/>
    </row>
    <row r="6" spans="1:119" ht="18.75" customHeight="1">
      <c r="A6" s="138"/>
      <c r="B6" s="532" t="s">
        <v>81</v>
      </c>
      <c r="C6" s="399"/>
      <c r="D6" s="399"/>
      <c r="E6" s="533"/>
      <c r="F6" s="533"/>
      <c r="G6" s="533"/>
      <c r="H6" s="533"/>
      <c r="I6" s="533"/>
      <c r="J6" s="533"/>
      <c r="K6" s="533"/>
      <c r="L6" s="533" t="s">
        <v>82</v>
      </c>
      <c r="M6" s="533"/>
      <c r="N6" s="533"/>
      <c r="O6" s="533"/>
      <c r="P6" s="533"/>
      <c r="Q6" s="533"/>
      <c r="R6" s="423"/>
      <c r="S6" s="423"/>
      <c r="T6" s="423"/>
      <c r="U6" s="423"/>
      <c r="V6" s="539"/>
      <c r="W6" s="472" t="s">
        <v>83</v>
      </c>
      <c r="X6" s="398"/>
      <c r="Y6" s="398"/>
      <c r="Z6" s="398"/>
      <c r="AA6" s="398"/>
      <c r="AB6" s="399"/>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269717</v>
      </c>
      <c r="BO6" s="384"/>
      <c r="BP6" s="384"/>
      <c r="BQ6" s="384"/>
      <c r="BR6" s="384"/>
      <c r="BS6" s="384"/>
      <c r="BT6" s="384"/>
      <c r="BU6" s="385"/>
      <c r="BV6" s="383">
        <v>481059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88.8</v>
      </c>
      <c r="CU6" s="530"/>
      <c r="CV6" s="530"/>
      <c r="CW6" s="530"/>
      <c r="CX6" s="530"/>
      <c r="CY6" s="530"/>
      <c r="CZ6" s="530"/>
      <c r="DA6" s="531"/>
      <c r="DB6" s="529">
        <v>83.6</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147396</v>
      </c>
      <c r="BO7" s="384"/>
      <c r="BP7" s="384"/>
      <c r="BQ7" s="384"/>
      <c r="BR7" s="384"/>
      <c r="BS7" s="384"/>
      <c r="BT7" s="384"/>
      <c r="BU7" s="385"/>
      <c r="BV7" s="383">
        <v>313445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2657195</v>
      </c>
      <c r="CU7" s="384"/>
      <c r="CV7" s="384"/>
      <c r="CW7" s="384"/>
      <c r="CX7" s="384"/>
      <c r="CY7" s="384"/>
      <c r="CZ7" s="384"/>
      <c r="DA7" s="385"/>
      <c r="DB7" s="383">
        <v>2705445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122321</v>
      </c>
      <c r="BO8" s="384"/>
      <c r="BP8" s="384"/>
      <c r="BQ8" s="384"/>
      <c r="BR8" s="384"/>
      <c r="BS8" s="384"/>
      <c r="BT8" s="384"/>
      <c r="BU8" s="385"/>
      <c r="BV8" s="383">
        <v>167614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0.28999999999999998</v>
      </c>
      <c r="CU8" s="493"/>
      <c r="CV8" s="493"/>
      <c r="CW8" s="493"/>
      <c r="CX8" s="493"/>
      <c r="CY8" s="493"/>
      <c r="CZ8" s="493"/>
      <c r="DA8" s="494"/>
      <c r="DB8" s="492">
        <v>0.28000000000000003</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6291</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-45293</v>
      </c>
      <c r="BO9" s="384"/>
      <c r="BP9" s="384"/>
      <c r="BQ9" s="384"/>
      <c r="BR9" s="384"/>
      <c r="BS9" s="384"/>
      <c r="BT9" s="384"/>
      <c r="BU9" s="385"/>
      <c r="BV9" s="383">
        <v>-145743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12.1</v>
      </c>
      <c r="CU9" s="354"/>
      <c r="CV9" s="354"/>
      <c r="CW9" s="354"/>
      <c r="CX9" s="354"/>
      <c r="CY9" s="354"/>
      <c r="CZ9" s="354"/>
      <c r="DA9" s="355"/>
      <c r="DB9" s="353">
        <v>9.6</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6486</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85380</v>
      </c>
      <c r="BO10" s="384"/>
      <c r="BP10" s="384"/>
      <c r="BQ10" s="384"/>
      <c r="BR10" s="384"/>
      <c r="BS10" s="384"/>
      <c r="BT10" s="384"/>
      <c r="BU10" s="385"/>
      <c r="BV10" s="383">
        <v>526890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31" t="s">
        <v>107</v>
      </c>
      <c r="M11" s="432"/>
      <c r="N11" s="432"/>
      <c r="O11" s="432"/>
      <c r="P11" s="432"/>
      <c r="Q11" s="433"/>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6065</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61000</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6013</v>
      </c>
      <c r="S13" s="485"/>
      <c r="T13" s="485"/>
      <c r="U13" s="485"/>
      <c r="V13" s="486"/>
      <c r="W13" s="472" t="s">
        <v>124</v>
      </c>
      <c r="X13" s="398"/>
      <c r="Y13" s="398"/>
      <c r="Z13" s="398"/>
      <c r="AA13" s="398"/>
      <c r="AB13" s="399"/>
      <c r="AC13" s="359">
        <v>468</v>
      </c>
      <c r="AD13" s="360"/>
      <c r="AE13" s="360"/>
      <c r="AF13" s="360"/>
      <c r="AG13" s="361"/>
      <c r="AH13" s="359">
        <v>439</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-20913</v>
      </c>
      <c r="BO13" s="384"/>
      <c r="BP13" s="384"/>
      <c r="BQ13" s="384"/>
      <c r="BR13" s="384"/>
      <c r="BS13" s="384"/>
      <c r="BT13" s="384"/>
      <c r="BU13" s="385"/>
      <c r="BV13" s="383">
        <v>381147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9.6999999999999993</v>
      </c>
      <c r="CU13" s="354"/>
      <c r="CV13" s="354"/>
      <c r="CW13" s="354"/>
      <c r="CX13" s="354"/>
      <c r="CY13" s="354"/>
      <c r="CZ13" s="354"/>
      <c r="DA13" s="355"/>
      <c r="DB13" s="353">
        <v>9.6</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6176</v>
      </c>
      <c r="S14" s="485"/>
      <c r="T14" s="485"/>
      <c r="U14" s="485"/>
      <c r="V14" s="486"/>
      <c r="W14" s="487"/>
      <c r="X14" s="401"/>
      <c r="Y14" s="401"/>
      <c r="Z14" s="401"/>
      <c r="AA14" s="401"/>
      <c r="AB14" s="402"/>
      <c r="AC14" s="477">
        <v>15.7</v>
      </c>
      <c r="AD14" s="478"/>
      <c r="AE14" s="478"/>
      <c r="AF14" s="478"/>
      <c r="AG14" s="479"/>
      <c r="AH14" s="477">
        <v>13.6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30.3</v>
      </c>
      <c r="CU14" s="456"/>
      <c r="CV14" s="456"/>
      <c r="CW14" s="456"/>
      <c r="CX14" s="456"/>
      <c r="CY14" s="456"/>
      <c r="CZ14" s="456"/>
      <c r="DA14" s="457"/>
      <c r="DB14" s="488">
        <v>23.7</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6133</v>
      </c>
      <c r="S15" s="485"/>
      <c r="T15" s="485"/>
      <c r="U15" s="485"/>
      <c r="V15" s="486"/>
      <c r="W15" s="472" t="s">
        <v>131</v>
      </c>
      <c r="X15" s="398"/>
      <c r="Y15" s="398"/>
      <c r="Z15" s="398"/>
      <c r="AA15" s="398"/>
      <c r="AB15" s="399"/>
      <c r="AC15" s="359">
        <v>1063</v>
      </c>
      <c r="AD15" s="360"/>
      <c r="AE15" s="360"/>
      <c r="AF15" s="360"/>
      <c r="AG15" s="361"/>
      <c r="AH15" s="359">
        <v>1254</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688009</v>
      </c>
      <c r="BO15" s="379"/>
      <c r="BP15" s="379"/>
      <c r="BQ15" s="379"/>
      <c r="BR15" s="379"/>
      <c r="BS15" s="379"/>
      <c r="BT15" s="379"/>
      <c r="BU15" s="380"/>
      <c r="BV15" s="378">
        <v>675848</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401"/>
      <c r="Y16" s="401"/>
      <c r="Z16" s="401"/>
      <c r="AA16" s="401"/>
      <c r="AB16" s="402"/>
      <c r="AC16" s="477">
        <v>35.6</v>
      </c>
      <c r="AD16" s="478"/>
      <c r="AE16" s="478"/>
      <c r="AF16" s="478"/>
      <c r="AG16" s="479"/>
      <c r="AH16" s="477">
        <v>39</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2320313</v>
      </c>
      <c r="BO16" s="384"/>
      <c r="BP16" s="384"/>
      <c r="BQ16" s="384"/>
      <c r="BR16" s="384"/>
      <c r="BS16" s="384"/>
      <c r="BT16" s="384"/>
      <c r="BU16" s="385"/>
      <c r="BV16" s="383">
        <v>2365693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138</v>
      </c>
      <c r="S17" s="470"/>
      <c r="T17" s="470"/>
      <c r="U17" s="470"/>
      <c r="V17" s="471"/>
      <c r="W17" s="472" t="s">
        <v>139</v>
      </c>
      <c r="X17" s="398"/>
      <c r="Y17" s="398"/>
      <c r="Z17" s="398"/>
      <c r="AA17" s="398"/>
      <c r="AB17" s="399"/>
      <c r="AC17" s="359">
        <v>1455</v>
      </c>
      <c r="AD17" s="360"/>
      <c r="AE17" s="360"/>
      <c r="AF17" s="360"/>
      <c r="AG17" s="361"/>
      <c r="AH17" s="359">
        <v>1494</v>
      </c>
      <c r="AI17" s="360"/>
      <c r="AJ17" s="360"/>
      <c r="AK17" s="360"/>
      <c r="AL17" s="362"/>
      <c r="AM17" s="452"/>
      <c r="AN17" s="357"/>
      <c r="AO17" s="357"/>
      <c r="AP17" s="357"/>
      <c r="AQ17" s="357"/>
      <c r="AR17" s="357"/>
      <c r="AS17" s="357"/>
      <c r="AT17" s="358"/>
      <c r="AU17" s="440"/>
      <c r="AV17" s="441"/>
      <c r="AW17" s="441"/>
      <c r="AX17" s="441"/>
      <c r="AY17" s="363" t="s">
        <v>140</v>
      </c>
      <c r="AZ17" s="364"/>
      <c r="BA17" s="364"/>
      <c r="BB17" s="364"/>
      <c r="BC17" s="364"/>
      <c r="BD17" s="364"/>
      <c r="BE17" s="364"/>
      <c r="BF17" s="364"/>
      <c r="BG17" s="364"/>
      <c r="BH17" s="364"/>
      <c r="BI17" s="364"/>
      <c r="BJ17" s="364"/>
      <c r="BK17" s="364"/>
      <c r="BL17" s="364"/>
      <c r="BM17" s="365"/>
      <c r="BN17" s="383">
        <v>871863</v>
      </c>
      <c r="BO17" s="384"/>
      <c r="BP17" s="384"/>
      <c r="BQ17" s="384"/>
      <c r="BR17" s="384"/>
      <c r="BS17" s="384"/>
      <c r="BT17" s="384"/>
      <c r="BU17" s="385"/>
      <c r="BV17" s="383">
        <v>855756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141</v>
      </c>
      <c r="C18" s="446"/>
      <c r="D18" s="446"/>
      <c r="E18" s="447"/>
      <c r="F18" s="447"/>
      <c r="G18" s="447"/>
      <c r="H18" s="447"/>
      <c r="I18" s="447"/>
      <c r="J18" s="447"/>
      <c r="K18" s="447"/>
      <c r="L18" s="448">
        <v>225.52</v>
      </c>
      <c r="M18" s="448"/>
      <c r="N18" s="448"/>
      <c r="O18" s="448"/>
      <c r="P18" s="448"/>
      <c r="Q18" s="448"/>
      <c r="R18" s="449"/>
      <c r="S18" s="449"/>
      <c r="T18" s="449"/>
      <c r="U18" s="449"/>
      <c r="V18" s="450"/>
      <c r="W18" s="464"/>
      <c r="X18" s="465"/>
      <c r="Y18" s="465"/>
      <c r="Z18" s="465"/>
      <c r="AA18" s="465"/>
      <c r="AB18" s="473"/>
      <c r="AC18" s="347">
        <v>48.7</v>
      </c>
      <c r="AD18" s="348"/>
      <c r="AE18" s="348"/>
      <c r="AF18" s="348"/>
      <c r="AG18" s="451"/>
      <c r="AH18" s="347">
        <v>46.4</v>
      </c>
      <c r="AI18" s="348"/>
      <c r="AJ18" s="348"/>
      <c r="AK18" s="348"/>
      <c r="AL18" s="349"/>
      <c r="AM18" s="452"/>
      <c r="AN18" s="357"/>
      <c r="AO18" s="357"/>
      <c r="AP18" s="357"/>
      <c r="AQ18" s="357"/>
      <c r="AR18" s="357"/>
      <c r="AS18" s="357"/>
      <c r="AT18" s="358"/>
      <c r="AU18" s="440"/>
      <c r="AV18" s="441"/>
      <c r="AW18" s="441"/>
      <c r="AX18" s="441"/>
      <c r="AY18" s="363" t="s">
        <v>142</v>
      </c>
      <c r="AZ18" s="364"/>
      <c r="BA18" s="364"/>
      <c r="BB18" s="364"/>
      <c r="BC18" s="364"/>
      <c r="BD18" s="364"/>
      <c r="BE18" s="364"/>
      <c r="BF18" s="364"/>
      <c r="BG18" s="364"/>
      <c r="BH18" s="364"/>
      <c r="BI18" s="364"/>
      <c r="BJ18" s="364"/>
      <c r="BK18" s="364"/>
      <c r="BL18" s="364"/>
      <c r="BM18" s="365"/>
      <c r="BN18" s="383">
        <v>2272113</v>
      </c>
      <c r="BO18" s="384"/>
      <c r="BP18" s="384"/>
      <c r="BQ18" s="384"/>
      <c r="BR18" s="384"/>
      <c r="BS18" s="384"/>
      <c r="BT18" s="384"/>
      <c r="BU18" s="385"/>
      <c r="BV18" s="383">
        <v>2178852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143</v>
      </c>
      <c r="C19" s="446"/>
      <c r="D19" s="446"/>
      <c r="E19" s="447"/>
      <c r="F19" s="447"/>
      <c r="G19" s="447"/>
      <c r="H19" s="447"/>
      <c r="I19" s="447"/>
      <c r="J19" s="447"/>
      <c r="K19" s="447"/>
      <c r="L19" s="453">
        <v>28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144</v>
      </c>
      <c r="AZ19" s="364"/>
      <c r="BA19" s="364"/>
      <c r="BB19" s="364"/>
      <c r="BC19" s="364"/>
      <c r="BD19" s="364"/>
      <c r="BE19" s="364"/>
      <c r="BF19" s="364"/>
      <c r="BG19" s="364"/>
      <c r="BH19" s="364"/>
      <c r="BI19" s="364"/>
      <c r="BJ19" s="364"/>
      <c r="BK19" s="364"/>
      <c r="BL19" s="364"/>
      <c r="BM19" s="365"/>
      <c r="BN19" s="383">
        <v>3236849</v>
      </c>
      <c r="BO19" s="384"/>
      <c r="BP19" s="384"/>
      <c r="BQ19" s="384"/>
      <c r="BR19" s="384"/>
      <c r="BS19" s="384"/>
      <c r="BT19" s="384"/>
      <c r="BU19" s="385"/>
      <c r="BV19" s="383">
        <v>3911960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145</v>
      </c>
      <c r="C20" s="446"/>
      <c r="D20" s="446"/>
      <c r="E20" s="447"/>
      <c r="F20" s="447"/>
      <c r="G20" s="447"/>
      <c r="H20" s="447"/>
      <c r="I20" s="447"/>
      <c r="J20" s="447"/>
      <c r="K20" s="447"/>
      <c r="L20" s="453">
        <v>1669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2"/>
      <c r="AO20" s="432"/>
      <c r="AP20" s="432"/>
      <c r="AQ20" s="432"/>
      <c r="AR20" s="432"/>
      <c r="AS20" s="432"/>
      <c r="AT20" s="433"/>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146</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147</v>
      </c>
      <c r="C22" s="415"/>
      <c r="D22" s="416"/>
      <c r="E22" s="423" t="s">
        <v>1</v>
      </c>
      <c r="F22" s="398"/>
      <c r="G22" s="398"/>
      <c r="H22" s="398"/>
      <c r="I22" s="398"/>
      <c r="J22" s="398"/>
      <c r="K22" s="399"/>
      <c r="L22" s="423" t="s">
        <v>148</v>
      </c>
      <c r="M22" s="398"/>
      <c r="N22" s="398"/>
      <c r="O22" s="398"/>
      <c r="P22" s="399"/>
      <c r="Q22" s="408" t="s">
        <v>149</v>
      </c>
      <c r="R22" s="409"/>
      <c r="S22" s="409"/>
      <c r="T22" s="409"/>
      <c r="U22" s="409"/>
      <c r="V22" s="424"/>
      <c r="W22" s="426" t="s">
        <v>150</v>
      </c>
      <c r="X22" s="415"/>
      <c r="Y22" s="416"/>
      <c r="Z22" s="423" t="s">
        <v>1</v>
      </c>
      <c r="AA22" s="398"/>
      <c r="AB22" s="398"/>
      <c r="AC22" s="398"/>
      <c r="AD22" s="398"/>
      <c r="AE22" s="398"/>
      <c r="AF22" s="398"/>
      <c r="AG22" s="399"/>
      <c r="AH22" s="397" t="s">
        <v>151</v>
      </c>
      <c r="AI22" s="398"/>
      <c r="AJ22" s="398"/>
      <c r="AK22" s="398"/>
      <c r="AL22" s="399"/>
      <c r="AM22" s="397" t="s">
        <v>152</v>
      </c>
      <c r="AN22" s="403"/>
      <c r="AO22" s="403"/>
      <c r="AP22" s="403"/>
      <c r="AQ22" s="403"/>
      <c r="AR22" s="404"/>
      <c r="AS22" s="408" t="s">
        <v>149</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153</v>
      </c>
      <c r="AZ23" s="376"/>
      <c r="BA23" s="376"/>
      <c r="BB23" s="376"/>
      <c r="BC23" s="376"/>
      <c r="BD23" s="376"/>
      <c r="BE23" s="376"/>
      <c r="BF23" s="376"/>
      <c r="BG23" s="376"/>
      <c r="BH23" s="376"/>
      <c r="BI23" s="376"/>
      <c r="BJ23" s="376"/>
      <c r="BK23" s="376"/>
      <c r="BL23" s="376"/>
      <c r="BM23" s="377"/>
      <c r="BN23" s="383">
        <v>4038732</v>
      </c>
      <c r="BO23" s="384"/>
      <c r="BP23" s="384"/>
      <c r="BQ23" s="384"/>
      <c r="BR23" s="384"/>
      <c r="BS23" s="384"/>
      <c r="BT23" s="384"/>
      <c r="BU23" s="385"/>
      <c r="BV23" s="383">
        <v>4029999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154</v>
      </c>
      <c r="F24" s="357"/>
      <c r="G24" s="357"/>
      <c r="H24" s="357"/>
      <c r="I24" s="357"/>
      <c r="J24" s="357"/>
      <c r="K24" s="358"/>
      <c r="L24" s="359">
        <v>1</v>
      </c>
      <c r="M24" s="360"/>
      <c r="N24" s="360"/>
      <c r="O24" s="360"/>
      <c r="P24" s="361"/>
      <c r="Q24" s="359">
        <v>4581</v>
      </c>
      <c r="R24" s="360"/>
      <c r="S24" s="360"/>
      <c r="T24" s="360"/>
      <c r="U24" s="360"/>
      <c r="V24" s="361"/>
      <c r="W24" s="427"/>
      <c r="X24" s="418"/>
      <c r="Y24" s="419"/>
      <c r="Z24" s="356" t="s">
        <v>155</v>
      </c>
      <c r="AA24" s="357"/>
      <c r="AB24" s="357"/>
      <c r="AC24" s="357"/>
      <c r="AD24" s="357"/>
      <c r="AE24" s="357"/>
      <c r="AF24" s="357"/>
      <c r="AG24" s="358"/>
      <c r="AH24" s="359">
        <v>73</v>
      </c>
      <c r="AI24" s="360"/>
      <c r="AJ24" s="360"/>
      <c r="AK24" s="360"/>
      <c r="AL24" s="361"/>
      <c r="AM24" s="359">
        <v>218051</v>
      </c>
      <c r="AN24" s="360"/>
      <c r="AO24" s="360"/>
      <c r="AP24" s="360"/>
      <c r="AQ24" s="360"/>
      <c r="AR24" s="361"/>
      <c r="AS24" s="359">
        <v>2987</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3940654</v>
      </c>
      <c r="BO24" s="384"/>
      <c r="BP24" s="384"/>
      <c r="BQ24" s="384"/>
      <c r="BR24" s="384"/>
      <c r="BS24" s="384"/>
      <c r="BT24" s="384"/>
      <c r="BU24" s="385"/>
      <c r="BV24" s="383">
        <v>3912544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157</v>
      </c>
      <c r="F25" s="357"/>
      <c r="G25" s="357"/>
      <c r="H25" s="357"/>
      <c r="I25" s="357"/>
      <c r="J25" s="357"/>
      <c r="K25" s="358"/>
      <c r="L25" s="359">
        <v>1</v>
      </c>
      <c r="M25" s="360"/>
      <c r="N25" s="360"/>
      <c r="O25" s="360"/>
      <c r="P25" s="361"/>
      <c r="Q25" s="359">
        <v>5236</v>
      </c>
      <c r="R25" s="360"/>
      <c r="S25" s="360"/>
      <c r="T25" s="360"/>
      <c r="U25" s="360"/>
      <c r="V25" s="361"/>
      <c r="W25" s="427"/>
      <c r="X25" s="418"/>
      <c r="Y25" s="419"/>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204611</v>
      </c>
      <c r="BO25" s="379"/>
      <c r="BP25" s="379"/>
      <c r="BQ25" s="379"/>
      <c r="BR25" s="379"/>
      <c r="BS25" s="379"/>
      <c r="BT25" s="379"/>
      <c r="BU25" s="380"/>
      <c r="BV25" s="378">
        <v>250267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160</v>
      </c>
      <c r="F26" s="357"/>
      <c r="G26" s="357"/>
      <c r="H26" s="357"/>
      <c r="I26" s="357"/>
      <c r="J26" s="357"/>
      <c r="K26" s="358"/>
      <c r="L26" s="359">
        <v>1</v>
      </c>
      <c r="M26" s="360"/>
      <c r="N26" s="360"/>
      <c r="O26" s="360"/>
      <c r="P26" s="361"/>
      <c r="Q26" s="359">
        <v>4848</v>
      </c>
      <c r="R26" s="360"/>
      <c r="S26" s="360"/>
      <c r="T26" s="360"/>
      <c r="U26" s="360"/>
      <c r="V26" s="361"/>
      <c r="W26" s="427"/>
      <c r="X26" s="418"/>
      <c r="Y26" s="419"/>
      <c r="Z26" s="356" t="s">
        <v>161</v>
      </c>
      <c r="AA26" s="395"/>
      <c r="AB26" s="395"/>
      <c r="AC26" s="395"/>
      <c r="AD26" s="395"/>
      <c r="AE26" s="395"/>
      <c r="AF26" s="395"/>
      <c r="AG26" s="396"/>
      <c r="AH26" s="359">
        <v>6</v>
      </c>
      <c r="AI26" s="360"/>
      <c r="AJ26" s="360"/>
      <c r="AK26" s="360"/>
      <c r="AL26" s="361"/>
      <c r="AM26" s="359">
        <v>17886</v>
      </c>
      <c r="AN26" s="360"/>
      <c r="AO26" s="360"/>
      <c r="AP26" s="360"/>
      <c r="AQ26" s="360"/>
      <c r="AR26" s="361"/>
      <c r="AS26" s="359">
        <v>2981</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163</v>
      </c>
      <c r="F27" s="357"/>
      <c r="G27" s="357"/>
      <c r="H27" s="357"/>
      <c r="I27" s="357"/>
      <c r="J27" s="357"/>
      <c r="K27" s="358"/>
      <c r="L27" s="359">
        <v>1</v>
      </c>
      <c r="M27" s="360"/>
      <c r="N27" s="360"/>
      <c r="O27" s="360"/>
      <c r="P27" s="361"/>
      <c r="Q27" s="359">
        <v>2900</v>
      </c>
      <c r="R27" s="360"/>
      <c r="S27" s="360"/>
      <c r="T27" s="360"/>
      <c r="U27" s="360"/>
      <c r="V27" s="361"/>
      <c r="W27" s="427"/>
      <c r="X27" s="418"/>
      <c r="Y27" s="419"/>
      <c r="Z27" s="356" t="s">
        <v>164</v>
      </c>
      <c r="AA27" s="357"/>
      <c r="AB27" s="357"/>
      <c r="AC27" s="357"/>
      <c r="AD27" s="357"/>
      <c r="AE27" s="357"/>
      <c r="AF27" s="357"/>
      <c r="AG27" s="358"/>
      <c r="AH27" s="359">
        <v>7</v>
      </c>
      <c r="AI27" s="360"/>
      <c r="AJ27" s="360"/>
      <c r="AK27" s="360"/>
      <c r="AL27" s="361"/>
      <c r="AM27" s="359">
        <v>22289</v>
      </c>
      <c r="AN27" s="360"/>
      <c r="AO27" s="360"/>
      <c r="AP27" s="360"/>
      <c r="AQ27" s="360"/>
      <c r="AR27" s="361"/>
      <c r="AS27" s="359">
        <v>3184</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143422</v>
      </c>
      <c r="BO27" s="387"/>
      <c r="BP27" s="387"/>
      <c r="BQ27" s="387"/>
      <c r="BR27" s="387"/>
      <c r="BS27" s="387"/>
      <c r="BT27" s="387"/>
      <c r="BU27" s="388"/>
      <c r="BV27" s="386">
        <v>143422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166</v>
      </c>
      <c r="F28" s="357"/>
      <c r="G28" s="357"/>
      <c r="H28" s="357"/>
      <c r="I28" s="357"/>
      <c r="J28" s="357"/>
      <c r="K28" s="358"/>
      <c r="L28" s="359">
        <v>1</v>
      </c>
      <c r="M28" s="360"/>
      <c r="N28" s="360"/>
      <c r="O28" s="360"/>
      <c r="P28" s="361"/>
      <c r="Q28" s="359">
        <v>2450</v>
      </c>
      <c r="R28" s="360"/>
      <c r="S28" s="360"/>
      <c r="T28" s="360"/>
      <c r="U28" s="360"/>
      <c r="V28" s="361"/>
      <c r="W28" s="427"/>
      <c r="X28" s="418"/>
      <c r="Y28" s="419"/>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1194601</v>
      </c>
      <c r="BO28" s="379"/>
      <c r="BP28" s="379"/>
      <c r="BQ28" s="379"/>
      <c r="BR28" s="379"/>
      <c r="BS28" s="379"/>
      <c r="BT28" s="379"/>
      <c r="BU28" s="380"/>
      <c r="BV28" s="378">
        <v>1170221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170</v>
      </c>
      <c r="F29" s="357"/>
      <c r="G29" s="357"/>
      <c r="H29" s="357"/>
      <c r="I29" s="357"/>
      <c r="J29" s="357"/>
      <c r="K29" s="358"/>
      <c r="L29" s="359">
        <v>8</v>
      </c>
      <c r="M29" s="360"/>
      <c r="N29" s="360"/>
      <c r="O29" s="360"/>
      <c r="P29" s="361"/>
      <c r="Q29" s="359">
        <v>2350</v>
      </c>
      <c r="R29" s="360"/>
      <c r="S29" s="360"/>
      <c r="T29" s="360"/>
      <c r="U29" s="360"/>
      <c r="V29" s="361"/>
      <c r="W29" s="428"/>
      <c r="X29" s="429"/>
      <c r="Y29" s="430"/>
      <c r="Z29" s="356" t="s">
        <v>171</v>
      </c>
      <c r="AA29" s="357"/>
      <c r="AB29" s="357"/>
      <c r="AC29" s="357"/>
      <c r="AD29" s="357"/>
      <c r="AE29" s="357"/>
      <c r="AF29" s="357"/>
      <c r="AG29" s="358"/>
      <c r="AH29" s="359">
        <v>80</v>
      </c>
      <c r="AI29" s="360"/>
      <c r="AJ29" s="360"/>
      <c r="AK29" s="360"/>
      <c r="AL29" s="361"/>
      <c r="AM29" s="359">
        <v>240340</v>
      </c>
      <c r="AN29" s="360"/>
      <c r="AO29" s="360"/>
      <c r="AP29" s="360"/>
      <c r="AQ29" s="360"/>
      <c r="AR29" s="361"/>
      <c r="AS29" s="359">
        <v>3004</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40961</v>
      </c>
      <c r="BO29" s="384"/>
      <c r="BP29" s="384"/>
      <c r="BQ29" s="384"/>
      <c r="BR29" s="384"/>
      <c r="BS29" s="384"/>
      <c r="BT29" s="384"/>
      <c r="BU29" s="385"/>
      <c r="BV29" s="383">
        <v>40947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31"/>
      <c r="F30" s="432"/>
      <c r="G30" s="432"/>
      <c r="H30" s="432"/>
      <c r="I30" s="432"/>
      <c r="J30" s="432"/>
      <c r="K30" s="433"/>
      <c r="L30" s="434"/>
      <c r="M30" s="435"/>
      <c r="N30" s="435"/>
      <c r="O30" s="435"/>
      <c r="P30" s="436"/>
      <c r="Q30" s="434"/>
      <c r="R30" s="435"/>
      <c r="S30" s="435"/>
      <c r="T30" s="435"/>
      <c r="U30" s="435"/>
      <c r="V30" s="436"/>
      <c r="W30" s="437" t="s">
        <v>173</v>
      </c>
      <c r="X30" s="438"/>
      <c r="Y30" s="438"/>
      <c r="Z30" s="438"/>
      <c r="AA30" s="438"/>
      <c r="AB30" s="438"/>
      <c r="AC30" s="438"/>
      <c r="AD30" s="438"/>
      <c r="AE30" s="438"/>
      <c r="AF30" s="438"/>
      <c r="AG30" s="439"/>
      <c r="AH30" s="347">
        <v>101.3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319312</v>
      </c>
      <c r="BO30" s="387"/>
      <c r="BP30" s="387"/>
      <c r="BQ30" s="387"/>
      <c r="BR30" s="387"/>
      <c r="BS30" s="387"/>
      <c r="BT30" s="387"/>
      <c r="BU30" s="388"/>
      <c r="BV30" s="386">
        <v>483523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大山地区排水処理施設事業特別会計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公立岩瀬病院企業団</v>
      </c>
      <c r="BZ34" s="342"/>
      <c r="CA34" s="342"/>
      <c r="CB34" s="342"/>
      <c r="CC34" s="342"/>
      <c r="CD34" s="342"/>
      <c r="CE34" s="342"/>
      <c r="CF34" s="342"/>
      <c r="CG34" s="342"/>
      <c r="CH34" s="342"/>
      <c r="CI34" s="342"/>
      <c r="CJ34" s="342"/>
      <c r="CK34" s="342"/>
      <c r="CL34" s="342"/>
      <c r="CM34" s="342"/>
      <c r="CN34" s="165"/>
      <c r="CO34" s="343">
        <f>IF(CQ34="","",MAX(C34:D43,U34:V43,AM34:AN43,BE34:BF43,BW34:BX43)+1)</f>
        <v>24</v>
      </c>
      <c r="CP34" s="343"/>
      <c r="CQ34" s="342" t="str">
        <f>IF('各会計、関係団体の財政状況及び健全化判断比率'!BS7="","",'各会計、関係団体の財政状況及び健全化判断比率'!BS7)</f>
        <v>（一財）天栄村振興公社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国民健康保険特別会計（直診勘定）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須賀川地方広域消防組合　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二岐専用水道特別会計</v>
      </c>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須賀川地方保健環境組合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10</v>
      </c>
      <c r="BF37" s="343"/>
      <c r="BG37" s="342" t="str">
        <f>IF('各会計、関係団体の財政状況及び健全化判断比率'!B36="","",'各会計、関係団体の財政状況及び健全化判断比率'!B36)</f>
        <v>簡易水道事業特別会計</v>
      </c>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福島県後期高齢者医療広域連合　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11</v>
      </c>
      <c r="BF38" s="343"/>
      <c r="BG38" s="342" t="str">
        <f>IF('各会計、関係団体の財政状況及び健全化判断比率'!B37="","",'各会計、関係団体の財政状況及び健全化判断比率'!B37)</f>
        <v>簡易排水処理施設特別会計</v>
      </c>
      <c r="BH38" s="342"/>
      <c r="BI38" s="342"/>
      <c r="BJ38" s="342"/>
      <c r="BK38" s="342"/>
      <c r="BL38" s="342"/>
      <c r="BM38" s="342"/>
      <c r="BN38" s="342"/>
      <c r="BO38" s="342"/>
      <c r="BP38" s="342"/>
      <c r="BQ38" s="342"/>
      <c r="BR38" s="342"/>
      <c r="BS38" s="342"/>
      <c r="BT38" s="342"/>
      <c r="BU38" s="342"/>
      <c r="BV38" s="165"/>
      <c r="BW38" s="343">
        <f t="shared" si="2"/>
        <v>18</v>
      </c>
      <c r="BX38" s="343"/>
      <c r="BY38" s="342" t="str">
        <f>IF('各会計、関係団体の財政状況及び健全化判断比率'!B72="","",'各会計、関係団体の財政状況及び健全化判断比率'!B72)</f>
        <v>福島県後期高齢者医療広域連合　後期高齢者医療特別会計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12</v>
      </c>
      <c r="BF39" s="343"/>
      <c r="BG39" s="342" t="str">
        <f>IF('各会計、関係団体の財政状況及び健全化判断比率'!B38="","",'各会計、関係団体の財政状況及び健全化判断比率'!B38)</f>
        <v>風力発電事業特別会計</v>
      </c>
      <c r="BH39" s="342"/>
      <c r="BI39" s="342"/>
      <c r="BJ39" s="342"/>
      <c r="BK39" s="342"/>
      <c r="BL39" s="342"/>
      <c r="BM39" s="342"/>
      <c r="BN39" s="342"/>
      <c r="BO39" s="342"/>
      <c r="BP39" s="342"/>
      <c r="BQ39" s="342"/>
      <c r="BR39" s="342"/>
      <c r="BS39" s="342"/>
      <c r="BT39" s="342"/>
      <c r="BU39" s="342"/>
      <c r="BV39" s="165"/>
      <c r="BW39" s="343">
        <f t="shared" si="2"/>
        <v>19</v>
      </c>
      <c r="BX39" s="343"/>
      <c r="BY39" s="342" t="str">
        <f>IF('各会計、関係団体の財政状況及び健全化判断比率'!B73="","",'各会計、関係団体の財政状況及び健全化判断比率'!B73)</f>
        <v>福島県市町村総合事務組合　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f t="shared" si="1"/>
        <v>13</v>
      </c>
      <c r="BF40" s="343"/>
      <c r="BG40" s="342" t="str">
        <f>IF('各会計、関係団体の財政状況及び健全化判断比率'!B39="","",'各会計、関係団体の財政状況及び健全化判断比率'!B39)</f>
        <v>工業用地取得造成事業特別会計</v>
      </c>
      <c r="BH40" s="342"/>
      <c r="BI40" s="342"/>
      <c r="BJ40" s="342"/>
      <c r="BK40" s="342"/>
      <c r="BL40" s="342"/>
      <c r="BM40" s="342"/>
      <c r="BN40" s="342"/>
      <c r="BO40" s="342"/>
      <c r="BP40" s="342"/>
      <c r="BQ40" s="342"/>
      <c r="BR40" s="342"/>
      <c r="BS40" s="342"/>
      <c r="BT40" s="342"/>
      <c r="BU40" s="342"/>
      <c r="BV40" s="165"/>
      <c r="BW40" s="343">
        <f t="shared" si="2"/>
        <v>20</v>
      </c>
      <c r="BX40" s="343"/>
      <c r="BY40" s="342" t="str">
        <f>IF('各会計、関係団体の財政状況及び健全化判断比率'!B74="","",'各会計、関係団体の財政状況及び健全化判断比率'!B74)</f>
        <v>福島県市町村総合事務組合　消防補償等特別会計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21</v>
      </c>
      <c r="BX41" s="343"/>
      <c r="BY41" s="342" t="str">
        <f>IF('各会計、関係団体の財政状況及び健全化判断比率'!B75="","",'各会計、関係団体の財政状況及び健全化判断比率'!B75)</f>
        <v>福島県市町村総合事務組合　消防賞じゅつ金特別会計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22</v>
      </c>
      <c r="BX42" s="343"/>
      <c r="BY42" s="342" t="str">
        <f>IF('各会計、関係団体の財政状況及び健全化判断比率'!B76="","",'各会計、関係団体の財政状況及び健全化判断比率'!B76)</f>
        <v>福島県市町村総合事務組合　非常勤職員公務災害補償特別会計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23</v>
      </c>
      <c r="BX43" s="343"/>
      <c r="BY43" s="342" t="str">
        <f>IF('各会計、関係団体の財政状況及び健全化判断比率'!B77="","",'各会計、関係団体の財政状況及び健全化判断比率'!B77)</f>
        <v>福島県市町村総合事務組合　自治会館管理特別会計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10" zoomScale="70" zoomScaleNormal="70" zoomScaleSheetLayoutView="100" workbookViewId="0">
      <selection activeCell="P54" sqref="P5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81" t="s">
        <v>24</v>
      </c>
      <c r="C41" s="1182"/>
      <c r="D41" s="81"/>
      <c r="E41" s="1183" t="s">
        <v>25</v>
      </c>
      <c r="F41" s="1183"/>
      <c r="G41" s="1183"/>
      <c r="H41" s="1184"/>
      <c r="I41" s="82">
        <v>3873</v>
      </c>
      <c r="J41" s="83">
        <v>3909</v>
      </c>
      <c r="K41" s="83">
        <v>3932</v>
      </c>
      <c r="L41" s="83">
        <v>3989</v>
      </c>
      <c r="M41" s="84">
        <v>4001</v>
      </c>
    </row>
    <row r="42" spans="2:13" ht="27.75" customHeight="1">
      <c r="B42" s="1171"/>
      <c r="C42" s="1172"/>
      <c r="D42" s="85"/>
      <c r="E42" s="1175" t="s">
        <v>26</v>
      </c>
      <c r="F42" s="1175"/>
      <c r="G42" s="1175"/>
      <c r="H42" s="1176"/>
      <c r="I42" s="86">
        <v>350</v>
      </c>
      <c r="J42" s="87">
        <v>308</v>
      </c>
      <c r="K42" s="87">
        <v>265</v>
      </c>
      <c r="L42" s="87">
        <v>223</v>
      </c>
      <c r="M42" s="88">
        <v>181</v>
      </c>
    </row>
    <row r="43" spans="2:13" ht="27.75" customHeight="1">
      <c r="B43" s="1171"/>
      <c r="C43" s="1172"/>
      <c r="D43" s="85"/>
      <c r="E43" s="1175" t="s">
        <v>27</v>
      </c>
      <c r="F43" s="1175"/>
      <c r="G43" s="1175"/>
      <c r="H43" s="1176"/>
      <c r="I43" s="86">
        <v>2077</v>
      </c>
      <c r="J43" s="87">
        <v>1904</v>
      </c>
      <c r="K43" s="87">
        <v>1883</v>
      </c>
      <c r="L43" s="87">
        <v>1525</v>
      </c>
      <c r="M43" s="88">
        <v>1520</v>
      </c>
    </row>
    <row r="44" spans="2:13" ht="27.75" customHeight="1">
      <c r="B44" s="1171"/>
      <c r="C44" s="1172"/>
      <c r="D44" s="85"/>
      <c r="E44" s="1175" t="s">
        <v>28</v>
      </c>
      <c r="F44" s="1175"/>
      <c r="G44" s="1175"/>
      <c r="H44" s="1176"/>
      <c r="I44" s="86">
        <v>189</v>
      </c>
      <c r="J44" s="87">
        <v>49</v>
      </c>
      <c r="K44" s="87">
        <v>45</v>
      </c>
      <c r="L44" s="87">
        <v>43</v>
      </c>
      <c r="M44" s="88">
        <v>41</v>
      </c>
    </row>
    <row r="45" spans="2:13" ht="27.75" customHeight="1">
      <c r="B45" s="1171"/>
      <c r="C45" s="1172"/>
      <c r="D45" s="85"/>
      <c r="E45" s="1175" t="s">
        <v>29</v>
      </c>
      <c r="F45" s="1175"/>
      <c r="G45" s="1175"/>
      <c r="H45" s="1176"/>
      <c r="I45" s="86">
        <v>651</v>
      </c>
      <c r="J45" s="87">
        <v>680</v>
      </c>
      <c r="K45" s="87">
        <v>689</v>
      </c>
      <c r="L45" s="87">
        <v>694</v>
      </c>
      <c r="M45" s="88">
        <v>623</v>
      </c>
    </row>
    <row r="46" spans="2:13" ht="27.75" customHeight="1">
      <c r="B46" s="1171"/>
      <c r="C46" s="1172"/>
      <c r="D46" s="85"/>
      <c r="E46" s="1175" t="s">
        <v>30</v>
      </c>
      <c r="F46" s="1175"/>
      <c r="G46" s="1175"/>
      <c r="H46" s="1176"/>
      <c r="I46" s="86" t="s">
        <v>481</v>
      </c>
      <c r="J46" s="87" t="s">
        <v>481</v>
      </c>
      <c r="K46" s="87" t="s">
        <v>481</v>
      </c>
      <c r="L46" s="87" t="s">
        <v>481</v>
      </c>
      <c r="M46" s="88" t="s">
        <v>481</v>
      </c>
    </row>
    <row r="47" spans="2:13" ht="27.75" customHeight="1">
      <c r="B47" s="1171"/>
      <c r="C47" s="1172"/>
      <c r="D47" s="85"/>
      <c r="E47" s="1175" t="s">
        <v>31</v>
      </c>
      <c r="F47" s="1175"/>
      <c r="G47" s="1175"/>
      <c r="H47" s="1176"/>
      <c r="I47" s="86" t="s">
        <v>481</v>
      </c>
      <c r="J47" s="87" t="s">
        <v>481</v>
      </c>
      <c r="K47" s="87" t="s">
        <v>481</v>
      </c>
      <c r="L47" s="87" t="s">
        <v>481</v>
      </c>
      <c r="M47" s="88" t="s">
        <v>481</v>
      </c>
    </row>
    <row r="48" spans="2:13" ht="27.75" customHeight="1">
      <c r="B48" s="1173"/>
      <c r="C48" s="1174"/>
      <c r="D48" s="85"/>
      <c r="E48" s="1175" t="s">
        <v>32</v>
      </c>
      <c r="F48" s="1175"/>
      <c r="G48" s="1175"/>
      <c r="H48" s="1176"/>
      <c r="I48" s="86" t="s">
        <v>481</v>
      </c>
      <c r="J48" s="87" t="s">
        <v>481</v>
      </c>
      <c r="K48" s="87" t="s">
        <v>481</v>
      </c>
      <c r="L48" s="87" t="s">
        <v>481</v>
      </c>
      <c r="M48" s="88" t="s">
        <v>481</v>
      </c>
    </row>
    <row r="49" spans="2:13" ht="27.75" customHeight="1">
      <c r="B49" s="1169" t="s">
        <v>33</v>
      </c>
      <c r="C49" s="1170"/>
      <c r="D49" s="89"/>
      <c r="E49" s="1175" t="s">
        <v>34</v>
      </c>
      <c r="F49" s="1175"/>
      <c r="G49" s="1175"/>
      <c r="H49" s="1176"/>
      <c r="I49" s="86">
        <v>1082</v>
      </c>
      <c r="J49" s="87">
        <v>1512</v>
      </c>
      <c r="K49" s="87">
        <v>1529</v>
      </c>
      <c r="L49" s="87">
        <v>2090</v>
      </c>
      <c r="M49" s="88">
        <v>1866</v>
      </c>
    </row>
    <row r="50" spans="2:13" ht="27.75" customHeight="1">
      <c r="B50" s="1171"/>
      <c r="C50" s="1172"/>
      <c r="D50" s="85"/>
      <c r="E50" s="1175" t="s">
        <v>35</v>
      </c>
      <c r="F50" s="1175"/>
      <c r="G50" s="1175"/>
      <c r="H50" s="1176"/>
      <c r="I50" s="86" t="s">
        <v>481</v>
      </c>
      <c r="J50" s="87" t="s">
        <v>481</v>
      </c>
      <c r="K50" s="87" t="s">
        <v>481</v>
      </c>
      <c r="L50" s="87" t="s">
        <v>481</v>
      </c>
      <c r="M50" s="88" t="s">
        <v>481</v>
      </c>
    </row>
    <row r="51" spans="2:13" ht="27.75" customHeight="1">
      <c r="B51" s="1173"/>
      <c r="C51" s="1174"/>
      <c r="D51" s="85"/>
      <c r="E51" s="1175" t="s">
        <v>36</v>
      </c>
      <c r="F51" s="1175"/>
      <c r="G51" s="1175"/>
      <c r="H51" s="1176"/>
      <c r="I51" s="86">
        <v>3933</v>
      </c>
      <c r="J51" s="87">
        <v>3794</v>
      </c>
      <c r="K51" s="87">
        <v>3890</v>
      </c>
      <c r="L51" s="87">
        <v>3832</v>
      </c>
      <c r="M51" s="88">
        <v>3812</v>
      </c>
    </row>
    <row r="52" spans="2:13" ht="27.75" customHeight="1" thickBot="1">
      <c r="B52" s="1177" t="s">
        <v>37</v>
      </c>
      <c r="C52" s="1178"/>
      <c r="D52" s="90"/>
      <c r="E52" s="1179" t="s">
        <v>38</v>
      </c>
      <c r="F52" s="1179"/>
      <c r="G52" s="1179"/>
      <c r="H52" s="1180"/>
      <c r="I52" s="91">
        <v>2126</v>
      </c>
      <c r="J52" s="92">
        <v>1543</v>
      </c>
      <c r="K52" s="92">
        <v>1396</v>
      </c>
      <c r="L52" s="92">
        <v>552</v>
      </c>
      <c r="M52" s="93">
        <v>688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519</v>
      </c>
      <c r="G2" s="111"/>
      <c r="H2" s="112"/>
    </row>
    <row r="3" spans="1:8">
      <c r="A3" s="108" t="s">
        <v>512</v>
      </c>
      <c r="B3" s="113"/>
      <c r="C3" s="114"/>
      <c r="D3" s="115">
        <v>347752</v>
      </c>
      <c r="E3" s="116"/>
      <c r="F3" s="117">
        <v>133616</v>
      </c>
      <c r="G3" s="118"/>
      <c r="H3" s="119"/>
    </row>
    <row r="4" spans="1:8">
      <c r="A4" s="120"/>
      <c r="B4" s="121"/>
      <c r="C4" s="122"/>
      <c r="D4" s="123">
        <v>76346</v>
      </c>
      <c r="E4" s="124"/>
      <c r="F4" s="125">
        <v>57933</v>
      </c>
      <c r="G4" s="126"/>
      <c r="H4" s="127"/>
    </row>
    <row r="5" spans="1:8">
      <c r="A5" s="108" t="s">
        <v>514</v>
      </c>
      <c r="B5" s="113"/>
      <c r="C5" s="114"/>
      <c r="D5" s="115">
        <v>156540</v>
      </c>
      <c r="E5" s="116"/>
      <c r="F5" s="117">
        <v>96333</v>
      </c>
      <c r="G5" s="118"/>
      <c r="H5" s="119"/>
    </row>
    <row r="6" spans="1:8">
      <c r="A6" s="120"/>
      <c r="B6" s="121"/>
      <c r="C6" s="122"/>
      <c r="D6" s="123">
        <v>75239</v>
      </c>
      <c r="E6" s="124"/>
      <c r="F6" s="125">
        <v>57060</v>
      </c>
      <c r="G6" s="126"/>
      <c r="H6" s="127"/>
    </row>
    <row r="7" spans="1:8">
      <c r="A7" s="108" t="s">
        <v>515</v>
      </c>
      <c r="B7" s="113"/>
      <c r="C7" s="114"/>
      <c r="D7" s="115">
        <v>81608</v>
      </c>
      <c r="E7" s="116"/>
      <c r="F7" s="117">
        <v>117673</v>
      </c>
      <c r="G7" s="118"/>
      <c r="H7" s="119"/>
    </row>
    <row r="8" spans="1:8">
      <c r="A8" s="120"/>
      <c r="B8" s="121"/>
      <c r="C8" s="122"/>
      <c r="D8" s="123">
        <v>68566</v>
      </c>
      <c r="E8" s="124"/>
      <c r="F8" s="125">
        <v>62359</v>
      </c>
      <c r="G8" s="126"/>
      <c r="H8" s="127"/>
    </row>
    <row r="9" spans="1:8">
      <c r="A9" s="108" t="s">
        <v>516</v>
      </c>
      <c r="B9" s="113"/>
      <c r="C9" s="114"/>
      <c r="D9" s="115">
        <v>141986</v>
      </c>
      <c r="E9" s="116"/>
      <c r="F9" s="117">
        <v>118223</v>
      </c>
      <c r="G9" s="118"/>
      <c r="H9" s="119"/>
    </row>
    <row r="10" spans="1:8">
      <c r="A10" s="120"/>
      <c r="B10" s="121"/>
      <c r="C10" s="122"/>
      <c r="D10" s="123">
        <v>58534</v>
      </c>
      <c r="E10" s="124"/>
      <c r="F10" s="125">
        <v>57106</v>
      </c>
      <c r="G10" s="126"/>
      <c r="H10" s="127"/>
    </row>
    <row r="11" spans="1:8">
      <c r="A11" s="108" t="s">
        <v>517</v>
      </c>
      <c r="B11" s="113"/>
      <c r="C11" s="114"/>
      <c r="D11" s="115">
        <v>331458</v>
      </c>
      <c r="E11" s="116"/>
      <c r="F11" s="117">
        <v>128485</v>
      </c>
      <c r="G11" s="118"/>
      <c r="H11" s="119"/>
    </row>
    <row r="12" spans="1:8">
      <c r="A12" s="120"/>
      <c r="B12" s="121"/>
      <c r="C12" s="128"/>
      <c r="D12" s="123">
        <v>96238</v>
      </c>
      <c r="E12" s="124"/>
      <c r="F12" s="125">
        <v>62765</v>
      </c>
      <c r="G12" s="126"/>
      <c r="H12" s="127"/>
    </row>
    <row r="13" spans="1:8">
      <c r="A13" s="108"/>
      <c r="B13" s="113"/>
      <c r="C13" s="129"/>
      <c r="D13" s="130">
        <v>211869</v>
      </c>
      <c r="E13" s="131"/>
      <c r="F13" s="132">
        <v>118866</v>
      </c>
      <c r="G13" s="133"/>
      <c r="H13" s="119"/>
    </row>
    <row r="14" spans="1:8">
      <c r="A14" s="120"/>
      <c r="B14" s="121"/>
      <c r="C14" s="122"/>
      <c r="D14" s="123">
        <v>74985</v>
      </c>
      <c r="E14" s="124"/>
      <c r="F14" s="125">
        <v>59445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7.44</v>
      </c>
      <c r="C19" s="134">
        <f>ROUND(VALUE(SUBSTITUTE(実質収支比率等に係る経年分析!G$48,"▲","-")),2)</f>
        <v>5.93</v>
      </c>
      <c r="D19" s="134">
        <f>ROUND(VALUE(SUBSTITUTE(実質収支比率等に係る経年分析!H$48,"▲","-")),2)</f>
        <v>11.62</v>
      </c>
      <c r="E19" s="134">
        <f>ROUND(VALUE(SUBSTITUTE(実質収支比率等に係る経年分析!I$48,"▲","-")),2)</f>
        <v>6.2</v>
      </c>
      <c r="F19" s="134">
        <f>ROUND(VALUE(SUBSTITUTE(実質収支比率等に係る経年分析!J$48,"▲","-")),2)</f>
        <v>4.5999999999999996</v>
      </c>
    </row>
    <row r="20" spans="1:11">
      <c r="A20" s="134" t="s">
        <v>43</v>
      </c>
      <c r="B20" s="134">
        <f>ROUND(VALUE(SUBSTITUTE(実質収支比率等に係る経年分析!F$47,"▲","-")),2)</f>
        <v>24.38</v>
      </c>
      <c r="C20" s="134">
        <f>ROUND(VALUE(SUBSTITUTE(実質収支比率等に係る経年分析!G$47,"▲","-")),2)</f>
        <v>21.07</v>
      </c>
      <c r="D20" s="134">
        <f>ROUND(VALUE(SUBSTITUTE(実質収支比率等に係る経年分析!H$47,"▲","-")),2)</f>
        <v>23.85</v>
      </c>
      <c r="E20" s="134">
        <f>ROUND(VALUE(SUBSTITUTE(実質収支比率等に係る経年分析!I$47,"▲","-")),2)</f>
        <v>43.25</v>
      </c>
      <c r="F20" s="134">
        <f>ROUND(VALUE(SUBSTITUTE(実質収支比率等に係る経年分析!J$47,"▲","-")),2)</f>
        <v>44.96</v>
      </c>
    </row>
    <row r="21" spans="1:11">
      <c r="A21" s="134" t="s">
        <v>44</v>
      </c>
      <c r="B21" s="134">
        <f>IF(ISNUMBER(VALUE(SUBSTITUTE(実質収支比率等に係る経年分析!F$49,"▲","-"))),ROUND(VALUE(SUBSTITUTE(実質収支比率等に係る経年分析!F$49,"▲","-")),2),NA())</f>
        <v>8.4600000000000009</v>
      </c>
      <c r="C21" s="134">
        <f>IF(ISNUMBER(VALUE(SUBSTITUTE(実質収支比率等に係る経年分析!G$49,"▲","-"))),ROUND(VALUE(SUBSTITUTE(実質収支比率等に係る経年分析!G$49,"▲","-")),2),NA())</f>
        <v>-5.65</v>
      </c>
      <c r="D21" s="134">
        <f>IF(ISNUMBER(VALUE(SUBSTITUTE(実質収支比率等に係る経年分析!H$49,"▲","-"))),ROUND(VALUE(SUBSTITUTE(実質収支比率等に係る経年分析!H$49,"▲","-")),2),NA())</f>
        <v>8.26</v>
      </c>
      <c r="E21" s="134">
        <f>IF(ISNUMBER(VALUE(SUBSTITUTE(実質収支比率等に係る経年分析!I$49,"▲","-"))),ROUND(VALUE(SUBSTITUTE(実質収支比率等に係る経年分析!I$49,"▲","-")),2),NA())</f>
        <v>14.09</v>
      </c>
      <c r="F21" s="134">
        <f>IF(ISNUMBER(VALUE(SUBSTITUTE(実質収支比率等に係る経年分析!J$49,"▲","-"))),ROUND(VALUE(SUBSTITUTE(実質収支比率等に係る経年分析!J$49,"▲","-")),2),NA())</f>
        <v>-0.79</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0.55000000000000004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0.43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0.25</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簡易水道事業特別会計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0.21</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4.37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0.22</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0.91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0.83</v>
      </c>
    </row>
    <row r="32" spans="1:11">
      <c r="A32" s="135" t="str">
        <f>IF(連結実質赤字比率に係る赤字・黒字の構成分析!C$38="",NA(),連結実質赤字比率に係る赤字・黒字の構成分析!C$38)</f>
        <v>風力発電事業特別会計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0.89</v>
      </c>
    </row>
    <row r="33" spans="1:16">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2.4700000000000002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3.18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2.73</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7.44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5.92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6.19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4.5999999999999996</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8.48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8.31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9.4600000000000009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8.81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7.89</v>
      </c>
    </row>
    <row r="36" spans="1:16">
      <c r="A36" s="135" t="str">
        <f>IF(連結実質赤字比率に係る赤字・黒字の構成分析!C$34="",NA(),連結実質赤字比率に係る赤字・黒字の構成分析!C$34)</f>
        <v>工業用地取得造成事業特別会計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8.51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8.6999999999999993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10.43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16.440000000000001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16.850000000000001</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414</v>
      </c>
      <c r="E42" s="136"/>
      <c r="F42" s="136"/>
      <c r="G42" s="136">
        <f>'実質公債費比率（分子）の構造'!L$52</f>
        <v>403</v>
      </c>
      <c r="H42" s="136"/>
      <c r="I42" s="136"/>
      <c r="J42" s="136">
        <f>'実質公債費比率（分子）の構造'!M$52</f>
        <v>383</v>
      </c>
      <c r="K42" s="136"/>
      <c r="L42" s="136"/>
      <c r="M42" s="136">
        <f>'実質公債費比率（分子）の構造'!N$52</f>
        <v>381</v>
      </c>
      <c r="N42" s="136"/>
      <c r="O42" s="136"/>
      <c r="P42" s="136">
        <f>'実質公債費比率（分子）の構造'!O$52</f>
        <v>389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53</v>
      </c>
      <c r="C44" s="136"/>
      <c r="D44" s="136"/>
      <c r="E44" s="136">
        <f>'実質公債費比率（分子）の構造'!L$50</f>
        <v>54</v>
      </c>
      <c r="F44" s="136"/>
      <c r="G44" s="136"/>
      <c r="H44" s="136">
        <f>'実質公債費比率（分子）の構造'!M$50</f>
        <v>52</v>
      </c>
      <c r="I44" s="136"/>
      <c r="J44" s="136"/>
      <c r="K44" s="136">
        <f>'実質公債費比率（分子）の構造'!N$50</f>
        <v>51</v>
      </c>
      <c r="L44" s="136"/>
      <c r="M44" s="136"/>
      <c r="N44" s="136">
        <f>'実質公債費比率（分子）の構造'!O$50</f>
        <v>49</v>
      </c>
      <c r="O44" s="136"/>
      <c r="P44" s="136"/>
    </row>
    <row r="45" spans="1:16">
      <c r="A45" s="136" t="s">
        <v>54</v>
      </c>
      <c r="B45" s="136">
        <f>'実質公債費比率（分子）の構造'!K$49</f>
        <v>10</v>
      </c>
      <c r="C45" s="136"/>
      <c r="D45" s="136"/>
      <c r="E45" s="136">
        <f>'実質公債費比率（分子）の構造'!L$49</f>
        <v>8</v>
      </c>
      <c r="F45" s="136"/>
      <c r="G45" s="136"/>
      <c r="H45" s="136">
        <f>'実質公債費比率（分子）の構造'!M$49</f>
        <v>6</v>
      </c>
      <c r="I45" s="136"/>
      <c r="J45" s="136"/>
      <c r="K45" s="136">
        <f>'実質公債費比率（分子）の構造'!N$49</f>
        <v>2</v>
      </c>
      <c r="L45" s="136"/>
      <c r="M45" s="136"/>
      <c r="N45" s="136">
        <f>'実質公債費比率（分子）の構造'!O$49</f>
        <v>2</v>
      </c>
      <c r="O45" s="136"/>
      <c r="P45" s="136"/>
    </row>
    <row r="46" spans="1:16">
      <c r="A46" s="136" t="s">
        <v>55</v>
      </c>
      <c r="B46" s="136">
        <f>'実質公債費比率（分子）の構造'!K$48</f>
        <v>185</v>
      </c>
      <c r="C46" s="136"/>
      <c r="D46" s="136"/>
      <c r="E46" s="136">
        <f>'実質公債費比率（分子）の構造'!L$48</f>
        <v>148</v>
      </c>
      <c r="F46" s="136"/>
      <c r="G46" s="136"/>
      <c r="H46" s="136">
        <f>'実質公債費比率（分子）の構造'!M$48</f>
        <v>179</v>
      </c>
      <c r="I46" s="136"/>
      <c r="J46" s="136"/>
      <c r="K46" s="136">
        <f>'実質公債費比率（分子）の構造'!N$48</f>
        <v>171</v>
      </c>
      <c r="L46" s="136"/>
      <c r="M46" s="136"/>
      <c r="N46" s="136">
        <f>'実質公債費比率（分子）の構造'!O$48</f>
        <v>154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402</v>
      </c>
      <c r="C49" s="136"/>
      <c r="D49" s="136"/>
      <c r="E49" s="136">
        <f>'実質公債費比率（分子）の構造'!L$45</f>
        <v>407</v>
      </c>
      <c r="F49" s="136"/>
      <c r="G49" s="136"/>
      <c r="H49" s="136">
        <f>'実質公債費比率（分子）の構造'!M$45</f>
        <v>387</v>
      </c>
      <c r="I49" s="136"/>
      <c r="J49" s="136"/>
      <c r="K49" s="136">
        <f>'実質公債費比率（分子）の構造'!N$45</f>
        <v>376</v>
      </c>
      <c r="L49" s="136"/>
      <c r="M49" s="136"/>
      <c r="N49" s="136">
        <f>'実質公債費比率（分子）の構造'!O$45</f>
        <v>392</v>
      </c>
      <c r="O49" s="136"/>
      <c r="P49" s="136"/>
    </row>
    <row r="50" spans="1:16">
      <c r="A50" s="136" t="s">
        <v>59</v>
      </c>
      <c r="B50" s="136" t="e">
        <f>NA()</f>
        <v>#N/A</v>
      </c>
      <c r="C50" s="136">
        <f>IF(ISNUMBER('実質公債費比率（分子）の構造'!K$53),'実質公債費比率（分子）の構造'!K$53,NA())</f>
        <v>236</v>
      </c>
      <c r="D50" s="136" t="e">
        <f>NA()</f>
        <v>#N/A</v>
      </c>
      <c r="E50" s="136" t="e">
        <f>NA()</f>
        <v>#N/A</v>
      </c>
      <c r="F50" s="136">
        <f>IF(ISNUMBER('実質公債費比率（分子）の構造'!L$53),'実質公債費比率（分子）の構造'!L$53,NA())</f>
        <v>214</v>
      </c>
      <c r="G50" s="136" t="e">
        <f>NA()</f>
        <v>#N/A</v>
      </c>
      <c r="H50" s="136" t="e">
        <f>NA()</f>
        <v>#N/A</v>
      </c>
      <c r="I50" s="136">
        <f>IF(ISNUMBER('実質公債費比率（分子）の構造'!M$53),'実質公債費比率（分子）の構造'!M$53,NA())</f>
        <v>241</v>
      </c>
      <c r="J50" s="136" t="e">
        <f>NA()</f>
        <v>#N/A</v>
      </c>
      <c r="K50" s="136" t="e">
        <f>NA()</f>
        <v>#N/A</v>
      </c>
      <c r="L50" s="136">
        <f>IF(ISNUMBER('実質公債費比率（分子）の構造'!N$53),'実質公債費比率（分子）の構造'!N$53,NA())</f>
        <v>219</v>
      </c>
      <c r="M50" s="136" t="e">
        <f>NA()</f>
        <v>#N/A</v>
      </c>
      <c r="N50" s="136" t="e">
        <f>NA()</f>
        <v>#N/A</v>
      </c>
      <c r="O50" s="136">
        <f>IF(ISNUMBER('実質公債費比率（分子）の構造'!O$53),'実質公債費比率（分子）の構造'!O$53,NA())</f>
        <v>208</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3933</v>
      </c>
      <c r="E56" s="135"/>
      <c r="F56" s="135"/>
      <c r="G56" s="135">
        <f>'将来負担比率（分子）の構造'!J$51</f>
        <v>3794</v>
      </c>
      <c r="H56" s="135"/>
      <c r="I56" s="135"/>
      <c r="J56" s="135">
        <f>'将来負担比率（分子）の構造'!K$51</f>
        <v>3890</v>
      </c>
      <c r="K56" s="135"/>
      <c r="L56" s="135"/>
      <c r="M56" s="135">
        <f>'将来負担比率（分子）の構造'!L$51</f>
        <v>3832</v>
      </c>
      <c r="N56" s="135"/>
      <c r="O56" s="135"/>
      <c r="P56" s="135">
        <f>'将来負担比率（分子）の構造'!M$51</f>
        <v>3812</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1082</v>
      </c>
      <c r="E58" s="135"/>
      <c r="F58" s="135"/>
      <c r="G58" s="135">
        <f>'将来負担比率（分子）の構造'!J$49</f>
        <v>1512</v>
      </c>
      <c r="H58" s="135"/>
      <c r="I58" s="135"/>
      <c r="J58" s="135">
        <f>'将来負担比率（分子）の構造'!K$49</f>
        <v>1529</v>
      </c>
      <c r="K58" s="135"/>
      <c r="L58" s="135"/>
      <c r="M58" s="135">
        <f>'将来負担比率（分子）の構造'!L$49</f>
        <v>2090</v>
      </c>
      <c r="N58" s="135"/>
      <c r="O58" s="135"/>
      <c r="P58" s="135">
        <f>'将来負担比率（分子）の構造'!M$49</f>
        <v>1866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651</v>
      </c>
      <c r="C62" s="135"/>
      <c r="D62" s="135"/>
      <c r="E62" s="135">
        <f>'将来負担比率（分子）の構造'!J$45</f>
        <v>680</v>
      </c>
      <c r="F62" s="135"/>
      <c r="G62" s="135"/>
      <c r="H62" s="135">
        <f>'将来負担比率（分子）の構造'!K$45</f>
        <v>689</v>
      </c>
      <c r="I62" s="135"/>
      <c r="J62" s="135"/>
      <c r="K62" s="135">
        <f>'将来負担比率（分子）の構造'!L$45</f>
        <v>694</v>
      </c>
      <c r="L62" s="135"/>
      <c r="M62" s="135"/>
      <c r="N62" s="135">
        <f>'将来負担比率（分子）の構造'!M$45</f>
        <v>623</v>
      </c>
      <c r="O62" s="135"/>
      <c r="P62" s="135"/>
    </row>
    <row r="63" spans="1:16">
      <c r="A63" s="135" t="s">
        <v>28</v>
      </c>
      <c r="B63" s="135">
        <f>'将来負担比率（分子）の構造'!I$44</f>
        <v>189</v>
      </c>
      <c r="C63" s="135"/>
      <c r="D63" s="135"/>
      <c r="E63" s="135">
        <f>'将来負担比率（分子）の構造'!J$44</f>
        <v>49</v>
      </c>
      <c r="F63" s="135"/>
      <c r="G63" s="135"/>
      <c r="H63" s="135">
        <f>'将来負担比率（分子）の構造'!K$44</f>
        <v>45</v>
      </c>
      <c r="I63" s="135"/>
      <c r="J63" s="135"/>
      <c r="K63" s="135">
        <f>'将来負担比率（分子）の構造'!L$44</f>
        <v>43</v>
      </c>
      <c r="L63" s="135"/>
      <c r="M63" s="135"/>
      <c r="N63" s="135">
        <f>'将来負担比率（分子）の構造'!M$44</f>
        <v>41</v>
      </c>
      <c r="O63" s="135"/>
      <c r="P63" s="135"/>
    </row>
    <row r="64" spans="1:16">
      <c r="A64" s="135" t="s">
        <v>27</v>
      </c>
      <c r="B64" s="135">
        <f>'将来負担比率（分子）の構造'!I$43</f>
        <v>2077</v>
      </c>
      <c r="C64" s="135"/>
      <c r="D64" s="135"/>
      <c r="E64" s="135">
        <f>'将来負担比率（分子）の構造'!J$43</f>
        <v>1904</v>
      </c>
      <c r="F64" s="135"/>
      <c r="G64" s="135"/>
      <c r="H64" s="135">
        <f>'将来負担比率（分子）の構造'!K$43</f>
        <v>1883</v>
      </c>
      <c r="I64" s="135"/>
      <c r="J64" s="135"/>
      <c r="K64" s="135">
        <f>'将来負担比率（分子）の構造'!L$43</f>
        <v>1525</v>
      </c>
      <c r="L64" s="135"/>
      <c r="M64" s="135"/>
      <c r="N64" s="135">
        <f>'将来負担比率（分子）の構造'!M$43</f>
        <v>1520</v>
      </c>
      <c r="O64" s="135"/>
      <c r="P64" s="135"/>
    </row>
    <row r="65" spans="1:16">
      <c r="A65" s="135" t="s">
        <v>26</v>
      </c>
      <c r="B65" s="135">
        <f>'将来負担比率（分子）の構造'!I$42</f>
        <v>350</v>
      </c>
      <c r="C65" s="135"/>
      <c r="D65" s="135"/>
      <c r="E65" s="135">
        <f>'将来負担比率（分子）の構造'!J$42</f>
        <v>308</v>
      </c>
      <c r="F65" s="135"/>
      <c r="G65" s="135"/>
      <c r="H65" s="135">
        <f>'将来負担比率（分子）の構造'!K$42</f>
        <v>265</v>
      </c>
      <c r="I65" s="135"/>
      <c r="J65" s="135"/>
      <c r="K65" s="135">
        <f>'将来負担比率（分子）の構造'!L$42</f>
        <v>223</v>
      </c>
      <c r="L65" s="135"/>
      <c r="M65" s="135"/>
      <c r="N65" s="135">
        <f>'将来負担比率（分子）の構造'!M$42</f>
        <v>181</v>
      </c>
      <c r="O65" s="135"/>
      <c r="P65" s="135"/>
    </row>
    <row r="66" spans="1:16">
      <c r="A66" s="135" t="s">
        <v>25</v>
      </c>
      <c r="B66" s="135">
        <f>'将来負担比率（分子）の構造'!I$41</f>
        <v>3873</v>
      </c>
      <c r="C66" s="135"/>
      <c r="D66" s="135"/>
      <c r="E66" s="135">
        <f>'将来負担比率（分子）の構造'!J$41</f>
        <v>3909</v>
      </c>
      <c r="F66" s="135"/>
      <c r="G66" s="135"/>
      <c r="H66" s="135">
        <f>'将来負担比率（分子）の構造'!K$41</f>
        <v>3932</v>
      </c>
      <c r="I66" s="135"/>
      <c r="J66" s="135"/>
      <c r="K66" s="135">
        <f>'将来負担比率（分子）の構造'!L$41</f>
        <v>3989</v>
      </c>
      <c r="L66" s="135"/>
      <c r="M66" s="135"/>
      <c r="N66" s="135">
        <f>'将来負担比率（分子）の構造'!M$41</f>
        <v>4001</v>
      </c>
      <c r="O66" s="135"/>
      <c r="P66" s="135"/>
    </row>
    <row r="67" spans="1:16">
      <c r="A67" s="135" t="s">
        <v>63</v>
      </c>
      <c r="B67" s="135" t="e">
        <f>NA()</f>
        <v>#N/A</v>
      </c>
      <c r="C67" s="135">
        <f>IF(ISNUMBER('将来負担比率（分子）の構造'!I$52), IF('将来負担比率（分子）の構造'!I$52 &lt; 0, 0, '将来負担比率（分子）の構造'!I$52), NA())</f>
        <v>2126</v>
      </c>
      <c r="D67" s="135" t="e">
        <f>NA()</f>
        <v>#N/A</v>
      </c>
      <c r="E67" s="135" t="e">
        <f>NA()</f>
        <v>#N/A</v>
      </c>
      <c r="F67" s="135">
        <f>IF(ISNUMBER('将来負担比率（分子）の構造'!J$52), IF('将来負担比率（分子）の構造'!J$52 &lt; 0, 0, '将来負担比率（分子）の構造'!J$52), NA())</f>
        <v>1543</v>
      </c>
      <c r="G67" s="135" t="e">
        <f>NA()</f>
        <v>#N/A</v>
      </c>
      <c r="H67" s="135" t="e">
        <f>NA()</f>
        <v>#N/A</v>
      </c>
      <c r="I67" s="135">
        <f>IF(ISNUMBER('将来負担比率（分子）の構造'!K$52), IF('将来負担比率（分子）の構造'!K$52 &lt; 0, 0, '将来負担比率（分子）の構造'!K$52), NA())</f>
        <v>1396</v>
      </c>
      <c r="J67" s="135" t="e">
        <f>NA()</f>
        <v>#N/A</v>
      </c>
      <c r="K67" s="135" t="e">
        <f>NA()</f>
        <v>#N/A</v>
      </c>
      <c r="L67" s="135">
        <f>IF(ISNUMBER('将来負担比率（分子）の構造'!L$52), IF('将来負担比率（分子）の構造'!L$52 &lt; 0, 0, '将来負担比率（分子）の構造'!L$52), NA())</f>
        <v>552</v>
      </c>
      <c r="M67" s="135" t="e">
        <f>NA()</f>
        <v>#N/A</v>
      </c>
      <c r="N67" s="135" t="e">
        <f>NA()</f>
        <v>#N/A</v>
      </c>
      <c r="O67" s="135">
        <f>IF(ISNUMBER('将来負担比率（分子）の構造'!M$52), IF('将来負担比率（分子）の構造'!M$52 &lt; 0, 0, '将来負担比率（分子）の構造'!M$52), NA())</f>
        <v>688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208</v>
      </c>
      <c r="C5" s="674"/>
      <c r="D5" s="674"/>
      <c r="E5" s="674"/>
      <c r="F5" s="674"/>
      <c r="G5" s="674"/>
      <c r="H5" s="674"/>
      <c r="I5" s="674"/>
      <c r="J5" s="674"/>
      <c r="K5" s="674"/>
      <c r="L5" s="674"/>
      <c r="M5" s="674"/>
      <c r="N5" s="674"/>
      <c r="O5" s="674"/>
      <c r="P5" s="674"/>
      <c r="Q5" s="675"/>
      <c r="R5" s="638">
        <v>718097</v>
      </c>
      <c r="S5" s="639"/>
      <c r="T5" s="639"/>
      <c r="U5" s="639"/>
      <c r="V5" s="639"/>
      <c r="W5" s="639"/>
      <c r="X5" s="639"/>
      <c r="Y5" s="686"/>
      <c r="Z5" s="699">
        <v>10.1</v>
      </c>
      <c r="AA5" s="699"/>
      <c r="AB5" s="699"/>
      <c r="AC5" s="699"/>
      <c r="AD5" s="700">
        <v>718097</v>
      </c>
      <c r="AE5" s="700"/>
      <c r="AF5" s="700"/>
      <c r="AG5" s="700"/>
      <c r="AH5" s="700"/>
      <c r="AI5" s="700"/>
      <c r="AJ5" s="700"/>
      <c r="AK5" s="700"/>
      <c r="AL5" s="687">
        <v>28.1</v>
      </c>
      <c r="AM5" s="656"/>
      <c r="AN5" s="656"/>
      <c r="AO5" s="688"/>
      <c r="AP5" s="673" t="s">
        <v>209</v>
      </c>
      <c r="AQ5" s="674"/>
      <c r="AR5" s="674"/>
      <c r="AS5" s="674"/>
      <c r="AT5" s="674"/>
      <c r="AU5" s="674"/>
      <c r="AV5" s="674"/>
      <c r="AW5" s="674"/>
      <c r="AX5" s="674"/>
      <c r="AY5" s="674"/>
      <c r="AZ5" s="674"/>
      <c r="BA5" s="674"/>
      <c r="BB5" s="674"/>
      <c r="BC5" s="674"/>
      <c r="BD5" s="674"/>
      <c r="BE5" s="674"/>
      <c r="BF5" s="675"/>
      <c r="BG5" s="588">
        <v>712254</v>
      </c>
      <c r="BH5" s="589"/>
      <c r="BI5" s="589"/>
      <c r="BJ5" s="589"/>
      <c r="BK5" s="589"/>
      <c r="BL5" s="589"/>
      <c r="BM5" s="589"/>
      <c r="BN5" s="590"/>
      <c r="BO5" s="641">
        <v>99.2</v>
      </c>
      <c r="BP5" s="641"/>
      <c r="BQ5" s="641"/>
      <c r="BR5" s="641"/>
      <c r="BS5" s="642" t="s">
        <v>210</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211</v>
      </c>
      <c r="CS5" s="694"/>
      <c r="CT5" s="694"/>
      <c r="CU5" s="694"/>
      <c r="CV5" s="694"/>
      <c r="CW5" s="694"/>
      <c r="CX5" s="694"/>
      <c r="CY5" s="695"/>
      <c r="CZ5" s="693" t="s">
        <v>202</v>
      </c>
      <c r="DA5" s="694"/>
      <c r="DB5" s="694"/>
      <c r="DC5" s="695"/>
      <c r="DD5" s="693" t="s">
        <v>212</v>
      </c>
      <c r="DE5" s="694"/>
      <c r="DF5" s="694"/>
      <c r="DG5" s="694"/>
      <c r="DH5" s="694"/>
      <c r="DI5" s="694"/>
      <c r="DJ5" s="694"/>
      <c r="DK5" s="694"/>
      <c r="DL5" s="694"/>
      <c r="DM5" s="694"/>
      <c r="DN5" s="694"/>
      <c r="DO5" s="694"/>
      <c r="DP5" s="695"/>
      <c r="DQ5" s="693" t="s">
        <v>213</v>
      </c>
      <c r="DR5" s="694"/>
      <c r="DS5" s="694"/>
      <c r="DT5" s="694"/>
      <c r="DU5" s="694"/>
      <c r="DV5" s="694"/>
      <c r="DW5" s="694"/>
      <c r="DX5" s="694"/>
      <c r="DY5" s="694"/>
      <c r="DZ5" s="694"/>
      <c r="EA5" s="694"/>
      <c r="EB5" s="694"/>
      <c r="EC5" s="695"/>
    </row>
    <row r="6" spans="2:143" ht="11.25" customHeight="1">
      <c r="B6" s="585" t="s">
        <v>214</v>
      </c>
      <c r="C6" s="586"/>
      <c r="D6" s="586"/>
      <c r="E6" s="586"/>
      <c r="F6" s="586"/>
      <c r="G6" s="586"/>
      <c r="H6" s="586"/>
      <c r="I6" s="586"/>
      <c r="J6" s="586"/>
      <c r="K6" s="586"/>
      <c r="L6" s="586"/>
      <c r="M6" s="586"/>
      <c r="N6" s="586"/>
      <c r="O6" s="586"/>
      <c r="P6" s="586"/>
      <c r="Q6" s="587"/>
      <c r="R6" s="588">
        <v>80640</v>
      </c>
      <c r="S6" s="589"/>
      <c r="T6" s="589"/>
      <c r="U6" s="589"/>
      <c r="V6" s="589"/>
      <c r="W6" s="589"/>
      <c r="X6" s="589"/>
      <c r="Y6" s="590"/>
      <c r="Z6" s="641">
        <v>1.1000000000000001</v>
      </c>
      <c r="AA6" s="641"/>
      <c r="AB6" s="641"/>
      <c r="AC6" s="641"/>
      <c r="AD6" s="642">
        <v>80640</v>
      </c>
      <c r="AE6" s="642"/>
      <c r="AF6" s="642"/>
      <c r="AG6" s="642"/>
      <c r="AH6" s="642"/>
      <c r="AI6" s="642"/>
      <c r="AJ6" s="642"/>
      <c r="AK6" s="642"/>
      <c r="AL6" s="611">
        <v>3.2</v>
      </c>
      <c r="AM6" s="643"/>
      <c r="AN6" s="643"/>
      <c r="AO6" s="644"/>
      <c r="AP6" s="585" t="s">
        <v>215</v>
      </c>
      <c r="AQ6" s="586"/>
      <c r="AR6" s="586"/>
      <c r="AS6" s="586"/>
      <c r="AT6" s="586"/>
      <c r="AU6" s="586"/>
      <c r="AV6" s="586"/>
      <c r="AW6" s="586"/>
      <c r="AX6" s="586"/>
      <c r="AY6" s="586"/>
      <c r="AZ6" s="586"/>
      <c r="BA6" s="586"/>
      <c r="BB6" s="586"/>
      <c r="BC6" s="586"/>
      <c r="BD6" s="586"/>
      <c r="BE6" s="586"/>
      <c r="BF6" s="587"/>
      <c r="BG6" s="588">
        <v>712254</v>
      </c>
      <c r="BH6" s="589"/>
      <c r="BI6" s="589"/>
      <c r="BJ6" s="589"/>
      <c r="BK6" s="589"/>
      <c r="BL6" s="589"/>
      <c r="BM6" s="589"/>
      <c r="BN6" s="590"/>
      <c r="BO6" s="641">
        <v>99.2</v>
      </c>
      <c r="BP6" s="641"/>
      <c r="BQ6" s="641"/>
      <c r="BR6" s="641"/>
      <c r="BS6" s="642" t="s">
        <v>210</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74145</v>
      </c>
      <c r="CS6" s="589"/>
      <c r="CT6" s="589"/>
      <c r="CU6" s="589"/>
      <c r="CV6" s="589"/>
      <c r="CW6" s="589"/>
      <c r="CX6" s="589"/>
      <c r="CY6" s="590"/>
      <c r="CZ6" s="641">
        <v>1.1000000000000001</v>
      </c>
      <c r="DA6" s="641"/>
      <c r="DB6" s="641"/>
      <c r="DC6" s="641"/>
      <c r="DD6" s="594" t="s">
        <v>210</v>
      </c>
      <c r="DE6" s="589"/>
      <c r="DF6" s="589"/>
      <c r="DG6" s="589"/>
      <c r="DH6" s="589"/>
      <c r="DI6" s="589"/>
      <c r="DJ6" s="589"/>
      <c r="DK6" s="589"/>
      <c r="DL6" s="589"/>
      <c r="DM6" s="589"/>
      <c r="DN6" s="589"/>
      <c r="DO6" s="589"/>
      <c r="DP6" s="590"/>
      <c r="DQ6" s="594">
        <v>74145</v>
      </c>
      <c r="DR6" s="589"/>
      <c r="DS6" s="589"/>
      <c r="DT6" s="589"/>
      <c r="DU6" s="589"/>
      <c r="DV6" s="589"/>
      <c r="DW6" s="589"/>
      <c r="DX6" s="589"/>
      <c r="DY6" s="589"/>
      <c r="DZ6" s="589"/>
      <c r="EA6" s="589"/>
      <c r="EB6" s="589"/>
      <c r="EC6" s="620"/>
    </row>
    <row r="7" spans="2:143" ht="11.25" customHeight="1">
      <c r="B7" s="585" t="s">
        <v>217</v>
      </c>
      <c r="C7" s="586"/>
      <c r="D7" s="586"/>
      <c r="E7" s="586"/>
      <c r="F7" s="586"/>
      <c r="G7" s="586"/>
      <c r="H7" s="586"/>
      <c r="I7" s="586"/>
      <c r="J7" s="586"/>
      <c r="K7" s="586"/>
      <c r="L7" s="586"/>
      <c r="M7" s="586"/>
      <c r="N7" s="586"/>
      <c r="O7" s="586"/>
      <c r="P7" s="586"/>
      <c r="Q7" s="587"/>
      <c r="R7" s="588">
        <v>952</v>
      </c>
      <c r="S7" s="589"/>
      <c r="T7" s="589"/>
      <c r="U7" s="589"/>
      <c r="V7" s="589"/>
      <c r="W7" s="589"/>
      <c r="X7" s="589"/>
      <c r="Y7" s="590"/>
      <c r="Z7" s="641">
        <v>0</v>
      </c>
      <c r="AA7" s="641"/>
      <c r="AB7" s="641"/>
      <c r="AC7" s="641"/>
      <c r="AD7" s="642">
        <v>952</v>
      </c>
      <c r="AE7" s="642"/>
      <c r="AF7" s="642"/>
      <c r="AG7" s="642"/>
      <c r="AH7" s="642"/>
      <c r="AI7" s="642"/>
      <c r="AJ7" s="642"/>
      <c r="AK7" s="642"/>
      <c r="AL7" s="611">
        <v>0</v>
      </c>
      <c r="AM7" s="643"/>
      <c r="AN7" s="643"/>
      <c r="AO7" s="644"/>
      <c r="AP7" s="585" t="s">
        <v>218</v>
      </c>
      <c r="AQ7" s="586"/>
      <c r="AR7" s="586"/>
      <c r="AS7" s="586"/>
      <c r="AT7" s="586"/>
      <c r="AU7" s="586"/>
      <c r="AV7" s="586"/>
      <c r="AW7" s="586"/>
      <c r="AX7" s="586"/>
      <c r="AY7" s="586"/>
      <c r="AZ7" s="586"/>
      <c r="BA7" s="586"/>
      <c r="BB7" s="586"/>
      <c r="BC7" s="586"/>
      <c r="BD7" s="586"/>
      <c r="BE7" s="586"/>
      <c r="BF7" s="587"/>
      <c r="BG7" s="588">
        <v>221264</v>
      </c>
      <c r="BH7" s="589"/>
      <c r="BI7" s="589"/>
      <c r="BJ7" s="589"/>
      <c r="BK7" s="589"/>
      <c r="BL7" s="589"/>
      <c r="BM7" s="589"/>
      <c r="BN7" s="590"/>
      <c r="BO7" s="641">
        <v>30.8</v>
      </c>
      <c r="BP7" s="641"/>
      <c r="BQ7" s="641"/>
      <c r="BR7" s="641"/>
      <c r="BS7" s="642" t="s">
        <v>210</v>
      </c>
      <c r="BT7" s="642"/>
      <c r="BU7" s="642"/>
      <c r="BV7" s="642"/>
      <c r="BW7" s="642"/>
      <c r="BX7" s="642"/>
      <c r="BY7" s="642"/>
      <c r="BZ7" s="642"/>
      <c r="CA7" s="642"/>
      <c r="CB7" s="678"/>
      <c r="CD7" s="621" t="s">
        <v>219</v>
      </c>
      <c r="CE7" s="618"/>
      <c r="CF7" s="618"/>
      <c r="CG7" s="618"/>
      <c r="CH7" s="618"/>
      <c r="CI7" s="618"/>
      <c r="CJ7" s="618"/>
      <c r="CK7" s="618"/>
      <c r="CL7" s="618"/>
      <c r="CM7" s="618"/>
      <c r="CN7" s="618"/>
      <c r="CO7" s="618"/>
      <c r="CP7" s="618"/>
      <c r="CQ7" s="619"/>
      <c r="CR7" s="588">
        <v>867280</v>
      </c>
      <c r="CS7" s="589"/>
      <c r="CT7" s="589"/>
      <c r="CU7" s="589"/>
      <c r="CV7" s="589"/>
      <c r="CW7" s="589"/>
      <c r="CX7" s="589"/>
      <c r="CY7" s="590"/>
      <c r="CZ7" s="641">
        <v>12.7</v>
      </c>
      <c r="DA7" s="641"/>
      <c r="DB7" s="641"/>
      <c r="DC7" s="641"/>
      <c r="DD7" s="594">
        <v>262351</v>
      </c>
      <c r="DE7" s="589"/>
      <c r="DF7" s="589"/>
      <c r="DG7" s="589"/>
      <c r="DH7" s="589"/>
      <c r="DI7" s="589"/>
      <c r="DJ7" s="589"/>
      <c r="DK7" s="589"/>
      <c r="DL7" s="589"/>
      <c r="DM7" s="589"/>
      <c r="DN7" s="589"/>
      <c r="DO7" s="589"/>
      <c r="DP7" s="590"/>
      <c r="DQ7" s="594">
        <v>611843</v>
      </c>
      <c r="DR7" s="589"/>
      <c r="DS7" s="589"/>
      <c r="DT7" s="589"/>
      <c r="DU7" s="589"/>
      <c r="DV7" s="589"/>
      <c r="DW7" s="589"/>
      <c r="DX7" s="589"/>
      <c r="DY7" s="589"/>
      <c r="DZ7" s="589"/>
      <c r="EA7" s="589"/>
      <c r="EB7" s="589"/>
      <c r="EC7" s="620"/>
    </row>
    <row r="8" spans="2:143" ht="11.25" customHeight="1">
      <c r="B8" s="585" t="s">
        <v>220</v>
      </c>
      <c r="C8" s="586"/>
      <c r="D8" s="586"/>
      <c r="E8" s="586"/>
      <c r="F8" s="586"/>
      <c r="G8" s="586"/>
      <c r="H8" s="586"/>
      <c r="I8" s="586"/>
      <c r="J8" s="586"/>
      <c r="K8" s="586"/>
      <c r="L8" s="586"/>
      <c r="M8" s="586"/>
      <c r="N8" s="586"/>
      <c r="O8" s="586"/>
      <c r="P8" s="586"/>
      <c r="Q8" s="587"/>
      <c r="R8" s="588">
        <v>2655</v>
      </c>
      <c r="S8" s="589"/>
      <c r="T8" s="589"/>
      <c r="U8" s="589"/>
      <c r="V8" s="589"/>
      <c r="W8" s="589"/>
      <c r="X8" s="589"/>
      <c r="Y8" s="590"/>
      <c r="Z8" s="641">
        <v>0</v>
      </c>
      <c r="AA8" s="641"/>
      <c r="AB8" s="641"/>
      <c r="AC8" s="641"/>
      <c r="AD8" s="642">
        <v>2655</v>
      </c>
      <c r="AE8" s="642"/>
      <c r="AF8" s="642"/>
      <c r="AG8" s="642"/>
      <c r="AH8" s="642"/>
      <c r="AI8" s="642"/>
      <c r="AJ8" s="642"/>
      <c r="AK8" s="642"/>
      <c r="AL8" s="611">
        <v>0.1</v>
      </c>
      <c r="AM8" s="643"/>
      <c r="AN8" s="643"/>
      <c r="AO8" s="644"/>
      <c r="AP8" s="585" t="s">
        <v>221</v>
      </c>
      <c r="AQ8" s="586"/>
      <c r="AR8" s="586"/>
      <c r="AS8" s="586"/>
      <c r="AT8" s="586"/>
      <c r="AU8" s="586"/>
      <c r="AV8" s="586"/>
      <c r="AW8" s="586"/>
      <c r="AX8" s="586"/>
      <c r="AY8" s="586"/>
      <c r="AZ8" s="586"/>
      <c r="BA8" s="586"/>
      <c r="BB8" s="586"/>
      <c r="BC8" s="586"/>
      <c r="BD8" s="586"/>
      <c r="BE8" s="586"/>
      <c r="BF8" s="587"/>
      <c r="BG8" s="588">
        <v>11934</v>
      </c>
      <c r="BH8" s="589"/>
      <c r="BI8" s="589"/>
      <c r="BJ8" s="589"/>
      <c r="BK8" s="589"/>
      <c r="BL8" s="589"/>
      <c r="BM8" s="589"/>
      <c r="BN8" s="590"/>
      <c r="BO8" s="641">
        <v>1.7</v>
      </c>
      <c r="BP8" s="641"/>
      <c r="BQ8" s="641"/>
      <c r="BR8" s="641"/>
      <c r="BS8" s="594" t="s">
        <v>112</v>
      </c>
      <c r="BT8" s="589"/>
      <c r="BU8" s="589"/>
      <c r="BV8" s="589"/>
      <c r="BW8" s="589"/>
      <c r="BX8" s="589"/>
      <c r="BY8" s="589"/>
      <c r="BZ8" s="589"/>
      <c r="CA8" s="589"/>
      <c r="CB8" s="620"/>
      <c r="CD8" s="621" t="s">
        <v>222</v>
      </c>
      <c r="CE8" s="618"/>
      <c r="CF8" s="618"/>
      <c r="CG8" s="618"/>
      <c r="CH8" s="618"/>
      <c r="CI8" s="618"/>
      <c r="CJ8" s="618"/>
      <c r="CK8" s="618"/>
      <c r="CL8" s="618"/>
      <c r="CM8" s="618"/>
      <c r="CN8" s="618"/>
      <c r="CO8" s="618"/>
      <c r="CP8" s="618"/>
      <c r="CQ8" s="619"/>
      <c r="CR8" s="588">
        <v>2885531</v>
      </c>
      <c r="CS8" s="589"/>
      <c r="CT8" s="589"/>
      <c r="CU8" s="589"/>
      <c r="CV8" s="589"/>
      <c r="CW8" s="589"/>
      <c r="CX8" s="589"/>
      <c r="CY8" s="590"/>
      <c r="CZ8" s="641">
        <v>42.2</v>
      </c>
      <c r="DA8" s="641"/>
      <c r="DB8" s="641"/>
      <c r="DC8" s="641"/>
      <c r="DD8" s="594">
        <v>907270</v>
      </c>
      <c r="DE8" s="589"/>
      <c r="DF8" s="589"/>
      <c r="DG8" s="589"/>
      <c r="DH8" s="589"/>
      <c r="DI8" s="589"/>
      <c r="DJ8" s="589"/>
      <c r="DK8" s="589"/>
      <c r="DL8" s="589"/>
      <c r="DM8" s="589"/>
      <c r="DN8" s="589"/>
      <c r="DO8" s="589"/>
      <c r="DP8" s="590"/>
      <c r="DQ8" s="594">
        <v>443201</v>
      </c>
      <c r="DR8" s="589"/>
      <c r="DS8" s="589"/>
      <c r="DT8" s="589"/>
      <c r="DU8" s="589"/>
      <c r="DV8" s="589"/>
      <c r="DW8" s="589"/>
      <c r="DX8" s="589"/>
      <c r="DY8" s="589"/>
      <c r="DZ8" s="589"/>
      <c r="EA8" s="589"/>
      <c r="EB8" s="589"/>
      <c r="EC8" s="620"/>
    </row>
    <row r="9" spans="2:143" ht="11.25" customHeight="1">
      <c r="B9" s="585" t="s">
        <v>223</v>
      </c>
      <c r="C9" s="586"/>
      <c r="D9" s="586"/>
      <c r="E9" s="586"/>
      <c r="F9" s="586"/>
      <c r="G9" s="586"/>
      <c r="H9" s="586"/>
      <c r="I9" s="586"/>
      <c r="J9" s="586"/>
      <c r="K9" s="586"/>
      <c r="L9" s="586"/>
      <c r="M9" s="586"/>
      <c r="N9" s="586"/>
      <c r="O9" s="586"/>
      <c r="P9" s="586"/>
      <c r="Q9" s="587"/>
      <c r="R9" s="588">
        <v>1399</v>
      </c>
      <c r="S9" s="589"/>
      <c r="T9" s="589"/>
      <c r="U9" s="589"/>
      <c r="V9" s="589"/>
      <c r="W9" s="589"/>
      <c r="X9" s="589"/>
      <c r="Y9" s="590"/>
      <c r="Z9" s="641">
        <v>0</v>
      </c>
      <c r="AA9" s="641"/>
      <c r="AB9" s="641"/>
      <c r="AC9" s="641"/>
      <c r="AD9" s="642">
        <v>1399</v>
      </c>
      <c r="AE9" s="642"/>
      <c r="AF9" s="642"/>
      <c r="AG9" s="642"/>
      <c r="AH9" s="642"/>
      <c r="AI9" s="642"/>
      <c r="AJ9" s="642"/>
      <c r="AK9" s="642"/>
      <c r="AL9" s="611">
        <v>0.1</v>
      </c>
      <c r="AM9" s="643"/>
      <c r="AN9" s="643"/>
      <c r="AO9" s="644"/>
      <c r="AP9" s="585" t="s">
        <v>224</v>
      </c>
      <c r="AQ9" s="586"/>
      <c r="AR9" s="586"/>
      <c r="AS9" s="586"/>
      <c r="AT9" s="586"/>
      <c r="AU9" s="586"/>
      <c r="AV9" s="586"/>
      <c r="AW9" s="586"/>
      <c r="AX9" s="586"/>
      <c r="AY9" s="586"/>
      <c r="AZ9" s="586"/>
      <c r="BA9" s="586"/>
      <c r="BB9" s="586"/>
      <c r="BC9" s="586"/>
      <c r="BD9" s="586"/>
      <c r="BE9" s="586"/>
      <c r="BF9" s="587"/>
      <c r="BG9" s="588">
        <v>172628</v>
      </c>
      <c r="BH9" s="589"/>
      <c r="BI9" s="589"/>
      <c r="BJ9" s="589"/>
      <c r="BK9" s="589"/>
      <c r="BL9" s="589"/>
      <c r="BM9" s="589"/>
      <c r="BN9" s="590"/>
      <c r="BO9" s="641">
        <v>24</v>
      </c>
      <c r="BP9" s="641"/>
      <c r="BQ9" s="641"/>
      <c r="BR9" s="641"/>
      <c r="BS9" s="594" t="s">
        <v>112</v>
      </c>
      <c r="BT9" s="589"/>
      <c r="BU9" s="589"/>
      <c r="BV9" s="589"/>
      <c r="BW9" s="589"/>
      <c r="BX9" s="589"/>
      <c r="BY9" s="589"/>
      <c r="BZ9" s="589"/>
      <c r="CA9" s="589"/>
      <c r="CB9" s="620"/>
      <c r="CD9" s="621" t="s">
        <v>225</v>
      </c>
      <c r="CE9" s="618"/>
      <c r="CF9" s="618"/>
      <c r="CG9" s="618"/>
      <c r="CH9" s="618"/>
      <c r="CI9" s="618"/>
      <c r="CJ9" s="618"/>
      <c r="CK9" s="618"/>
      <c r="CL9" s="618"/>
      <c r="CM9" s="618"/>
      <c r="CN9" s="618"/>
      <c r="CO9" s="618"/>
      <c r="CP9" s="618"/>
      <c r="CQ9" s="619"/>
      <c r="CR9" s="588">
        <v>297986</v>
      </c>
      <c r="CS9" s="589"/>
      <c r="CT9" s="589"/>
      <c r="CU9" s="589"/>
      <c r="CV9" s="589"/>
      <c r="CW9" s="589"/>
      <c r="CX9" s="589"/>
      <c r="CY9" s="590"/>
      <c r="CZ9" s="641">
        <v>4.4000000000000004</v>
      </c>
      <c r="DA9" s="641"/>
      <c r="DB9" s="641"/>
      <c r="DC9" s="641"/>
      <c r="DD9" s="594">
        <v>3971</v>
      </c>
      <c r="DE9" s="589"/>
      <c r="DF9" s="589"/>
      <c r="DG9" s="589"/>
      <c r="DH9" s="589"/>
      <c r="DI9" s="589"/>
      <c r="DJ9" s="589"/>
      <c r="DK9" s="589"/>
      <c r="DL9" s="589"/>
      <c r="DM9" s="589"/>
      <c r="DN9" s="589"/>
      <c r="DO9" s="589"/>
      <c r="DP9" s="590"/>
      <c r="DQ9" s="594">
        <v>227481</v>
      </c>
      <c r="DR9" s="589"/>
      <c r="DS9" s="589"/>
      <c r="DT9" s="589"/>
      <c r="DU9" s="589"/>
      <c r="DV9" s="589"/>
      <c r="DW9" s="589"/>
      <c r="DX9" s="589"/>
      <c r="DY9" s="589"/>
      <c r="DZ9" s="589"/>
      <c r="EA9" s="589"/>
      <c r="EB9" s="589"/>
      <c r="EC9" s="620"/>
    </row>
    <row r="10" spans="2:143" ht="11.25" customHeight="1">
      <c r="B10" s="585" t="s">
        <v>226</v>
      </c>
      <c r="C10" s="586"/>
      <c r="D10" s="586"/>
      <c r="E10" s="586"/>
      <c r="F10" s="586"/>
      <c r="G10" s="586"/>
      <c r="H10" s="586"/>
      <c r="I10" s="586"/>
      <c r="J10" s="586"/>
      <c r="K10" s="586"/>
      <c r="L10" s="586"/>
      <c r="M10" s="586"/>
      <c r="N10" s="586"/>
      <c r="O10" s="586"/>
      <c r="P10" s="586"/>
      <c r="Q10" s="587"/>
      <c r="R10" s="588">
        <v>63810</v>
      </c>
      <c r="S10" s="589"/>
      <c r="T10" s="589"/>
      <c r="U10" s="589"/>
      <c r="V10" s="589"/>
      <c r="W10" s="589"/>
      <c r="X10" s="589"/>
      <c r="Y10" s="590"/>
      <c r="Z10" s="641">
        <v>0.9</v>
      </c>
      <c r="AA10" s="641"/>
      <c r="AB10" s="641"/>
      <c r="AC10" s="641"/>
      <c r="AD10" s="642">
        <v>63810</v>
      </c>
      <c r="AE10" s="642"/>
      <c r="AF10" s="642"/>
      <c r="AG10" s="642"/>
      <c r="AH10" s="642"/>
      <c r="AI10" s="642"/>
      <c r="AJ10" s="642"/>
      <c r="AK10" s="642"/>
      <c r="AL10" s="611">
        <v>2.5</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15246</v>
      </c>
      <c r="BH10" s="589"/>
      <c r="BI10" s="589"/>
      <c r="BJ10" s="589"/>
      <c r="BK10" s="589"/>
      <c r="BL10" s="589"/>
      <c r="BM10" s="589"/>
      <c r="BN10" s="590"/>
      <c r="BO10" s="641">
        <v>2.1</v>
      </c>
      <c r="BP10" s="641"/>
      <c r="BQ10" s="641"/>
      <c r="BR10" s="641"/>
      <c r="BS10" s="594" t="s">
        <v>112</v>
      </c>
      <c r="BT10" s="589"/>
      <c r="BU10" s="589"/>
      <c r="BV10" s="589"/>
      <c r="BW10" s="589"/>
      <c r="BX10" s="589"/>
      <c r="BY10" s="589"/>
      <c r="BZ10" s="589"/>
      <c r="CA10" s="589"/>
      <c r="CB10" s="620"/>
      <c r="CD10" s="621" t="s">
        <v>228</v>
      </c>
      <c r="CE10" s="618"/>
      <c r="CF10" s="618"/>
      <c r="CG10" s="618"/>
      <c r="CH10" s="618"/>
      <c r="CI10" s="618"/>
      <c r="CJ10" s="618"/>
      <c r="CK10" s="618"/>
      <c r="CL10" s="618"/>
      <c r="CM10" s="618"/>
      <c r="CN10" s="618"/>
      <c r="CO10" s="618"/>
      <c r="CP10" s="618"/>
      <c r="CQ10" s="619"/>
      <c r="CR10" s="588">
        <v>54336</v>
      </c>
      <c r="CS10" s="589"/>
      <c r="CT10" s="589"/>
      <c r="CU10" s="589"/>
      <c r="CV10" s="589"/>
      <c r="CW10" s="589"/>
      <c r="CX10" s="589"/>
      <c r="CY10" s="590"/>
      <c r="CZ10" s="641">
        <v>0.8</v>
      </c>
      <c r="DA10" s="641"/>
      <c r="DB10" s="641"/>
      <c r="DC10" s="641"/>
      <c r="DD10" s="594" t="s">
        <v>112</v>
      </c>
      <c r="DE10" s="589"/>
      <c r="DF10" s="589"/>
      <c r="DG10" s="589"/>
      <c r="DH10" s="589"/>
      <c r="DI10" s="589"/>
      <c r="DJ10" s="589"/>
      <c r="DK10" s="589"/>
      <c r="DL10" s="589"/>
      <c r="DM10" s="589"/>
      <c r="DN10" s="589"/>
      <c r="DO10" s="589"/>
      <c r="DP10" s="590"/>
      <c r="DQ10" s="594">
        <v>10</v>
      </c>
      <c r="DR10" s="589"/>
      <c r="DS10" s="589"/>
      <c r="DT10" s="589"/>
      <c r="DU10" s="589"/>
      <c r="DV10" s="589"/>
      <c r="DW10" s="589"/>
      <c r="DX10" s="589"/>
      <c r="DY10" s="589"/>
      <c r="DZ10" s="589"/>
      <c r="EA10" s="589"/>
      <c r="EB10" s="589"/>
      <c r="EC10" s="620"/>
    </row>
    <row r="11" spans="2:143" ht="11.25" customHeight="1">
      <c r="B11" s="585" t="s">
        <v>229</v>
      </c>
      <c r="C11" s="586"/>
      <c r="D11" s="586"/>
      <c r="E11" s="586"/>
      <c r="F11" s="586"/>
      <c r="G11" s="586"/>
      <c r="H11" s="586"/>
      <c r="I11" s="586"/>
      <c r="J11" s="586"/>
      <c r="K11" s="586"/>
      <c r="L11" s="586"/>
      <c r="M11" s="586"/>
      <c r="N11" s="586"/>
      <c r="O11" s="586"/>
      <c r="P11" s="586"/>
      <c r="Q11" s="587"/>
      <c r="R11" s="588">
        <v>11449</v>
      </c>
      <c r="S11" s="589"/>
      <c r="T11" s="589"/>
      <c r="U11" s="589"/>
      <c r="V11" s="589"/>
      <c r="W11" s="589"/>
      <c r="X11" s="589"/>
      <c r="Y11" s="590"/>
      <c r="Z11" s="641">
        <v>0.2</v>
      </c>
      <c r="AA11" s="641"/>
      <c r="AB11" s="641"/>
      <c r="AC11" s="641"/>
      <c r="AD11" s="642">
        <v>11449</v>
      </c>
      <c r="AE11" s="642"/>
      <c r="AF11" s="642"/>
      <c r="AG11" s="642"/>
      <c r="AH11" s="642"/>
      <c r="AI11" s="642"/>
      <c r="AJ11" s="642"/>
      <c r="AK11" s="642"/>
      <c r="AL11" s="611">
        <v>0.4</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21456</v>
      </c>
      <c r="BH11" s="589"/>
      <c r="BI11" s="589"/>
      <c r="BJ11" s="589"/>
      <c r="BK11" s="589"/>
      <c r="BL11" s="589"/>
      <c r="BM11" s="589"/>
      <c r="BN11" s="590"/>
      <c r="BO11" s="641">
        <v>3</v>
      </c>
      <c r="BP11" s="641"/>
      <c r="BQ11" s="641"/>
      <c r="BR11" s="641"/>
      <c r="BS11" s="594" t="s">
        <v>112</v>
      </c>
      <c r="BT11" s="589"/>
      <c r="BU11" s="589"/>
      <c r="BV11" s="589"/>
      <c r="BW11" s="589"/>
      <c r="BX11" s="589"/>
      <c r="BY11" s="589"/>
      <c r="BZ11" s="589"/>
      <c r="CA11" s="589"/>
      <c r="CB11" s="620"/>
      <c r="CD11" s="621" t="s">
        <v>231</v>
      </c>
      <c r="CE11" s="618"/>
      <c r="CF11" s="618"/>
      <c r="CG11" s="618"/>
      <c r="CH11" s="618"/>
      <c r="CI11" s="618"/>
      <c r="CJ11" s="618"/>
      <c r="CK11" s="618"/>
      <c r="CL11" s="618"/>
      <c r="CM11" s="618"/>
      <c r="CN11" s="618"/>
      <c r="CO11" s="618"/>
      <c r="CP11" s="618"/>
      <c r="CQ11" s="619"/>
      <c r="CR11" s="588">
        <v>709704</v>
      </c>
      <c r="CS11" s="589"/>
      <c r="CT11" s="589"/>
      <c r="CU11" s="589"/>
      <c r="CV11" s="589"/>
      <c r="CW11" s="589"/>
      <c r="CX11" s="589"/>
      <c r="CY11" s="590"/>
      <c r="CZ11" s="641">
        <v>10.4</v>
      </c>
      <c r="DA11" s="641"/>
      <c r="DB11" s="641"/>
      <c r="DC11" s="641"/>
      <c r="DD11" s="594">
        <v>103844</v>
      </c>
      <c r="DE11" s="589"/>
      <c r="DF11" s="589"/>
      <c r="DG11" s="589"/>
      <c r="DH11" s="589"/>
      <c r="DI11" s="589"/>
      <c r="DJ11" s="589"/>
      <c r="DK11" s="589"/>
      <c r="DL11" s="589"/>
      <c r="DM11" s="589"/>
      <c r="DN11" s="589"/>
      <c r="DO11" s="589"/>
      <c r="DP11" s="590"/>
      <c r="DQ11" s="594">
        <v>409054</v>
      </c>
      <c r="DR11" s="589"/>
      <c r="DS11" s="589"/>
      <c r="DT11" s="589"/>
      <c r="DU11" s="589"/>
      <c r="DV11" s="589"/>
      <c r="DW11" s="589"/>
      <c r="DX11" s="589"/>
      <c r="DY11" s="589"/>
      <c r="DZ11" s="589"/>
      <c r="EA11" s="589"/>
      <c r="EB11" s="589"/>
      <c r="EC11" s="620"/>
    </row>
    <row r="12" spans="2:143" ht="11.25" customHeight="1">
      <c r="B12" s="585" t="s">
        <v>232</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438929</v>
      </c>
      <c r="BH12" s="589"/>
      <c r="BI12" s="589"/>
      <c r="BJ12" s="589"/>
      <c r="BK12" s="589"/>
      <c r="BL12" s="589"/>
      <c r="BM12" s="589"/>
      <c r="BN12" s="590"/>
      <c r="BO12" s="641">
        <v>61.1</v>
      </c>
      <c r="BP12" s="641"/>
      <c r="BQ12" s="641"/>
      <c r="BR12" s="641"/>
      <c r="BS12" s="594" t="s">
        <v>112</v>
      </c>
      <c r="BT12" s="589"/>
      <c r="BU12" s="589"/>
      <c r="BV12" s="589"/>
      <c r="BW12" s="589"/>
      <c r="BX12" s="589"/>
      <c r="BY12" s="589"/>
      <c r="BZ12" s="589"/>
      <c r="CA12" s="589"/>
      <c r="CB12" s="620"/>
      <c r="CD12" s="621" t="s">
        <v>234</v>
      </c>
      <c r="CE12" s="618"/>
      <c r="CF12" s="618"/>
      <c r="CG12" s="618"/>
      <c r="CH12" s="618"/>
      <c r="CI12" s="618"/>
      <c r="CJ12" s="618"/>
      <c r="CK12" s="618"/>
      <c r="CL12" s="618"/>
      <c r="CM12" s="618"/>
      <c r="CN12" s="618"/>
      <c r="CO12" s="618"/>
      <c r="CP12" s="618"/>
      <c r="CQ12" s="619"/>
      <c r="CR12" s="588">
        <v>42184</v>
      </c>
      <c r="CS12" s="589"/>
      <c r="CT12" s="589"/>
      <c r="CU12" s="589"/>
      <c r="CV12" s="589"/>
      <c r="CW12" s="589"/>
      <c r="CX12" s="589"/>
      <c r="CY12" s="590"/>
      <c r="CZ12" s="641">
        <v>0.6</v>
      </c>
      <c r="DA12" s="641"/>
      <c r="DB12" s="641"/>
      <c r="DC12" s="641"/>
      <c r="DD12" s="594">
        <v>1723</v>
      </c>
      <c r="DE12" s="589"/>
      <c r="DF12" s="589"/>
      <c r="DG12" s="589"/>
      <c r="DH12" s="589"/>
      <c r="DI12" s="589"/>
      <c r="DJ12" s="589"/>
      <c r="DK12" s="589"/>
      <c r="DL12" s="589"/>
      <c r="DM12" s="589"/>
      <c r="DN12" s="589"/>
      <c r="DO12" s="589"/>
      <c r="DP12" s="590"/>
      <c r="DQ12" s="594">
        <v>26504</v>
      </c>
      <c r="DR12" s="589"/>
      <c r="DS12" s="589"/>
      <c r="DT12" s="589"/>
      <c r="DU12" s="589"/>
      <c r="DV12" s="589"/>
      <c r="DW12" s="589"/>
      <c r="DX12" s="589"/>
      <c r="DY12" s="589"/>
      <c r="DZ12" s="589"/>
      <c r="EA12" s="589"/>
      <c r="EB12" s="589"/>
      <c r="EC12" s="620"/>
    </row>
    <row r="13" spans="2:143" ht="11.25" customHeight="1">
      <c r="B13" s="585" t="s">
        <v>235</v>
      </c>
      <c r="C13" s="586"/>
      <c r="D13" s="586"/>
      <c r="E13" s="586"/>
      <c r="F13" s="586"/>
      <c r="G13" s="586"/>
      <c r="H13" s="586"/>
      <c r="I13" s="586"/>
      <c r="J13" s="586"/>
      <c r="K13" s="586"/>
      <c r="L13" s="586"/>
      <c r="M13" s="586"/>
      <c r="N13" s="586"/>
      <c r="O13" s="586"/>
      <c r="P13" s="586"/>
      <c r="Q13" s="587"/>
      <c r="R13" s="588">
        <v>10859</v>
      </c>
      <c r="S13" s="589"/>
      <c r="T13" s="589"/>
      <c r="U13" s="589"/>
      <c r="V13" s="589"/>
      <c r="W13" s="589"/>
      <c r="X13" s="589"/>
      <c r="Y13" s="590"/>
      <c r="Z13" s="641">
        <v>0.2</v>
      </c>
      <c r="AA13" s="641"/>
      <c r="AB13" s="641"/>
      <c r="AC13" s="641"/>
      <c r="AD13" s="642">
        <v>10859</v>
      </c>
      <c r="AE13" s="642"/>
      <c r="AF13" s="642"/>
      <c r="AG13" s="642"/>
      <c r="AH13" s="642"/>
      <c r="AI13" s="642"/>
      <c r="AJ13" s="642"/>
      <c r="AK13" s="642"/>
      <c r="AL13" s="611">
        <v>0.4</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425146</v>
      </c>
      <c r="BH13" s="589"/>
      <c r="BI13" s="589"/>
      <c r="BJ13" s="589"/>
      <c r="BK13" s="589"/>
      <c r="BL13" s="589"/>
      <c r="BM13" s="589"/>
      <c r="BN13" s="590"/>
      <c r="BO13" s="641">
        <v>59.2</v>
      </c>
      <c r="BP13" s="641"/>
      <c r="BQ13" s="641"/>
      <c r="BR13" s="641"/>
      <c r="BS13" s="594" t="s">
        <v>112</v>
      </c>
      <c r="BT13" s="589"/>
      <c r="BU13" s="589"/>
      <c r="BV13" s="589"/>
      <c r="BW13" s="589"/>
      <c r="BX13" s="589"/>
      <c r="BY13" s="589"/>
      <c r="BZ13" s="589"/>
      <c r="CA13" s="589"/>
      <c r="CB13" s="620"/>
      <c r="CD13" s="621" t="s">
        <v>237</v>
      </c>
      <c r="CE13" s="618"/>
      <c r="CF13" s="618"/>
      <c r="CG13" s="618"/>
      <c r="CH13" s="618"/>
      <c r="CI13" s="618"/>
      <c r="CJ13" s="618"/>
      <c r="CK13" s="618"/>
      <c r="CL13" s="618"/>
      <c r="CM13" s="618"/>
      <c r="CN13" s="618"/>
      <c r="CO13" s="618"/>
      <c r="CP13" s="618"/>
      <c r="CQ13" s="619"/>
      <c r="CR13" s="588">
        <v>380517</v>
      </c>
      <c r="CS13" s="589"/>
      <c r="CT13" s="589"/>
      <c r="CU13" s="589"/>
      <c r="CV13" s="589"/>
      <c r="CW13" s="589"/>
      <c r="CX13" s="589"/>
      <c r="CY13" s="590"/>
      <c r="CZ13" s="641">
        <v>5.6</v>
      </c>
      <c r="DA13" s="641"/>
      <c r="DB13" s="641"/>
      <c r="DC13" s="641"/>
      <c r="DD13" s="594">
        <v>273106</v>
      </c>
      <c r="DE13" s="589"/>
      <c r="DF13" s="589"/>
      <c r="DG13" s="589"/>
      <c r="DH13" s="589"/>
      <c r="DI13" s="589"/>
      <c r="DJ13" s="589"/>
      <c r="DK13" s="589"/>
      <c r="DL13" s="589"/>
      <c r="DM13" s="589"/>
      <c r="DN13" s="589"/>
      <c r="DO13" s="589"/>
      <c r="DP13" s="590"/>
      <c r="DQ13" s="594">
        <v>244676</v>
      </c>
      <c r="DR13" s="589"/>
      <c r="DS13" s="589"/>
      <c r="DT13" s="589"/>
      <c r="DU13" s="589"/>
      <c r="DV13" s="589"/>
      <c r="DW13" s="589"/>
      <c r="DX13" s="589"/>
      <c r="DY13" s="589"/>
      <c r="DZ13" s="589"/>
      <c r="EA13" s="589"/>
      <c r="EB13" s="589"/>
      <c r="EC13" s="620"/>
    </row>
    <row r="14" spans="2:143" ht="11.25" customHeight="1">
      <c r="B14" s="585" t="s">
        <v>238</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15393</v>
      </c>
      <c r="BH14" s="589"/>
      <c r="BI14" s="589"/>
      <c r="BJ14" s="589"/>
      <c r="BK14" s="589"/>
      <c r="BL14" s="589"/>
      <c r="BM14" s="589"/>
      <c r="BN14" s="590"/>
      <c r="BO14" s="641">
        <v>2.1</v>
      </c>
      <c r="BP14" s="641"/>
      <c r="BQ14" s="641"/>
      <c r="BR14" s="641"/>
      <c r="BS14" s="594" t="s">
        <v>112</v>
      </c>
      <c r="BT14" s="589"/>
      <c r="BU14" s="589"/>
      <c r="BV14" s="589"/>
      <c r="BW14" s="589"/>
      <c r="BX14" s="589"/>
      <c r="BY14" s="589"/>
      <c r="BZ14" s="589"/>
      <c r="CA14" s="589"/>
      <c r="CB14" s="620"/>
      <c r="CD14" s="621" t="s">
        <v>240</v>
      </c>
      <c r="CE14" s="618"/>
      <c r="CF14" s="618"/>
      <c r="CG14" s="618"/>
      <c r="CH14" s="618"/>
      <c r="CI14" s="618"/>
      <c r="CJ14" s="618"/>
      <c r="CK14" s="618"/>
      <c r="CL14" s="618"/>
      <c r="CM14" s="618"/>
      <c r="CN14" s="618"/>
      <c r="CO14" s="618"/>
      <c r="CP14" s="618"/>
      <c r="CQ14" s="619"/>
      <c r="CR14" s="588">
        <v>246481</v>
      </c>
      <c r="CS14" s="589"/>
      <c r="CT14" s="589"/>
      <c r="CU14" s="589"/>
      <c r="CV14" s="589"/>
      <c r="CW14" s="589"/>
      <c r="CX14" s="589"/>
      <c r="CY14" s="590"/>
      <c r="CZ14" s="641">
        <v>3.6</v>
      </c>
      <c r="DA14" s="641"/>
      <c r="DB14" s="641"/>
      <c r="DC14" s="641"/>
      <c r="DD14" s="594">
        <v>95104</v>
      </c>
      <c r="DE14" s="589"/>
      <c r="DF14" s="589"/>
      <c r="DG14" s="589"/>
      <c r="DH14" s="589"/>
      <c r="DI14" s="589"/>
      <c r="DJ14" s="589"/>
      <c r="DK14" s="589"/>
      <c r="DL14" s="589"/>
      <c r="DM14" s="589"/>
      <c r="DN14" s="589"/>
      <c r="DO14" s="589"/>
      <c r="DP14" s="590"/>
      <c r="DQ14" s="594">
        <v>172784</v>
      </c>
      <c r="DR14" s="589"/>
      <c r="DS14" s="589"/>
      <c r="DT14" s="589"/>
      <c r="DU14" s="589"/>
      <c r="DV14" s="589"/>
      <c r="DW14" s="589"/>
      <c r="DX14" s="589"/>
      <c r="DY14" s="589"/>
      <c r="DZ14" s="589"/>
      <c r="EA14" s="589"/>
      <c r="EB14" s="589"/>
      <c r="EC14" s="620"/>
    </row>
    <row r="15" spans="2:143" ht="11.25" customHeight="1">
      <c r="B15" s="585" t="s">
        <v>241</v>
      </c>
      <c r="C15" s="586"/>
      <c r="D15" s="586"/>
      <c r="E15" s="586"/>
      <c r="F15" s="586"/>
      <c r="G15" s="586"/>
      <c r="H15" s="586"/>
      <c r="I15" s="586"/>
      <c r="J15" s="586"/>
      <c r="K15" s="586"/>
      <c r="L15" s="586"/>
      <c r="M15" s="586"/>
      <c r="N15" s="586"/>
      <c r="O15" s="586"/>
      <c r="P15" s="586"/>
      <c r="Q15" s="587"/>
      <c r="R15" s="588">
        <v>1771</v>
      </c>
      <c r="S15" s="589"/>
      <c r="T15" s="589"/>
      <c r="U15" s="589"/>
      <c r="V15" s="589"/>
      <c r="W15" s="589"/>
      <c r="X15" s="589"/>
      <c r="Y15" s="590"/>
      <c r="Z15" s="641">
        <v>0</v>
      </c>
      <c r="AA15" s="641"/>
      <c r="AB15" s="641"/>
      <c r="AC15" s="641"/>
      <c r="AD15" s="642">
        <v>1771</v>
      </c>
      <c r="AE15" s="642"/>
      <c r="AF15" s="642"/>
      <c r="AG15" s="642"/>
      <c r="AH15" s="642"/>
      <c r="AI15" s="642"/>
      <c r="AJ15" s="642"/>
      <c r="AK15" s="642"/>
      <c r="AL15" s="611">
        <v>0.1</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36668</v>
      </c>
      <c r="BH15" s="589"/>
      <c r="BI15" s="589"/>
      <c r="BJ15" s="589"/>
      <c r="BK15" s="589"/>
      <c r="BL15" s="589"/>
      <c r="BM15" s="589"/>
      <c r="BN15" s="590"/>
      <c r="BO15" s="641">
        <v>5.0999999999999996</v>
      </c>
      <c r="BP15" s="641"/>
      <c r="BQ15" s="641"/>
      <c r="BR15" s="641"/>
      <c r="BS15" s="594" t="s">
        <v>112</v>
      </c>
      <c r="BT15" s="589"/>
      <c r="BU15" s="589"/>
      <c r="BV15" s="589"/>
      <c r="BW15" s="589"/>
      <c r="BX15" s="589"/>
      <c r="BY15" s="589"/>
      <c r="BZ15" s="589"/>
      <c r="CA15" s="589"/>
      <c r="CB15" s="620"/>
      <c r="CD15" s="621" t="s">
        <v>243</v>
      </c>
      <c r="CE15" s="618"/>
      <c r="CF15" s="618"/>
      <c r="CG15" s="618"/>
      <c r="CH15" s="618"/>
      <c r="CI15" s="618"/>
      <c r="CJ15" s="618"/>
      <c r="CK15" s="618"/>
      <c r="CL15" s="618"/>
      <c r="CM15" s="618"/>
      <c r="CN15" s="618"/>
      <c r="CO15" s="618"/>
      <c r="CP15" s="618"/>
      <c r="CQ15" s="619"/>
      <c r="CR15" s="588">
        <v>731530</v>
      </c>
      <c r="CS15" s="589"/>
      <c r="CT15" s="589"/>
      <c r="CU15" s="589"/>
      <c r="CV15" s="589"/>
      <c r="CW15" s="589"/>
      <c r="CX15" s="589"/>
      <c r="CY15" s="590"/>
      <c r="CZ15" s="641">
        <v>10.7</v>
      </c>
      <c r="DA15" s="641"/>
      <c r="DB15" s="641"/>
      <c r="DC15" s="641"/>
      <c r="DD15" s="594">
        <v>362921</v>
      </c>
      <c r="DE15" s="589"/>
      <c r="DF15" s="589"/>
      <c r="DG15" s="589"/>
      <c r="DH15" s="589"/>
      <c r="DI15" s="589"/>
      <c r="DJ15" s="589"/>
      <c r="DK15" s="589"/>
      <c r="DL15" s="589"/>
      <c r="DM15" s="589"/>
      <c r="DN15" s="589"/>
      <c r="DO15" s="589"/>
      <c r="DP15" s="590"/>
      <c r="DQ15" s="594">
        <v>365101</v>
      </c>
      <c r="DR15" s="589"/>
      <c r="DS15" s="589"/>
      <c r="DT15" s="589"/>
      <c r="DU15" s="589"/>
      <c r="DV15" s="589"/>
      <c r="DW15" s="589"/>
      <c r="DX15" s="589"/>
      <c r="DY15" s="589"/>
      <c r="DZ15" s="589"/>
      <c r="EA15" s="589"/>
      <c r="EB15" s="589"/>
      <c r="EC15" s="620"/>
    </row>
    <row r="16" spans="2:143" ht="11.25" customHeight="1">
      <c r="B16" s="585" t="s">
        <v>244</v>
      </c>
      <c r="C16" s="586"/>
      <c r="D16" s="586"/>
      <c r="E16" s="586"/>
      <c r="F16" s="586"/>
      <c r="G16" s="586"/>
      <c r="H16" s="586"/>
      <c r="I16" s="586"/>
      <c r="J16" s="586"/>
      <c r="K16" s="586"/>
      <c r="L16" s="586"/>
      <c r="M16" s="586"/>
      <c r="N16" s="586"/>
      <c r="O16" s="586"/>
      <c r="P16" s="586"/>
      <c r="Q16" s="587"/>
      <c r="R16" s="588">
        <v>1790142</v>
      </c>
      <c r="S16" s="589"/>
      <c r="T16" s="589"/>
      <c r="U16" s="589"/>
      <c r="V16" s="589"/>
      <c r="W16" s="589"/>
      <c r="X16" s="589"/>
      <c r="Y16" s="590"/>
      <c r="Z16" s="641">
        <v>25.2</v>
      </c>
      <c r="AA16" s="641"/>
      <c r="AB16" s="641"/>
      <c r="AC16" s="641"/>
      <c r="AD16" s="642">
        <v>1632304</v>
      </c>
      <c r="AE16" s="642"/>
      <c r="AF16" s="642"/>
      <c r="AG16" s="642"/>
      <c r="AH16" s="642"/>
      <c r="AI16" s="642"/>
      <c r="AJ16" s="642"/>
      <c r="AK16" s="642"/>
      <c r="AL16" s="611">
        <v>63.8</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0"/>
      <c r="CD16" s="621" t="s">
        <v>246</v>
      </c>
      <c r="CE16" s="618"/>
      <c r="CF16" s="618"/>
      <c r="CG16" s="618"/>
      <c r="CH16" s="618"/>
      <c r="CI16" s="618"/>
      <c r="CJ16" s="618"/>
      <c r="CK16" s="618"/>
      <c r="CL16" s="618"/>
      <c r="CM16" s="618"/>
      <c r="CN16" s="618"/>
      <c r="CO16" s="618"/>
      <c r="CP16" s="618"/>
      <c r="CQ16" s="619"/>
      <c r="CR16" s="588">
        <v>156456</v>
      </c>
      <c r="CS16" s="589"/>
      <c r="CT16" s="589"/>
      <c r="CU16" s="589"/>
      <c r="CV16" s="589"/>
      <c r="CW16" s="589"/>
      <c r="CX16" s="589"/>
      <c r="CY16" s="590"/>
      <c r="CZ16" s="641">
        <v>2.2999999999999998</v>
      </c>
      <c r="DA16" s="641"/>
      <c r="DB16" s="641"/>
      <c r="DC16" s="641"/>
      <c r="DD16" s="594" t="s">
        <v>112</v>
      </c>
      <c r="DE16" s="589"/>
      <c r="DF16" s="589"/>
      <c r="DG16" s="589"/>
      <c r="DH16" s="589"/>
      <c r="DI16" s="589"/>
      <c r="DJ16" s="589"/>
      <c r="DK16" s="589"/>
      <c r="DL16" s="589"/>
      <c r="DM16" s="589"/>
      <c r="DN16" s="589"/>
      <c r="DO16" s="589"/>
      <c r="DP16" s="590"/>
      <c r="DQ16" s="594" t="s">
        <v>112</v>
      </c>
      <c r="DR16" s="589"/>
      <c r="DS16" s="589"/>
      <c r="DT16" s="589"/>
      <c r="DU16" s="589"/>
      <c r="DV16" s="589"/>
      <c r="DW16" s="589"/>
      <c r="DX16" s="589"/>
      <c r="DY16" s="589"/>
      <c r="DZ16" s="589"/>
      <c r="EA16" s="589"/>
      <c r="EB16" s="589"/>
      <c r="EC16" s="620"/>
    </row>
    <row r="17" spans="2:133" ht="11.25" customHeight="1">
      <c r="B17" s="585" t="s">
        <v>247</v>
      </c>
      <c r="C17" s="586"/>
      <c r="D17" s="586"/>
      <c r="E17" s="586"/>
      <c r="F17" s="586"/>
      <c r="G17" s="586"/>
      <c r="H17" s="586"/>
      <c r="I17" s="586"/>
      <c r="J17" s="586"/>
      <c r="K17" s="586"/>
      <c r="L17" s="586"/>
      <c r="M17" s="586"/>
      <c r="N17" s="586"/>
      <c r="O17" s="586"/>
      <c r="P17" s="586"/>
      <c r="Q17" s="587"/>
      <c r="R17" s="588">
        <v>1632304</v>
      </c>
      <c r="S17" s="589"/>
      <c r="T17" s="589"/>
      <c r="U17" s="589"/>
      <c r="V17" s="589"/>
      <c r="W17" s="589"/>
      <c r="X17" s="589"/>
      <c r="Y17" s="590"/>
      <c r="Z17" s="641">
        <v>23</v>
      </c>
      <c r="AA17" s="641"/>
      <c r="AB17" s="641"/>
      <c r="AC17" s="641"/>
      <c r="AD17" s="642">
        <v>1632304</v>
      </c>
      <c r="AE17" s="642"/>
      <c r="AF17" s="642"/>
      <c r="AG17" s="642"/>
      <c r="AH17" s="642"/>
      <c r="AI17" s="642"/>
      <c r="AJ17" s="642"/>
      <c r="AK17" s="642"/>
      <c r="AL17" s="611">
        <v>63.8</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0"/>
      <c r="CD17" s="621" t="s">
        <v>249</v>
      </c>
      <c r="CE17" s="618"/>
      <c r="CF17" s="618"/>
      <c r="CG17" s="618"/>
      <c r="CH17" s="618"/>
      <c r="CI17" s="618"/>
      <c r="CJ17" s="618"/>
      <c r="CK17" s="618"/>
      <c r="CL17" s="618"/>
      <c r="CM17" s="618"/>
      <c r="CN17" s="618"/>
      <c r="CO17" s="618"/>
      <c r="CP17" s="618"/>
      <c r="CQ17" s="619"/>
      <c r="CR17" s="588">
        <v>392333</v>
      </c>
      <c r="CS17" s="589"/>
      <c r="CT17" s="589"/>
      <c r="CU17" s="589"/>
      <c r="CV17" s="589"/>
      <c r="CW17" s="589"/>
      <c r="CX17" s="589"/>
      <c r="CY17" s="590"/>
      <c r="CZ17" s="641">
        <v>5.7</v>
      </c>
      <c r="DA17" s="641"/>
      <c r="DB17" s="641"/>
      <c r="DC17" s="641"/>
      <c r="DD17" s="594" t="s">
        <v>112</v>
      </c>
      <c r="DE17" s="589"/>
      <c r="DF17" s="589"/>
      <c r="DG17" s="589"/>
      <c r="DH17" s="589"/>
      <c r="DI17" s="589"/>
      <c r="DJ17" s="589"/>
      <c r="DK17" s="589"/>
      <c r="DL17" s="589"/>
      <c r="DM17" s="589"/>
      <c r="DN17" s="589"/>
      <c r="DO17" s="589"/>
      <c r="DP17" s="590"/>
      <c r="DQ17" s="594">
        <v>392333</v>
      </c>
      <c r="DR17" s="589"/>
      <c r="DS17" s="589"/>
      <c r="DT17" s="589"/>
      <c r="DU17" s="589"/>
      <c r="DV17" s="589"/>
      <c r="DW17" s="589"/>
      <c r="DX17" s="589"/>
      <c r="DY17" s="589"/>
      <c r="DZ17" s="589"/>
      <c r="EA17" s="589"/>
      <c r="EB17" s="589"/>
      <c r="EC17" s="620"/>
    </row>
    <row r="18" spans="2:133" ht="11.25" customHeight="1">
      <c r="B18" s="585" t="s">
        <v>250</v>
      </c>
      <c r="C18" s="586"/>
      <c r="D18" s="586"/>
      <c r="E18" s="586"/>
      <c r="F18" s="586"/>
      <c r="G18" s="586"/>
      <c r="H18" s="586"/>
      <c r="I18" s="586"/>
      <c r="J18" s="586"/>
      <c r="K18" s="586"/>
      <c r="L18" s="586"/>
      <c r="M18" s="586"/>
      <c r="N18" s="586"/>
      <c r="O18" s="586"/>
      <c r="P18" s="586"/>
      <c r="Q18" s="587"/>
      <c r="R18" s="588">
        <v>146827</v>
      </c>
      <c r="S18" s="589"/>
      <c r="T18" s="589"/>
      <c r="U18" s="589"/>
      <c r="V18" s="589"/>
      <c r="W18" s="589"/>
      <c r="X18" s="589"/>
      <c r="Y18" s="590"/>
      <c r="Z18" s="641">
        <v>2.1</v>
      </c>
      <c r="AA18" s="641"/>
      <c r="AB18" s="641"/>
      <c r="AC18" s="641"/>
      <c r="AD18" s="642" t="s">
        <v>112</v>
      </c>
      <c r="AE18" s="642"/>
      <c r="AF18" s="642"/>
      <c r="AG18" s="642"/>
      <c r="AH18" s="642"/>
      <c r="AI18" s="642"/>
      <c r="AJ18" s="642"/>
      <c r="AK18" s="642"/>
      <c r="AL18" s="611" t="s">
        <v>112</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0"/>
      <c r="CD18" s="621" t="s">
        <v>252</v>
      </c>
      <c r="CE18" s="618"/>
      <c r="CF18" s="618"/>
      <c r="CG18" s="618"/>
      <c r="CH18" s="618"/>
      <c r="CI18" s="618"/>
      <c r="CJ18" s="618"/>
      <c r="CK18" s="618"/>
      <c r="CL18" s="618"/>
      <c r="CM18" s="618"/>
      <c r="CN18" s="618"/>
      <c r="CO18" s="618"/>
      <c r="CP18" s="618"/>
      <c r="CQ18" s="619"/>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0"/>
    </row>
    <row r="19" spans="2:133" ht="11.25" customHeight="1">
      <c r="B19" s="585" t="s">
        <v>253</v>
      </c>
      <c r="C19" s="586"/>
      <c r="D19" s="586"/>
      <c r="E19" s="586"/>
      <c r="F19" s="586"/>
      <c r="G19" s="586"/>
      <c r="H19" s="586"/>
      <c r="I19" s="586"/>
      <c r="J19" s="586"/>
      <c r="K19" s="586"/>
      <c r="L19" s="586"/>
      <c r="M19" s="586"/>
      <c r="N19" s="586"/>
      <c r="O19" s="586"/>
      <c r="P19" s="586"/>
      <c r="Q19" s="587"/>
      <c r="R19" s="588">
        <v>11011</v>
      </c>
      <c r="S19" s="589"/>
      <c r="T19" s="589"/>
      <c r="U19" s="589"/>
      <c r="V19" s="589"/>
      <c r="W19" s="589"/>
      <c r="X19" s="589"/>
      <c r="Y19" s="590"/>
      <c r="Z19" s="641">
        <v>0.2</v>
      </c>
      <c r="AA19" s="641"/>
      <c r="AB19" s="641"/>
      <c r="AC19" s="641"/>
      <c r="AD19" s="642" t="s">
        <v>112</v>
      </c>
      <c r="AE19" s="642"/>
      <c r="AF19" s="642"/>
      <c r="AG19" s="642"/>
      <c r="AH19" s="642"/>
      <c r="AI19" s="642"/>
      <c r="AJ19" s="642"/>
      <c r="AK19" s="642"/>
      <c r="AL19" s="611" t="s">
        <v>112</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5843</v>
      </c>
      <c r="BH19" s="589"/>
      <c r="BI19" s="589"/>
      <c r="BJ19" s="589"/>
      <c r="BK19" s="589"/>
      <c r="BL19" s="589"/>
      <c r="BM19" s="589"/>
      <c r="BN19" s="590"/>
      <c r="BO19" s="641">
        <v>0.8</v>
      </c>
      <c r="BP19" s="641"/>
      <c r="BQ19" s="641"/>
      <c r="BR19" s="641"/>
      <c r="BS19" s="594" t="s">
        <v>112</v>
      </c>
      <c r="BT19" s="589"/>
      <c r="BU19" s="589"/>
      <c r="BV19" s="589"/>
      <c r="BW19" s="589"/>
      <c r="BX19" s="589"/>
      <c r="BY19" s="589"/>
      <c r="BZ19" s="589"/>
      <c r="CA19" s="589"/>
      <c r="CB19" s="620"/>
      <c r="CD19" s="621" t="s">
        <v>255</v>
      </c>
      <c r="CE19" s="618"/>
      <c r="CF19" s="618"/>
      <c r="CG19" s="618"/>
      <c r="CH19" s="618"/>
      <c r="CI19" s="618"/>
      <c r="CJ19" s="618"/>
      <c r="CK19" s="618"/>
      <c r="CL19" s="618"/>
      <c r="CM19" s="618"/>
      <c r="CN19" s="618"/>
      <c r="CO19" s="618"/>
      <c r="CP19" s="618"/>
      <c r="CQ19" s="619"/>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0"/>
    </row>
    <row r="20" spans="2:133" ht="11.25" customHeight="1">
      <c r="B20" s="585" t="s">
        <v>256</v>
      </c>
      <c r="C20" s="586"/>
      <c r="D20" s="586"/>
      <c r="E20" s="586"/>
      <c r="F20" s="586"/>
      <c r="G20" s="586"/>
      <c r="H20" s="586"/>
      <c r="I20" s="586"/>
      <c r="J20" s="586"/>
      <c r="K20" s="586"/>
      <c r="L20" s="586"/>
      <c r="M20" s="586"/>
      <c r="N20" s="586"/>
      <c r="O20" s="586"/>
      <c r="P20" s="586"/>
      <c r="Q20" s="587"/>
      <c r="R20" s="588">
        <v>2681774</v>
      </c>
      <c r="S20" s="589"/>
      <c r="T20" s="589"/>
      <c r="U20" s="589"/>
      <c r="V20" s="589"/>
      <c r="W20" s="589"/>
      <c r="X20" s="589"/>
      <c r="Y20" s="590"/>
      <c r="Z20" s="641">
        <v>37.700000000000003</v>
      </c>
      <c r="AA20" s="641"/>
      <c r="AB20" s="641"/>
      <c r="AC20" s="641"/>
      <c r="AD20" s="642">
        <v>2523936</v>
      </c>
      <c r="AE20" s="642"/>
      <c r="AF20" s="642"/>
      <c r="AG20" s="642"/>
      <c r="AH20" s="642"/>
      <c r="AI20" s="642"/>
      <c r="AJ20" s="642"/>
      <c r="AK20" s="642"/>
      <c r="AL20" s="611">
        <v>98.7</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5843</v>
      </c>
      <c r="BH20" s="589"/>
      <c r="BI20" s="589"/>
      <c r="BJ20" s="589"/>
      <c r="BK20" s="589"/>
      <c r="BL20" s="589"/>
      <c r="BM20" s="589"/>
      <c r="BN20" s="590"/>
      <c r="BO20" s="641">
        <v>0.8</v>
      </c>
      <c r="BP20" s="641"/>
      <c r="BQ20" s="641"/>
      <c r="BR20" s="641"/>
      <c r="BS20" s="594" t="s">
        <v>112</v>
      </c>
      <c r="BT20" s="589"/>
      <c r="BU20" s="589"/>
      <c r="BV20" s="589"/>
      <c r="BW20" s="589"/>
      <c r="BX20" s="589"/>
      <c r="BY20" s="589"/>
      <c r="BZ20" s="589"/>
      <c r="CA20" s="589"/>
      <c r="CB20" s="620"/>
      <c r="CD20" s="621" t="s">
        <v>258</v>
      </c>
      <c r="CE20" s="618"/>
      <c r="CF20" s="618"/>
      <c r="CG20" s="618"/>
      <c r="CH20" s="618"/>
      <c r="CI20" s="618"/>
      <c r="CJ20" s="618"/>
      <c r="CK20" s="618"/>
      <c r="CL20" s="618"/>
      <c r="CM20" s="618"/>
      <c r="CN20" s="618"/>
      <c r="CO20" s="618"/>
      <c r="CP20" s="618"/>
      <c r="CQ20" s="619"/>
      <c r="CR20" s="588">
        <v>6838483</v>
      </c>
      <c r="CS20" s="589"/>
      <c r="CT20" s="589"/>
      <c r="CU20" s="589"/>
      <c r="CV20" s="589"/>
      <c r="CW20" s="589"/>
      <c r="CX20" s="589"/>
      <c r="CY20" s="590"/>
      <c r="CZ20" s="641">
        <v>100</v>
      </c>
      <c r="DA20" s="641"/>
      <c r="DB20" s="641"/>
      <c r="DC20" s="641"/>
      <c r="DD20" s="594">
        <v>2010290</v>
      </c>
      <c r="DE20" s="589"/>
      <c r="DF20" s="589"/>
      <c r="DG20" s="589"/>
      <c r="DH20" s="589"/>
      <c r="DI20" s="589"/>
      <c r="DJ20" s="589"/>
      <c r="DK20" s="589"/>
      <c r="DL20" s="589"/>
      <c r="DM20" s="589"/>
      <c r="DN20" s="589"/>
      <c r="DO20" s="589"/>
      <c r="DP20" s="590"/>
      <c r="DQ20" s="594">
        <v>2967132</v>
      </c>
      <c r="DR20" s="589"/>
      <c r="DS20" s="589"/>
      <c r="DT20" s="589"/>
      <c r="DU20" s="589"/>
      <c r="DV20" s="589"/>
      <c r="DW20" s="589"/>
      <c r="DX20" s="589"/>
      <c r="DY20" s="589"/>
      <c r="DZ20" s="589"/>
      <c r="EA20" s="589"/>
      <c r="EB20" s="589"/>
      <c r="EC20" s="620"/>
    </row>
    <row r="21" spans="2:133" ht="11.25" customHeight="1">
      <c r="B21" s="585" t="s">
        <v>259</v>
      </c>
      <c r="C21" s="586"/>
      <c r="D21" s="586"/>
      <c r="E21" s="586"/>
      <c r="F21" s="586"/>
      <c r="G21" s="586"/>
      <c r="H21" s="586"/>
      <c r="I21" s="586"/>
      <c r="J21" s="586"/>
      <c r="K21" s="586"/>
      <c r="L21" s="586"/>
      <c r="M21" s="586"/>
      <c r="N21" s="586"/>
      <c r="O21" s="586"/>
      <c r="P21" s="586"/>
      <c r="Q21" s="587"/>
      <c r="R21" s="588">
        <v>917</v>
      </c>
      <c r="S21" s="589"/>
      <c r="T21" s="589"/>
      <c r="U21" s="589"/>
      <c r="V21" s="589"/>
      <c r="W21" s="589"/>
      <c r="X21" s="589"/>
      <c r="Y21" s="590"/>
      <c r="Z21" s="641">
        <v>0</v>
      </c>
      <c r="AA21" s="641"/>
      <c r="AB21" s="641"/>
      <c r="AC21" s="641"/>
      <c r="AD21" s="642">
        <v>917</v>
      </c>
      <c r="AE21" s="642"/>
      <c r="AF21" s="642"/>
      <c r="AG21" s="642"/>
      <c r="AH21" s="642"/>
      <c r="AI21" s="642"/>
      <c r="AJ21" s="642"/>
      <c r="AK21" s="642"/>
      <c r="AL21" s="611">
        <v>0</v>
      </c>
      <c r="AM21" s="643"/>
      <c r="AN21" s="643"/>
      <c r="AO21" s="644"/>
      <c r="AP21" s="682" t="s">
        <v>260</v>
      </c>
      <c r="AQ21" s="689"/>
      <c r="AR21" s="689"/>
      <c r="AS21" s="689"/>
      <c r="AT21" s="689"/>
      <c r="AU21" s="689"/>
      <c r="AV21" s="689"/>
      <c r="AW21" s="689"/>
      <c r="AX21" s="689"/>
      <c r="AY21" s="689"/>
      <c r="AZ21" s="689"/>
      <c r="BA21" s="689"/>
      <c r="BB21" s="689"/>
      <c r="BC21" s="689"/>
      <c r="BD21" s="689"/>
      <c r="BE21" s="689"/>
      <c r="BF21" s="684"/>
      <c r="BG21" s="588">
        <v>5843</v>
      </c>
      <c r="BH21" s="589"/>
      <c r="BI21" s="589"/>
      <c r="BJ21" s="589"/>
      <c r="BK21" s="589"/>
      <c r="BL21" s="589"/>
      <c r="BM21" s="589"/>
      <c r="BN21" s="590"/>
      <c r="BO21" s="641">
        <v>0.8</v>
      </c>
      <c r="BP21" s="641"/>
      <c r="BQ21" s="641"/>
      <c r="BR21" s="641"/>
      <c r="BS21" s="594" t="s">
        <v>112</v>
      </c>
      <c r="BT21" s="589"/>
      <c r="BU21" s="589"/>
      <c r="BV21" s="589"/>
      <c r="BW21" s="589"/>
      <c r="BX21" s="589"/>
      <c r="BY21" s="589"/>
      <c r="BZ21" s="589"/>
      <c r="CA21" s="589"/>
      <c r="CB21" s="620"/>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0"/>
    </row>
    <row r="22" spans="2:133" ht="11.25" customHeight="1">
      <c r="B22" s="585" t="s">
        <v>261</v>
      </c>
      <c r="C22" s="586"/>
      <c r="D22" s="586"/>
      <c r="E22" s="586"/>
      <c r="F22" s="586"/>
      <c r="G22" s="586"/>
      <c r="H22" s="586"/>
      <c r="I22" s="586"/>
      <c r="J22" s="586"/>
      <c r="K22" s="586"/>
      <c r="L22" s="586"/>
      <c r="M22" s="586"/>
      <c r="N22" s="586"/>
      <c r="O22" s="586"/>
      <c r="P22" s="586"/>
      <c r="Q22" s="587"/>
      <c r="R22" s="588">
        <v>16361</v>
      </c>
      <c r="S22" s="589"/>
      <c r="T22" s="589"/>
      <c r="U22" s="589"/>
      <c r="V22" s="589"/>
      <c r="W22" s="589"/>
      <c r="X22" s="589"/>
      <c r="Y22" s="590"/>
      <c r="Z22" s="641">
        <v>0.2</v>
      </c>
      <c r="AA22" s="641"/>
      <c r="AB22" s="641"/>
      <c r="AC22" s="641"/>
      <c r="AD22" s="642">
        <v>6253</v>
      </c>
      <c r="AE22" s="642"/>
      <c r="AF22" s="642"/>
      <c r="AG22" s="642"/>
      <c r="AH22" s="642"/>
      <c r="AI22" s="642"/>
      <c r="AJ22" s="642"/>
      <c r="AK22" s="642"/>
      <c r="AL22" s="611">
        <v>0.2</v>
      </c>
      <c r="AM22" s="643"/>
      <c r="AN22" s="643"/>
      <c r="AO22" s="644"/>
      <c r="AP22" s="682" t="s">
        <v>262</v>
      </c>
      <c r="AQ22" s="689"/>
      <c r="AR22" s="689"/>
      <c r="AS22" s="689"/>
      <c r="AT22" s="689"/>
      <c r="AU22" s="689"/>
      <c r="AV22" s="689"/>
      <c r="AW22" s="689"/>
      <c r="AX22" s="689"/>
      <c r="AY22" s="689"/>
      <c r="AZ22" s="689"/>
      <c r="BA22" s="689"/>
      <c r="BB22" s="689"/>
      <c r="BC22" s="689"/>
      <c r="BD22" s="689"/>
      <c r="BE22" s="689"/>
      <c r="BF22" s="684"/>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0"/>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22064</v>
      </c>
      <c r="S23" s="589"/>
      <c r="T23" s="589"/>
      <c r="U23" s="589"/>
      <c r="V23" s="589"/>
      <c r="W23" s="589"/>
      <c r="X23" s="589"/>
      <c r="Y23" s="590"/>
      <c r="Z23" s="641">
        <v>0.3</v>
      </c>
      <c r="AA23" s="641"/>
      <c r="AB23" s="641"/>
      <c r="AC23" s="641"/>
      <c r="AD23" s="642">
        <v>10114</v>
      </c>
      <c r="AE23" s="642"/>
      <c r="AF23" s="642"/>
      <c r="AG23" s="642"/>
      <c r="AH23" s="642"/>
      <c r="AI23" s="642"/>
      <c r="AJ23" s="642"/>
      <c r="AK23" s="642"/>
      <c r="AL23" s="611">
        <v>0.4</v>
      </c>
      <c r="AM23" s="643"/>
      <c r="AN23" s="643"/>
      <c r="AO23" s="644"/>
      <c r="AP23" s="682" t="s">
        <v>265</v>
      </c>
      <c r="AQ23" s="689"/>
      <c r="AR23" s="689"/>
      <c r="AS23" s="689"/>
      <c r="AT23" s="689"/>
      <c r="AU23" s="689"/>
      <c r="AV23" s="689"/>
      <c r="AW23" s="689"/>
      <c r="AX23" s="689"/>
      <c r="AY23" s="689"/>
      <c r="AZ23" s="689"/>
      <c r="BA23" s="689"/>
      <c r="BB23" s="689"/>
      <c r="BC23" s="689"/>
      <c r="BD23" s="689"/>
      <c r="BE23" s="689"/>
      <c r="BF23" s="684"/>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0"/>
      <c r="CD23" s="693" t="s">
        <v>204</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4164</v>
      </c>
      <c r="S24" s="589"/>
      <c r="T24" s="589"/>
      <c r="U24" s="589"/>
      <c r="V24" s="589"/>
      <c r="W24" s="589"/>
      <c r="X24" s="589"/>
      <c r="Y24" s="590"/>
      <c r="Z24" s="641">
        <v>0.1</v>
      </c>
      <c r="AA24" s="641"/>
      <c r="AB24" s="641"/>
      <c r="AC24" s="641"/>
      <c r="AD24" s="642">
        <v>196</v>
      </c>
      <c r="AE24" s="642"/>
      <c r="AF24" s="642"/>
      <c r="AG24" s="642"/>
      <c r="AH24" s="642"/>
      <c r="AI24" s="642"/>
      <c r="AJ24" s="642"/>
      <c r="AK24" s="642"/>
      <c r="AL24" s="611">
        <v>0</v>
      </c>
      <c r="AM24" s="643"/>
      <c r="AN24" s="643"/>
      <c r="AO24" s="644"/>
      <c r="AP24" s="682" t="s">
        <v>272</v>
      </c>
      <c r="AQ24" s="689"/>
      <c r="AR24" s="689"/>
      <c r="AS24" s="689"/>
      <c r="AT24" s="689"/>
      <c r="AU24" s="689"/>
      <c r="AV24" s="689"/>
      <c r="AW24" s="689"/>
      <c r="AX24" s="689"/>
      <c r="AY24" s="689"/>
      <c r="AZ24" s="689"/>
      <c r="BA24" s="689"/>
      <c r="BB24" s="689"/>
      <c r="BC24" s="689"/>
      <c r="BD24" s="689"/>
      <c r="BE24" s="689"/>
      <c r="BF24" s="684"/>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0"/>
      <c r="CD24" s="645" t="s">
        <v>273</v>
      </c>
      <c r="CE24" s="646"/>
      <c r="CF24" s="646"/>
      <c r="CG24" s="646"/>
      <c r="CH24" s="646"/>
      <c r="CI24" s="646"/>
      <c r="CJ24" s="646"/>
      <c r="CK24" s="646"/>
      <c r="CL24" s="646"/>
      <c r="CM24" s="646"/>
      <c r="CN24" s="646"/>
      <c r="CO24" s="646"/>
      <c r="CP24" s="646"/>
      <c r="CQ24" s="647"/>
      <c r="CR24" s="638">
        <v>1360956</v>
      </c>
      <c r="CS24" s="639"/>
      <c r="CT24" s="639"/>
      <c r="CU24" s="639"/>
      <c r="CV24" s="639"/>
      <c r="CW24" s="639"/>
      <c r="CX24" s="639"/>
      <c r="CY24" s="686"/>
      <c r="CZ24" s="690">
        <v>19.899999999999999</v>
      </c>
      <c r="DA24" s="691"/>
      <c r="DB24" s="691"/>
      <c r="DC24" s="692"/>
      <c r="DD24" s="685">
        <v>1157475</v>
      </c>
      <c r="DE24" s="639"/>
      <c r="DF24" s="639"/>
      <c r="DG24" s="639"/>
      <c r="DH24" s="639"/>
      <c r="DI24" s="639"/>
      <c r="DJ24" s="639"/>
      <c r="DK24" s="686"/>
      <c r="DL24" s="685">
        <v>1148551</v>
      </c>
      <c r="DM24" s="639"/>
      <c r="DN24" s="639"/>
      <c r="DO24" s="639"/>
      <c r="DP24" s="639"/>
      <c r="DQ24" s="639"/>
      <c r="DR24" s="639"/>
      <c r="DS24" s="639"/>
      <c r="DT24" s="639"/>
      <c r="DU24" s="639"/>
      <c r="DV24" s="686"/>
      <c r="DW24" s="687">
        <v>42.4</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555164</v>
      </c>
      <c r="S25" s="589"/>
      <c r="T25" s="589"/>
      <c r="U25" s="589"/>
      <c r="V25" s="589"/>
      <c r="W25" s="589"/>
      <c r="X25" s="589"/>
      <c r="Y25" s="590"/>
      <c r="Z25" s="641">
        <v>7.8</v>
      </c>
      <c r="AA25" s="641"/>
      <c r="AB25" s="641"/>
      <c r="AC25" s="641"/>
      <c r="AD25" s="642" t="s">
        <v>112</v>
      </c>
      <c r="AE25" s="642"/>
      <c r="AF25" s="642"/>
      <c r="AG25" s="642"/>
      <c r="AH25" s="642"/>
      <c r="AI25" s="642"/>
      <c r="AJ25" s="642"/>
      <c r="AK25" s="642"/>
      <c r="AL25" s="611" t="s">
        <v>112</v>
      </c>
      <c r="AM25" s="643"/>
      <c r="AN25" s="643"/>
      <c r="AO25" s="644"/>
      <c r="AP25" s="682" t="s">
        <v>275</v>
      </c>
      <c r="AQ25" s="689"/>
      <c r="AR25" s="689"/>
      <c r="AS25" s="689"/>
      <c r="AT25" s="689"/>
      <c r="AU25" s="689"/>
      <c r="AV25" s="689"/>
      <c r="AW25" s="689"/>
      <c r="AX25" s="689"/>
      <c r="AY25" s="689"/>
      <c r="AZ25" s="689"/>
      <c r="BA25" s="689"/>
      <c r="BB25" s="689"/>
      <c r="BC25" s="689"/>
      <c r="BD25" s="689"/>
      <c r="BE25" s="689"/>
      <c r="BF25" s="684"/>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0"/>
      <c r="CD25" s="621" t="s">
        <v>276</v>
      </c>
      <c r="CE25" s="618"/>
      <c r="CF25" s="618"/>
      <c r="CG25" s="618"/>
      <c r="CH25" s="618"/>
      <c r="CI25" s="618"/>
      <c r="CJ25" s="618"/>
      <c r="CK25" s="618"/>
      <c r="CL25" s="618"/>
      <c r="CM25" s="618"/>
      <c r="CN25" s="618"/>
      <c r="CO25" s="618"/>
      <c r="CP25" s="618"/>
      <c r="CQ25" s="619"/>
      <c r="CR25" s="588">
        <v>723305</v>
      </c>
      <c r="CS25" s="607"/>
      <c r="CT25" s="607"/>
      <c r="CU25" s="607"/>
      <c r="CV25" s="607"/>
      <c r="CW25" s="607"/>
      <c r="CX25" s="607"/>
      <c r="CY25" s="608"/>
      <c r="CZ25" s="591">
        <v>10.6</v>
      </c>
      <c r="DA25" s="609"/>
      <c r="DB25" s="609"/>
      <c r="DC25" s="610"/>
      <c r="DD25" s="594">
        <v>700008</v>
      </c>
      <c r="DE25" s="607"/>
      <c r="DF25" s="607"/>
      <c r="DG25" s="607"/>
      <c r="DH25" s="607"/>
      <c r="DI25" s="607"/>
      <c r="DJ25" s="607"/>
      <c r="DK25" s="608"/>
      <c r="DL25" s="594">
        <v>695491</v>
      </c>
      <c r="DM25" s="607"/>
      <c r="DN25" s="607"/>
      <c r="DO25" s="607"/>
      <c r="DP25" s="607"/>
      <c r="DQ25" s="607"/>
      <c r="DR25" s="607"/>
      <c r="DS25" s="607"/>
      <c r="DT25" s="607"/>
      <c r="DU25" s="607"/>
      <c r="DV25" s="608"/>
      <c r="DW25" s="611">
        <v>25.6</v>
      </c>
      <c r="DX25" s="612"/>
      <c r="DY25" s="612"/>
      <c r="DZ25" s="612"/>
      <c r="EA25" s="612"/>
      <c r="EB25" s="612"/>
      <c r="EC25" s="613"/>
    </row>
    <row r="26" spans="2:133" ht="11.25" customHeight="1">
      <c r="B26" s="679" t="s">
        <v>277</v>
      </c>
      <c r="C26" s="680"/>
      <c r="D26" s="680"/>
      <c r="E26" s="680"/>
      <c r="F26" s="680"/>
      <c r="G26" s="680"/>
      <c r="H26" s="680"/>
      <c r="I26" s="680"/>
      <c r="J26" s="680"/>
      <c r="K26" s="680"/>
      <c r="L26" s="680"/>
      <c r="M26" s="680"/>
      <c r="N26" s="680"/>
      <c r="O26" s="680"/>
      <c r="P26" s="680"/>
      <c r="Q26" s="681"/>
      <c r="R26" s="588">
        <v>9877</v>
      </c>
      <c r="S26" s="589"/>
      <c r="T26" s="589"/>
      <c r="U26" s="589"/>
      <c r="V26" s="589"/>
      <c r="W26" s="589"/>
      <c r="X26" s="589"/>
      <c r="Y26" s="590"/>
      <c r="Z26" s="641">
        <v>0.1</v>
      </c>
      <c r="AA26" s="641"/>
      <c r="AB26" s="641"/>
      <c r="AC26" s="641"/>
      <c r="AD26" s="642">
        <v>9877</v>
      </c>
      <c r="AE26" s="642"/>
      <c r="AF26" s="642"/>
      <c r="AG26" s="642"/>
      <c r="AH26" s="642"/>
      <c r="AI26" s="642"/>
      <c r="AJ26" s="642"/>
      <c r="AK26" s="642"/>
      <c r="AL26" s="611">
        <v>0.4</v>
      </c>
      <c r="AM26" s="643"/>
      <c r="AN26" s="643"/>
      <c r="AO26" s="644"/>
      <c r="AP26" s="682" t="s">
        <v>278</v>
      </c>
      <c r="AQ26" s="683"/>
      <c r="AR26" s="683"/>
      <c r="AS26" s="683"/>
      <c r="AT26" s="683"/>
      <c r="AU26" s="683"/>
      <c r="AV26" s="683"/>
      <c r="AW26" s="683"/>
      <c r="AX26" s="683"/>
      <c r="AY26" s="683"/>
      <c r="AZ26" s="683"/>
      <c r="BA26" s="683"/>
      <c r="BB26" s="683"/>
      <c r="BC26" s="683"/>
      <c r="BD26" s="683"/>
      <c r="BE26" s="683"/>
      <c r="BF26" s="684"/>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0"/>
      <c r="CD26" s="621" t="s">
        <v>279</v>
      </c>
      <c r="CE26" s="618"/>
      <c r="CF26" s="618"/>
      <c r="CG26" s="618"/>
      <c r="CH26" s="618"/>
      <c r="CI26" s="618"/>
      <c r="CJ26" s="618"/>
      <c r="CK26" s="618"/>
      <c r="CL26" s="618"/>
      <c r="CM26" s="618"/>
      <c r="CN26" s="618"/>
      <c r="CO26" s="618"/>
      <c r="CP26" s="618"/>
      <c r="CQ26" s="619"/>
      <c r="CR26" s="588">
        <v>424815</v>
      </c>
      <c r="CS26" s="589"/>
      <c r="CT26" s="589"/>
      <c r="CU26" s="589"/>
      <c r="CV26" s="589"/>
      <c r="CW26" s="589"/>
      <c r="CX26" s="589"/>
      <c r="CY26" s="590"/>
      <c r="CZ26" s="591">
        <v>6.2</v>
      </c>
      <c r="DA26" s="609"/>
      <c r="DB26" s="609"/>
      <c r="DC26" s="610"/>
      <c r="DD26" s="594">
        <v>410993</v>
      </c>
      <c r="DE26" s="589"/>
      <c r="DF26" s="589"/>
      <c r="DG26" s="589"/>
      <c r="DH26" s="589"/>
      <c r="DI26" s="589"/>
      <c r="DJ26" s="589"/>
      <c r="DK26" s="590"/>
      <c r="DL26" s="594" t="s">
        <v>210</v>
      </c>
      <c r="DM26" s="589"/>
      <c r="DN26" s="589"/>
      <c r="DO26" s="589"/>
      <c r="DP26" s="589"/>
      <c r="DQ26" s="589"/>
      <c r="DR26" s="589"/>
      <c r="DS26" s="589"/>
      <c r="DT26" s="589"/>
      <c r="DU26" s="589"/>
      <c r="DV26" s="590"/>
      <c r="DW26" s="611" t="s">
        <v>210</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2651778</v>
      </c>
      <c r="S27" s="589"/>
      <c r="T27" s="589"/>
      <c r="U27" s="589"/>
      <c r="V27" s="589"/>
      <c r="W27" s="589"/>
      <c r="X27" s="589"/>
      <c r="Y27" s="590"/>
      <c r="Z27" s="641">
        <v>37.299999999999997</v>
      </c>
      <c r="AA27" s="641"/>
      <c r="AB27" s="641"/>
      <c r="AC27" s="641"/>
      <c r="AD27" s="642" t="s">
        <v>112</v>
      </c>
      <c r="AE27" s="642"/>
      <c r="AF27" s="642"/>
      <c r="AG27" s="642"/>
      <c r="AH27" s="642"/>
      <c r="AI27" s="642"/>
      <c r="AJ27" s="642"/>
      <c r="AK27" s="642"/>
      <c r="AL27" s="611" t="s">
        <v>112</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718097</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0"/>
      <c r="CD27" s="621" t="s">
        <v>282</v>
      </c>
      <c r="CE27" s="618"/>
      <c r="CF27" s="618"/>
      <c r="CG27" s="618"/>
      <c r="CH27" s="618"/>
      <c r="CI27" s="618"/>
      <c r="CJ27" s="618"/>
      <c r="CK27" s="618"/>
      <c r="CL27" s="618"/>
      <c r="CM27" s="618"/>
      <c r="CN27" s="618"/>
      <c r="CO27" s="618"/>
      <c r="CP27" s="618"/>
      <c r="CQ27" s="619"/>
      <c r="CR27" s="588">
        <v>245318</v>
      </c>
      <c r="CS27" s="607"/>
      <c r="CT27" s="607"/>
      <c r="CU27" s="607"/>
      <c r="CV27" s="607"/>
      <c r="CW27" s="607"/>
      <c r="CX27" s="607"/>
      <c r="CY27" s="608"/>
      <c r="CZ27" s="591">
        <v>3.6</v>
      </c>
      <c r="DA27" s="609"/>
      <c r="DB27" s="609"/>
      <c r="DC27" s="610"/>
      <c r="DD27" s="594">
        <v>65134</v>
      </c>
      <c r="DE27" s="607"/>
      <c r="DF27" s="607"/>
      <c r="DG27" s="607"/>
      <c r="DH27" s="607"/>
      <c r="DI27" s="607"/>
      <c r="DJ27" s="607"/>
      <c r="DK27" s="608"/>
      <c r="DL27" s="594">
        <v>65134</v>
      </c>
      <c r="DM27" s="607"/>
      <c r="DN27" s="607"/>
      <c r="DO27" s="607"/>
      <c r="DP27" s="607"/>
      <c r="DQ27" s="607"/>
      <c r="DR27" s="607"/>
      <c r="DS27" s="607"/>
      <c r="DT27" s="607"/>
      <c r="DU27" s="607"/>
      <c r="DV27" s="608"/>
      <c r="DW27" s="611">
        <v>2.4</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15062</v>
      </c>
      <c r="S28" s="589"/>
      <c r="T28" s="589"/>
      <c r="U28" s="589"/>
      <c r="V28" s="589"/>
      <c r="W28" s="589"/>
      <c r="X28" s="589"/>
      <c r="Y28" s="590"/>
      <c r="Z28" s="641">
        <v>0.2</v>
      </c>
      <c r="AA28" s="641"/>
      <c r="AB28" s="641"/>
      <c r="AC28" s="641"/>
      <c r="AD28" s="642">
        <v>1160</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1" t="s">
        <v>284</v>
      </c>
      <c r="CE28" s="618"/>
      <c r="CF28" s="618"/>
      <c r="CG28" s="618"/>
      <c r="CH28" s="618"/>
      <c r="CI28" s="618"/>
      <c r="CJ28" s="618"/>
      <c r="CK28" s="618"/>
      <c r="CL28" s="618"/>
      <c r="CM28" s="618"/>
      <c r="CN28" s="618"/>
      <c r="CO28" s="618"/>
      <c r="CP28" s="618"/>
      <c r="CQ28" s="619"/>
      <c r="CR28" s="588">
        <v>392333</v>
      </c>
      <c r="CS28" s="589"/>
      <c r="CT28" s="589"/>
      <c r="CU28" s="589"/>
      <c r="CV28" s="589"/>
      <c r="CW28" s="589"/>
      <c r="CX28" s="589"/>
      <c r="CY28" s="590"/>
      <c r="CZ28" s="591">
        <v>5.7</v>
      </c>
      <c r="DA28" s="609"/>
      <c r="DB28" s="609"/>
      <c r="DC28" s="610"/>
      <c r="DD28" s="594">
        <v>392333</v>
      </c>
      <c r="DE28" s="589"/>
      <c r="DF28" s="589"/>
      <c r="DG28" s="589"/>
      <c r="DH28" s="589"/>
      <c r="DI28" s="589"/>
      <c r="DJ28" s="589"/>
      <c r="DK28" s="590"/>
      <c r="DL28" s="594">
        <v>387926</v>
      </c>
      <c r="DM28" s="589"/>
      <c r="DN28" s="589"/>
      <c r="DO28" s="589"/>
      <c r="DP28" s="589"/>
      <c r="DQ28" s="589"/>
      <c r="DR28" s="589"/>
      <c r="DS28" s="589"/>
      <c r="DT28" s="589"/>
      <c r="DU28" s="589"/>
      <c r="DV28" s="590"/>
      <c r="DW28" s="611">
        <v>14.3</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2243</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286</v>
      </c>
      <c r="BH29" s="676"/>
      <c r="BI29" s="676"/>
      <c r="BJ29" s="676"/>
      <c r="BK29" s="676"/>
      <c r="BL29" s="676"/>
      <c r="BM29" s="676"/>
      <c r="BN29" s="676"/>
      <c r="BO29" s="676"/>
      <c r="BP29" s="676"/>
      <c r="BQ29" s="677"/>
      <c r="BR29" s="648" t="s">
        <v>287</v>
      </c>
      <c r="BS29" s="676"/>
      <c r="BT29" s="676"/>
      <c r="BU29" s="676"/>
      <c r="BV29" s="676"/>
      <c r="BW29" s="676"/>
      <c r="BX29" s="676"/>
      <c r="BY29" s="676"/>
      <c r="BZ29" s="676"/>
      <c r="CA29" s="676"/>
      <c r="CB29" s="677"/>
      <c r="CD29" s="658" t="s">
        <v>288</v>
      </c>
      <c r="CE29" s="659"/>
      <c r="CF29" s="621" t="s">
        <v>58</v>
      </c>
      <c r="CG29" s="618"/>
      <c r="CH29" s="618"/>
      <c r="CI29" s="618"/>
      <c r="CJ29" s="618"/>
      <c r="CK29" s="618"/>
      <c r="CL29" s="618"/>
      <c r="CM29" s="618"/>
      <c r="CN29" s="618"/>
      <c r="CO29" s="618"/>
      <c r="CP29" s="618"/>
      <c r="CQ29" s="619"/>
      <c r="CR29" s="588">
        <v>392237</v>
      </c>
      <c r="CS29" s="607"/>
      <c r="CT29" s="607"/>
      <c r="CU29" s="607"/>
      <c r="CV29" s="607"/>
      <c r="CW29" s="607"/>
      <c r="CX29" s="607"/>
      <c r="CY29" s="608"/>
      <c r="CZ29" s="591">
        <v>5.7</v>
      </c>
      <c r="DA29" s="609"/>
      <c r="DB29" s="609"/>
      <c r="DC29" s="610"/>
      <c r="DD29" s="594">
        <v>392237</v>
      </c>
      <c r="DE29" s="607"/>
      <c r="DF29" s="607"/>
      <c r="DG29" s="607"/>
      <c r="DH29" s="607"/>
      <c r="DI29" s="607"/>
      <c r="DJ29" s="607"/>
      <c r="DK29" s="608"/>
      <c r="DL29" s="594">
        <v>387830</v>
      </c>
      <c r="DM29" s="607"/>
      <c r="DN29" s="607"/>
      <c r="DO29" s="607"/>
      <c r="DP29" s="607"/>
      <c r="DQ29" s="607"/>
      <c r="DR29" s="607"/>
      <c r="DS29" s="607"/>
      <c r="DT29" s="607"/>
      <c r="DU29" s="607"/>
      <c r="DV29" s="608"/>
      <c r="DW29" s="611">
        <v>14.3</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255053</v>
      </c>
      <c r="S30" s="589"/>
      <c r="T30" s="589"/>
      <c r="U30" s="589"/>
      <c r="V30" s="589"/>
      <c r="W30" s="589"/>
      <c r="X30" s="589"/>
      <c r="Y30" s="590"/>
      <c r="Z30" s="641">
        <v>3.6</v>
      </c>
      <c r="AA30" s="641"/>
      <c r="AB30" s="641"/>
      <c r="AC30" s="641"/>
      <c r="AD30" s="642" t="s">
        <v>112</v>
      </c>
      <c r="AE30" s="642"/>
      <c r="AF30" s="642"/>
      <c r="AG30" s="642"/>
      <c r="AH30" s="642"/>
      <c r="AI30" s="642"/>
      <c r="AJ30" s="642"/>
      <c r="AK30" s="642"/>
      <c r="AL30" s="611" t="s">
        <v>112</v>
      </c>
      <c r="AM30" s="643"/>
      <c r="AN30" s="643"/>
      <c r="AO30" s="644"/>
      <c r="AP30" s="664" t="s">
        <v>290</v>
      </c>
      <c r="AQ30" s="665"/>
      <c r="AR30" s="665"/>
      <c r="AS30" s="665"/>
      <c r="AT30" s="670" t="s">
        <v>291</v>
      </c>
      <c r="AU30" s="182"/>
      <c r="AV30" s="182"/>
      <c r="AW30" s="182"/>
      <c r="AX30" s="673" t="s">
        <v>171</v>
      </c>
      <c r="AY30" s="674"/>
      <c r="AZ30" s="674"/>
      <c r="BA30" s="674"/>
      <c r="BB30" s="674"/>
      <c r="BC30" s="674"/>
      <c r="BD30" s="674"/>
      <c r="BE30" s="674"/>
      <c r="BF30" s="675"/>
      <c r="BG30" s="654">
        <v>98.2</v>
      </c>
      <c r="BH30" s="655"/>
      <c r="BI30" s="655"/>
      <c r="BJ30" s="655"/>
      <c r="BK30" s="655"/>
      <c r="BL30" s="655"/>
      <c r="BM30" s="656">
        <v>85.4</v>
      </c>
      <c r="BN30" s="655"/>
      <c r="BO30" s="655"/>
      <c r="BP30" s="655"/>
      <c r="BQ30" s="657"/>
      <c r="BR30" s="654">
        <v>99.1</v>
      </c>
      <c r="BS30" s="655"/>
      <c r="BT30" s="655"/>
      <c r="BU30" s="655"/>
      <c r="BV30" s="655"/>
      <c r="BW30" s="655"/>
      <c r="BX30" s="656">
        <v>84.8</v>
      </c>
      <c r="BY30" s="655"/>
      <c r="BZ30" s="655"/>
      <c r="CA30" s="655"/>
      <c r="CB30" s="657"/>
      <c r="CD30" s="660"/>
      <c r="CE30" s="661"/>
      <c r="CF30" s="621" t="s">
        <v>292</v>
      </c>
      <c r="CG30" s="618"/>
      <c r="CH30" s="618"/>
      <c r="CI30" s="618"/>
      <c r="CJ30" s="618"/>
      <c r="CK30" s="618"/>
      <c r="CL30" s="618"/>
      <c r="CM30" s="618"/>
      <c r="CN30" s="618"/>
      <c r="CO30" s="618"/>
      <c r="CP30" s="618"/>
      <c r="CQ30" s="619"/>
      <c r="CR30" s="588">
        <v>344895</v>
      </c>
      <c r="CS30" s="589"/>
      <c r="CT30" s="589"/>
      <c r="CU30" s="589"/>
      <c r="CV30" s="589"/>
      <c r="CW30" s="589"/>
      <c r="CX30" s="589"/>
      <c r="CY30" s="590"/>
      <c r="CZ30" s="591">
        <v>5</v>
      </c>
      <c r="DA30" s="609"/>
      <c r="DB30" s="609"/>
      <c r="DC30" s="610"/>
      <c r="DD30" s="594">
        <v>344895</v>
      </c>
      <c r="DE30" s="589"/>
      <c r="DF30" s="589"/>
      <c r="DG30" s="589"/>
      <c r="DH30" s="589"/>
      <c r="DI30" s="589"/>
      <c r="DJ30" s="589"/>
      <c r="DK30" s="590"/>
      <c r="DL30" s="594">
        <v>341395</v>
      </c>
      <c r="DM30" s="589"/>
      <c r="DN30" s="589"/>
      <c r="DO30" s="589"/>
      <c r="DP30" s="589"/>
      <c r="DQ30" s="589"/>
      <c r="DR30" s="589"/>
      <c r="DS30" s="589"/>
      <c r="DT30" s="589"/>
      <c r="DU30" s="589"/>
      <c r="DV30" s="590"/>
      <c r="DW30" s="611">
        <v>12.6</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481059</v>
      </c>
      <c r="S31" s="589"/>
      <c r="T31" s="589"/>
      <c r="U31" s="589"/>
      <c r="V31" s="589"/>
      <c r="W31" s="589"/>
      <c r="X31" s="589"/>
      <c r="Y31" s="590"/>
      <c r="Z31" s="641">
        <v>6.8</v>
      </c>
      <c r="AA31" s="641"/>
      <c r="AB31" s="641"/>
      <c r="AC31" s="641"/>
      <c r="AD31" s="642" t="s">
        <v>112</v>
      </c>
      <c r="AE31" s="642"/>
      <c r="AF31" s="642"/>
      <c r="AG31" s="642"/>
      <c r="AH31" s="642"/>
      <c r="AI31" s="642"/>
      <c r="AJ31" s="642"/>
      <c r="AK31" s="642"/>
      <c r="AL31" s="611" t="s">
        <v>112</v>
      </c>
      <c r="AM31" s="643"/>
      <c r="AN31" s="643"/>
      <c r="AO31" s="644"/>
      <c r="AP31" s="666"/>
      <c r="AQ31" s="667"/>
      <c r="AR31" s="667"/>
      <c r="AS31" s="667"/>
      <c r="AT31" s="671"/>
      <c r="AU31" s="181" t="s">
        <v>294</v>
      </c>
      <c r="AV31" s="181"/>
      <c r="AW31" s="181"/>
      <c r="AX31" s="585" t="s">
        <v>295</v>
      </c>
      <c r="AY31" s="586"/>
      <c r="AZ31" s="586"/>
      <c r="BA31" s="586"/>
      <c r="BB31" s="586"/>
      <c r="BC31" s="586"/>
      <c r="BD31" s="586"/>
      <c r="BE31" s="586"/>
      <c r="BF31" s="587"/>
      <c r="BG31" s="652">
        <v>96.2</v>
      </c>
      <c r="BH31" s="607"/>
      <c r="BI31" s="607"/>
      <c r="BJ31" s="607"/>
      <c r="BK31" s="607"/>
      <c r="BL31" s="607"/>
      <c r="BM31" s="643">
        <v>95.6</v>
      </c>
      <c r="BN31" s="653"/>
      <c r="BO31" s="653"/>
      <c r="BP31" s="653"/>
      <c r="BQ31" s="617"/>
      <c r="BR31" s="652">
        <v>99.1</v>
      </c>
      <c r="BS31" s="607"/>
      <c r="BT31" s="607"/>
      <c r="BU31" s="607"/>
      <c r="BV31" s="607"/>
      <c r="BW31" s="607"/>
      <c r="BX31" s="643">
        <v>98.6</v>
      </c>
      <c r="BY31" s="653"/>
      <c r="BZ31" s="653"/>
      <c r="CA31" s="653"/>
      <c r="CB31" s="617"/>
      <c r="CD31" s="660"/>
      <c r="CE31" s="661"/>
      <c r="CF31" s="621" t="s">
        <v>296</v>
      </c>
      <c r="CG31" s="618"/>
      <c r="CH31" s="618"/>
      <c r="CI31" s="618"/>
      <c r="CJ31" s="618"/>
      <c r="CK31" s="618"/>
      <c r="CL31" s="618"/>
      <c r="CM31" s="618"/>
      <c r="CN31" s="618"/>
      <c r="CO31" s="618"/>
      <c r="CP31" s="618"/>
      <c r="CQ31" s="619"/>
      <c r="CR31" s="588">
        <v>47342</v>
      </c>
      <c r="CS31" s="607"/>
      <c r="CT31" s="607"/>
      <c r="CU31" s="607"/>
      <c r="CV31" s="607"/>
      <c r="CW31" s="607"/>
      <c r="CX31" s="607"/>
      <c r="CY31" s="608"/>
      <c r="CZ31" s="591">
        <v>0.7</v>
      </c>
      <c r="DA31" s="609"/>
      <c r="DB31" s="609"/>
      <c r="DC31" s="610"/>
      <c r="DD31" s="594">
        <v>47342</v>
      </c>
      <c r="DE31" s="607"/>
      <c r="DF31" s="607"/>
      <c r="DG31" s="607"/>
      <c r="DH31" s="607"/>
      <c r="DI31" s="607"/>
      <c r="DJ31" s="607"/>
      <c r="DK31" s="608"/>
      <c r="DL31" s="594">
        <v>46435</v>
      </c>
      <c r="DM31" s="607"/>
      <c r="DN31" s="607"/>
      <c r="DO31" s="607"/>
      <c r="DP31" s="607"/>
      <c r="DQ31" s="607"/>
      <c r="DR31" s="607"/>
      <c r="DS31" s="607"/>
      <c r="DT31" s="607"/>
      <c r="DU31" s="607"/>
      <c r="DV31" s="608"/>
      <c r="DW31" s="611">
        <v>1.7</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59056</v>
      </c>
      <c r="S32" s="589"/>
      <c r="T32" s="589"/>
      <c r="U32" s="589"/>
      <c r="V32" s="589"/>
      <c r="W32" s="589"/>
      <c r="X32" s="589"/>
      <c r="Y32" s="590"/>
      <c r="Z32" s="641">
        <v>0.8</v>
      </c>
      <c r="AA32" s="641"/>
      <c r="AB32" s="641"/>
      <c r="AC32" s="641"/>
      <c r="AD32" s="642">
        <v>6010</v>
      </c>
      <c r="AE32" s="642"/>
      <c r="AF32" s="642"/>
      <c r="AG32" s="642"/>
      <c r="AH32" s="642"/>
      <c r="AI32" s="642"/>
      <c r="AJ32" s="642"/>
      <c r="AK32" s="642"/>
      <c r="AL32" s="611">
        <v>0.2</v>
      </c>
      <c r="AM32" s="643"/>
      <c r="AN32" s="643"/>
      <c r="AO32" s="644"/>
      <c r="AP32" s="668"/>
      <c r="AQ32" s="669"/>
      <c r="AR32" s="669"/>
      <c r="AS32" s="669"/>
      <c r="AT32" s="672"/>
      <c r="AU32" s="183"/>
      <c r="AV32" s="183"/>
      <c r="AW32" s="183"/>
      <c r="AX32" s="569" t="s">
        <v>298</v>
      </c>
      <c r="AY32" s="570"/>
      <c r="AZ32" s="570"/>
      <c r="BA32" s="570"/>
      <c r="BB32" s="570"/>
      <c r="BC32" s="570"/>
      <c r="BD32" s="570"/>
      <c r="BE32" s="570"/>
      <c r="BF32" s="571"/>
      <c r="BG32" s="651">
        <v>99.1</v>
      </c>
      <c r="BH32" s="573"/>
      <c r="BI32" s="573"/>
      <c r="BJ32" s="573"/>
      <c r="BK32" s="573"/>
      <c r="BL32" s="573"/>
      <c r="BM32" s="636">
        <v>79.5</v>
      </c>
      <c r="BN32" s="573"/>
      <c r="BO32" s="573"/>
      <c r="BP32" s="573"/>
      <c r="BQ32" s="630"/>
      <c r="BR32" s="651">
        <v>99</v>
      </c>
      <c r="BS32" s="573"/>
      <c r="BT32" s="573"/>
      <c r="BU32" s="573"/>
      <c r="BV32" s="573"/>
      <c r="BW32" s="573"/>
      <c r="BX32" s="636">
        <v>77.7</v>
      </c>
      <c r="BY32" s="573"/>
      <c r="BZ32" s="573"/>
      <c r="CA32" s="573"/>
      <c r="CB32" s="630"/>
      <c r="CD32" s="662"/>
      <c r="CE32" s="663"/>
      <c r="CF32" s="621" t="s">
        <v>299</v>
      </c>
      <c r="CG32" s="618"/>
      <c r="CH32" s="618"/>
      <c r="CI32" s="618"/>
      <c r="CJ32" s="618"/>
      <c r="CK32" s="618"/>
      <c r="CL32" s="618"/>
      <c r="CM32" s="618"/>
      <c r="CN32" s="618"/>
      <c r="CO32" s="618"/>
      <c r="CP32" s="618"/>
      <c r="CQ32" s="619"/>
      <c r="CR32" s="588">
        <v>96</v>
      </c>
      <c r="CS32" s="589"/>
      <c r="CT32" s="589"/>
      <c r="CU32" s="589"/>
      <c r="CV32" s="589"/>
      <c r="CW32" s="589"/>
      <c r="CX32" s="589"/>
      <c r="CY32" s="590"/>
      <c r="CZ32" s="591">
        <v>0</v>
      </c>
      <c r="DA32" s="609"/>
      <c r="DB32" s="609"/>
      <c r="DC32" s="610"/>
      <c r="DD32" s="594">
        <v>96</v>
      </c>
      <c r="DE32" s="589"/>
      <c r="DF32" s="589"/>
      <c r="DG32" s="589"/>
      <c r="DH32" s="589"/>
      <c r="DI32" s="589"/>
      <c r="DJ32" s="589"/>
      <c r="DK32" s="590"/>
      <c r="DL32" s="594">
        <v>96</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353628</v>
      </c>
      <c r="S33" s="589"/>
      <c r="T33" s="589"/>
      <c r="U33" s="589"/>
      <c r="V33" s="589"/>
      <c r="W33" s="589"/>
      <c r="X33" s="589"/>
      <c r="Y33" s="590"/>
      <c r="Z33" s="641">
        <v>5</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1" t="s">
        <v>301</v>
      </c>
      <c r="CE33" s="618"/>
      <c r="CF33" s="618"/>
      <c r="CG33" s="618"/>
      <c r="CH33" s="618"/>
      <c r="CI33" s="618"/>
      <c r="CJ33" s="618"/>
      <c r="CK33" s="618"/>
      <c r="CL33" s="618"/>
      <c r="CM33" s="618"/>
      <c r="CN33" s="618"/>
      <c r="CO33" s="618"/>
      <c r="CP33" s="618"/>
      <c r="CQ33" s="619"/>
      <c r="CR33" s="588">
        <v>3310781</v>
      </c>
      <c r="CS33" s="607"/>
      <c r="CT33" s="607"/>
      <c r="CU33" s="607"/>
      <c r="CV33" s="607"/>
      <c r="CW33" s="607"/>
      <c r="CX33" s="607"/>
      <c r="CY33" s="608"/>
      <c r="CZ33" s="591">
        <v>48.4</v>
      </c>
      <c r="DA33" s="609"/>
      <c r="DB33" s="609"/>
      <c r="DC33" s="610"/>
      <c r="DD33" s="594">
        <v>1469607</v>
      </c>
      <c r="DE33" s="607"/>
      <c r="DF33" s="607"/>
      <c r="DG33" s="607"/>
      <c r="DH33" s="607"/>
      <c r="DI33" s="607"/>
      <c r="DJ33" s="607"/>
      <c r="DK33" s="608"/>
      <c r="DL33" s="594">
        <v>1123562</v>
      </c>
      <c r="DM33" s="607"/>
      <c r="DN33" s="607"/>
      <c r="DO33" s="607"/>
      <c r="DP33" s="607"/>
      <c r="DQ33" s="607"/>
      <c r="DR33" s="607"/>
      <c r="DS33" s="607"/>
      <c r="DT33" s="607"/>
      <c r="DU33" s="607"/>
      <c r="DV33" s="608"/>
      <c r="DW33" s="611">
        <v>41.4</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1" t="s">
        <v>305</v>
      </c>
      <c r="CE34" s="618"/>
      <c r="CF34" s="618"/>
      <c r="CG34" s="618"/>
      <c r="CH34" s="618"/>
      <c r="CI34" s="618"/>
      <c r="CJ34" s="618"/>
      <c r="CK34" s="618"/>
      <c r="CL34" s="618"/>
      <c r="CM34" s="618"/>
      <c r="CN34" s="618"/>
      <c r="CO34" s="618"/>
      <c r="CP34" s="618"/>
      <c r="CQ34" s="619"/>
      <c r="CR34" s="588">
        <v>1967512</v>
      </c>
      <c r="CS34" s="589"/>
      <c r="CT34" s="589"/>
      <c r="CU34" s="589"/>
      <c r="CV34" s="589"/>
      <c r="CW34" s="589"/>
      <c r="CX34" s="589"/>
      <c r="CY34" s="590"/>
      <c r="CZ34" s="591">
        <v>28.8</v>
      </c>
      <c r="DA34" s="609"/>
      <c r="DB34" s="609"/>
      <c r="DC34" s="610"/>
      <c r="DD34" s="594">
        <v>476175</v>
      </c>
      <c r="DE34" s="589"/>
      <c r="DF34" s="589"/>
      <c r="DG34" s="589"/>
      <c r="DH34" s="589"/>
      <c r="DI34" s="589"/>
      <c r="DJ34" s="589"/>
      <c r="DK34" s="590"/>
      <c r="DL34" s="594">
        <v>401424</v>
      </c>
      <c r="DM34" s="589"/>
      <c r="DN34" s="589"/>
      <c r="DO34" s="589"/>
      <c r="DP34" s="589"/>
      <c r="DQ34" s="589"/>
      <c r="DR34" s="589"/>
      <c r="DS34" s="589"/>
      <c r="DT34" s="589"/>
      <c r="DU34" s="589"/>
      <c r="DV34" s="590"/>
      <c r="DW34" s="611">
        <v>14.8</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153028</v>
      </c>
      <c r="S35" s="589"/>
      <c r="T35" s="589"/>
      <c r="U35" s="589"/>
      <c r="V35" s="589"/>
      <c r="W35" s="589"/>
      <c r="X35" s="589"/>
      <c r="Y35" s="590"/>
      <c r="Z35" s="641">
        <v>2.2000000000000002</v>
      </c>
      <c r="AA35" s="641"/>
      <c r="AB35" s="641"/>
      <c r="AC35" s="641"/>
      <c r="AD35" s="642" t="s">
        <v>112</v>
      </c>
      <c r="AE35" s="642"/>
      <c r="AF35" s="642"/>
      <c r="AG35" s="642"/>
      <c r="AH35" s="642"/>
      <c r="AI35" s="642"/>
      <c r="AJ35" s="642"/>
      <c r="AK35" s="642"/>
      <c r="AL35" s="611" t="s">
        <v>112</v>
      </c>
      <c r="AM35" s="643"/>
      <c r="AN35" s="643"/>
      <c r="AO35" s="644"/>
      <c r="AP35" s="186"/>
      <c r="AQ35" s="645" t="s">
        <v>307</v>
      </c>
      <c r="AR35" s="646"/>
      <c r="AS35" s="646"/>
      <c r="AT35" s="646"/>
      <c r="AU35" s="646"/>
      <c r="AV35" s="646"/>
      <c r="AW35" s="646"/>
      <c r="AX35" s="646"/>
      <c r="AY35" s="647"/>
      <c r="AZ35" s="638">
        <v>519657</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72613</v>
      </c>
      <c r="BW35" s="639"/>
      <c r="BX35" s="639"/>
      <c r="BY35" s="639"/>
      <c r="BZ35" s="639"/>
      <c r="CA35" s="639"/>
      <c r="CB35" s="640"/>
      <c r="CD35" s="621" t="s">
        <v>309</v>
      </c>
      <c r="CE35" s="618"/>
      <c r="CF35" s="618"/>
      <c r="CG35" s="618"/>
      <c r="CH35" s="618"/>
      <c r="CI35" s="618"/>
      <c r="CJ35" s="618"/>
      <c r="CK35" s="618"/>
      <c r="CL35" s="618"/>
      <c r="CM35" s="618"/>
      <c r="CN35" s="618"/>
      <c r="CO35" s="618"/>
      <c r="CP35" s="618"/>
      <c r="CQ35" s="619"/>
      <c r="CR35" s="588">
        <v>99920</v>
      </c>
      <c r="CS35" s="607"/>
      <c r="CT35" s="607"/>
      <c r="CU35" s="607"/>
      <c r="CV35" s="607"/>
      <c r="CW35" s="607"/>
      <c r="CX35" s="607"/>
      <c r="CY35" s="608"/>
      <c r="CZ35" s="591">
        <v>1.5</v>
      </c>
      <c r="DA35" s="609"/>
      <c r="DB35" s="609"/>
      <c r="DC35" s="610"/>
      <c r="DD35" s="594">
        <v>84375</v>
      </c>
      <c r="DE35" s="607"/>
      <c r="DF35" s="607"/>
      <c r="DG35" s="607"/>
      <c r="DH35" s="607"/>
      <c r="DI35" s="607"/>
      <c r="DJ35" s="607"/>
      <c r="DK35" s="608"/>
      <c r="DL35" s="594">
        <v>84375</v>
      </c>
      <c r="DM35" s="607"/>
      <c r="DN35" s="607"/>
      <c r="DO35" s="607"/>
      <c r="DP35" s="607"/>
      <c r="DQ35" s="607"/>
      <c r="DR35" s="607"/>
      <c r="DS35" s="607"/>
      <c r="DT35" s="607"/>
      <c r="DU35" s="607"/>
      <c r="DV35" s="608"/>
      <c r="DW35" s="611">
        <v>3.1</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7108200</v>
      </c>
      <c r="S36" s="629"/>
      <c r="T36" s="629"/>
      <c r="U36" s="629"/>
      <c r="V36" s="629"/>
      <c r="W36" s="629"/>
      <c r="X36" s="629"/>
      <c r="Y36" s="632"/>
      <c r="Z36" s="633">
        <v>100</v>
      </c>
      <c r="AA36" s="633"/>
      <c r="AB36" s="633"/>
      <c r="AC36" s="633"/>
      <c r="AD36" s="634">
        <v>2558463</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140581</v>
      </c>
      <c r="BA36" s="589"/>
      <c r="BB36" s="589"/>
      <c r="BC36" s="589"/>
      <c r="BD36" s="607"/>
      <c r="BE36" s="607"/>
      <c r="BF36" s="617"/>
      <c r="BG36" s="621" t="s">
        <v>312</v>
      </c>
      <c r="BH36" s="618"/>
      <c r="BI36" s="618"/>
      <c r="BJ36" s="618"/>
      <c r="BK36" s="618"/>
      <c r="BL36" s="618"/>
      <c r="BM36" s="618"/>
      <c r="BN36" s="618"/>
      <c r="BO36" s="618"/>
      <c r="BP36" s="618"/>
      <c r="BQ36" s="618"/>
      <c r="BR36" s="618"/>
      <c r="BS36" s="618"/>
      <c r="BT36" s="618"/>
      <c r="BU36" s="619"/>
      <c r="BV36" s="588">
        <v>64234</v>
      </c>
      <c r="BW36" s="589"/>
      <c r="BX36" s="589"/>
      <c r="BY36" s="589"/>
      <c r="BZ36" s="589"/>
      <c r="CA36" s="589"/>
      <c r="CB36" s="620"/>
      <c r="CD36" s="621" t="s">
        <v>313</v>
      </c>
      <c r="CE36" s="618"/>
      <c r="CF36" s="618"/>
      <c r="CG36" s="618"/>
      <c r="CH36" s="618"/>
      <c r="CI36" s="618"/>
      <c r="CJ36" s="618"/>
      <c r="CK36" s="618"/>
      <c r="CL36" s="618"/>
      <c r="CM36" s="618"/>
      <c r="CN36" s="618"/>
      <c r="CO36" s="618"/>
      <c r="CP36" s="618"/>
      <c r="CQ36" s="619"/>
      <c r="CR36" s="588">
        <v>677018</v>
      </c>
      <c r="CS36" s="589"/>
      <c r="CT36" s="589"/>
      <c r="CU36" s="589"/>
      <c r="CV36" s="589"/>
      <c r="CW36" s="589"/>
      <c r="CX36" s="589"/>
      <c r="CY36" s="590"/>
      <c r="CZ36" s="591">
        <v>9.9</v>
      </c>
      <c r="DA36" s="609"/>
      <c r="DB36" s="609"/>
      <c r="DC36" s="610"/>
      <c r="DD36" s="594">
        <v>440771</v>
      </c>
      <c r="DE36" s="589"/>
      <c r="DF36" s="589"/>
      <c r="DG36" s="589"/>
      <c r="DH36" s="589"/>
      <c r="DI36" s="589"/>
      <c r="DJ36" s="589"/>
      <c r="DK36" s="590"/>
      <c r="DL36" s="594">
        <v>268609</v>
      </c>
      <c r="DM36" s="589"/>
      <c r="DN36" s="589"/>
      <c r="DO36" s="589"/>
      <c r="DP36" s="589"/>
      <c r="DQ36" s="589"/>
      <c r="DR36" s="589"/>
      <c r="DS36" s="589"/>
      <c r="DT36" s="589"/>
      <c r="DU36" s="589"/>
      <c r="DV36" s="590"/>
      <c r="DW36" s="611">
        <v>9.9</v>
      </c>
      <c r="DX36" s="612"/>
      <c r="DY36" s="612"/>
      <c r="DZ36" s="612"/>
      <c r="EA36" s="612"/>
      <c r="EB36" s="612"/>
      <c r="EC36" s="613"/>
    </row>
    <row r="37" spans="2:133" ht="11.25" customHeight="1">
      <c r="AQ37" s="614" t="s">
        <v>314</v>
      </c>
      <c r="AR37" s="615"/>
      <c r="AS37" s="615"/>
      <c r="AT37" s="615"/>
      <c r="AU37" s="615"/>
      <c r="AV37" s="615"/>
      <c r="AW37" s="615"/>
      <c r="AX37" s="615"/>
      <c r="AY37" s="616"/>
      <c r="AZ37" s="588">
        <v>67763</v>
      </c>
      <c r="BA37" s="589"/>
      <c r="BB37" s="589"/>
      <c r="BC37" s="589"/>
      <c r="BD37" s="607"/>
      <c r="BE37" s="607"/>
      <c r="BF37" s="617"/>
      <c r="BG37" s="621" t="s">
        <v>315</v>
      </c>
      <c r="BH37" s="618"/>
      <c r="BI37" s="618"/>
      <c r="BJ37" s="618"/>
      <c r="BK37" s="618"/>
      <c r="BL37" s="618"/>
      <c r="BM37" s="618"/>
      <c r="BN37" s="618"/>
      <c r="BO37" s="618"/>
      <c r="BP37" s="618"/>
      <c r="BQ37" s="618"/>
      <c r="BR37" s="618"/>
      <c r="BS37" s="618"/>
      <c r="BT37" s="618"/>
      <c r="BU37" s="619"/>
      <c r="BV37" s="588">
        <v>858</v>
      </c>
      <c r="BW37" s="589"/>
      <c r="BX37" s="589"/>
      <c r="BY37" s="589"/>
      <c r="BZ37" s="589"/>
      <c r="CA37" s="589"/>
      <c r="CB37" s="620"/>
      <c r="CD37" s="621" t="s">
        <v>316</v>
      </c>
      <c r="CE37" s="618"/>
      <c r="CF37" s="618"/>
      <c r="CG37" s="618"/>
      <c r="CH37" s="618"/>
      <c r="CI37" s="618"/>
      <c r="CJ37" s="618"/>
      <c r="CK37" s="618"/>
      <c r="CL37" s="618"/>
      <c r="CM37" s="618"/>
      <c r="CN37" s="618"/>
      <c r="CO37" s="618"/>
      <c r="CP37" s="618"/>
      <c r="CQ37" s="619"/>
      <c r="CR37" s="588">
        <v>167201</v>
      </c>
      <c r="CS37" s="607"/>
      <c r="CT37" s="607"/>
      <c r="CU37" s="607"/>
      <c r="CV37" s="607"/>
      <c r="CW37" s="607"/>
      <c r="CX37" s="607"/>
      <c r="CY37" s="608"/>
      <c r="CZ37" s="591">
        <v>2.4</v>
      </c>
      <c r="DA37" s="609"/>
      <c r="DB37" s="609"/>
      <c r="DC37" s="610"/>
      <c r="DD37" s="594">
        <v>167201</v>
      </c>
      <c r="DE37" s="607"/>
      <c r="DF37" s="607"/>
      <c r="DG37" s="607"/>
      <c r="DH37" s="607"/>
      <c r="DI37" s="607"/>
      <c r="DJ37" s="607"/>
      <c r="DK37" s="608"/>
      <c r="DL37" s="594">
        <v>166179</v>
      </c>
      <c r="DM37" s="607"/>
      <c r="DN37" s="607"/>
      <c r="DO37" s="607"/>
      <c r="DP37" s="607"/>
      <c r="DQ37" s="607"/>
      <c r="DR37" s="607"/>
      <c r="DS37" s="607"/>
      <c r="DT37" s="607"/>
      <c r="DU37" s="607"/>
      <c r="DV37" s="608"/>
      <c r="DW37" s="611">
        <v>6.1</v>
      </c>
      <c r="DX37" s="612"/>
      <c r="DY37" s="612"/>
      <c r="DZ37" s="612"/>
      <c r="EA37" s="612"/>
      <c r="EB37" s="612"/>
      <c r="EC37" s="613"/>
    </row>
    <row r="38" spans="2:133" ht="11.25" customHeight="1">
      <c r="AQ38" s="614" t="s">
        <v>317</v>
      </c>
      <c r="AR38" s="615"/>
      <c r="AS38" s="615"/>
      <c r="AT38" s="615"/>
      <c r="AU38" s="615"/>
      <c r="AV38" s="615"/>
      <c r="AW38" s="615"/>
      <c r="AX38" s="615"/>
      <c r="AY38" s="616"/>
      <c r="AZ38" s="588">
        <v>45111</v>
      </c>
      <c r="BA38" s="589"/>
      <c r="BB38" s="589"/>
      <c r="BC38" s="589"/>
      <c r="BD38" s="607"/>
      <c r="BE38" s="607"/>
      <c r="BF38" s="617"/>
      <c r="BG38" s="621" t="s">
        <v>318</v>
      </c>
      <c r="BH38" s="618"/>
      <c r="BI38" s="618"/>
      <c r="BJ38" s="618"/>
      <c r="BK38" s="618"/>
      <c r="BL38" s="618"/>
      <c r="BM38" s="618"/>
      <c r="BN38" s="618"/>
      <c r="BO38" s="618"/>
      <c r="BP38" s="618"/>
      <c r="BQ38" s="618"/>
      <c r="BR38" s="618"/>
      <c r="BS38" s="618"/>
      <c r="BT38" s="618"/>
      <c r="BU38" s="619"/>
      <c r="BV38" s="588">
        <v>1623</v>
      </c>
      <c r="BW38" s="589"/>
      <c r="BX38" s="589"/>
      <c r="BY38" s="589"/>
      <c r="BZ38" s="589"/>
      <c r="CA38" s="589"/>
      <c r="CB38" s="620"/>
      <c r="CD38" s="621" t="s">
        <v>319</v>
      </c>
      <c r="CE38" s="618"/>
      <c r="CF38" s="618"/>
      <c r="CG38" s="618"/>
      <c r="CH38" s="618"/>
      <c r="CI38" s="618"/>
      <c r="CJ38" s="618"/>
      <c r="CK38" s="618"/>
      <c r="CL38" s="618"/>
      <c r="CM38" s="618"/>
      <c r="CN38" s="618"/>
      <c r="CO38" s="618"/>
      <c r="CP38" s="618"/>
      <c r="CQ38" s="619"/>
      <c r="CR38" s="588">
        <v>468050</v>
      </c>
      <c r="CS38" s="589"/>
      <c r="CT38" s="589"/>
      <c r="CU38" s="589"/>
      <c r="CV38" s="589"/>
      <c r="CW38" s="589"/>
      <c r="CX38" s="589"/>
      <c r="CY38" s="590"/>
      <c r="CZ38" s="591">
        <v>6.8</v>
      </c>
      <c r="DA38" s="609"/>
      <c r="DB38" s="609"/>
      <c r="DC38" s="610"/>
      <c r="DD38" s="594">
        <v>372701</v>
      </c>
      <c r="DE38" s="589"/>
      <c r="DF38" s="589"/>
      <c r="DG38" s="589"/>
      <c r="DH38" s="589"/>
      <c r="DI38" s="589"/>
      <c r="DJ38" s="589"/>
      <c r="DK38" s="590"/>
      <c r="DL38" s="594">
        <v>369154</v>
      </c>
      <c r="DM38" s="589"/>
      <c r="DN38" s="589"/>
      <c r="DO38" s="589"/>
      <c r="DP38" s="589"/>
      <c r="DQ38" s="589"/>
      <c r="DR38" s="589"/>
      <c r="DS38" s="589"/>
      <c r="DT38" s="589"/>
      <c r="DU38" s="589"/>
      <c r="DV38" s="590"/>
      <c r="DW38" s="611">
        <v>13.6</v>
      </c>
      <c r="DX38" s="612"/>
      <c r="DY38" s="612"/>
      <c r="DZ38" s="612"/>
      <c r="EA38" s="612"/>
      <c r="EB38" s="612"/>
      <c r="EC38" s="613"/>
    </row>
    <row r="39" spans="2:133" ht="11.25" customHeight="1">
      <c r="AQ39" s="614" t="s">
        <v>320</v>
      </c>
      <c r="AR39" s="615"/>
      <c r="AS39" s="615"/>
      <c r="AT39" s="615"/>
      <c r="AU39" s="615"/>
      <c r="AV39" s="615"/>
      <c r="AW39" s="615"/>
      <c r="AX39" s="615"/>
      <c r="AY39" s="616"/>
      <c r="AZ39" s="588">
        <v>6496</v>
      </c>
      <c r="BA39" s="589"/>
      <c r="BB39" s="589"/>
      <c r="BC39" s="589"/>
      <c r="BD39" s="607"/>
      <c r="BE39" s="607"/>
      <c r="BF39" s="617"/>
      <c r="BG39" s="622" t="s">
        <v>321</v>
      </c>
      <c r="BH39" s="623"/>
      <c r="BI39" s="623"/>
      <c r="BJ39" s="623"/>
      <c r="BK39" s="623"/>
      <c r="BL39" s="187"/>
      <c r="BM39" s="618" t="s">
        <v>322</v>
      </c>
      <c r="BN39" s="618"/>
      <c r="BO39" s="618"/>
      <c r="BP39" s="618"/>
      <c r="BQ39" s="618"/>
      <c r="BR39" s="618"/>
      <c r="BS39" s="618"/>
      <c r="BT39" s="618"/>
      <c r="BU39" s="619"/>
      <c r="BV39" s="588">
        <v>100</v>
      </c>
      <c r="BW39" s="589"/>
      <c r="BX39" s="589"/>
      <c r="BY39" s="589"/>
      <c r="BZ39" s="589"/>
      <c r="CA39" s="589"/>
      <c r="CB39" s="620"/>
      <c r="CD39" s="621" t="s">
        <v>323</v>
      </c>
      <c r="CE39" s="618"/>
      <c r="CF39" s="618"/>
      <c r="CG39" s="618"/>
      <c r="CH39" s="618"/>
      <c r="CI39" s="618"/>
      <c r="CJ39" s="618"/>
      <c r="CK39" s="618"/>
      <c r="CL39" s="618"/>
      <c r="CM39" s="618"/>
      <c r="CN39" s="618"/>
      <c r="CO39" s="618"/>
      <c r="CP39" s="618"/>
      <c r="CQ39" s="619"/>
      <c r="CR39" s="588">
        <v>95011</v>
      </c>
      <c r="CS39" s="607"/>
      <c r="CT39" s="607"/>
      <c r="CU39" s="607"/>
      <c r="CV39" s="607"/>
      <c r="CW39" s="607"/>
      <c r="CX39" s="607"/>
      <c r="CY39" s="608"/>
      <c r="CZ39" s="591">
        <v>1.4</v>
      </c>
      <c r="DA39" s="609"/>
      <c r="DB39" s="609"/>
      <c r="DC39" s="610"/>
      <c r="DD39" s="594">
        <v>93515</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50667</v>
      </c>
      <c r="BA40" s="589"/>
      <c r="BB40" s="589"/>
      <c r="BC40" s="589"/>
      <c r="BD40" s="607"/>
      <c r="BE40" s="607"/>
      <c r="BF40" s="617"/>
      <c r="BG40" s="622"/>
      <c r="BH40" s="623"/>
      <c r="BI40" s="623"/>
      <c r="BJ40" s="623"/>
      <c r="BK40" s="623"/>
      <c r="BL40" s="187"/>
      <c r="BM40" s="618" t="s">
        <v>326</v>
      </c>
      <c r="BN40" s="618"/>
      <c r="BO40" s="618"/>
      <c r="BP40" s="618"/>
      <c r="BQ40" s="618"/>
      <c r="BR40" s="618"/>
      <c r="BS40" s="618"/>
      <c r="BT40" s="618"/>
      <c r="BU40" s="619"/>
      <c r="BV40" s="588">
        <v>100</v>
      </c>
      <c r="BW40" s="589"/>
      <c r="BX40" s="589"/>
      <c r="BY40" s="589"/>
      <c r="BZ40" s="589"/>
      <c r="CA40" s="589"/>
      <c r="CB40" s="620"/>
      <c r="CD40" s="621" t="s">
        <v>327</v>
      </c>
      <c r="CE40" s="618"/>
      <c r="CF40" s="618"/>
      <c r="CG40" s="618"/>
      <c r="CH40" s="618"/>
      <c r="CI40" s="618"/>
      <c r="CJ40" s="618"/>
      <c r="CK40" s="618"/>
      <c r="CL40" s="618"/>
      <c r="CM40" s="618"/>
      <c r="CN40" s="618"/>
      <c r="CO40" s="618"/>
      <c r="CP40" s="618"/>
      <c r="CQ40" s="619"/>
      <c r="CR40" s="588">
        <v>3270</v>
      </c>
      <c r="CS40" s="589"/>
      <c r="CT40" s="589"/>
      <c r="CU40" s="589"/>
      <c r="CV40" s="589"/>
      <c r="CW40" s="589"/>
      <c r="CX40" s="589"/>
      <c r="CY40" s="590"/>
      <c r="CZ40" s="591">
        <v>0</v>
      </c>
      <c r="DA40" s="609"/>
      <c r="DB40" s="609"/>
      <c r="DC40" s="610"/>
      <c r="DD40" s="594">
        <v>2070</v>
      </c>
      <c r="DE40" s="589"/>
      <c r="DF40" s="589"/>
      <c r="DG40" s="589"/>
      <c r="DH40" s="589"/>
      <c r="DI40" s="589"/>
      <c r="DJ40" s="589"/>
      <c r="DK40" s="590"/>
      <c r="DL40" s="594" t="s">
        <v>324</v>
      </c>
      <c r="DM40" s="589"/>
      <c r="DN40" s="589"/>
      <c r="DO40" s="589"/>
      <c r="DP40" s="589"/>
      <c r="DQ40" s="589"/>
      <c r="DR40" s="589"/>
      <c r="DS40" s="589"/>
      <c r="DT40" s="589"/>
      <c r="DU40" s="589"/>
      <c r="DV40" s="590"/>
      <c r="DW40" s="611" t="s">
        <v>324</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209039</v>
      </c>
      <c r="BA41" s="629"/>
      <c r="BB41" s="629"/>
      <c r="BC41" s="629"/>
      <c r="BD41" s="573"/>
      <c r="BE41" s="573"/>
      <c r="BF41" s="630"/>
      <c r="BG41" s="624"/>
      <c r="BH41" s="625"/>
      <c r="BI41" s="625"/>
      <c r="BJ41" s="625"/>
      <c r="BK41" s="625"/>
      <c r="BL41" s="189"/>
      <c r="BM41" s="627" t="s">
        <v>329</v>
      </c>
      <c r="BN41" s="627"/>
      <c r="BO41" s="627"/>
      <c r="BP41" s="627"/>
      <c r="BQ41" s="627"/>
      <c r="BR41" s="627"/>
      <c r="BS41" s="627"/>
      <c r="BT41" s="627"/>
      <c r="BU41" s="628"/>
      <c r="BV41" s="572">
        <v>259</v>
      </c>
      <c r="BW41" s="629"/>
      <c r="BX41" s="629"/>
      <c r="BY41" s="629"/>
      <c r="BZ41" s="629"/>
      <c r="CA41" s="629"/>
      <c r="CB41" s="631"/>
      <c r="CD41" s="621" t="s">
        <v>330</v>
      </c>
      <c r="CE41" s="618"/>
      <c r="CF41" s="618"/>
      <c r="CG41" s="618"/>
      <c r="CH41" s="618"/>
      <c r="CI41" s="618"/>
      <c r="CJ41" s="618"/>
      <c r="CK41" s="618"/>
      <c r="CL41" s="618"/>
      <c r="CM41" s="618"/>
      <c r="CN41" s="618"/>
      <c r="CO41" s="618"/>
      <c r="CP41" s="618"/>
      <c r="CQ41" s="619"/>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2166746</v>
      </c>
      <c r="CS42" s="589"/>
      <c r="CT42" s="589"/>
      <c r="CU42" s="589"/>
      <c r="CV42" s="589"/>
      <c r="CW42" s="589"/>
      <c r="CX42" s="589"/>
      <c r="CY42" s="590"/>
      <c r="CZ42" s="591">
        <v>31.7</v>
      </c>
      <c r="DA42" s="592"/>
      <c r="DB42" s="592"/>
      <c r="DC42" s="593"/>
      <c r="DD42" s="594">
        <v>340050</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24229</v>
      </c>
      <c r="CS43" s="607"/>
      <c r="CT43" s="607"/>
      <c r="CU43" s="607"/>
      <c r="CV43" s="607"/>
      <c r="CW43" s="607"/>
      <c r="CX43" s="607"/>
      <c r="CY43" s="608"/>
      <c r="CZ43" s="591">
        <v>0.4</v>
      </c>
      <c r="DA43" s="609"/>
      <c r="DB43" s="609"/>
      <c r="DC43" s="610"/>
      <c r="DD43" s="594">
        <v>24229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288</v>
      </c>
      <c r="CE44" s="602"/>
      <c r="CF44" s="585" t="s">
        <v>337</v>
      </c>
      <c r="CG44" s="586"/>
      <c r="CH44" s="586"/>
      <c r="CI44" s="586"/>
      <c r="CJ44" s="586"/>
      <c r="CK44" s="586"/>
      <c r="CL44" s="586"/>
      <c r="CM44" s="586"/>
      <c r="CN44" s="586"/>
      <c r="CO44" s="586"/>
      <c r="CP44" s="586"/>
      <c r="CQ44" s="587"/>
      <c r="CR44" s="588">
        <v>2010290</v>
      </c>
      <c r="CS44" s="589"/>
      <c r="CT44" s="589"/>
      <c r="CU44" s="589"/>
      <c r="CV44" s="589"/>
      <c r="CW44" s="589"/>
      <c r="CX44" s="589"/>
      <c r="CY44" s="590"/>
      <c r="CZ44" s="591">
        <v>29.4</v>
      </c>
      <c r="DA44" s="592"/>
      <c r="DB44" s="592"/>
      <c r="DC44" s="593"/>
      <c r="DD44" s="594">
        <v>340050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1416227</v>
      </c>
      <c r="CS45" s="607"/>
      <c r="CT45" s="607"/>
      <c r="CU45" s="607"/>
      <c r="CV45" s="607"/>
      <c r="CW45" s="607"/>
      <c r="CX45" s="607"/>
      <c r="CY45" s="608"/>
      <c r="CZ45" s="591">
        <v>20.7</v>
      </c>
      <c r="DA45" s="609"/>
      <c r="DB45" s="609"/>
      <c r="DC45" s="610"/>
      <c r="DD45" s="594">
        <v>42670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583683</v>
      </c>
      <c r="CS46" s="589"/>
      <c r="CT46" s="589"/>
      <c r="CU46" s="589"/>
      <c r="CV46" s="589"/>
      <c r="CW46" s="589"/>
      <c r="CX46" s="589"/>
      <c r="CY46" s="590"/>
      <c r="CZ46" s="591">
        <v>8.5</v>
      </c>
      <c r="DA46" s="592"/>
      <c r="DB46" s="592"/>
      <c r="DC46" s="593"/>
      <c r="DD46" s="594">
        <v>291650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156456</v>
      </c>
      <c r="CS47" s="607"/>
      <c r="CT47" s="607"/>
      <c r="CU47" s="607"/>
      <c r="CV47" s="607"/>
      <c r="CW47" s="607"/>
      <c r="CX47" s="607"/>
      <c r="CY47" s="608"/>
      <c r="CZ47" s="591">
        <v>2.2999999999999998</v>
      </c>
      <c r="DA47" s="609"/>
      <c r="DB47" s="609"/>
      <c r="DC47" s="610"/>
      <c r="DD47" s="594" t="s">
        <v>324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324</v>
      </c>
      <c r="CS48" s="589"/>
      <c r="CT48" s="589"/>
      <c r="CU48" s="589"/>
      <c r="CV48" s="589"/>
      <c r="CW48" s="589"/>
      <c r="CX48" s="589"/>
      <c r="CY48" s="590"/>
      <c r="CZ48" s="591" t="s">
        <v>324</v>
      </c>
      <c r="DA48" s="592"/>
      <c r="DB48" s="592"/>
      <c r="DC48" s="593"/>
      <c r="DD48" s="594" t="s">
        <v>324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6838483</v>
      </c>
      <c r="CS49" s="573"/>
      <c r="CT49" s="573"/>
      <c r="CU49" s="573"/>
      <c r="CV49" s="573"/>
      <c r="CW49" s="573"/>
      <c r="CX49" s="573"/>
      <c r="CY49" s="574"/>
      <c r="CZ49" s="575">
        <v>100</v>
      </c>
      <c r="DA49" s="576"/>
      <c r="DB49" s="576"/>
      <c r="DC49" s="577"/>
      <c r="DD49" s="578">
        <v>2967132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S10" sqref="BS10:CG1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7108</v>
      </c>
      <c r="R7" s="1101"/>
      <c r="S7" s="1101"/>
      <c r="T7" s="1101"/>
      <c r="U7" s="1101"/>
      <c r="V7" s="1101">
        <v>6838</v>
      </c>
      <c r="W7" s="1101"/>
      <c r="X7" s="1101"/>
      <c r="Y7" s="1101"/>
      <c r="Z7" s="1101"/>
      <c r="AA7" s="1101">
        <v>270</v>
      </c>
      <c r="AB7" s="1101"/>
      <c r="AC7" s="1101"/>
      <c r="AD7" s="1101"/>
      <c r="AE7" s="1102"/>
      <c r="AF7" s="1103">
        <v>122</v>
      </c>
      <c r="AG7" s="1104"/>
      <c r="AH7" s="1104"/>
      <c r="AI7" s="1104"/>
      <c r="AJ7" s="1105"/>
      <c r="AK7" s="1087">
        <v>254</v>
      </c>
      <c r="AL7" s="1088"/>
      <c r="AM7" s="1088"/>
      <c r="AN7" s="1088"/>
      <c r="AO7" s="1088"/>
      <c r="AP7" s="1088">
        <v>4001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549</v>
      </c>
      <c r="BT7" s="1092"/>
      <c r="BU7" s="1092"/>
      <c r="BV7" s="1092"/>
      <c r="BW7" s="1092"/>
      <c r="BX7" s="1092"/>
      <c r="BY7" s="1092"/>
      <c r="BZ7" s="1092"/>
      <c r="CA7" s="1092"/>
      <c r="CB7" s="1092"/>
      <c r="CC7" s="1092"/>
      <c r="CD7" s="1092"/>
      <c r="CE7" s="1092"/>
      <c r="CF7" s="1092"/>
      <c r="CG7" s="1093"/>
      <c r="CH7" s="1084">
        <v>89</v>
      </c>
      <c r="CI7" s="1085"/>
      <c r="CJ7" s="1085"/>
      <c r="CK7" s="1085"/>
      <c r="CL7" s="1086"/>
      <c r="CM7" s="1084">
        <v>133</v>
      </c>
      <c r="CN7" s="1085"/>
      <c r="CO7" s="1085"/>
      <c r="CP7" s="1085"/>
      <c r="CQ7" s="1086"/>
      <c r="CR7" s="1084">
        <v>100</v>
      </c>
      <c r="CS7" s="1085"/>
      <c r="CT7" s="1085"/>
      <c r="CU7" s="1085"/>
      <c r="CV7" s="1086"/>
      <c r="CW7" s="1084" t="s">
        <v>537</v>
      </c>
      <c r="CX7" s="1085"/>
      <c r="CY7" s="1085"/>
      <c r="CZ7" s="1085"/>
      <c r="DA7" s="1086"/>
      <c r="DB7" s="1084" t="s">
        <v>537</v>
      </c>
      <c r="DC7" s="1085"/>
      <c r="DD7" s="1085"/>
      <c r="DE7" s="1085"/>
      <c r="DF7" s="1086"/>
      <c r="DG7" s="1084" t="s">
        <v>537</v>
      </c>
      <c r="DH7" s="1085"/>
      <c r="DI7" s="1085"/>
      <c r="DJ7" s="1085"/>
      <c r="DK7" s="1086"/>
      <c r="DL7" s="1084" t="s">
        <v>537</v>
      </c>
      <c r="DM7" s="1085"/>
      <c r="DN7" s="1085"/>
      <c r="DO7" s="1085"/>
      <c r="DP7" s="1086"/>
      <c r="DQ7" s="1084" t="s">
        <v>537</v>
      </c>
      <c r="DR7" s="1085"/>
      <c r="DS7" s="1085"/>
      <c r="DT7" s="1085"/>
      <c r="DU7" s="1086"/>
      <c r="DV7" s="1111" t="s">
        <v>550</v>
      </c>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v>7108</v>
      </c>
      <c r="R23" s="1065"/>
      <c r="S23" s="1065"/>
      <c r="T23" s="1065"/>
      <c r="U23" s="1065"/>
      <c r="V23" s="1065">
        <v>6838</v>
      </c>
      <c r="W23" s="1065"/>
      <c r="X23" s="1065"/>
      <c r="Y23" s="1065"/>
      <c r="Z23" s="1065"/>
      <c r="AA23" s="1065">
        <v>270</v>
      </c>
      <c r="AB23" s="1065"/>
      <c r="AC23" s="1065"/>
      <c r="AD23" s="1065"/>
      <c r="AE23" s="1066"/>
      <c r="AF23" s="1067">
        <v>122</v>
      </c>
      <c r="AG23" s="1065"/>
      <c r="AH23" s="1065"/>
      <c r="AI23" s="1065"/>
      <c r="AJ23" s="1068"/>
      <c r="AK23" s="1069"/>
      <c r="AL23" s="1070"/>
      <c r="AM23" s="1070"/>
      <c r="AN23" s="1070"/>
      <c r="AO23" s="1070"/>
      <c r="AP23" s="1065">
        <v>4001</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750</v>
      </c>
      <c r="R28" s="1050"/>
      <c r="S28" s="1050"/>
      <c r="T28" s="1050"/>
      <c r="U28" s="1050"/>
      <c r="V28" s="1050">
        <v>677</v>
      </c>
      <c r="W28" s="1050"/>
      <c r="X28" s="1050"/>
      <c r="Y28" s="1050"/>
      <c r="Z28" s="1050"/>
      <c r="AA28" s="1050">
        <v>73</v>
      </c>
      <c r="AB28" s="1050"/>
      <c r="AC28" s="1050"/>
      <c r="AD28" s="1050"/>
      <c r="AE28" s="1051"/>
      <c r="AF28" s="1052">
        <v>73</v>
      </c>
      <c r="AG28" s="1050"/>
      <c r="AH28" s="1050"/>
      <c r="AI28" s="1050"/>
      <c r="AJ28" s="1053"/>
      <c r="AK28" s="1054">
        <v>61</v>
      </c>
      <c r="AL28" s="1042"/>
      <c r="AM28" s="1042"/>
      <c r="AN28" s="1042"/>
      <c r="AO28" s="1042"/>
      <c r="AP28" s="1042" t="s">
        <v>537</v>
      </c>
      <c r="AQ28" s="1042"/>
      <c r="AR28" s="1042"/>
      <c r="AS28" s="1042"/>
      <c r="AT28" s="1042"/>
      <c r="AU28" s="1042" t="s">
        <v>537</v>
      </c>
      <c r="AV28" s="1042"/>
      <c r="AW28" s="1042"/>
      <c r="AX28" s="1042"/>
      <c r="AY28" s="1042"/>
      <c r="AZ28" s="1043" t="s">
        <v>537</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47</v>
      </c>
      <c r="R29" s="1040"/>
      <c r="S29" s="1040"/>
      <c r="T29" s="1040"/>
      <c r="U29" s="1040"/>
      <c r="V29" s="1040">
        <v>46</v>
      </c>
      <c r="W29" s="1040"/>
      <c r="X29" s="1040"/>
      <c r="Y29" s="1040"/>
      <c r="Z29" s="1040"/>
      <c r="AA29" s="1040">
        <v>1</v>
      </c>
      <c r="AB29" s="1040"/>
      <c r="AC29" s="1040"/>
      <c r="AD29" s="1040"/>
      <c r="AE29" s="1041"/>
      <c r="AF29" s="1033">
        <v>1</v>
      </c>
      <c r="AG29" s="1034"/>
      <c r="AH29" s="1034"/>
      <c r="AI29" s="1034"/>
      <c r="AJ29" s="1035"/>
      <c r="AK29" s="976">
        <v>16</v>
      </c>
      <c r="AL29" s="967"/>
      <c r="AM29" s="967"/>
      <c r="AN29" s="967"/>
      <c r="AO29" s="967"/>
      <c r="AP29" s="967" t="s">
        <v>537</v>
      </c>
      <c r="AQ29" s="967"/>
      <c r="AR29" s="967"/>
      <c r="AS29" s="967"/>
      <c r="AT29" s="967"/>
      <c r="AU29" s="967" t="s">
        <v>537</v>
      </c>
      <c r="AV29" s="967"/>
      <c r="AW29" s="967"/>
      <c r="AX29" s="967"/>
      <c r="AY29" s="967"/>
      <c r="AZ29" s="1038" t="s">
        <v>537</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656</v>
      </c>
      <c r="R30" s="1040"/>
      <c r="S30" s="1040"/>
      <c r="T30" s="1040"/>
      <c r="U30" s="1040"/>
      <c r="V30" s="1040">
        <v>634</v>
      </c>
      <c r="W30" s="1040"/>
      <c r="X30" s="1040"/>
      <c r="Y30" s="1040"/>
      <c r="Z30" s="1040"/>
      <c r="AA30" s="1040">
        <v>22</v>
      </c>
      <c r="AB30" s="1040"/>
      <c r="AC30" s="1040"/>
      <c r="AD30" s="1040"/>
      <c r="AE30" s="1041"/>
      <c r="AF30" s="1033">
        <v>22</v>
      </c>
      <c r="AG30" s="1034"/>
      <c r="AH30" s="1034"/>
      <c r="AI30" s="1034"/>
      <c r="AJ30" s="1035"/>
      <c r="AK30" s="976">
        <v>116</v>
      </c>
      <c r="AL30" s="967"/>
      <c r="AM30" s="967"/>
      <c r="AN30" s="967"/>
      <c r="AO30" s="967"/>
      <c r="AP30" s="967" t="s">
        <v>537</v>
      </c>
      <c r="AQ30" s="967"/>
      <c r="AR30" s="967"/>
      <c r="AS30" s="967"/>
      <c r="AT30" s="967"/>
      <c r="AU30" s="967" t="s">
        <v>537</v>
      </c>
      <c r="AV30" s="967"/>
      <c r="AW30" s="967"/>
      <c r="AX30" s="967"/>
      <c r="AY30" s="967"/>
      <c r="AZ30" s="1038" t="s">
        <v>537</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382</v>
      </c>
      <c r="C31" s="1028"/>
      <c r="D31" s="1028"/>
      <c r="E31" s="1028"/>
      <c r="F31" s="1028"/>
      <c r="G31" s="1028"/>
      <c r="H31" s="1028"/>
      <c r="I31" s="1028"/>
      <c r="J31" s="1028"/>
      <c r="K31" s="1028"/>
      <c r="L31" s="1028"/>
      <c r="M31" s="1028"/>
      <c r="N31" s="1028"/>
      <c r="O31" s="1028"/>
      <c r="P31" s="1029"/>
      <c r="Q31" s="1039">
        <v>55</v>
      </c>
      <c r="R31" s="1040"/>
      <c r="S31" s="1040"/>
      <c r="T31" s="1040"/>
      <c r="U31" s="1040"/>
      <c r="V31" s="1040">
        <v>55</v>
      </c>
      <c r="W31" s="1040"/>
      <c r="X31" s="1040"/>
      <c r="Y31" s="1040"/>
      <c r="Z31" s="1040"/>
      <c r="AA31" s="1040">
        <v>0</v>
      </c>
      <c r="AB31" s="1040"/>
      <c r="AC31" s="1040"/>
      <c r="AD31" s="1040"/>
      <c r="AE31" s="1041"/>
      <c r="AF31" s="1033">
        <v>0</v>
      </c>
      <c r="AG31" s="1034"/>
      <c r="AH31" s="1034"/>
      <c r="AI31" s="1034"/>
      <c r="AJ31" s="1035"/>
      <c r="AK31" s="976">
        <v>20</v>
      </c>
      <c r="AL31" s="967"/>
      <c r="AM31" s="967"/>
      <c r="AN31" s="967"/>
      <c r="AO31" s="967"/>
      <c r="AP31" s="967" t="s">
        <v>537</v>
      </c>
      <c r="AQ31" s="967"/>
      <c r="AR31" s="967"/>
      <c r="AS31" s="967"/>
      <c r="AT31" s="967"/>
      <c r="AU31" s="967" t="s">
        <v>537</v>
      </c>
      <c r="AV31" s="967"/>
      <c r="AW31" s="967"/>
      <c r="AX31" s="967"/>
      <c r="AY31" s="967"/>
      <c r="AZ31" s="1038" t="s">
        <v>537</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383</v>
      </c>
      <c r="C32" s="1028"/>
      <c r="D32" s="1028"/>
      <c r="E32" s="1028"/>
      <c r="F32" s="1028"/>
      <c r="G32" s="1028"/>
      <c r="H32" s="1028"/>
      <c r="I32" s="1028"/>
      <c r="J32" s="1028"/>
      <c r="K32" s="1028"/>
      <c r="L32" s="1028"/>
      <c r="M32" s="1028"/>
      <c r="N32" s="1028"/>
      <c r="O32" s="1028"/>
      <c r="P32" s="1029"/>
      <c r="Q32" s="1039">
        <v>155</v>
      </c>
      <c r="R32" s="1040"/>
      <c r="S32" s="1040"/>
      <c r="T32" s="1040"/>
      <c r="U32" s="1040"/>
      <c r="V32" s="1040">
        <v>150</v>
      </c>
      <c r="W32" s="1040"/>
      <c r="X32" s="1040"/>
      <c r="Y32" s="1040"/>
      <c r="Z32" s="1040"/>
      <c r="AA32" s="1040">
        <v>5</v>
      </c>
      <c r="AB32" s="1040"/>
      <c r="AC32" s="1040"/>
      <c r="AD32" s="1040"/>
      <c r="AE32" s="1041"/>
      <c r="AF32" s="1033">
        <v>210</v>
      </c>
      <c r="AG32" s="1034"/>
      <c r="AH32" s="1034"/>
      <c r="AI32" s="1034"/>
      <c r="AJ32" s="1035"/>
      <c r="AK32" s="976">
        <v>45</v>
      </c>
      <c r="AL32" s="967"/>
      <c r="AM32" s="967"/>
      <c r="AN32" s="967"/>
      <c r="AO32" s="967"/>
      <c r="AP32" s="967">
        <v>1044</v>
      </c>
      <c r="AQ32" s="967"/>
      <c r="AR32" s="967"/>
      <c r="AS32" s="967"/>
      <c r="AT32" s="967"/>
      <c r="AU32" s="967">
        <v>384</v>
      </c>
      <c r="AV32" s="967"/>
      <c r="AW32" s="967"/>
      <c r="AX32" s="967"/>
      <c r="AY32" s="967"/>
      <c r="AZ32" s="1038" t="s">
        <v>537</v>
      </c>
      <c r="BA32" s="1038"/>
      <c r="BB32" s="1038"/>
      <c r="BC32" s="1038"/>
      <c r="BD32" s="1038"/>
      <c r="BE32" s="1022" t="s">
        <v>384</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385</v>
      </c>
      <c r="C33" s="1028"/>
      <c r="D33" s="1028"/>
      <c r="E33" s="1028"/>
      <c r="F33" s="1028"/>
      <c r="G33" s="1028"/>
      <c r="H33" s="1028"/>
      <c r="I33" s="1028"/>
      <c r="J33" s="1028"/>
      <c r="K33" s="1028"/>
      <c r="L33" s="1028"/>
      <c r="M33" s="1028"/>
      <c r="N33" s="1028"/>
      <c r="O33" s="1028"/>
      <c r="P33" s="1029"/>
      <c r="Q33" s="1039">
        <v>20</v>
      </c>
      <c r="R33" s="1040"/>
      <c r="S33" s="1040"/>
      <c r="T33" s="1040"/>
      <c r="U33" s="1040"/>
      <c r="V33" s="1040">
        <v>16</v>
      </c>
      <c r="W33" s="1040"/>
      <c r="X33" s="1040"/>
      <c r="Y33" s="1040"/>
      <c r="Z33" s="1040"/>
      <c r="AA33" s="1040">
        <v>4</v>
      </c>
      <c r="AB33" s="1040"/>
      <c r="AC33" s="1040"/>
      <c r="AD33" s="1040"/>
      <c r="AE33" s="1041"/>
      <c r="AF33" s="1033">
        <v>4</v>
      </c>
      <c r="AG33" s="1034"/>
      <c r="AH33" s="1034"/>
      <c r="AI33" s="1034"/>
      <c r="AJ33" s="1035"/>
      <c r="AK33" s="976">
        <v>6</v>
      </c>
      <c r="AL33" s="967"/>
      <c r="AM33" s="967"/>
      <c r="AN33" s="967"/>
      <c r="AO33" s="967"/>
      <c r="AP33" s="967" t="s">
        <v>537</v>
      </c>
      <c r="AQ33" s="967"/>
      <c r="AR33" s="967"/>
      <c r="AS33" s="967"/>
      <c r="AT33" s="967"/>
      <c r="AU33" s="967" t="s">
        <v>537</v>
      </c>
      <c r="AV33" s="967"/>
      <c r="AW33" s="967"/>
      <c r="AX33" s="967"/>
      <c r="AY33" s="967"/>
      <c r="AZ33" s="1038" t="s">
        <v>537</v>
      </c>
      <c r="BA33" s="1038"/>
      <c r="BB33" s="1038"/>
      <c r="BC33" s="1038"/>
      <c r="BD33" s="1038"/>
      <c r="BE33" s="1022" t="s">
        <v>386</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387</v>
      </c>
      <c r="C34" s="1028"/>
      <c r="D34" s="1028"/>
      <c r="E34" s="1028"/>
      <c r="F34" s="1028"/>
      <c r="G34" s="1028"/>
      <c r="H34" s="1028"/>
      <c r="I34" s="1028"/>
      <c r="J34" s="1028"/>
      <c r="K34" s="1028"/>
      <c r="L34" s="1028"/>
      <c r="M34" s="1028"/>
      <c r="N34" s="1028"/>
      <c r="O34" s="1028"/>
      <c r="P34" s="1029"/>
      <c r="Q34" s="1039">
        <v>207</v>
      </c>
      <c r="R34" s="1040"/>
      <c r="S34" s="1040"/>
      <c r="T34" s="1040"/>
      <c r="U34" s="1040"/>
      <c r="V34" s="1040">
        <v>201</v>
      </c>
      <c r="W34" s="1040"/>
      <c r="X34" s="1040"/>
      <c r="Y34" s="1040"/>
      <c r="Z34" s="1040"/>
      <c r="AA34" s="1040">
        <v>6</v>
      </c>
      <c r="AB34" s="1040"/>
      <c r="AC34" s="1040"/>
      <c r="AD34" s="1040"/>
      <c r="AE34" s="1041"/>
      <c r="AF34" s="1033">
        <v>6</v>
      </c>
      <c r="AG34" s="1034"/>
      <c r="AH34" s="1034"/>
      <c r="AI34" s="1034"/>
      <c r="AJ34" s="1035"/>
      <c r="AK34" s="976">
        <v>139</v>
      </c>
      <c r="AL34" s="967"/>
      <c r="AM34" s="967"/>
      <c r="AN34" s="967"/>
      <c r="AO34" s="967"/>
      <c r="AP34" s="967">
        <v>1522</v>
      </c>
      <c r="AQ34" s="967"/>
      <c r="AR34" s="967"/>
      <c r="AS34" s="967"/>
      <c r="AT34" s="967"/>
      <c r="AU34" s="967">
        <v>1136</v>
      </c>
      <c r="AV34" s="967"/>
      <c r="AW34" s="967"/>
      <c r="AX34" s="967"/>
      <c r="AY34" s="967"/>
      <c r="AZ34" s="1038" t="s">
        <v>537</v>
      </c>
      <c r="BA34" s="1038"/>
      <c r="BB34" s="1038"/>
      <c r="BC34" s="1038"/>
      <c r="BD34" s="1038"/>
      <c r="BE34" s="1022" t="s">
        <v>386</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388</v>
      </c>
      <c r="C35" s="1028"/>
      <c r="D35" s="1028"/>
      <c r="E35" s="1028"/>
      <c r="F35" s="1028"/>
      <c r="G35" s="1028"/>
      <c r="H35" s="1028"/>
      <c r="I35" s="1028"/>
      <c r="J35" s="1028"/>
      <c r="K35" s="1028"/>
      <c r="L35" s="1028"/>
      <c r="M35" s="1028"/>
      <c r="N35" s="1028"/>
      <c r="O35" s="1028"/>
      <c r="P35" s="1029"/>
      <c r="Q35" s="1039">
        <v>3</v>
      </c>
      <c r="R35" s="1040"/>
      <c r="S35" s="1040"/>
      <c r="T35" s="1040"/>
      <c r="U35" s="1040"/>
      <c r="V35" s="1040">
        <v>1</v>
      </c>
      <c r="W35" s="1040"/>
      <c r="X35" s="1040"/>
      <c r="Y35" s="1040"/>
      <c r="Z35" s="1040"/>
      <c r="AA35" s="1040">
        <v>2</v>
      </c>
      <c r="AB35" s="1040"/>
      <c r="AC35" s="1040"/>
      <c r="AD35" s="1040"/>
      <c r="AE35" s="1041"/>
      <c r="AF35" s="1033">
        <v>2</v>
      </c>
      <c r="AG35" s="1034"/>
      <c r="AH35" s="1034"/>
      <c r="AI35" s="1034"/>
      <c r="AJ35" s="1035"/>
      <c r="AK35" s="976" t="s">
        <v>537</v>
      </c>
      <c r="AL35" s="967"/>
      <c r="AM35" s="967"/>
      <c r="AN35" s="967"/>
      <c r="AO35" s="967"/>
      <c r="AP35" s="967" t="s">
        <v>537</v>
      </c>
      <c r="AQ35" s="967"/>
      <c r="AR35" s="967"/>
      <c r="AS35" s="967"/>
      <c r="AT35" s="967"/>
      <c r="AU35" s="967" t="s">
        <v>537</v>
      </c>
      <c r="AV35" s="967"/>
      <c r="AW35" s="967"/>
      <c r="AX35" s="967"/>
      <c r="AY35" s="967"/>
      <c r="AZ35" s="1038" t="s">
        <v>537</v>
      </c>
      <c r="BA35" s="1038"/>
      <c r="BB35" s="1038"/>
      <c r="BC35" s="1038"/>
      <c r="BD35" s="1038"/>
      <c r="BE35" s="1022" t="s">
        <v>386</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389</v>
      </c>
      <c r="C36" s="1028"/>
      <c r="D36" s="1028"/>
      <c r="E36" s="1028"/>
      <c r="F36" s="1028"/>
      <c r="G36" s="1028"/>
      <c r="H36" s="1028"/>
      <c r="I36" s="1028"/>
      <c r="J36" s="1028"/>
      <c r="K36" s="1028"/>
      <c r="L36" s="1028"/>
      <c r="M36" s="1028"/>
      <c r="N36" s="1028"/>
      <c r="O36" s="1028"/>
      <c r="P36" s="1029"/>
      <c r="Q36" s="1039">
        <v>1005</v>
      </c>
      <c r="R36" s="1040"/>
      <c r="S36" s="1040"/>
      <c r="T36" s="1040"/>
      <c r="U36" s="1040"/>
      <c r="V36" s="1040">
        <v>99</v>
      </c>
      <c r="W36" s="1040"/>
      <c r="X36" s="1040"/>
      <c r="Y36" s="1040"/>
      <c r="Z36" s="1040"/>
      <c r="AA36" s="1040">
        <v>6</v>
      </c>
      <c r="AB36" s="1040"/>
      <c r="AC36" s="1040"/>
      <c r="AD36" s="1040"/>
      <c r="AE36" s="1041"/>
      <c r="AF36" s="1033">
        <v>6</v>
      </c>
      <c r="AG36" s="1034"/>
      <c r="AH36" s="1034"/>
      <c r="AI36" s="1034"/>
      <c r="AJ36" s="1035"/>
      <c r="AK36" s="976">
        <v>68</v>
      </c>
      <c r="AL36" s="967"/>
      <c r="AM36" s="967"/>
      <c r="AN36" s="967"/>
      <c r="AO36" s="967"/>
      <c r="AP36" s="967" t="s">
        <v>537</v>
      </c>
      <c r="AQ36" s="967"/>
      <c r="AR36" s="967"/>
      <c r="AS36" s="967"/>
      <c r="AT36" s="967"/>
      <c r="AU36" s="967" t="s">
        <v>537</v>
      </c>
      <c r="AV36" s="967"/>
      <c r="AW36" s="967"/>
      <c r="AX36" s="967"/>
      <c r="AY36" s="967"/>
      <c r="AZ36" s="1038" t="s">
        <v>537</v>
      </c>
      <c r="BA36" s="1038"/>
      <c r="BB36" s="1038"/>
      <c r="BC36" s="1038"/>
      <c r="BD36" s="1038"/>
      <c r="BE36" s="1022" t="s">
        <v>386</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t="s">
        <v>390</v>
      </c>
      <c r="C37" s="1028"/>
      <c r="D37" s="1028"/>
      <c r="E37" s="1028"/>
      <c r="F37" s="1028"/>
      <c r="G37" s="1028"/>
      <c r="H37" s="1028"/>
      <c r="I37" s="1028"/>
      <c r="J37" s="1028"/>
      <c r="K37" s="1028"/>
      <c r="L37" s="1028"/>
      <c r="M37" s="1028"/>
      <c r="N37" s="1028"/>
      <c r="O37" s="1028"/>
      <c r="P37" s="1029"/>
      <c r="Q37" s="1039">
        <v>3</v>
      </c>
      <c r="R37" s="1040"/>
      <c r="S37" s="1040"/>
      <c r="T37" s="1040"/>
      <c r="U37" s="1040"/>
      <c r="V37" s="1040">
        <v>3</v>
      </c>
      <c r="W37" s="1040"/>
      <c r="X37" s="1040"/>
      <c r="Y37" s="1040"/>
      <c r="Z37" s="1040"/>
      <c r="AA37" s="1040">
        <v>0</v>
      </c>
      <c r="AB37" s="1040"/>
      <c r="AC37" s="1040"/>
      <c r="AD37" s="1040"/>
      <c r="AE37" s="1041"/>
      <c r="AF37" s="1033">
        <v>0</v>
      </c>
      <c r="AG37" s="1034"/>
      <c r="AH37" s="1034"/>
      <c r="AI37" s="1034"/>
      <c r="AJ37" s="1035"/>
      <c r="AK37" s="976">
        <v>2</v>
      </c>
      <c r="AL37" s="967"/>
      <c r="AM37" s="967"/>
      <c r="AN37" s="967"/>
      <c r="AO37" s="967"/>
      <c r="AP37" s="967" t="s">
        <v>537</v>
      </c>
      <c r="AQ37" s="967"/>
      <c r="AR37" s="967"/>
      <c r="AS37" s="967"/>
      <c r="AT37" s="967"/>
      <c r="AU37" s="967" t="s">
        <v>537</v>
      </c>
      <c r="AV37" s="967"/>
      <c r="AW37" s="967"/>
      <c r="AX37" s="967"/>
      <c r="AY37" s="967"/>
      <c r="AZ37" s="1038" t="s">
        <v>537</v>
      </c>
      <c r="BA37" s="1038"/>
      <c r="BB37" s="1038"/>
      <c r="BC37" s="1038"/>
      <c r="BD37" s="1038"/>
      <c r="BE37" s="1022" t="s">
        <v>386</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t="s">
        <v>391</v>
      </c>
      <c r="C38" s="1028"/>
      <c r="D38" s="1028"/>
      <c r="E38" s="1028"/>
      <c r="F38" s="1028"/>
      <c r="G38" s="1028"/>
      <c r="H38" s="1028"/>
      <c r="I38" s="1028"/>
      <c r="J38" s="1028"/>
      <c r="K38" s="1028"/>
      <c r="L38" s="1028"/>
      <c r="M38" s="1028"/>
      <c r="N38" s="1028"/>
      <c r="O38" s="1028"/>
      <c r="P38" s="1029"/>
      <c r="Q38" s="1039">
        <v>111</v>
      </c>
      <c r="R38" s="1040"/>
      <c r="S38" s="1040"/>
      <c r="T38" s="1040"/>
      <c r="U38" s="1040"/>
      <c r="V38" s="1040">
        <v>87</v>
      </c>
      <c r="W38" s="1040"/>
      <c r="X38" s="1040"/>
      <c r="Y38" s="1040"/>
      <c r="Z38" s="1040"/>
      <c r="AA38" s="1040">
        <v>24</v>
      </c>
      <c r="AB38" s="1040"/>
      <c r="AC38" s="1040"/>
      <c r="AD38" s="1040"/>
      <c r="AE38" s="1041"/>
      <c r="AF38" s="1033">
        <v>24</v>
      </c>
      <c r="AG38" s="1034"/>
      <c r="AH38" s="1034"/>
      <c r="AI38" s="1034"/>
      <c r="AJ38" s="1035"/>
      <c r="AK38" s="976" t="s">
        <v>537</v>
      </c>
      <c r="AL38" s="967"/>
      <c r="AM38" s="967"/>
      <c r="AN38" s="967"/>
      <c r="AO38" s="967"/>
      <c r="AP38" s="967" t="s">
        <v>537</v>
      </c>
      <c r="AQ38" s="967"/>
      <c r="AR38" s="967"/>
      <c r="AS38" s="967"/>
      <c r="AT38" s="967"/>
      <c r="AU38" s="967" t="s">
        <v>537</v>
      </c>
      <c r="AV38" s="967"/>
      <c r="AW38" s="967"/>
      <c r="AX38" s="967"/>
      <c r="AY38" s="967"/>
      <c r="AZ38" s="1038" t="s">
        <v>537</v>
      </c>
      <c r="BA38" s="1038"/>
      <c r="BB38" s="1038"/>
      <c r="BC38" s="1038"/>
      <c r="BD38" s="1038"/>
      <c r="BE38" s="1022" t="s">
        <v>386</v>
      </c>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t="s">
        <v>392</v>
      </c>
      <c r="C39" s="1028"/>
      <c r="D39" s="1028"/>
      <c r="E39" s="1028"/>
      <c r="F39" s="1028"/>
      <c r="G39" s="1028"/>
      <c r="H39" s="1028"/>
      <c r="I39" s="1028"/>
      <c r="J39" s="1028"/>
      <c r="K39" s="1028"/>
      <c r="L39" s="1028"/>
      <c r="M39" s="1028"/>
      <c r="N39" s="1028"/>
      <c r="O39" s="1028"/>
      <c r="P39" s="1029"/>
      <c r="Q39" s="1039">
        <v>23</v>
      </c>
      <c r="R39" s="1040"/>
      <c r="S39" s="1040"/>
      <c r="T39" s="1040"/>
      <c r="U39" s="1040"/>
      <c r="V39" s="1040">
        <v>21</v>
      </c>
      <c r="W39" s="1040"/>
      <c r="X39" s="1040"/>
      <c r="Y39" s="1040"/>
      <c r="Z39" s="1040"/>
      <c r="AA39" s="1040">
        <v>3</v>
      </c>
      <c r="AB39" s="1040"/>
      <c r="AC39" s="1040"/>
      <c r="AD39" s="1040"/>
      <c r="AE39" s="1041"/>
      <c r="AF39" s="1033">
        <v>448</v>
      </c>
      <c r="AG39" s="1034"/>
      <c r="AH39" s="1034"/>
      <c r="AI39" s="1034"/>
      <c r="AJ39" s="1035"/>
      <c r="AK39" s="976" t="s">
        <v>537</v>
      </c>
      <c r="AL39" s="967"/>
      <c r="AM39" s="967"/>
      <c r="AN39" s="967"/>
      <c r="AO39" s="967"/>
      <c r="AP39" s="967" t="s">
        <v>537</v>
      </c>
      <c r="AQ39" s="967"/>
      <c r="AR39" s="967"/>
      <c r="AS39" s="967"/>
      <c r="AT39" s="967"/>
      <c r="AU39" s="967" t="s">
        <v>537</v>
      </c>
      <c r="AV39" s="967"/>
      <c r="AW39" s="967"/>
      <c r="AX39" s="967"/>
      <c r="AY39" s="967"/>
      <c r="AZ39" s="1038" t="s">
        <v>537</v>
      </c>
      <c r="BA39" s="1038"/>
      <c r="BB39" s="1038"/>
      <c r="BC39" s="1038"/>
      <c r="BD39" s="1038"/>
      <c r="BE39" s="1022" t="s">
        <v>386</v>
      </c>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393</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394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795</v>
      </c>
      <c r="AG63" s="955"/>
      <c r="AH63" s="955"/>
      <c r="AI63" s="955"/>
      <c r="AJ63" s="1020"/>
      <c r="AK63" s="1021"/>
      <c r="AL63" s="959"/>
      <c r="AM63" s="959"/>
      <c r="AN63" s="959"/>
      <c r="AO63" s="959"/>
      <c r="AP63" s="955">
        <v>2566</v>
      </c>
      <c r="AQ63" s="955"/>
      <c r="AR63" s="955"/>
      <c r="AS63" s="955"/>
      <c r="AT63" s="955"/>
      <c r="AU63" s="955">
        <v>1520</v>
      </c>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396</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397</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538</v>
      </c>
      <c r="C68" s="982"/>
      <c r="D68" s="982"/>
      <c r="E68" s="982"/>
      <c r="F68" s="982"/>
      <c r="G68" s="982"/>
      <c r="H68" s="982"/>
      <c r="I68" s="982"/>
      <c r="J68" s="982"/>
      <c r="K68" s="982"/>
      <c r="L68" s="982"/>
      <c r="M68" s="982"/>
      <c r="N68" s="982"/>
      <c r="O68" s="982"/>
      <c r="P68" s="983"/>
      <c r="Q68" s="984">
        <v>4785</v>
      </c>
      <c r="R68" s="978"/>
      <c r="S68" s="978"/>
      <c r="T68" s="978"/>
      <c r="U68" s="978"/>
      <c r="V68" s="978">
        <v>7614</v>
      </c>
      <c r="W68" s="978"/>
      <c r="X68" s="978"/>
      <c r="Y68" s="978"/>
      <c r="Z68" s="978"/>
      <c r="AA68" s="978">
        <v>-2829</v>
      </c>
      <c r="AB68" s="978"/>
      <c r="AC68" s="978"/>
      <c r="AD68" s="978"/>
      <c r="AE68" s="978"/>
      <c r="AF68" s="978">
        <v>175</v>
      </c>
      <c r="AG68" s="978"/>
      <c r="AH68" s="978"/>
      <c r="AI68" s="978"/>
      <c r="AJ68" s="978"/>
      <c r="AK68" s="978">
        <v>346</v>
      </c>
      <c r="AL68" s="978"/>
      <c r="AM68" s="978"/>
      <c r="AN68" s="978"/>
      <c r="AO68" s="978"/>
      <c r="AP68" s="978">
        <v>4252</v>
      </c>
      <c r="AQ68" s="978"/>
      <c r="AR68" s="978"/>
      <c r="AS68" s="978"/>
      <c r="AT68" s="978"/>
      <c r="AU68" s="978">
        <v>32</v>
      </c>
      <c r="AV68" s="978"/>
      <c r="AW68" s="978"/>
      <c r="AX68" s="978"/>
      <c r="AY68" s="978"/>
      <c r="AZ68" s="979" t="s">
        <v>539</v>
      </c>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540</v>
      </c>
      <c r="C69" s="971"/>
      <c r="D69" s="971"/>
      <c r="E69" s="971"/>
      <c r="F69" s="971"/>
      <c r="G69" s="971"/>
      <c r="H69" s="971"/>
      <c r="I69" s="971"/>
      <c r="J69" s="971"/>
      <c r="K69" s="971"/>
      <c r="L69" s="971"/>
      <c r="M69" s="971"/>
      <c r="N69" s="971"/>
      <c r="O69" s="971"/>
      <c r="P69" s="972"/>
      <c r="Q69" s="973">
        <v>1973</v>
      </c>
      <c r="R69" s="967"/>
      <c r="S69" s="967"/>
      <c r="T69" s="967"/>
      <c r="U69" s="967"/>
      <c r="V69" s="967">
        <v>1943</v>
      </c>
      <c r="W69" s="967"/>
      <c r="X69" s="967"/>
      <c r="Y69" s="967"/>
      <c r="Z69" s="967"/>
      <c r="AA69" s="967">
        <v>30</v>
      </c>
      <c r="AB69" s="967"/>
      <c r="AC69" s="967"/>
      <c r="AD69" s="967"/>
      <c r="AE69" s="967"/>
      <c r="AF69" s="967">
        <v>30</v>
      </c>
      <c r="AG69" s="967"/>
      <c r="AH69" s="967"/>
      <c r="AI69" s="967"/>
      <c r="AJ69" s="967"/>
      <c r="AK69" s="967">
        <v>0</v>
      </c>
      <c r="AL69" s="967"/>
      <c r="AM69" s="967"/>
      <c r="AN69" s="967"/>
      <c r="AO69" s="967"/>
      <c r="AP69" s="967">
        <v>141</v>
      </c>
      <c r="AQ69" s="967"/>
      <c r="AR69" s="967"/>
      <c r="AS69" s="967"/>
      <c r="AT69" s="967"/>
      <c r="AU69" s="967">
        <v>9</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541</v>
      </c>
      <c r="C70" s="971"/>
      <c r="D70" s="971"/>
      <c r="E70" s="971"/>
      <c r="F70" s="971"/>
      <c r="G70" s="971"/>
      <c r="H70" s="971"/>
      <c r="I70" s="971"/>
      <c r="J70" s="971"/>
      <c r="K70" s="971"/>
      <c r="L70" s="971"/>
      <c r="M70" s="971"/>
      <c r="N70" s="971"/>
      <c r="O70" s="971"/>
      <c r="P70" s="972"/>
      <c r="Q70" s="973">
        <v>1028</v>
      </c>
      <c r="R70" s="967"/>
      <c r="S70" s="967"/>
      <c r="T70" s="967"/>
      <c r="U70" s="967"/>
      <c r="V70" s="967">
        <v>765</v>
      </c>
      <c r="W70" s="967"/>
      <c r="X70" s="967"/>
      <c r="Y70" s="967"/>
      <c r="Z70" s="967"/>
      <c r="AA70" s="967">
        <v>262</v>
      </c>
      <c r="AB70" s="967"/>
      <c r="AC70" s="967"/>
      <c r="AD70" s="967"/>
      <c r="AE70" s="967"/>
      <c r="AF70" s="967">
        <v>212</v>
      </c>
      <c r="AG70" s="967"/>
      <c r="AH70" s="967"/>
      <c r="AI70" s="967"/>
      <c r="AJ70" s="967"/>
      <c r="AK70" s="967" t="s">
        <v>537</v>
      </c>
      <c r="AL70" s="967"/>
      <c r="AM70" s="967"/>
      <c r="AN70" s="967"/>
      <c r="AO70" s="967"/>
      <c r="AP70" s="967">
        <v>0</v>
      </c>
      <c r="AQ70" s="967"/>
      <c r="AR70" s="967"/>
      <c r="AS70" s="967"/>
      <c r="AT70" s="967"/>
      <c r="AU70" s="967" t="s">
        <v>537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542</v>
      </c>
      <c r="C71" s="971"/>
      <c r="D71" s="971"/>
      <c r="E71" s="971"/>
      <c r="F71" s="971"/>
      <c r="G71" s="971"/>
      <c r="H71" s="971"/>
      <c r="I71" s="971"/>
      <c r="J71" s="971"/>
      <c r="K71" s="971"/>
      <c r="L71" s="971"/>
      <c r="M71" s="971"/>
      <c r="N71" s="971"/>
      <c r="O71" s="971"/>
      <c r="P71" s="972"/>
      <c r="Q71" s="973">
        <v>2137</v>
      </c>
      <c r="R71" s="967"/>
      <c r="S71" s="967"/>
      <c r="T71" s="967"/>
      <c r="U71" s="967"/>
      <c r="V71" s="967">
        <v>2095</v>
      </c>
      <c r="W71" s="967"/>
      <c r="X71" s="967"/>
      <c r="Y71" s="967"/>
      <c r="Z71" s="967"/>
      <c r="AA71" s="967">
        <v>42</v>
      </c>
      <c r="AB71" s="967"/>
      <c r="AC71" s="967"/>
      <c r="AD71" s="967"/>
      <c r="AE71" s="967"/>
      <c r="AF71" s="967">
        <v>42</v>
      </c>
      <c r="AG71" s="967"/>
      <c r="AH71" s="967"/>
      <c r="AI71" s="967"/>
      <c r="AJ71" s="967"/>
      <c r="AK71" s="967">
        <v>0</v>
      </c>
      <c r="AL71" s="967"/>
      <c r="AM71" s="967"/>
      <c r="AN71" s="967"/>
      <c r="AO71" s="967"/>
      <c r="AP71" s="967" t="s">
        <v>537</v>
      </c>
      <c r="AQ71" s="967"/>
      <c r="AR71" s="967"/>
      <c r="AS71" s="967"/>
      <c r="AT71" s="967"/>
      <c r="AU71" s="967" t="s">
        <v>537</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543</v>
      </c>
      <c r="C72" s="971"/>
      <c r="D72" s="971"/>
      <c r="E72" s="971"/>
      <c r="F72" s="971"/>
      <c r="G72" s="971"/>
      <c r="H72" s="971"/>
      <c r="I72" s="971"/>
      <c r="J72" s="971"/>
      <c r="K72" s="971"/>
      <c r="L72" s="971"/>
      <c r="M72" s="971"/>
      <c r="N72" s="971"/>
      <c r="O72" s="971"/>
      <c r="P72" s="972"/>
      <c r="Q72" s="973">
        <v>246077</v>
      </c>
      <c r="R72" s="967"/>
      <c r="S72" s="967"/>
      <c r="T72" s="967"/>
      <c r="U72" s="967"/>
      <c r="V72" s="967">
        <v>233284</v>
      </c>
      <c r="W72" s="967"/>
      <c r="X72" s="967"/>
      <c r="Y72" s="967"/>
      <c r="Z72" s="967"/>
      <c r="AA72" s="967">
        <v>12793</v>
      </c>
      <c r="AB72" s="967"/>
      <c r="AC72" s="967"/>
      <c r="AD72" s="967"/>
      <c r="AE72" s="967"/>
      <c r="AF72" s="967">
        <v>12793</v>
      </c>
      <c r="AG72" s="967"/>
      <c r="AH72" s="967"/>
      <c r="AI72" s="967"/>
      <c r="AJ72" s="967"/>
      <c r="AK72" s="967">
        <v>2000</v>
      </c>
      <c r="AL72" s="967"/>
      <c r="AM72" s="967"/>
      <c r="AN72" s="967"/>
      <c r="AO72" s="967"/>
      <c r="AP72" s="967" t="s">
        <v>537</v>
      </c>
      <c r="AQ72" s="967"/>
      <c r="AR72" s="967"/>
      <c r="AS72" s="967"/>
      <c r="AT72" s="967"/>
      <c r="AU72" s="967" t="s">
        <v>537</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544</v>
      </c>
      <c r="C73" s="971"/>
      <c r="D73" s="971"/>
      <c r="E73" s="971"/>
      <c r="F73" s="971"/>
      <c r="G73" s="971"/>
      <c r="H73" s="971"/>
      <c r="I73" s="971"/>
      <c r="J73" s="971"/>
      <c r="K73" s="971"/>
      <c r="L73" s="971"/>
      <c r="M73" s="971"/>
      <c r="N73" s="971"/>
      <c r="O73" s="971"/>
      <c r="P73" s="972"/>
      <c r="Q73" s="973">
        <v>9335</v>
      </c>
      <c r="R73" s="967"/>
      <c r="S73" s="967"/>
      <c r="T73" s="967"/>
      <c r="U73" s="967"/>
      <c r="V73" s="967">
        <v>8167</v>
      </c>
      <c r="W73" s="967"/>
      <c r="X73" s="967"/>
      <c r="Y73" s="967"/>
      <c r="Z73" s="967"/>
      <c r="AA73" s="967">
        <v>1168</v>
      </c>
      <c r="AB73" s="967"/>
      <c r="AC73" s="967"/>
      <c r="AD73" s="967"/>
      <c r="AE73" s="967"/>
      <c r="AF73" s="967">
        <v>1168</v>
      </c>
      <c r="AG73" s="967"/>
      <c r="AH73" s="967"/>
      <c r="AI73" s="967"/>
      <c r="AJ73" s="967"/>
      <c r="AK73" s="967">
        <v>15</v>
      </c>
      <c r="AL73" s="967"/>
      <c r="AM73" s="967"/>
      <c r="AN73" s="967"/>
      <c r="AO73" s="967"/>
      <c r="AP73" s="967" t="s">
        <v>537</v>
      </c>
      <c r="AQ73" s="967"/>
      <c r="AR73" s="967"/>
      <c r="AS73" s="967"/>
      <c r="AT73" s="967"/>
      <c r="AU73" s="967" t="s">
        <v>537</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545</v>
      </c>
      <c r="C74" s="971"/>
      <c r="D74" s="971"/>
      <c r="E74" s="971"/>
      <c r="F74" s="971"/>
      <c r="G74" s="971"/>
      <c r="H74" s="971"/>
      <c r="I74" s="971"/>
      <c r="J74" s="971"/>
      <c r="K74" s="971"/>
      <c r="L74" s="971"/>
      <c r="M74" s="971"/>
      <c r="N74" s="971"/>
      <c r="O74" s="971"/>
      <c r="P74" s="972"/>
      <c r="Q74" s="973">
        <v>1528</v>
      </c>
      <c r="R74" s="967"/>
      <c r="S74" s="967"/>
      <c r="T74" s="967"/>
      <c r="U74" s="967"/>
      <c r="V74" s="967">
        <v>1527</v>
      </c>
      <c r="W74" s="967"/>
      <c r="X74" s="967"/>
      <c r="Y74" s="967"/>
      <c r="Z74" s="967"/>
      <c r="AA74" s="967">
        <v>1</v>
      </c>
      <c r="AB74" s="967"/>
      <c r="AC74" s="967"/>
      <c r="AD74" s="967"/>
      <c r="AE74" s="967"/>
      <c r="AF74" s="967">
        <v>1</v>
      </c>
      <c r="AG74" s="967"/>
      <c r="AH74" s="967"/>
      <c r="AI74" s="967"/>
      <c r="AJ74" s="967"/>
      <c r="AK74" s="967" t="s">
        <v>537</v>
      </c>
      <c r="AL74" s="967"/>
      <c r="AM74" s="967"/>
      <c r="AN74" s="967"/>
      <c r="AO74" s="967"/>
      <c r="AP74" s="967" t="s">
        <v>537</v>
      </c>
      <c r="AQ74" s="967"/>
      <c r="AR74" s="967"/>
      <c r="AS74" s="967"/>
      <c r="AT74" s="967"/>
      <c r="AU74" s="967" t="s">
        <v>537</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546</v>
      </c>
      <c r="C75" s="971"/>
      <c r="D75" s="971"/>
      <c r="E75" s="971"/>
      <c r="F75" s="971"/>
      <c r="G75" s="971"/>
      <c r="H75" s="971"/>
      <c r="I75" s="971"/>
      <c r="J75" s="971"/>
      <c r="K75" s="971"/>
      <c r="L75" s="971"/>
      <c r="M75" s="971"/>
      <c r="N75" s="971"/>
      <c r="O75" s="971"/>
      <c r="P75" s="972"/>
      <c r="Q75" s="974">
        <v>20</v>
      </c>
      <c r="R75" s="975"/>
      <c r="S75" s="975"/>
      <c r="T75" s="975"/>
      <c r="U75" s="976"/>
      <c r="V75" s="977">
        <v>19</v>
      </c>
      <c r="W75" s="975"/>
      <c r="X75" s="975"/>
      <c r="Y75" s="975"/>
      <c r="Z75" s="976"/>
      <c r="AA75" s="977">
        <v>1</v>
      </c>
      <c r="AB75" s="975"/>
      <c r="AC75" s="975"/>
      <c r="AD75" s="975"/>
      <c r="AE75" s="976"/>
      <c r="AF75" s="977">
        <v>1</v>
      </c>
      <c r="AG75" s="975"/>
      <c r="AH75" s="975"/>
      <c r="AI75" s="975"/>
      <c r="AJ75" s="976"/>
      <c r="AK75" s="977" t="s">
        <v>537</v>
      </c>
      <c r="AL75" s="975"/>
      <c r="AM75" s="975"/>
      <c r="AN75" s="975"/>
      <c r="AO75" s="976"/>
      <c r="AP75" s="977" t="s">
        <v>537</v>
      </c>
      <c r="AQ75" s="975"/>
      <c r="AR75" s="975"/>
      <c r="AS75" s="975"/>
      <c r="AT75" s="976"/>
      <c r="AU75" s="977" t="s">
        <v>537</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547</v>
      </c>
      <c r="C76" s="971"/>
      <c r="D76" s="971"/>
      <c r="E76" s="971"/>
      <c r="F76" s="971"/>
      <c r="G76" s="971"/>
      <c r="H76" s="971"/>
      <c r="I76" s="971"/>
      <c r="J76" s="971"/>
      <c r="K76" s="971"/>
      <c r="L76" s="971"/>
      <c r="M76" s="971"/>
      <c r="N76" s="971"/>
      <c r="O76" s="971"/>
      <c r="P76" s="972"/>
      <c r="Q76" s="974">
        <v>55</v>
      </c>
      <c r="R76" s="975"/>
      <c r="S76" s="975"/>
      <c r="T76" s="975"/>
      <c r="U76" s="976"/>
      <c r="V76" s="977">
        <v>46</v>
      </c>
      <c r="W76" s="975"/>
      <c r="X76" s="975"/>
      <c r="Y76" s="975"/>
      <c r="Z76" s="976"/>
      <c r="AA76" s="977">
        <v>9</v>
      </c>
      <c r="AB76" s="975"/>
      <c r="AC76" s="975"/>
      <c r="AD76" s="975"/>
      <c r="AE76" s="976"/>
      <c r="AF76" s="977">
        <v>9</v>
      </c>
      <c r="AG76" s="975"/>
      <c r="AH76" s="975"/>
      <c r="AI76" s="975"/>
      <c r="AJ76" s="976"/>
      <c r="AK76" s="977" t="s">
        <v>537</v>
      </c>
      <c r="AL76" s="975"/>
      <c r="AM76" s="975"/>
      <c r="AN76" s="975"/>
      <c r="AO76" s="976"/>
      <c r="AP76" s="977" t="s">
        <v>537</v>
      </c>
      <c r="AQ76" s="975"/>
      <c r="AR76" s="975"/>
      <c r="AS76" s="975"/>
      <c r="AT76" s="976"/>
      <c r="AU76" s="977" t="s">
        <v>537</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548</v>
      </c>
      <c r="C77" s="971"/>
      <c r="D77" s="971"/>
      <c r="E77" s="971"/>
      <c r="F77" s="971"/>
      <c r="G77" s="971"/>
      <c r="H77" s="971"/>
      <c r="I77" s="971"/>
      <c r="J77" s="971"/>
      <c r="K77" s="971"/>
      <c r="L77" s="971"/>
      <c r="M77" s="971"/>
      <c r="N77" s="971"/>
      <c r="O77" s="971"/>
      <c r="P77" s="972"/>
      <c r="Q77" s="974">
        <v>14</v>
      </c>
      <c r="R77" s="975"/>
      <c r="S77" s="975"/>
      <c r="T77" s="975"/>
      <c r="U77" s="976"/>
      <c r="V77" s="977">
        <v>13</v>
      </c>
      <c r="W77" s="975"/>
      <c r="X77" s="975"/>
      <c r="Y77" s="975"/>
      <c r="Z77" s="976"/>
      <c r="AA77" s="977">
        <v>1</v>
      </c>
      <c r="AB77" s="975"/>
      <c r="AC77" s="975"/>
      <c r="AD77" s="975"/>
      <c r="AE77" s="976"/>
      <c r="AF77" s="977">
        <v>1</v>
      </c>
      <c r="AG77" s="975"/>
      <c r="AH77" s="975"/>
      <c r="AI77" s="975"/>
      <c r="AJ77" s="976"/>
      <c r="AK77" s="977" t="s">
        <v>537</v>
      </c>
      <c r="AL77" s="975"/>
      <c r="AM77" s="975"/>
      <c r="AN77" s="975"/>
      <c r="AO77" s="976"/>
      <c r="AP77" s="977" t="s">
        <v>537</v>
      </c>
      <c r="AQ77" s="975"/>
      <c r="AR77" s="975"/>
      <c r="AS77" s="975"/>
      <c r="AT77" s="976"/>
      <c r="AU77" s="977" t="s">
        <v>537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14432</v>
      </c>
      <c r="AG88" s="955"/>
      <c r="AH88" s="955"/>
      <c r="AI88" s="955"/>
      <c r="AJ88" s="955"/>
      <c r="AK88" s="959"/>
      <c r="AL88" s="959"/>
      <c r="AM88" s="959"/>
      <c r="AN88" s="959"/>
      <c r="AO88" s="959"/>
      <c r="AP88" s="955">
        <v>4393</v>
      </c>
      <c r="AQ88" s="955"/>
      <c r="AR88" s="955"/>
      <c r="AS88" s="955"/>
      <c r="AT88" s="955"/>
      <c r="AU88" s="955">
        <v>41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100</v>
      </c>
      <c r="CS102" s="947"/>
      <c r="CT102" s="947"/>
      <c r="CU102" s="947"/>
      <c r="CV102" s="948"/>
      <c r="CW102" s="946" t="s">
        <v>537</v>
      </c>
      <c r="CX102" s="947"/>
      <c r="CY102" s="947"/>
      <c r="CZ102" s="947"/>
      <c r="DA102" s="948"/>
      <c r="DB102" s="946" t="s">
        <v>537</v>
      </c>
      <c r="DC102" s="947"/>
      <c r="DD102" s="947"/>
      <c r="DE102" s="947"/>
      <c r="DF102" s="948"/>
      <c r="DG102" s="946" t="s">
        <v>537</v>
      </c>
      <c r="DH102" s="947"/>
      <c r="DI102" s="947"/>
      <c r="DJ102" s="947"/>
      <c r="DK102" s="948"/>
      <c r="DL102" s="946" t="s">
        <v>537</v>
      </c>
      <c r="DM102" s="947"/>
      <c r="DN102" s="947"/>
      <c r="DO102" s="947"/>
      <c r="DP102" s="948"/>
      <c r="DQ102" s="946" t="s">
        <v>537</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407</v>
      </c>
      <c r="AB109" s="888"/>
      <c r="AC109" s="888"/>
      <c r="AD109" s="888"/>
      <c r="AE109" s="889"/>
      <c r="AF109" s="890" t="s">
        <v>287</v>
      </c>
      <c r="AG109" s="888"/>
      <c r="AH109" s="888"/>
      <c r="AI109" s="888"/>
      <c r="AJ109" s="889"/>
      <c r="AK109" s="890" t="s">
        <v>286</v>
      </c>
      <c r="AL109" s="888"/>
      <c r="AM109" s="888"/>
      <c r="AN109" s="888"/>
      <c r="AO109" s="889"/>
      <c r="AP109" s="890" t="s">
        <v>408</v>
      </c>
      <c r="AQ109" s="888"/>
      <c r="AR109" s="888"/>
      <c r="AS109" s="888"/>
      <c r="AT109" s="919"/>
      <c r="AU109" s="887" t="s">
        <v>406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407</v>
      </c>
      <c r="BR109" s="888"/>
      <c r="BS109" s="888"/>
      <c r="BT109" s="888"/>
      <c r="BU109" s="889"/>
      <c r="BV109" s="890" t="s">
        <v>287</v>
      </c>
      <c r="BW109" s="888"/>
      <c r="BX109" s="888"/>
      <c r="BY109" s="888"/>
      <c r="BZ109" s="889"/>
      <c r="CA109" s="890" t="s">
        <v>286</v>
      </c>
      <c r="CB109" s="888"/>
      <c r="CC109" s="888"/>
      <c r="CD109" s="888"/>
      <c r="CE109" s="889"/>
      <c r="CF109" s="928" t="s">
        <v>408</v>
      </c>
      <c r="CG109" s="928"/>
      <c r="CH109" s="928"/>
      <c r="CI109" s="928"/>
      <c r="CJ109" s="928"/>
      <c r="CK109" s="890" t="s">
        <v>409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407</v>
      </c>
      <c r="DH109" s="888"/>
      <c r="DI109" s="888"/>
      <c r="DJ109" s="888"/>
      <c r="DK109" s="889"/>
      <c r="DL109" s="890" t="s">
        <v>287</v>
      </c>
      <c r="DM109" s="888"/>
      <c r="DN109" s="888"/>
      <c r="DO109" s="888"/>
      <c r="DP109" s="889"/>
      <c r="DQ109" s="890" t="s">
        <v>286</v>
      </c>
      <c r="DR109" s="888"/>
      <c r="DS109" s="888"/>
      <c r="DT109" s="888"/>
      <c r="DU109" s="889"/>
      <c r="DV109" s="890" t="s">
        <v>408</v>
      </c>
      <c r="DW109" s="888"/>
      <c r="DX109" s="888"/>
      <c r="DY109" s="888"/>
      <c r="DZ109" s="919"/>
    </row>
    <row r="110" spans="1:131" s="197" customFormat="1" ht="26.25" customHeight="1">
      <c r="A110" s="757" t="s">
        <v>410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387189</v>
      </c>
      <c r="AB110" s="873"/>
      <c r="AC110" s="873"/>
      <c r="AD110" s="873"/>
      <c r="AE110" s="874"/>
      <c r="AF110" s="875">
        <v>375898</v>
      </c>
      <c r="AG110" s="873"/>
      <c r="AH110" s="873"/>
      <c r="AI110" s="873"/>
      <c r="AJ110" s="874"/>
      <c r="AK110" s="875">
        <v>392237</v>
      </c>
      <c r="AL110" s="873"/>
      <c r="AM110" s="873"/>
      <c r="AN110" s="873"/>
      <c r="AO110" s="874"/>
      <c r="AP110" s="876">
        <v>17.3</v>
      </c>
      <c r="AQ110" s="877"/>
      <c r="AR110" s="877"/>
      <c r="AS110" s="877"/>
      <c r="AT110" s="878"/>
      <c r="AU110" s="920" t="s">
        <v>61</v>
      </c>
      <c r="AV110" s="921"/>
      <c r="AW110" s="921"/>
      <c r="AX110" s="921"/>
      <c r="AY110" s="922"/>
      <c r="AZ110" s="816" t="s">
        <v>411</v>
      </c>
      <c r="BA110" s="758"/>
      <c r="BB110" s="758"/>
      <c r="BC110" s="758"/>
      <c r="BD110" s="758"/>
      <c r="BE110" s="758"/>
      <c r="BF110" s="758"/>
      <c r="BG110" s="758"/>
      <c r="BH110" s="758"/>
      <c r="BI110" s="758"/>
      <c r="BJ110" s="758"/>
      <c r="BK110" s="758"/>
      <c r="BL110" s="758"/>
      <c r="BM110" s="758"/>
      <c r="BN110" s="758"/>
      <c r="BO110" s="758"/>
      <c r="BP110" s="759"/>
      <c r="BQ110" s="799">
        <v>3932332</v>
      </c>
      <c r="BR110" s="800"/>
      <c r="BS110" s="800"/>
      <c r="BT110" s="800"/>
      <c r="BU110" s="800"/>
      <c r="BV110" s="800">
        <v>3988599</v>
      </c>
      <c r="BW110" s="800"/>
      <c r="BX110" s="800"/>
      <c r="BY110" s="800"/>
      <c r="BZ110" s="800"/>
      <c r="CA110" s="800">
        <v>4000832</v>
      </c>
      <c r="CB110" s="800"/>
      <c r="CC110" s="800"/>
      <c r="CD110" s="800"/>
      <c r="CE110" s="800"/>
      <c r="CF110" s="861">
        <v>176.4</v>
      </c>
      <c r="CG110" s="862"/>
      <c r="CH110" s="862"/>
      <c r="CI110" s="862"/>
      <c r="CJ110" s="862"/>
      <c r="CK110" s="916" t="s">
        <v>412</v>
      </c>
      <c r="CL110" s="864"/>
      <c r="CM110" s="869" t="s">
        <v>413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415</v>
      </c>
      <c r="BA111" s="768"/>
      <c r="BB111" s="768"/>
      <c r="BC111" s="768"/>
      <c r="BD111" s="768"/>
      <c r="BE111" s="768"/>
      <c r="BF111" s="768"/>
      <c r="BG111" s="768"/>
      <c r="BH111" s="768"/>
      <c r="BI111" s="768"/>
      <c r="BJ111" s="768"/>
      <c r="BK111" s="768"/>
      <c r="BL111" s="768"/>
      <c r="BM111" s="768"/>
      <c r="BN111" s="768"/>
      <c r="BO111" s="768"/>
      <c r="BP111" s="769"/>
      <c r="BQ111" s="770">
        <v>265376</v>
      </c>
      <c r="BR111" s="771"/>
      <c r="BS111" s="771"/>
      <c r="BT111" s="771"/>
      <c r="BU111" s="771"/>
      <c r="BV111" s="771">
        <v>223235</v>
      </c>
      <c r="BW111" s="771"/>
      <c r="BX111" s="771"/>
      <c r="BY111" s="771"/>
      <c r="BZ111" s="771"/>
      <c r="CA111" s="771">
        <v>181093</v>
      </c>
      <c r="CB111" s="771"/>
      <c r="CC111" s="771"/>
      <c r="CD111" s="771"/>
      <c r="CE111" s="771"/>
      <c r="CF111" s="848">
        <v>8</v>
      </c>
      <c r="CG111" s="849"/>
      <c r="CH111" s="849"/>
      <c r="CI111" s="849"/>
      <c r="CJ111" s="849"/>
      <c r="CK111" s="917"/>
      <c r="CL111" s="866"/>
      <c r="CM111" s="803" t="s">
        <v>416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417</v>
      </c>
      <c r="B112" s="903"/>
      <c r="C112" s="768" t="s">
        <v>418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419</v>
      </c>
      <c r="BA112" s="768"/>
      <c r="BB112" s="768"/>
      <c r="BC112" s="768"/>
      <c r="BD112" s="768"/>
      <c r="BE112" s="768"/>
      <c r="BF112" s="768"/>
      <c r="BG112" s="768"/>
      <c r="BH112" s="768"/>
      <c r="BI112" s="768"/>
      <c r="BJ112" s="768"/>
      <c r="BK112" s="768"/>
      <c r="BL112" s="768"/>
      <c r="BM112" s="768"/>
      <c r="BN112" s="768"/>
      <c r="BO112" s="768"/>
      <c r="BP112" s="769"/>
      <c r="BQ112" s="770">
        <v>1882665</v>
      </c>
      <c r="BR112" s="771"/>
      <c r="BS112" s="771"/>
      <c r="BT112" s="771"/>
      <c r="BU112" s="771"/>
      <c r="BV112" s="771">
        <v>1524730</v>
      </c>
      <c r="BW112" s="771"/>
      <c r="BX112" s="771"/>
      <c r="BY112" s="771"/>
      <c r="BZ112" s="771"/>
      <c r="CA112" s="771">
        <v>1519831</v>
      </c>
      <c r="CB112" s="771"/>
      <c r="CC112" s="771"/>
      <c r="CD112" s="771"/>
      <c r="CE112" s="771"/>
      <c r="CF112" s="848">
        <v>67</v>
      </c>
      <c r="CG112" s="849"/>
      <c r="CH112" s="849"/>
      <c r="CI112" s="849"/>
      <c r="CJ112" s="849"/>
      <c r="CK112" s="917"/>
      <c r="CL112" s="866"/>
      <c r="CM112" s="803" t="s">
        <v>420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127517</v>
      </c>
      <c r="DH112" s="771"/>
      <c r="DI112" s="771"/>
      <c r="DJ112" s="771"/>
      <c r="DK112" s="771"/>
      <c r="DL112" s="771">
        <v>106264</v>
      </c>
      <c r="DM112" s="771"/>
      <c r="DN112" s="771"/>
      <c r="DO112" s="771"/>
      <c r="DP112" s="771"/>
      <c r="DQ112" s="771">
        <v>85011</v>
      </c>
      <c r="DR112" s="771"/>
      <c r="DS112" s="771"/>
      <c r="DT112" s="771"/>
      <c r="DU112" s="771"/>
      <c r="DV112" s="823">
        <v>3.7</v>
      </c>
      <c r="DW112" s="823"/>
      <c r="DX112" s="823"/>
      <c r="DY112" s="823"/>
      <c r="DZ112" s="824"/>
    </row>
    <row r="113" spans="1:130" s="197" customFormat="1" ht="26.25" customHeight="1">
      <c r="A113" s="904"/>
      <c r="B113" s="905"/>
      <c r="C113" s="768" t="s">
        <v>421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178671</v>
      </c>
      <c r="AB113" s="909"/>
      <c r="AC113" s="909"/>
      <c r="AD113" s="909"/>
      <c r="AE113" s="910"/>
      <c r="AF113" s="911">
        <v>170510</v>
      </c>
      <c r="AG113" s="909"/>
      <c r="AH113" s="909"/>
      <c r="AI113" s="909"/>
      <c r="AJ113" s="910"/>
      <c r="AK113" s="911">
        <v>154432</v>
      </c>
      <c r="AL113" s="909"/>
      <c r="AM113" s="909"/>
      <c r="AN113" s="909"/>
      <c r="AO113" s="910"/>
      <c r="AP113" s="912">
        <v>6.8</v>
      </c>
      <c r="AQ113" s="913"/>
      <c r="AR113" s="913"/>
      <c r="AS113" s="913"/>
      <c r="AT113" s="914"/>
      <c r="AU113" s="923"/>
      <c r="AV113" s="924"/>
      <c r="AW113" s="924"/>
      <c r="AX113" s="924"/>
      <c r="AY113" s="925"/>
      <c r="AZ113" s="767" t="s">
        <v>422</v>
      </c>
      <c r="BA113" s="768"/>
      <c r="BB113" s="768"/>
      <c r="BC113" s="768"/>
      <c r="BD113" s="768"/>
      <c r="BE113" s="768"/>
      <c r="BF113" s="768"/>
      <c r="BG113" s="768"/>
      <c r="BH113" s="768"/>
      <c r="BI113" s="768"/>
      <c r="BJ113" s="768"/>
      <c r="BK113" s="768"/>
      <c r="BL113" s="768"/>
      <c r="BM113" s="768"/>
      <c r="BN113" s="768"/>
      <c r="BO113" s="768"/>
      <c r="BP113" s="769"/>
      <c r="BQ113" s="770">
        <v>45389</v>
      </c>
      <c r="BR113" s="771"/>
      <c r="BS113" s="771"/>
      <c r="BT113" s="771"/>
      <c r="BU113" s="771"/>
      <c r="BV113" s="771">
        <v>43378</v>
      </c>
      <c r="BW113" s="771"/>
      <c r="BX113" s="771"/>
      <c r="BY113" s="771"/>
      <c r="BZ113" s="771"/>
      <c r="CA113" s="771">
        <v>40968</v>
      </c>
      <c r="CB113" s="771"/>
      <c r="CC113" s="771"/>
      <c r="CD113" s="771"/>
      <c r="CE113" s="771"/>
      <c r="CF113" s="848">
        <v>1.8</v>
      </c>
      <c r="CG113" s="849"/>
      <c r="CH113" s="849"/>
      <c r="CI113" s="849"/>
      <c r="CJ113" s="849"/>
      <c r="CK113" s="917"/>
      <c r="CL113" s="866"/>
      <c r="CM113" s="803" t="s">
        <v>423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5899</v>
      </c>
      <c r="AB114" s="784"/>
      <c r="AC114" s="784"/>
      <c r="AD114" s="784"/>
      <c r="AE114" s="785"/>
      <c r="AF114" s="786">
        <v>2196</v>
      </c>
      <c r="AG114" s="784"/>
      <c r="AH114" s="784"/>
      <c r="AI114" s="784"/>
      <c r="AJ114" s="785"/>
      <c r="AK114" s="786">
        <v>1924</v>
      </c>
      <c r="AL114" s="784"/>
      <c r="AM114" s="784"/>
      <c r="AN114" s="784"/>
      <c r="AO114" s="785"/>
      <c r="AP114" s="754">
        <v>0.1</v>
      </c>
      <c r="AQ114" s="755"/>
      <c r="AR114" s="755"/>
      <c r="AS114" s="755"/>
      <c r="AT114" s="756"/>
      <c r="AU114" s="923"/>
      <c r="AV114" s="924"/>
      <c r="AW114" s="924"/>
      <c r="AX114" s="924"/>
      <c r="AY114" s="925"/>
      <c r="AZ114" s="767" t="s">
        <v>425</v>
      </c>
      <c r="BA114" s="768"/>
      <c r="BB114" s="768"/>
      <c r="BC114" s="768"/>
      <c r="BD114" s="768"/>
      <c r="BE114" s="768"/>
      <c r="BF114" s="768"/>
      <c r="BG114" s="768"/>
      <c r="BH114" s="768"/>
      <c r="BI114" s="768"/>
      <c r="BJ114" s="768"/>
      <c r="BK114" s="768"/>
      <c r="BL114" s="768"/>
      <c r="BM114" s="768"/>
      <c r="BN114" s="768"/>
      <c r="BO114" s="768"/>
      <c r="BP114" s="769"/>
      <c r="BQ114" s="770">
        <v>688562</v>
      </c>
      <c r="BR114" s="771"/>
      <c r="BS114" s="771"/>
      <c r="BT114" s="771"/>
      <c r="BU114" s="771"/>
      <c r="BV114" s="771">
        <v>693540</v>
      </c>
      <c r="BW114" s="771"/>
      <c r="BX114" s="771"/>
      <c r="BY114" s="771"/>
      <c r="BZ114" s="771"/>
      <c r="CA114" s="771">
        <v>623330</v>
      </c>
      <c r="CB114" s="771"/>
      <c r="CC114" s="771"/>
      <c r="CD114" s="771"/>
      <c r="CE114" s="771"/>
      <c r="CF114" s="848">
        <v>27.5</v>
      </c>
      <c r="CG114" s="849"/>
      <c r="CH114" s="849"/>
      <c r="CI114" s="849"/>
      <c r="CJ114" s="849"/>
      <c r="CK114" s="917"/>
      <c r="CL114" s="866"/>
      <c r="CM114" s="803" t="s">
        <v>426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52286</v>
      </c>
      <c r="AB115" s="909"/>
      <c r="AC115" s="909"/>
      <c r="AD115" s="909"/>
      <c r="AE115" s="910"/>
      <c r="AF115" s="911">
        <v>50783</v>
      </c>
      <c r="AG115" s="909"/>
      <c r="AH115" s="909"/>
      <c r="AI115" s="909"/>
      <c r="AJ115" s="910"/>
      <c r="AK115" s="911">
        <v>49282</v>
      </c>
      <c r="AL115" s="909"/>
      <c r="AM115" s="909"/>
      <c r="AN115" s="909"/>
      <c r="AO115" s="910"/>
      <c r="AP115" s="912">
        <v>2.2000000000000002</v>
      </c>
      <c r="AQ115" s="913"/>
      <c r="AR115" s="913"/>
      <c r="AS115" s="913"/>
      <c r="AT115" s="914"/>
      <c r="AU115" s="923"/>
      <c r="AV115" s="924"/>
      <c r="AW115" s="924"/>
      <c r="AX115" s="924"/>
      <c r="AY115" s="925"/>
      <c r="AZ115" s="767" t="s">
        <v>428</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430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431</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137859</v>
      </c>
      <c r="DH116" s="784"/>
      <c r="DI116" s="784"/>
      <c r="DJ116" s="784"/>
      <c r="DK116" s="785"/>
      <c r="DL116" s="786">
        <v>116971</v>
      </c>
      <c r="DM116" s="784"/>
      <c r="DN116" s="784"/>
      <c r="DO116" s="784"/>
      <c r="DP116" s="785"/>
      <c r="DQ116" s="786">
        <v>96082</v>
      </c>
      <c r="DR116" s="784"/>
      <c r="DS116" s="784"/>
      <c r="DT116" s="784"/>
      <c r="DU116" s="785"/>
      <c r="DV116" s="754">
        <v>4.2</v>
      </c>
      <c r="DW116" s="755"/>
      <c r="DX116" s="755"/>
      <c r="DY116" s="755"/>
      <c r="DZ116" s="756"/>
    </row>
    <row r="117" spans="1:130" s="197" customFormat="1" ht="26.25" customHeight="1">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433</v>
      </c>
      <c r="Z117" s="889"/>
      <c r="AA117" s="894">
        <v>624045</v>
      </c>
      <c r="AB117" s="895"/>
      <c r="AC117" s="895"/>
      <c r="AD117" s="895"/>
      <c r="AE117" s="896"/>
      <c r="AF117" s="898">
        <v>599387</v>
      </c>
      <c r="AG117" s="895"/>
      <c r="AH117" s="895"/>
      <c r="AI117" s="895"/>
      <c r="AJ117" s="896"/>
      <c r="AK117" s="898">
        <v>597875</v>
      </c>
      <c r="AL117" s="895"/>
      <c r="AM117" s="895"/>
      <c r="AN117" s="895"/>
      <c r="AO117" s="896"/>
      <c r="AP117" s="899"/>
      <c r="AQ117" s="900"/>
      <c r="AR117" s="900"/>
      <c r="AS117" s="900"/>
      <c r="AT117" s="901"/>
      <c r="AU117" s="923"/>
      <c r="AV117" s="924"/>
      <c r="AW117" s="924"/>
      <c r="AX117" s="924"/>
      <c r="AY117" s="925"/>
      <c r="AZ117" s="845" t="s">
        <v>434</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407</v>
      </c>
      <c r="AB118" s="888"/>
      <c r="AC118" s="888"/>
      <c r="AD118" s="888"/>
      <c r="AE118" s="889"/>
      <c r="AF118" s="890" t="s">
        <v>287</v>
      </c>
      <c r="AG118" s="888"/>
      <c r="AH118" s="888"/>
      <c r="AI118" s="888"/>
      <c r="AJ118" s="889"/>
      <c r="AK118" s="890" t="s">
        <v>286</v>
      </c>
      <c r="AL118" s="888"/>
      <c r="AM118" s="888"/>
      <c r="AN118" s="888"/>
      <c r="AO118" s="889"/>
      <c r="AP118" s="891" t="s">
        <v>408</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436</v>
      </c>
      <c r="BP118" s="838"/>
      <c r="BQ118" s="857">
        <v>6814324</v>
      </c>
      <c r="BR118" s="858"/>
      <c r="BS118" s="858"/>
      <c r="BT118" s="858"/>
      <c r="BU118" s="858"/>
      <c r="BV118" s="858">
        <v>6473482</v>
      </c>
      <c r="BW118" s="858"/>
      <c r="BX118" s="858"/>
      <c r="BY118" s="858"/>
      <c r="BZ118" s="858"/>
      <c r="CA118" s="858">
        <v>6366054</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412</v>
      </c>
      <c r="B119" s="864"/>
      <c r="C119" s="869" t="s">
        <v>413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1528855</v>
      </c>
      <c r="BR119" s="800"/>
      <c r="BS119" s="800"/>
      <c r="BT119" s="800"/>
      <c r="BU119" s="800"/>
      <c r="BV119" s="800">
        <v>2089591</v>
      </c>
      <c r="BW119" s="800"/>
      <c r="BX119" s="800"/>
      <c r="BY119" s="800"/>
      <c r="BZ119" s="800"/>
      <c r="CA119" s="800">
        <v>1865847</v>
      </c>
      <c r="CB119" s="800"/>
      <c r="CC119" s="800"/>
      <c r="CD119" s="800"/>
      <c r="CE119" s="800"/>
      <c r="CF119" s="861">
        <v>82.2</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c r="A120" s="865"/>
      <c r="B120" s="866"/>
      <c r="C120" s="803" t="s">
        <v>416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t="s">
        <v>112</v>
      </c>
      <c r="BR120" s="771"/>
      <c r="BS120" s="771"/>
      <c r="BT120" s="771"/>
      <c r="BU120" s="771"/>
      <c r="BV120" s="771" t="s">
        <v>112</v>
      </c>
      <c r="BW120" s="771"/>
      <c r="BX120" s="771"/>
      <c r="BY120" s="771"/>
      <c r="BZ120" s="771"/>
      <c r="CA120" s="771" t="s">
        <v>112</v>
      </c>
      <c r="CB120" s="771"/>
      <c r="CC120" s="771"/>
      <c r="CD120" s="771"/>
      <c r="CE120" s="771"/>
      <c r="CF120" s="848" t="s">
        <v>112</v>
      </c>
      <c r="CG120" s="849"/>
      <c r="CH120" s="849"/>
      <c r="CI120" s="849"/>
      <c r="CJ120" s="849"/>
      <c r="CK120" s="850" t="s">
        <v>442</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1357784</v>
      </c>
      <c r="DH120" s="800"/>
      <c r="DI120" s="800"/>
      <c r="DJ120" s="800"/>
      <c r="DK120" s="800"/>
      <c r="DL120" s="800">
        <v>1102175</v>
      </c>
      <c r="DM120" s="800"/>
      <c r="DN120" s="800"/>
      <c r="DO120" s="800"/>
      <c r="DP120" s="800"/>
      <c r="DQ120" s="800">
        <v>1135738</v>
      </c>
      <c r="DR120" s="800"/>
      <c r="DS120" s="800"/>
      <c r="DT120" s="800"/>
      <c r="DU120" s="800"/>
      <c r="DV120" s="801">
        <v>50.1</v>
      </c>
      <c r="DW120" s="801"/>
      <c r="DX120" s="801"/>
      <c r="DY120" s="801"/>
      <c r="DZ120" s="802"/>
    </row>
    <row r="121" spans="1:130" s="197" customFormat="1" ht="26.25" customHeight="1">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28691</v>
      </c>
      <c r="AB121" s="784"/>
      <c r="AC121" s="784"/>
      <c r="AD121" s="784"/>
      <c r="AE121" s="785"/>
      <c r="AF121" s="786">
        <v>27629</v>
      </c>
      <c r="AG121" s="784"/>
      <c r="AH121" s="784"/>
      <c r="AI121" s="784"/>
      <c r="AJ121" s="785"/>
      <c r="AK121" s="786">
        <v>26566</v>
      </c>
      <c r="AL121" s="784"/>
      <c r="AM121" s="784"/>
      <c r="AN121" s="784"/>
      <c r="AO121" s="785"/>
      <c r="AP121" s="754">
        <v>1.2</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3889709</v>
      </c>
      <c r="BR121" s="858"/>
      <c r="BS121" s="858"/>
      <c r="BT121" s="858"/>
      <c r="BU121" s="858"/>
      <c r="BV121" s="858">
        <v>3832003</v>
      </c>
      <c r="BW121" s="858"/>
      <c r="BX121" s="858"/>
      <c r="BY121" s="858"/>
      <c r="BZ121" s="858"/>
      <c r="CA121" s="858">
        <v>3812366</v>
      </c>
      <c r="CB121" s="858"/>
      <c r="CC121" s="858"/>
      <c r="CD121" s="858"/>
      <c r="CE121" s="858"/>
      <c r="CF121" s="859">
        <v>168</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524881</v>
      </c>
      <c r="DH121" s="771"/>
      <c r="DI121" s="771"/>
      <c r="DJ121" s="771"/>
      <c r="DK121" s="771"/>
      <c r="DL121" s="771">
        <v>422555</v>
      </c>
      <c r="DM121" s="771"/>
      <c r="DN121" s="771"/>
      <c r="DO121" s="771"/>
      <c r="DP121" s="771"/>
      <c r="DQ121" s="771">
        <v>384093</v>
      </c>
      <c r="DR121" s="771"/>
      <c r="DS121" s="771"/>
      <c r="DT121" s="771"/>
      <c r="DU121" s="771"/>
      <c r="DV121" s="823">
        <v>16.899999999999999</v>
      </c>
      <c r="DW121" s="823"/>
      <c r="DX121" s="823"/>
      <c r="DY121" s="823"/>
      <c r="DZ121" s="824"/>
    </row>
    <row r="122" spans="1:130" s="197" customFormat="1" ht="26.25" customHeight="1">
      <c r="A122" s="865"/>
      <c r="B122" s="866"/>
      <c r="C122" s="803" t="s">
        <v>426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445</v>
      </c>
      <c r="BP122" s="838"/>
      <c r="BQ122" s="839">
        <v>5418564</v>
      </c>
      <c r="BR122" s="840"/>
      <c r="BS122" s="840"/>
      <c r="BT122" s="840"/>
      <c r="BU122" s="840"/>
      <c r="BV122" s="840">
        <v>5921594</v>
      </c>
      <c r="BW122" s="840"/>
      <c r="BX122" s="840"/>
      <c r="BY122" s="840"/>
      <c r="BZ122" s="840"/>
      <c r="CA122" s="840">
        <v>5678213</v>
      </c>
      <c r="CB122" s="840"/>
      <c r="CC122" s="840"/>
      <c r="CD122" s="840"/>
      <c r="CE122" s="840"/>
      <c r="CF122" s="743"/>
      <c r="CG122" s="744"/>
      <c r="CH122" s="744"/>
      <c r="CI122" s="744"/>
      <c r="CJ122" s="841"/>
      <c r="CK122" s="851"/>
      <c r="CL122" s="812"/>
      <c r="CM122" s="812"/>
      <c r="CN122" s="812"/>
      <c r="CO122" s="813"/>
      <c r="CP122" s="828" t="s">
        <v>389</v>
      </c>
      <c r="CQ122" s="829"/>
      <c r="CR122" s="829"/>
      <c r="CS122" s="829"/>
      <c r="CT122" s="829"/>
      <c r="CU122" s="829"/>
      <c r="CV122" s="829"/>
      <c r="CW122" s="829"/>
      <c r="CX122" s="829"/>
      <c r="CY122" s="829"/>
      <c r="CZ122" s="829"/>
      <c r="DA122" s="829"/>
      <c r="DB122" s="829"/>
      <c r="DC122" s="829"/>
      <c r="DD122" s="829"/>
      <c r="DE122" s="829"/>
      <c r="DF122" s="830"/>
      <c r="DG122" s="770" t="s">
        <v>112</v>
      </c>
      <c r="DH122" s="771"/>
      <c r="DI122" s="771"/>
      <c r="DJ122" s="771"/>
      <c r="DK122" s="771"/>
      <c r="DL122" s="771" t="s">
        <v>112</v>
      </c>
      <c r="DM122" s="771"/>
      <c r="DN122" s="771"/>
      <c r="DO122" s="771"/>
      <c r="DP122" s="771"/>
      <c r="DQ122" s="771" t="s">
        <v>112</v>
      </c>
      <c r="DR122" s="771"/>
      <c r="DS122" s="771"/>
      <c r="DT122" s="771"/>
      <c r="DU122" s="771"/>
      <c r="DV122" s="823" t="s">
        <v>112</v>
      </c>
      <c r="DW122" s="823"/>
      <c r="DX122" s="823"/>
      <c r="DY122" s="823"/>
      <c r="DZ122" s="824"/>
    </row>
    <row r="123" spans="1:130" s="197" customFormat="1" ht="26.25" customHeight="1" thickBot="1">
      <c r="A123" s="865"/>
      <c r="B123" s="866"/>
      <c r="C123" s="803" t="s">
        <v>432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23595</v>
      </c>
      <c r="AB123" s="784"/>
      <c r="AC123" s="784"/>
      <c r="AD123" s="784"/>
      <c r="AE123" s="785"/>
      <c r="AF123" s="786">
        <v>23154</v>
      </c>
      <c r="AG123" s="784"/>
      <c r="AH123" s="784"/>
      <c r="AI123" s="784"/>
      <c r="AJ123" s="785"/>
      <c r="AK123" s="786">
        <v>22716</v>
      </c>
      <c r="AL123" s="784"/>
      <c r="AM123" s="784"/>
      <c r="AN123" s="784"/>
      <c r="AO123" s="785"/>
      <c r="AP123" s="754">
        <v>1</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60.2</v>
      </c>
      <c r="BR123" s="832"/>
      <c r="BS123" s="832"/>
      <c r="BT123" s="832"/>
      <c r="BU123" s="832"/>
      <c r="BV123" s="832">
        <v>23.7</v>
      </c>
      <c r="BW123" s="832"/>
      <c r="BX123" s="832"/>
      <c r="BY123" s="832"/>
      <c r="BZ123" s="832"/>
      <c r="CA123" s="832">
        <v>30.3</v>
      </c>
      <c r="CB123" s="832"/>
      <c r="CC123" s="832"/>
      <c r="CD123" s="832"/>
      <c r="CE123" s="832"/>
      <c r="CF123" s="730"/>
      <c r="CG123" s="731"/>
      <c r="CH123" s="731"/>
      <c r="CI123" s="731"/>
      <c r="CJ123" s="833"/>
      <c r="CK123" s="851"/>
      <c r="CL123" s="812"/>
      <c r="CM123" s="812"/>
      <c r="CN123" s="812"/>
      <c r="CO123" s="813"/>
      <c r="CP123" s="828" t="s">
        <v>390</v>
      </c>
      <c r="CQ123" s="829"/>
      <c r="CR123" s="829"/>
      <c r="CS123" s="829"/>
      <c r="CT123" s="829"/>
      <c r="CU123" s="829"/>
      <c r="CV123" s="829"/>
      <c r="CW123" s="829"/>
      <c r="CX123" s="829"/>
      <c r="CY123" s="829"/>
      <c r="CZ123" s="829"/>
      <c r="DA123" s="829"/>
      <c r="DB123" s="829"/>
      <c r="DC123" s="829"/>
      <c r="DD123" s="829"/>
      <c r="DE123" s="829"/>
      <c r="DF123" s="830"/>
      <c r="DG123" s="783" t="s">
        <v>112</v>
      </c>
      <c r="DH123" s="784"/>
      <c r="DI123" s="784"/>
      <c r="DJ123" s="784"/>
      <c r="DK123" s="785"/>
      <c r="DL123" s="786" t="s">
        <v>112</v>
      </c>
      <c r="DM123" s="784"/>
      <c r="DN123" s="784"/>
      <c r="DO123" s="784"/>
      <c r="DP123" s="785"/>
      <c r="DQ123" s="786" t="s">
        <v>112</v>
      </c>
      <c r="DR123" s="784"/>
      <c r="DS123" s="784"/>
      <c r="DT123" s="784"/>
      <c r="DU123" s="785"/>
      <c r="DV123" s="754" t="s">
        <v>112</v>
      </c>
      <c r="DW123" s="755"/>
      <c r="DX123" s="755"/>
      <c r="DY123" s="755"/>
      <c r="DZ123" s="756"/>
    </row>
    <row r="124" spans="1:130" s="197" customFormat="1" ht="26.25" customHeight="1">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456</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t="s">
        <v>112</v>
      </c>
      <c r="AB128" s="724"/>
      <c r="AC128" s="724"/>
      <c r="AD128" s="724"/>
      <c r="AE128" s="725"/>
      <c r="AF128" s="726" t="s">
        <v>112</v>
      </c>
      <c r="AG128" s="724"/>
      <c r="AH128" s="724"/>
      <c r="AI128" s="724"/>
      <c r="AJ128" s="725"/>
      <c r="AK128" s="726" t="s">
        <v>112</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2697099</v>
      </c>
      <c r="AB129" s="784"/>
      <c r="AC129" s="784"/>
      <c r="AD129" s="784"/>
      <c r="AE129" s="785"/>
      <c r="AF129" s="786">
        <v>2705445</v>
      </c>
      <c r="AG129" s="784"/>
      <c r="AH129" s="784"/>
      <c r="AI129" s="784"/>
      <c r="AJ129" s="785"/>
      <c r="AK129" s="786">
        <v>2657195</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9.6999999999999993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382309</v>
      </c>
      <c r="AB130" s="784"/>
      <c r="AC130" s="784"/>
      <c r="AD130" s="784"/>
      <c r="AE130" s="785"/>
      <c r="AF130" s="786">
        <v>380025</v>
      </c>
      <c r="AG130" s="784"/>
      <c r="AH130" s="784"/>
      <c r="AI130" s="784"/>
      <c r="AJ130" s="785"/>
      <c r="AK130" s="786">
        <v>388584</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v>30.3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2314790</v>
      </c>
      <c r="AB131" s="717"/>
      <c r="AC131" s="717"/>
      <c r="AD131" s="717"/>
      <c r="AE131" s="718"/>
      <c r="AF131" s="719">
        <v>2325420</v>
      </c>
      <c r="AG131" s="717"/>
      <c r="AH131" s="717"/>
      <c r="AI131" s="717"/>
      <c r="AJ131" s="718"/>
      <c r="AK131" s="719">
        <v>2268611</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10.443107149999999</v>
      </c>
      <c r="AB132" s="740"/>
      <c r="AC132" s="740"/>
      <c r="AD132" s="740"/>
      <c r="AE132" s="741"/>
      <c r="AF132" s="742">
        <v>9.4332206660000004</v>
      </c>
      <c r="AG132" s="740"/>
      <c r="AH132" s="740"/>
      <c r="AI132" s="740"/>
      <c r="AJ132" s="741"/>
      <c r="AK132" s="742">
        <v>9.2255128800000001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9.8000000000000007</v>
      </c>
      <c r="AB133" s="749"/>
      <c r="AC133" s="749"/>
      <c r="AD133" s="749"/>
      <c r="AE133" s="750"/>
      <c r="AF133" s="748">
        <v>9.6</v>
      </c>
      <c r="AG133" s="749"/>
      <c r="AH133" s="749"/>
      <c r="AI133" s="749"/>
      <c r="AJ133" s="750"/>
      <c r="AK133" s="748">
        <v>9.6999999999999993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election activeCell="O27" sqref="O27"/>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N1"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 zoomScale="85" zoomScaleSheetLayoutView="8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9" t="s">
        <v>472</v>
      </c>
      <c r="L7" s="254"/>
      <c r="M7" s="255" t="s">
        <v>473</v>
      </c>
      <c r="N7" s="256"/>
    </row>
    <row r="8" spans="1:16">
      <c r="A8" s="248"/>
      <c r="B8" s="244"/>
      <c r="C8" s="244"/>
      <c r="D8" s="244"/>
      <c r="E8" s="244"/>
      <c r="F8" s="244"/>
      <c r="G8" s="257"/>
      <c r="H8" s="258"/>
      <c r="I8" s="258"/>
      <c r="J8" s="259"/>
      <c r="K8" s="1120"/>
      <c r="L8" s="260" t="s">
        <v>474</v>
      </c>
      <c r="M8" s="261" t="s">
        <v>475</v>
      </c>
      <c r="N8" s="262" t="s">
        <v>476</v>
      </c>
    </row>
    <row r="9" spans="1:16">
      <c r="A9" s="248"/>
      <c r="B9" s="244"/>
      <c r="C9" s="244"/>
      <c r="D9" s="244"/>
      <c r="E9" s="244"/>
      <c r="F9" s="244"/>
      <c r="G9" s="1133" t="s">
        <v>477</v>
      </c>
      <c r="H9" s="1134"/>
      <c r="I9" s="1134"/>
      <c r="J9" s="1135"/>
      <c r="K9" s="263">
        <v>723305</v>
      </c>
      <c r="L9" s="264">
        <v>119259</v>
      </c>
      <c r="M9" s="265">
        <v>107721</v>
      </c>
      <c r="N9" s="266">
        <v>10.7</v>
      </c>
    </row>
    <row r="10" spans="1:16">
      <c r="A10" s="248"/>
      <c r="B10" s="244"/>
      <c r="C10" s="244"/>
      <c r="D10" s="244"/>
      <c r="E10" s="244"/>
      <c r="F10" s="244"/>
      <c r="G10" s="1133" t="s">
        <v>478</v>
      </c>
      <c r="H10" s="1134"/>
      <c r="I10" s="1134"/>
      <c r="J10" s="1135"/>
      <c r="K10" s="267">
        <v>79268</v>
      </c>
      <c r="L10" s="268">
        <v>13070</v>
      </c>
      <c r="M10" s="269">
        <v>11248</v>
      </c>
      <c r="N10" s="270">
        <v>16.2</v>
      </c>
    </row>
    <row r="11" spans="1:16" ht="13.5" customHeight="1">
      <c r="A11" s="248"/>
      <c r="B11" s="244"/>
      <c r="C11" s="244"/>
      <c r="D11" s="244"/>
      <c r="E11" s="244"/>
      <c r="F11" s="244"/>
      <c r="G11" s="1133" t="s">
        <v>479</v>
      </c>
      <c r="H11" s="1134"/>
      <c r="I11" s="1134"/>
      <c r="J11" s="1135"/>
      <c r="K11" s="267">
        <v>108366</v>
      </c>
      <c r="L11" s="268">
        <v>17867</v>
      </c>
      <c r="M11" s="269">
        <v>13957</v>
      </c>
      <c r="N11" s="270">
        <v>28</v>
      </c>
    </row>
    <row r="12" spans="1:16" ht="13.5" customHeight="1">
      <c r="A12" s="248"/>
      <c r="B12" s="244"/>
      <c r="C12" s="244"/>
      <c r="D12" s="244"/>
      <c r="E12" s="244"/>
      <c r="F12" s="244"/>
      <c r="G12" s="1133" t="s">
        <v>480</v>
      </c>
      <c r="H12" s="1134"/>
      <c r="I12" s="1134"/>
      <c r="J12" s="1135"/>
      <c r="K12" s="267" t="s">
        <v>481</v>
      </c>
      <c r="L12" s="268" t="s">
        <v>481</v>
      </c>
      <c r="M12" s="269">
        <v>971</v>
      </c>
      <c r="N12" s="270" t="s">
        <v>481</v>
      </c>
    </row>
    <row r="13" spans="1:16" ht="13.5" customHeight="1">
      <c r="A13" s="248"/>
      <c r="B13" s="244"/>
      <c r="C13" s="244"/>
      <c r="D13" s="244"/>
      <c r="E13" s="244"/>
      <c r="F13" s="244"/>
      <c r="G13" s="1133" t="s">
        <v>482</v>
      </c>
      <c r="H13" s="1134"/>
      <c r="I13" s="1134"/>
      <c r="J13" s="1135"/>
      <c r="K13" s="267" t="s">
        <v>481</v>
      </c>
      <c r="L13" s="268" t="s">
        <v>481</v>
      </c>
      <c r="M13" s="269" t="s">
        <v>481</v>
      </c>
      <c r="N13" s="270" t="s">
        <v>481</v>
      </c>
    </row>
    <row r="14" spans="1:16" ht="13.5" customHeight="1">
      <c r="A14" s="248"/>
      <c r="B14" s="244"/>
      <c r="C14" s="244"/>
      <c r="D14" s="244"/>
      <c r="E14" s="244"/>
      <c r="F14" s="244"/>
      <c r="G14" s="1133" t="s">
        <v>483</v>
      </c>
      <c r="H14" s="1134"/>
      <c r="I14" s="1134"/>
      <c r="J14" s="1135"/>
      <c r="K14" s="267">
        <v>26457</v>
      </c>
      <c r="L14" s="268">
        <v>4362</v>
      </c>
      <c r="M14" s="269">
        <v>5742</v>
      </c>
      <c r="N14" s="270">
        <v>-24</v>
      </c>
    </row>
    <row r="15" spans="1:16" ht="13.5" customHeight="1">
      <c r="A15" s="248"/>
      <c r="B15" s="244"/>
      <c r="C15" s="244"/>
      <c r="D15" s="244"/>
      <c r="E15" s="244"/>
      <c r="F15" s="244"/>
      <c r="G15" s="1133" t="s">
        <v>484</v>
      </c>
      <c r="H15" s="1134"/>
      <c r="I15" s="1134"/>
      <c r="J15" s="1135"/>
      <c r="K15" s="267">
        <v>24229</v>
      </c>
      <c r="L15" s="268">
        <v>3995</v>
      </c>
      <c r="M15" s="269">
        <v>2506</v>
      </c>
      <c r="N15" s="270">
        <v>59.4</v>
      </c>
    </row>
    <row r="16" spans="1:16">
      <c r="A16" s="248"/>
      <c r="B16" s="244"/>
      <c r="C16" s="244"/>
      <c r="D16" s="244"/>
      <c r="E16" s="244"/>
      <c r="F16" s="244"/>
      <c r="G16" s="1136" t="s">
        <v>485</v>
      </c>
      <c r="H16" s="1137"/>
      <c r="I16" s="1137"/>
      <c r="J16" s="1138"/>
      <c r="K16" s="268">
        <v>-82658</v>
      </c>
      <c r="L16" s="268">
        <v>-13629</v>
      </c>
      <c r="M16" s="269">
        <v>-10736</v>
      </c>
      <c r="N16" s="270">
        <v>26.9</v>
      </c>
    </row>
    <row r="17" spans="1:16">
      <c r="A17" s="248"/>
      <c r="B17" s="244"/>
      <c r="C17" s="244"/>
      <c r="D17" s="244"/>
      <c r="E17" s="244"/>
      <c r="F17" s="244"/>
      <c r="G17" s="1136" t="s">
        <v>171</v>
      </c>
      <c r="H17" s="1137"/>
      <c r="I17" s="1137"/>
      <c r="J17" s="1138"/>
      <c r="K17" s="268">
        <v>878967</v>
      </c>
      <c r="L17" s="268">
        <v>144924</v>
      </c>
      <c r="M17" s="269">
        <v>131409</v>
      </c>
      <c r="N17" s="270">
        <v>10.3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30" t="s">
        <v>490</v>
      </c>
      <c r="H21" s="1131"/>
      <c r="I21" s="1131"/>
      <c r="J21" s="1132"/>
      <c r="K21" s="280">
        <v>13.19</v>
      </c>
      <c r="L21" s="281">
        <v>12.2</v>
      </c>
      <c r="M21" s="282">
        <v>0.99</v>
      </c>
      <c r="N21" s="249"/>
      <c r="O21" s="283"/>
      <c r="P21" s="279"/>
    </row>
    <row r="22" spans="1:16" s="284" customFormat="1">
      <c r="A22" s="279"/>
      <c r="B22" s="249"/>
      <c r="C22" s="249"/>
      <c r="D22" s="249"/>
      <c r="E22" s="249"/>
      <c r="F22" s="249"/>
      <c r="G22" s="1130" t="s">
        <v>491</v>
      </c>
      <c r="H22" s="1131"/>
      <c r="I22" s="1131"/>
      <c r="J22" s="1132"/>
      <c r="K22" s="285">
        <v>101.3</v>
      </c>
      <c r="L22" s="286">
        <v>95.9</v>
      </c>
      <c r="M22" s="287">
        <v>5.4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9" t="s">
        <v>472</v>
      </c>
      <c r="L30" s="254"/>
      <c r="M30" s="255" t="s">
        <v>473</v>
      </c>
      <c r="N30" s="256"/>
    </row>
    <row r="31" spans="1:16">
      <c r="A31" s="248"/>
      <c r="B31" s="244"/>
      <c r="C31" s="244"/>
      <c r="D31" s="244"/>
      <c r="E31" s="244"/>
      <c r="F31" s="244"/>
      <c r="G31" s="257"/>
      <c r="H31" s="258"/>
      <c r="I31" s="258"/>
      <c r="J31" s="259"/>
      <c r="K31" s="1120"/>
      <c r="L31" s="260" t="s">
        <v>474</v>
      </c>
      <c r="M31" s="261" t="s">
        <v>475</v>
      </c>
      <c r="N31" s="262" t="s">
        <v>476</v>
      </c>
    </row>
    <row r="32" spans="1:16" ht="27" customHeight="1">
      <c r="A32" s="248"/>
      <c r="B32" s="244"/>
      <c r="C32" s="244"/>
      <c r="D32" s="244"/>
      <c r="E32" s="244"/>
      <c r="F32" s="244"/>
      <c r="G32" s="1121" t="s">
        <v>494</v>
      </c>
      <c r="H32" s="1122"/>
      <c r="I32" s="1122"/>
      <c r="J32" s="1123"/>
      <c r="K32" s="294">
        <v>392237</v>
      </c>
      <c r="L32" s="294">
        <v>64672</v>
      </c>
      <c r="M32" s="295">
        <v>69791</v>
      </c>
      <c r="N32" s="296">
        <v>-7.3</v>
      </c>
    </row>
    <row r="33" spans="1:16" ht="13.5" customHeight="1">
      <c r="A33" s="248"/>
      <c r="B33" s="244"/>
      <c r="C33" s="244"/>
      <c r="D33" s="244"/>
      <c r="E33" s="244"/>
      <c r="F33" s="244"/>
      <c r="G33" s="1121" t="s">
        <v>495</v>
      </c>
      <c r="H33" s="1122"/>
      <c r="I33" s="1122"/>
      <c r="J33" s="1123"/>
      <c r="K33" s="294" t="s">
        <v>481</v>
      </c>
      <c r="L33" s="294" t="s">
        <v>481</v>
      </c>
      <c r="M33" s="295" t="s">
        <v>481</v>
      </c>
      <c r="N33" s="296" t="s">
        <v>481</v>
      </c>
    </row>
    <row r="34" spans="1:16" ht="27" customHeight="1">
      <c r="A34" s="248"/>
      <c r="B34" s="244"/>
      <c r="C34" s="244"/>
      <c r="D34" s="244"/>
      <c r="E34" s="244"/>
      <c r="F34" s="244"/>
      <c r="G34" s="1121" t="s">
        <v>496</v>
      </c>
      <c r="H34" s="1122"/>
      <c r="I34" s="1122"/>
      <c r="J34" s="1123"/>
      <c r="K34" s="294" t="s">
        <v>481</v>
      </c>
      <c r="L34" s="294" t="s">
        <v>481</v>
      </c>
      <c r="M34" s="295" t="s">
        <v>481</v>
      </c>
      <c r="N34" s="296" t="s">
        <v>481</v>
      </c>
    </row>
    <row r="35" spans="1:16" ht="27" customHeight="1">
      <c r="A35" s="248"/>
      <c r="B35" s="244"/>
      <c r="C35" s="244"/>
      <c r="D35" s="244"/>
      <c r="E35" s="244"/>
      <c r="F35" s="244"/>
      <c r="G35" s="1121" t="s">
        <v>497</v>
      </c>
      <c r="H35" s="1122"/>
      <c r="I35" s="1122"/>
      <c r="J35" s="1123"/>
      <c r="K35" s="294">
        <v>154432</v>
      </c>
      <c r="L35" s="294">
        <v>25463</v>
      </c>
      <c r="M35" s="295">
        <v>23888</v>
      </c>
      <c r="N35" s="296">
        <v>6.6</v>
      </c>
    </row>
    <row r="36" spans="1:16" ht="27" customHeight="1">
      <c r="A36" s="248"/>
      <c r="B36" s="244"/>
      <c r="C36" s="244"/>
      <c r="D36" s="244"/>
      <c r="E36" s="244"/>
      <c r="F36" s="244"/>
      <c r="G36" s="1121" t="s">
        <v>498</v>
      </c>
      <c r="H36" s="1122"/>
      <c r="I36" s="1122"/>
      <c r="J36" s="1123"/>
      <c r="K36" s="294">
        <v>1924</v>
      </c>
      <c r="L36" s="294">
        <v>317</v>
      </c>
      <c r="M36" s="295">
        <v>4171</v>
      </c>
      <c r="N36" s="296">
        <v>-92.4</v>
      </c>
    </row>
    <row r="37" spans="1:16" ht="13.5" customHeight="1">
      <c r="A37" s="248"/>
      <c r="B37" s="244"/>
      <c r="C37" s="244"/>
      <c r="D37" s="244"/>
      <c r="E37" s="244"/>
      <c r="F37" s="244"/>
      <c r="G37" s="1121" t="s">
        <v>499</v>
      </c>
      <c r="H37" s="1122"/>
      <c r="I37" s="1122"/>
      <c r="J37" s="1123"/>
      <c r="K37" s="294">
        <v>49282</v>
      </c>
      <c r="L37" s="294">
        <v>8126</v>
      </c>
      <c r="M37" s="295">
        <v>1426</v>
      </c>
      <c r="N37" s="296">
        <v>469.8</v>
      </c>
    </row>
    <row r="38" spans="1:16" ht="27" customHeight="1">
      <c r="A38" s="248"/>
      <c r="B38" s="244"/>
      <c r="C38" s="244"/>
      <c r="D38" s="244"/>
      <c r="E38" s="244"/>
      <c r="F38" s="244"/>
      <c r="G38" s="1124" t="s">
        <v>500</v>
      </c>
      <c r="H38" s="1125"/>
      <c r="I38" s="1125"/>
      <c r="J38" s="1126"/>
      <c r="K38" s="297" t="s">
        <v>481</v>
      </c>
      <c r="L38" s="297" t="s">
        <v>481</v>
      </c>
      <c r="M38" s="298">
        <v>4</v>
      </c>
      <c r="N38" s="299" t="s">
        <v>481</v>
      </c>
      <c r="O38" s="293"/>
    </row>
    <row r="39" spans="1:16">
      <c r="A39" s="248"/>
      <c r="B39" s="244"/>
      <c r="C39" s="244"/>
      <c r="D39" s="244"/>
      <c r="E39" s="244"/>
      <c r="F39" s="244"/>
      <c r="G39" s="1124" t="s">
        <v>501</v>
      </c>
      <c r="H39" s="1125"/>
      <c r="I39" s="1125"/>
      <c r="J39" s="1126"/>
      <c r="K39" s="300" t="s">
        <v>481</v>
      </c>
      <c r="L39" s="300" t="s">
        <v>481</v>
      </c>
      <c r="M39" s="301">
        <v>-2824</v>
      </c>
      <c r="N39" s="302" t="s">
        <v>481</v>
      </c>
      <c r="O39" s="293"/>
    </row>
    <row r="40" spans="1:16" ht="27" customHeight="1">
      <c r="A40" s="248"/>
      <c r="B40" s="244"/>
      <c r="C40" s="244"/>
      <c r="D40" s="244"/>
      <c r="E40" s="244"/>
      <c r="F40" s="244"/>
      <c r="G40" s="1121" t="s">
        <v>502</v>
      </c>
      <c r="H40" s="1122"/>
      <c r="I40" s="1122"/>
      <c r="J40" s="1123"/>
      <c r="K40" s="300">
        <v>-388584</v>
      </c>
      <c r="L40" s="300">
        <v>-64070</v>
      </c>
      <c r="M40" s="301">
        <v>-68054</v>
      </c>
      <c r="N40" s="302">
        <v>-5.9</v>
      </c>
      <c r="O40" s="293"/>
    </row>
    <row r="41" spans="1:16">
      <c r="A41" s="248"/>
      <c r="B41" s="244"/>
      <c r="C41" s="244"/>
      <c r="D41" s="244"/>
      <c r="E41" s="244"/>
      <c r="F41" s="244"/>
      <c r="G41" s="1127" t="s">
        <v>281</v>
      </c>
      <c r="H41" s="1128"/>
      <c r="I41" s="1128"/>
      <c r="J41" s="1129"/>
      <c r="K41" s="294">
        <v>209291</v>
      </c>
      <c r="L41" s="300">
        <v>34508</v>
      </c>
      <c r="M41" s="301">
        <v>28401</v>
      </c>
      <c r="N41" s="302">
        <v>21.5</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14" t="s">
        <v>472</v>
      </c>
      <c r="J49" s="1116" t="s">
        <v>506</v>
      </c>
      <c r="K49" s="1117"/>
      <c r="L49" s="1117"/>
      <c r="M49" s="1117"/>
      <c r="N49" s="1118"/>
    </row>
    <row r="50" spans="1:14">
      <c r="A50" s="248"/>
      <c r="B50" s="244"/>
      <c r="C50" s="244"/>
      <c r="D50" s="244"/>
      <c r="E50" s="244"/>
      <c r="F50" s="244"/>
      <c r="G50" s="312"/>
      <c r="H50" s="313"/>
      <c r="I50" s="1115"/>
      <c r="J50" s="314" t="s">
        <v>507</v>
      </c>
      <c r="K50" s="315" t="s">
        <v>508</v>
      </c>
      <c r="L50" s="316" t="s">
        <v>509</v>
      </c>
      <c r="M50" s="317" t="s">
        <v>510</v>
      </c>
      <c r="N50" s="318" t="s">
        <v>511</v>
      </c>
    </row>
    <row r="51" spans="1:14">
      <c r="A51" s="248"/>
      <c r="B51" s="244"/>
      <c r="C51" s="244"/>
      <c r="D51" s="244"/>
      <c r="E51" s="244"/>
      <c r="F51" s="244"/>
      <c r="G51" s="310" t="s">
        <v>512</v>
      </c>
      <c r="H51" s="311"/>
      <c r="I51" s="319">
        <v>2246130</v>
      </c>
      <c r="J51" s="320">
        <v>347752</v>
      </c>
      <c r="K51" s="321">
        <v>147.1</v>
      </c>
      <c r="L51" s="322">
        <v>133616</v>
      </c>
      <c r="M51" s="323">
        <v>21.6</v>
      </c>
      <c r="N51" s="324">
        <v>125.5</v>
      </c>
    </row>
    <row r="52" spans="1:14">
      <c r="A52" s="248"/>
      <c r="B52" s="244"/>
      <c r="C52" s="244"/>
      <c r="D52" s="244"/>
      <c r="E52" s="244"/>
      <c r="F52" s="244"/>
      <c r="G52" s="325"/>
      <c r="H52" s="326" t="s">
        <v>513</v>
      </c>
      <c r="I52" s="327">
        <v>493118</v>
      </c>
      <c r="J52" s="328">
        <v>76346</v>
      </c>
      <c r="K52" s="329">
        <v>-22.5</v>
      </c>
      <c r="L52" s="330">
        <v>57933</v>
      </c>
      <c r="M52" s="331">
        <v>-10.7</v>
      </c>
      <c r="N52" s="332">
        <v>-11.8</v>
      </c>
    </row>
    <row r="53" spans="1:14">
      <c r="A53" s="248"/>
      <c r="B53" s="244"/>
      <c r="C53" s="244"/>
      <c r="D53" s="244"/>
      <c r="E53" s="244"/>
      <c r="F53" s="244"/>
      <c r="G53" s="310" t="s">
        <v>514</v>
      </c>
      <c r="H53" s="311"/>
      <c r="I53" s="319">
        <v>982759</v>
      </c>
      <c r="J53" s="320">
        <v>156540</v>
      </c>
      <c r="K53" s="321">
        <v>-55</v>
      </c>
      <c r="L53" s="322">
        <v>96333</v>
      </c>
      <c r="M53" s="323">
        <v>-27.9</v>
      </c>
      <c r="N53" s="324">
        <v>-27.1</v>
      </c>
    </row>
    <row r="54" spans="1:14">
      <c r="A54" s="248"/>
      <c r="B54" s="244"/>
      <c r="C54" s="244"/>
      <c r="D54" s="244"/>
      <c r="E54" s="244"/>
      <c r="F54" s="244"/>
      <c r="G54" s="325"/>
      <c r="H54" s="326" t="s">
        <v>513</v>
      </c>
      <c r="I54" s="327">
        <v>472352</v>
      </c>
      <c r="J54" s="328">
        <v>75239</v>
      </c>
      <c r="K54" s="329">
        <v>-1.4</v>
      </c>
      <c r="L54" s="330">
        <v>57060</v>
      </c>
      <c r="M54" s="331">
        <v>-1.5</v>
      </c>
      <c r="N54" s="332">
        <v>0.1</v>
      </c>
    </row>
    <row r="55" spans="1:14">
      <c r="A55" s="248"/>
      <c r="B55" s="244"/>
      <c r="C55" s="244"/>
      <c r="D55" s="244"/>
      <c r="E55" s="244"/>
      <c r="F55" s="244"/>
      <c r="G55" s="310" t="s">
        <v>515</v>
      </c>
      <c r="H55" s="311"/>
      <c r="I55" s="319">
        <v>508828</v>
      </c>
      <c r="J55" s="320">
        <v>81608</v>
      </c>
      <c r="K55" s="321">
        <v>-47.9</v>
      </c>
      <c r="L55" s="322">
        <v>117673</v>
      </c>
      <c r="M55" s="323">
        <v>22.2</v>
      </c>
      <c r="N55" s="324">
        <v>-70.099999999999994</v>
      </c>
    </row>
    <row r="56" spans="1:14">
      <c r="A56" s="248"/>
      <c r="B56" s="244"/>
      <c r="C56" s="244"/>
      <c r="D56" s="244"/>
      <c r="E56" s="244"/>
      <c r="F56" s="244"/>
      <c r="G56" s="325"/>
      <c r="H56" s="326" t="s">
        <v>513</v>
      </c>
      <c r="I56" s="327">
        <v>427507</v>
      </c>
      <c r="J56" s="328">
        <v>68566</v>
      </c>
      <c r="K56" s="329">
        <v>-8.9</v>
      </c>
      <c r="L56" s="330">
        <v>62359</v>
      </c>
      <c r="M56" s="331">
        <v>9.3000000000000007</v>
      </c>
      <c r="N56" s="332">
        <v>-18.2</v>
      </c>
    </row>
    <row r="57" spans="1:14">
      <c r="A57" s="248"/>
      <c r="B57" s="244"/>
      <c r="C57" s="244"/>
      <c r="D57" s="244"/>
      <c r="E57" s="244"/>
      <c r="F57" s="244"/>
      <c r="G57" s="310" t="s">
        <v>516</v>
      </c>
      <c r="H57" s="311"/>
      <c r="I57" s="319">
        <v>876905</v>
      </c>
      <c r="J57" s="320">
        <v>141986</v>
      </c>
      <c r="K57" s="321">
        <v>74</v>
      </c>
      <c r="L57" s="322">
        <v>118223</v>
      </c>
      <c r="M57" s="323">
        <v>0.5</v>
      </c>
      <c r="N57" s="324">
        <v>73.5</v>
      </c>
    </row>
    <row r="58" spans="1:14">
      <c r="A58" s="248"/>
      <c r="B58" s="244"/>
      <c r="C58" s="244"/>
      <c r="D58" s="244"/>
      <c r="E58" s="244"/>
      <c r="F58" s="244"/>
      <c r="G58" s="325"/>
      <c r="H58" s="326" t="s">
        <v>513</v>
      </c>
      <c r="I58" s="327">
        <v>361504</v>
      </c>
      <c r="J58" s="328">
        <v>58534</v>
      </c>
      <c r="K58" s="329">
        <v>-14.6</v>
      </c>
      <c r="L58" s="330">
        <v>57106</v>
      </c>
      <c r="M58" s="331">
        <v>-8.4</v>
      </c>
      <c r="N58" s="332">
        <v>-6.2</v>
      </c>
    </row>
    <row r="59" spans="1:14">
      <c r="A59" s="248"/>
      <c r="B59" s="244"/>
      <c r="C59" s="244"/>
      <c r="D59" s="244"/>
      <c r="E59" s="244"/>
      <c r="F59" s="244"/>
      <c r="G59" s="310" t="s">
        <v>517</v>
      </c>
      <c r="H59" s="311"/>
      <c r="I59" s="319">
        <v>2010290</v>
      </c>
      <c r="J59" s="320">
        <v>331458</v>
      </c>
      <c r="K59" s="321">
        <v>133.4</v>
      </c>
      <c r="L59" s="322">
        <v>128485</v>
      </c>
      <c r="M59" s="323">
        <v>8.6999999999999993</v>
      </c>
      <c r="N59" s="324">
        <v>124.7</v>
      </c>
    </row>
    <row r="60" spans="1:14">
      <c r="A60" s="248"/>
      <c r="B60" s="244"/>
      <c r="C60" s="244"/>
      <c r="D60" s="244"/>
      <c r="E60" s="244"/>
      <c r="F60" s="244"/>
      <c r="G60" s="325"/>
      <c r="H60" s="326" t="s">
        <v>513</v>
      </c>
      <c r="I60" s="333">
        <v>583683</v>
      </c>
      <c r="J60" s="328">
        <v>96238</v>
      </c>
      <c r="K60" s="329">
        <v>64.400000000000006</v>
      </c>
      <c r="L60" s="330">
        <v>62765</v>
      </c>
      <c r="M60" s="331">
        <v>9.9</v>
      </c>
      <c r="N60" s="332">
        <v>54.5</v>
      </c>
    </row>
    <row r="61" spans="1:14">
      <c r="A61" s="248"/>
      <c r="B61" s="244"/>
      <c r="C61" s="244"/>
      <c r="D61" s="244"/>
      <c r="E61" s="244"/>
      <c r="F61" s="244"/>
      <c r="G61" s="310" t="s">
        <v>518</v>
      </c>
      <c r="H61" s="334"/>
      <c r="I61" s="335">
        <v>1324982</v>
      </c>
      <c r="J61" s="336">
        <v>211869</v>
      </c>
      <c r="K61" s="337">
        <v>50.3</v>
      </c>
      <c r="L61" s="338">
        <v>118866</v>
      </c>
      <c r="M61" s="339">
        <v>5</v>
      </c>
      <c r="N61" s="324">
        <v>45.3</v>
      </c>
    </row>
    <row r="62" spans="1:14">
      <c r="A62" s="248"/>
      <c r="B62" s="244"/>
      <c r="C62" s="244"/>
      <c r="D62" s="244"/>
      <c r="E62" s="244"/>
      <c r="F62" s="244"/>
      <c r="G62" s="325"/>
      <c r="H62" s="326" t="s">
        <v>513</v>
      </c>
      <c r="I62" s="327">
        <v>467633</v>
      </c>
      <c r="J62" s="328">
        <v>74985</v>
      </c>
      <c r="K62" s="329">
        <v>3.4</v>
      </c>
      <c r="L62" s="330">
        <v>59445</v>
      </c>
      <c r="M62" s="331">
        <v>-0.3</v>
      </c>
      <c r="N62" s="332">
        <v>3.7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election activeCell="L45" sqref="L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9" t="s">
        <v>3</v>
      </c>
      <c r="D47" s="1139"/>
      <c r="E47" s="1140"/>
      <c r="F47" s="11">
        <v>24.38</v>
      </c>
      <c r="G47" s="12">
        <v>21.07</v>
      </c>
      <c r="H47" s="12">
        <v>23.85</v>
      </c>
      <c r="I47" s="12">
        <v>43.25</v>
      </c>
      <c r="J47" s="13">
        <v>44.96</v>
      </c>
    </row>
    <row r="48" spans="2:10" ht="57.75" customHeight="1">
      <c r="B48" s="14"/>
      <c r="C48" s="1141" t="s">
        <v>4</v>
      </c>
      <c r="D48" s="1141"/>
      <c r="E48" s="1142"/>
      <c r="F48" s="15">
        <v>7.44</v>
      </c>
      <c r="G48" s="16">
        <v>5.93</v>
      </c>
      <c r="H48" s="16">
        <v>11.62</v>
      </c>
      <c r="I48" s="16">
        <v>6.2</v>
      </c>
      <c r="J48" s="17">
        <v>4.5999999999999996</v>
      </c>
    </row>
    <row r="49" spans="2:10" ht="57.75" customHeight="1" thickBot="1">
      <c r="B49" s="18"/>
      <c r="C49" s="1143" t="s">
        <v>5</v>
      </c>
      <c r="D49" s="1143"/>
      <c r="E49" s="1144"/>
      <c r="F49" s="19">
        <v>8.4600000000000009</v>
      </c>
      <c r="G49" s="20" t="s">
        <v>525</v>
      </c>
      <c r="H49" s="20">
        <v>8.26</v>
      </c>
      <c r="I49" s="20">
        <v>14.09</v>
      </c>
      <c r="J49" s="21" t="s">
        <v>526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4"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51" t="s">
        <v>527</v>
      </c>
      <c r="D34" s="1151"/>
      <c r="E34" s="1152"/>
      <c r="F34" s="32">
        <v>8.51</v>
      </c>
      <c r="G34" s="33">
        <v>8.6999999999999993</v>
      </c>
      <c r="H34" s="33">
        <v>10.43</v>
      </c>
      <c r="I34" s="33">
        <v>16.440000000000001</v>
      </c>
      <c r="J34" s="34">
        <v>16.850000000000001</v>
      </c>
      <c r="K34" s="22"/>
      <c r="L34" s="22"/>
      <c r="M34" s="22"/>
      <c r="N34" s="22"/>
      <c r="O34" s="22"/>
      <c r="P34" s="22"/>
    </row>
    <row r="35" spans="1:16" ht="39" customHeight="1">
      <c r="A35" s="22"/>
      <c r="B35" s="35"/>
      <c r="C35" s="1145" t="s">
        <v>528</v>
      </c>
      <c r="D35" s="1146"/>
      <c r="E35" s="1147"/>
      <c r="F35" s="36">
        <v>8.48</v>
      </c>
      <c r="G35" s="37">
        <v>8.31</v>
      </c>
      <c r="H35" s="37">
        <v>9.4600000000000009</v>
      </c>
      <c r="I35" s="37">
        <v>8.81</v>
      </c>
      <c r="J35" s="38">
        <v>7.89</v>
      </c>
      <c r="K35" s="22"/>
      <c r="L35" s="22"/>
      <c r="M35" s="22"/>
      <c r="N35" s="22"/>
      <c r="O35" s="22"/>
      <c r="P35" s="22"/>
    </row>
    <row r="36" spans="1:16" ht="39" customHeight="1">
      <c r="A36" s="22"/>
      <c r="B36" s="35"/>
      <c r="C36" s="1145" t="s">
        <v>529</v>
      </c>
      <c r="D36" s="1146"/>
      <c r="E36" s="1147"/>
      <c r="F36" s="36">
        <v>7.44</v>
      </c>
      <c r="G36" s="37">
        <v>5.92</v>
      </c>
      <c r="H36" s="37">
        <v>11.61</v>
      </c>
      <c r="I36" s="37">
        <v>6.19</v>
      </c>
      <c r="J36" s="38">
        <v>4.5999999999999996</v>
      </c>
      <c r="K36" s="22"/>
      <c r="L36" s="22"/>
      <c r="M36" s="22"/>
      <c r="N36" s="22"/>
      <c r="O36" s="22"/>
      <c r="P36" s="22"/>
    </row>
    <row r="37" spans="1:16" ht="39" customHeight="1">
      <c r="A37" s="22"/>
      <c r="B37" s="35"/>
      <c r="C37" s="1145" t="s">
        <v>530</v>
      </c>
      <c r="D37" s="1146"/>
      <c r="E37" s="1147"/>
      <c r="F37" s="36">
        <v>2.4700000000000002</v>
      </c>
      <c r="G37" s="37">
        <v>3.18</v>
      </c>
      <c r="H37" s="37">
        <v>4.09</v>
      </c>
      <c r="I37" s="37">
        <v>3.3</v>
      </c>
      <c r="J37" s="38">
        <v>2.73</v>
      </c>
      <c r="K37" s="22"/>
      <c r="L37" s="22"/>
      <c r="M37" s="22"/>
      <c r="N37" s="22"/>
      <c r="O37" s="22"/>
      <c r="P37" s="22"/>
    </row>
    <row r="38" spans="1:16" ht="39" customHeight="1">
      <c r="A38" s="22"/>
      <c r="B38" s="35"/>
      <c r="C38" s="1145" t="s">
        <v>531</v>
      </c>
      <c r="D38" s="1146"/>
      <c r="E38" s="1147"/>
      <c r="F38" s="36">
        <v>0.22</v>
      </c>
      <c r="G38" s="37">
        <v>0.38</v>
      </c>
      <c r="H38" s="37">
        <v>0.6</v>
      </c>
      <c r="I38" s="37">
        <v>0.59</v>
      </c>
      <c r="J38" s="38">
        <v>0.89</v>
      </c>
      <c r="K38" s="22"/>
      <c r="L38" s="22"/>
      <c r="M38" s="22"/>
      <c r="N38" s="22"/>
      <c r="O38" s="22"/>
      <c r="P38" s="22"/>
    </row>
    <row r="39" spans="1:16" ht="39" customHeight="1">
      <c r="A39" s="22"/>
      <c r="B39" s="35"/>
      <c r="C39" s="1145" t="s">
        <v>532</v>
      </c>
      <c r="D39" s="1146"/>
      <c r="E39" s="1147"/>
      <c r="F39" s="36">
        <v>0</v>
      </c>
      <c r="G39" s="37">
        <v>0.7</v>
      </c>
      <c r="H39" s="37">
        <v>0.45</v>
      </c>
      <c r="I39" s="37">
        <v>0.91</v>
      </c>
      <c r="J39" s="38">
        <v>0.83</v>
      </c>
      <c r="K39" s="22"/>
      <c r="L39" s="22"/>
      <c r="M39" s="22"/>
      <c r="N39" s="22"/>
      <c r="O39" s="22"/>
      <c r="P39" s="22"/>
    </row>
    <row r="40" spans="1:16" ht="39" customHeight="1">
      <c r="A40" s="22"/>
      <c r="B40" s="35"/>
      <c r="C40" s="1145" t="s">
        <v>533</v>
      </c>
      <c r="D40" s="1146"/>
      <c r="E40" s="1147"/>
      <c r="F40" s="36">
        <v>0.15</v>
      </c>
      <c r="G40" s="37">
        <v>7.0000000000000007E-2</v>
      </c>
      <c r="H40" s="37">
        <v>4.37</v>
      </c>
      <c r="I40" s="37">
        <v>0.09</v>
      </c>
      <c r="J40" s="38">
        <v>0.22</v>
      </c>
      <c r="K40" s="22"/>
      <c r="L40" s="22"/>
      <c r="M40" s="22"/>
      <c r="N40" s="22"/>
      <c r="O40" s="22"/>
      <c r="P40" s="22"/>
    </row>
    <row r="41" spans="1:16" ht="39" customHeight="1">
      <c r="A41" s="22"/>
      <c r="B41" s="35"/>
      <c r="C41" s="1145" t="s">
        <v>534</v>
      </c>
      <c r="D41" s="1146"/>
      <c r="E41" s="1147"/>
      <c r="F41" s="36">
        <v>0.13</v>
      </c>
      <c r="G41" s="37">
        <v>0.11</v>
      </c>
      <c r="H41" s="37">
        <v>7.0000000000000007E-2</v>
      </c>
      <c r="I41" s="37">
        <v>0.1</v>
      </c>
      <c r="J41" s="38">
        <v>0.21</v>
      </c>
      <c r="K41" s="22"/>
      <c r="L41" s="22"/>
      <c r="M41" s="22"/>
      <c r="N41" s="22"/>
      <c r="O41" s="22"/>
      <c r="P41" s="22"/>
    </row>
    <row r="42" spans="1:16" ht="39" customHeight="1">
      <c r="A42" s="22"/>
      <c r="B42" s="39"/>
      <c r="C42" s="1145" t="s">
        <v>535</v>
      </c>
      <c r="D42" s="1146"/>
      <c r="E42" s="1147"/>
      <c r="F42" s="36" t="s">
        <v>481</v>
      </c>
      <c r="G42" s="37" t="s">
        <v>481</v>
      </c>
      <c r="H42" s="37" t="s">
        <v>481</v>
      </c>
      <c r="I42" s="37" t="s">
        <v>481</v>
      </c>
      <c r="J42" s="38" t="s">
        <v>481</v>
      </c>
      <c r="K42" s="22"/>
      <c r="L42" s="22"/>
      <c r="M42" s="22"/>
      <c r="N42" s="22"/>
      <c r="O42" s="22"/>
      <c r="P42" s="22"/>
    </row>
    <row r="43" spans="1:16" ht="39" customHeight="1" thickBot="1">
      <c r="A43" s="22"/>
      <c r="B43" s="40"/>
      <c r="C43" s="1148" t="s">
        <v>536</v>
      </c>
      <c r="D43" s="1149"/>
      <c r="E43" s="1150"/>
      <c r="F43" s="41">
        <v>0.55000000000000004</v>
      </c>
      <c r="G43" s="42">
        <v>0.43</v>
      </c>
      <c r="H43" s="42">
        <v>0.31</v>
      </c>
      <c r="I43" s="42">
        <v>0.24</v>
      </c>
      <c r="J43" s="43">
        <v>0.25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election activeCell="Q56" sqref="Q56"/>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61" t="s">
        <v>11</v>
      </c>
      <c r="C45" s="1162"/>
      <c r="D45" s="58"/>
      <c r="E45" s="1167" t="s">
        <v>12</v>
      </c>
      <c r="F45" s="1167"/>
      <c r="G45" s="1167"/>
      <c r="H45" s="1167"/>
      <c r="I45" s="1167"/>
      <c r="J45" s="1168"/>
      <c r="K45" s="59">
        <v>402</v>
      </c>
      <c r="L45" s="60">
        <v>407</v>
      </c>
      <c r="M45" s="60">
        <v>387</v>
      </c>
      <c r="N45" s="60">
        <v>376</v>
      </c>
      <c r="O45" s="61">
        <v>392</v>
      </c>
      <c r="P45" s="48"/>
      <c r="Q45" s="48"/>
      <c r="R45" s="48"/>
      <c r="S45" s="48"/>
      <c r="T45" s="48"/>
      <c r="U45" s="48"/>
    </row>
    <row r="46" spans="1:21" ht="30.75" customHeight="1">
      <c r="A46" s="48"/>
      <c r="B46" s="1163"/>
      <c r="C46" s="1164"/>
      <c r="D46" s="62"/>
      <c r="E46" s="1155" t="s">
        <v>13</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c r="A47" s="48"/>
      <c r="B47" s="1163"/>
      <c r="C47" s="1164"/>
      <c r="D47" s="62"/>
      <c r="E47" s="1155" t="s">
        <v>14</v>
      </c>
      <c r="F47" s="1155"/>
      <c r="G47" s="1155"/>
      <c r="H47" s="1155"/>
      <c r="I47" s="1155"/>
      <c r="J47" s="1156"/>
      <c r="K47" s="63" t="s">
        <v>481</v>
      </c>
      <c r="L47" s="64" t="s">
        <v>481</v>
      </c>
      <c r="M47" s="64" t="s">
        <v>481</v>
      </c>
      <c r="N47" s="64" t="s">
        <v>481</v>
      </c>
      <c r="O47" s="65" t="s">
        <v>481</v>
      </c>
      <c r="P47" s="48"/>
      <c r="Q47" s="48"/>
      <c r="R47" s="48"/>
      <c r="S47" s="48"/>
      <c r="T47" s="48"/>
      <c r="U47" s="48"/>
    </row>
    <row r="48" spans="1:21" ht="30.75" customHeight="1">
      <c r="A48" s="48"/>
      <c r="B48" s="1163"/>
      <c r="C48" s="1164"/>
      <c r="D48" s="62"/>
      <c r="E48" s="1155" t="s">
        <v>15</v>
      </c>
      <c r="F48" s="1155"/>
      <c r="G48" s="1155"/>
      <c r="H48" s="1155"/>
      <c r="I48" s="1155"/>
      <c r="J48" s="1156"/>
      <c r="K48" s="63">
        <v>185</v>
      </c>
      <c r="L48" s="64">
        <v>148</v>
      </c>
      <c r="M48" s="64">
        <v>179</v>
      </c>
      <c r="N48" s="64">
        <v>171</v>
      </c>
      <c r="O48" s="65">
        <v>154</v>
      </c>
      <c r="P48" s="48"/>
      <c r="Q48" s="48"/>
      <c r="R48" s="48"/>
      <c r="S48" s="48"/>
      <c r="T48" s="48"/>
      <c r="U48" s="48"/>
    </row>
    <row r="49" spans="1:21" ht="30.75" customHeight="1">
      <c r="A49" s="48"/>
      <c r="B49" s="1163"/>
      <c r="C49" s="1164"/>
      <c r="D49" s="62"/>
      <c r="E49" s="1155" t="s">
        <v>16</v>
      </c>
      <c r="F49" s="1155"/>
      <c r="G49" s="1155"/>
      <c r="H49" s="1155"/>
      <c r="I49" s="1155"/>
      <c r="J49" s="1156"/>
      <c r="K49" s="63">
        <v>10</v>
      </c>
      <c r="L49" s="64">
        <v>8</v>
      </c>
      <c r="M49" s="64">
        <v>6</v>
      </c>
      <c r="N49" s="64">
        <v>2</v>
      </c>
      <c r="O49" s="65">
        <v>2</v>
      </c>
      <c r="P49" s="48"/>
      <c r="Q49" s="48"/>
      <c r="R49" s="48"/>
      <c r="S49" s="48"/>
      <c r="T49" s="48"/>
      <c r="U49" s="48"/>
    </row>
    <row r="50" spans="1:21" ht="30.75" customHeight="1">
      <c r="A50" s="48"/>
      <c r="B50" s="1163"/>
      <c r="C50" s="1164"/>
      <c r="D50" s="62"/>
      <c r="E50" s="1155" t="s">
        <v>17</v>
      </c>
      <c r="F50" s="1155"/>
      <c r="G50" s="1155"/>
      <c r="H50" s="1155"/>
      <c r="I50" s="1155"/>
      <c r="J50" s="1156"/>
      <c r="K50" s="63">
        <v>53</v>
      </c>
      <c r="L50" s="64">
        <v>54</v>
      </c>
      <c r="M50" s="64">
        <v>52</v>
      </c>
      <c r="N50" s="64">
        <v>51</v>
      </c>
      <c r="O50" s="65">
        <v>49</v>
      </c>
      <c r="P50" s="48"/>
      <c r="Q50" s="48"/>
      <c r="R50" s="48"/>
      <c r="S50" s="48"/>
      <c r="T50" s="48"/>
      <c r="U50" s="48"/>
    </row>
    <row r="51" spans="1:21" ht="30.75" customHeight="1">
      <c r="A51" s="48"/>
      <c r="B51" s="1165"/>
      <c r="C51" s="1166"/>
      <c r="D51" s="66"/>
      <c r="E51" s="1155" t="s">
        <v>18</v>
      </c>
      <c r="F51" s="1155"/>
      <c r="G51" s="1155"/>
      <c r="H51" s="1155"/>
      <c r="I51" s="1155"/>
      <c r="J51" s="1156"/>
      <c r="K51" s="63" t="s">
        <v>481</v>
      </c>
      <c r="L51" s="64" t="s">
        <v>481</v>
      </c>
      <c r="M51" s="64" t="s">
        <v>481</v>
      </c>
      <c r="N51" s="64" t="s">
        <v>481</v>
      </c>
      <c r="O51" s="65" t="s">
        <v>481</v>
      </c>
      <c r="P51" s="48"/>
      <c r="Q51" s="48"/>
      <c r="R51" s="48"/>
      <c r="S51" s="48"/>
      <c r="T51" s="48"/>
      <c r="U51" s="48"/>
    </row>
    <row r="52" spans="1:21" ht="30.75" customHeight="1">
      <c r="A52" s="48"/>
      <c r="B52" s="1153" t="s">
        <v>19</v>
      </c>
      <c r="C52" s="1154"/>
      <c r="D52" s="66"/>
      <c r="E52" s="1155" t="s">
        <v>20</v>
      </c>
      <c r="F52" s="1155"/>
      <c r="G52" s="1155"/>
      <c r="H52" s="1155"/>
      <c r="I52" s="1155"/>
      <c r="J52" s="1156"/>
      <c r="K52" s="63">
        <v>414</v>
      </c>
      <c r="L52" s="64">
        <v>403</v>
      </c>
      <c r="M52" s="64">
        <v>383</v>
      </c>
      <c r="N52" s="64">
        <v>381</v>
      </c>
      <c r="O52" s="65">
        <v>389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236</v>
      </c>
      <c r="L53" s="69">
        <v>214</v>
      </c>
      <c r="M53" s="69">
        <v>241</v>
      </c>
      <c r="N53" s="69">
        <v>219</v>
      </c>
      <c r="O53" s="70">
        <v>208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2016-04-15T06:47:45Z</cp:lastPrinted>
  <dcterms:created xsi:type="dcterms:W3CDTF">2016-02-15T00:45:33Z</dcterms:created>
  <dcterms:modified xsi:type="dcterms:W3CDTF">2016-04-15T07:31:33Z</dcterms:modified>
  <cp:category/>
</cp:coreProperties>
</file>