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51\shared folder\030200 財政課\平成21年度\01 財政係（H21～）\04 佐藤\11 財政公表\平成２６年度\県回答\"/>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AM37" i="9"/>
  <c r="U37" i="9"/>
  <c r="C37" i="9"/>
  <c r="AM36" i="9"/>
  <c r="AM35" i="9"/>
  <c r="C35" i="9"/>
  <c r="C36" i="9" s="1"/>
  <c r="CO34" i="9"/>
  <c r="CO35" i="9" s="1"/>
  <c r="CO36" i="9" s="1"/>
  <c r="CO37" i="9" s="1"/>
  <c r="BW34" i="9"/>
  <c r="BW35" i="9" s="1"/>
  <c r="BW36" i="9" s="1"/>
  <c r="BW37" i="9" s="1"/>
  <c r="BW38" i="9" s="1"/>
  <c r="BW39" i="9" s="1"/>
  <c r="BW40" i="9" s="1"/>
  <c r="BW41" i="9" s="1"/>
  <c r="BW42" i="9" s="1"/>
  <c r="BW43" i="9" s="1"/>
  <c r="C34" i="9"/>
  <c r="U34" i="9" l="1"/>
  <c r="U35" i="9" s="1"/>
  <c r="U36" i="9" s="1"/>
  <c r="AM34" i="9"/>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<sst xmlns="http://schemas.openxmlformats.org/spreadsheetml/2006/main" count="954" uniqueCount="554">
  <si>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</si>
  <si>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</si>
  <si>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</si>
  <si>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</si>
  <si>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</si>
  <si>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</si>
  <si>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</si>
  <si>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</si>
  <si>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</si>
  <si>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</si>
  <si>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</si>
  <si>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</si>
  <si>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</si>
  <si>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</si>
  <si>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</si>
  <si>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</si>
  <si>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</si>
  <si>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</si>
  <si>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</si>
  <si>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</si>
  <si>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</si>
  <si>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</si>
  <si>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</si>
  <si>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</si>
  <si>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</si>
  <si>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</si>
  <si>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</si>
  <si>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</si>
  <si>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</si>
  <si>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</si>
  <si>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</si>
  <si>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</si>
  <si>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</si>
  <si>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</si>
  <si>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</si>
  <si>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</si>
  <si>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</si>
  <si>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</si>
  <si>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</si>
  <si>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</si>
  <si>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</si>
  <si>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</si>
  <si>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</si>
  <si>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</si>
  <si>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</si>
  <si>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</si>
  <si>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</si>
  <si>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</si>
  <si>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</si>
  <si>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</si>
  <si>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</si>
  <si>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</si>
  <si>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</si>
  <si>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</si>
  <si>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</si>
  <si>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</si>
  <si>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</si>
  <si>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</si>
  <si>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</si>
  <si>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</si>
  <si>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</si>
  <si>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</si>
  <si>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</si>
  <si>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</si>
  <si>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</si>
  <si>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</si>
  <si>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</si>
  <si>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</si>
  <si>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</si>
  <si>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</si>
  <si>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</si>
  <si>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</si>
  <si>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</si>
  <si>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</si>
  <si>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</si>
  <si>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</si>
  <si>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</si>
  <si>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</si>
  <si>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</si>
  <si>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</si>
  <si>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</si>
  <si>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</si>
  <si>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田村市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</si>
  <si>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</si>
  <si>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</si>
  <si>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</si>
  <si>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</si>
  <si>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</si>
  <si>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</si>
  <si>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</si>
  <si>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</si>
  <si>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</si>
  <si>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</si>
  <si>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</si>
  <si>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</si>
  <si>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</si>
  <si>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</si>
  <si>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</si>
  <si>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</si>
  <si>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</si>
  <si>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</si>
  <si>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</si>
  <si>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</si>
  <si>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</si>
  <si>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</si>
  <si>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</si>
  <si>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</si>
  <si>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</si>
  <si>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</si>
  <si>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</si>
  <si>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</si>
  <si>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</si>
  <si>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</si>
  <si>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</si>
  <si>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</si>
  <si>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</si>
  <si>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</si>
  <si>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</si>
  <si>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</si>
  <si>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</si>
  <si>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</si>
  <si>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</si>
  <si>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</si>
  <si>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</si>
  <si>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</si>
  <si>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</si>
  <si>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</si>
  <si>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</si>
  <si>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</si>
  <si>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</si>
  <si>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</si>
  <si>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</si>
  <si>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</si>
  <si>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</si>
  <si>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</si>
  <si>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</si>
  <si>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</si>
  <si>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</si>
  <si>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</si>
  <si>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</si>
  <si>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</si>
  <si>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</si>
  <si>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</si>
  <si>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</si>
  <si>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</si>
  <si>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</si>
  <si>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</si>
  <si>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</si>
  <si>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</si>
  <si>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</si>
  <si>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</si>
  <si>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</si>
  <si>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</si>
  <si>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</si>
  <si>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</si>
  <si>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</si>
  <si>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</si>
  <si>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</si>
  <si>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</si>
  <si>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</si>
  <si>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</si>
  <si>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</si>
  <si>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</si>
  <si>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</si>
  <si>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</si>
  <si>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</si>
  <si>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</si>
  <si>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</si>
  <si>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</si>
  <si>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</si>
  <si>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</si>
  <si>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</si>
  <si>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</si>
  <si>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</si>
  <si>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</si>
  <si>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</si>
  <si>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</si>
  <si>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</si>
  <si>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</si>
  <si>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</si>
  <si>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</si>
  <si>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</si>
  <si>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</si>
  <si>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</si>
  <si>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</si>
  <si>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</si>
  <si>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</si>
  <si>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</si>
  <si>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</si>
  <si>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</si>
  <si>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</si>
  <si>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</si>
  <si>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</si>
  <si>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</si>
  <si>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</si>
  <si>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福島県田村市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</si>
  <si>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</si>
  <si>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</si>
  <si>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</si>
  <si>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</si>
  <si>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</si>
  <si>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</si>
  <si>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</si>
  <si>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</si>
  <si>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</si>
  <si>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</si>
  <si>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</si>
  <si>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</si>
  <si>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</si>
  <si>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</si>
  <si>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</si>
  <si>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</si>
  <si>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</si>
  <si>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</si>
  <si>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</si>
  <si>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</si>
  <si>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</si>
  <si>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</si>
  <si>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</si>
  <si>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</si>
  <si>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</si>
  <si>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</si>
  <si>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</si>
  <si>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</si>
  <si>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</si>
  <si>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</si>
  <si>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</si>
  <si>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</si>
  <si>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</si>
  <si>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</si>
  <si>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</si>
  <si>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</si>
  <si>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</si>
  <si>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</si>
  <si>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</si>
  <si>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</si>
  <si>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</si>
  <si>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</si>
  <si>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</si>
  <si>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</si>
  <si>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</si>
  <si>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</si>
  <si>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</si>
  <si>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</si>
  <si>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</si>
  <si>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</si>
  <si>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</si>
  <si>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</si>
  <si>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</si>
  <si>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</si>
  <si>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</si>
  <si>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</si>
  <si>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</si>
  <si>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</si>
  <si>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</si>
  <si>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</si>
  <si>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</si>
  <si>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</si>
  <si>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</si>
  <si>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</si>
  <si>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</si>
  <si>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</si>
  <si>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</si>
  <si>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</si>
  <si>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</si>
  <si>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</si>
  <si>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</si>
  <si>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</si>
  <si>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</si>
  <si>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</si>
  <si>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</si>
  <si>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</si>
  <si>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</si>
  <si>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</si>
  <si>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</si>
  <si>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</si>
  <si>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</si>
  <si>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</si>
  <si>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</si>
  <si>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</si>
  <si>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</si>
  <si>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</si>
  <si>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</si>
  <si>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</si>
  <si>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</si>
  <si>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</si>
  <si>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</si>
  <si>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</si>
  <si>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</si>
  <si>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</si>
  <si>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</si>
  <si>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</si>
  <si>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</si>
  <si>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</si>
  <si>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</si>
  <si>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</si>
  <si>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</si>
  <si>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</si>
  <si>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</si>
  <si>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</si>
  <si>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</si>
  <si>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</si>
  <si>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</si>
  <si>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</si>
  <si>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</si>
  <si>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</si>
  <si>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</si>
  <si>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</si>
  <si>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</si>
  <si>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</si>
  <si>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</si>
  <si>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</si>
  <si>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</si>
  <si>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</si>
  <si>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</si>
  <si>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</si>
  <si>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観光施設</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</si>
  <si>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</si>
  <si>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</si>
  <si>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</si>
  <si>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</si>
  <si>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</si>
  <si>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</si>
  <si>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</si>
  <si>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</si>
  <si>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</si>
  <si>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</si>
  <si>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</si>
  <si>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</si>
  <si>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</si>
  <si>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</si>
  <si>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</si>
  <si>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</si>
  <si>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</si>
  <si>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</si>
  <si>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</si>
  <si>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</si>
  <si>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</si>
  <si>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</si>
  <si>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</si>
  <si>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</si>
  <si>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</si>
  <si>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</si>
  <si>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</si>
  <si>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</si>
  <si>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福島県田村市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</si>
  <si>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</si>
  <si>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</si>
  <si>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</si>
  <si>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</si>
  <si>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</si>
  <si>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</si>
  <si>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</si>
  <si>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</si>
  <si>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</si>
  <si>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</si>
  <si>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</si>
  <si>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</si>
  <si>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</si>
  <si>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</si>
  <si>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</si>
  <si>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</si>
  <si>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</si>
  <si>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</si>
  <si>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</si>
  <si>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</si>
  <si>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授産場事業特別会計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</si>
  <si>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</si>
  <si>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</si>
  <si>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</si>
  <si>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</si>
  <si>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</si>
  <si>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</si>
  <si>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</si>
  <si>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</si>
  <si>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</si>
  <si>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</si>
  <si>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</si>
  <si>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</si>
  <si>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</si>
  <si>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</si>
  <si>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</si>
  <si>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</si>
  <si>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</si>
  <si>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</si>
  <si>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</si>
  <si>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滝根町観光事業特別会計</t>
    <phoneticPr fontId="5"/>
  </si>
  <si>
    <t>法非適用企業</t>
    <phoneticPr fontId="5"/>
  </si>
  <si>
    <t>農業集落排水事業特別会計</t>
    <phoneticPr fontId="5"/>
  </si>
  <si>
    <t>公共下水道事業特別会計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</si>
  <si>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</si>
  <si>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</si>
  <si>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</si>
  <si>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</si>
  <si>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</si>
  <si>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</si>
  <si>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</si>
  <si>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</si>
  <si>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</si>
  <si>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</si>
  <si>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</si>
  <si>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</si>
  <si>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</si>
  <si>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</si>
  <si>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</si>
  <si>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</si>
  <si>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</si>
  <si>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</si>
  <si>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</si>
  <si>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</si>
  <si>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</si>
  <si>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</si>
  <si>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</si>
  <si>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</si>
  <si>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</si>
  <si>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</si>
  <si>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</si>
  <si>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</si>
  <si>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</si>
  <si>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</si>
  <si>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</si>
  <si>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</si>
  <si>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</si>
  <si>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</si>
  <si>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</si>
  <si>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</si>
  <si>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</si>
  <si>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</si>
  <si>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</si>
  <si>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</si>
  <si>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</si>
  <si>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</si>
  <si>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</si>
  <si>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</si>
  <si>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</si>
  <si>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</si>
  <si>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</si>
  <si>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</si>
  <si>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</si>
  <si>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</si>
  <si>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</si>
  <si>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</si>
  <si>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</si>
  <si>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</si>
  <si>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</si>
  <si>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</si>
  <si>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</si>
  <si>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</si>
  <si>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</si>
  <si>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</si>
  <si>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</si>
  <si>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</si>
  <si>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</si>
  <si>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</si>
  <si>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</si>
  <si>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</si>
  <si>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</si>
  <si>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</si>
  <si>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</si>
  <si>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</si>
  <si>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</si>
  <si>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</si>
  <si>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</si>
  <si>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</si>
  <si>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</si>
  <si>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</si>
  <si>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</si>
  <si>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</si>
  <si>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</si>
  <si>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</si>
  <si>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</si>
  <si>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</si>
  <si>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</si>
  <si>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</si>
  <si>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</si>
  <si>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</si>
  <si>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</si>
  <si>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</si>
  <si>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</si>
  <si>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</si>
  <si>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</si>
  <si>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</si>
  <si>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</si>
  <si>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</si>
  <si>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</si>
  <si>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</si>
  <si>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</si>
  <si>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</si>
  <si>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</si>
  <si>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</si>
  <si>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</si>
  <si>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</si>
  <si>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</si>
  <si>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</si>
  <si>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</si>
  <si>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</si>
  <si>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</si>
  <si>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</si>
  <si>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</si>
  <si>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</si>
  <si>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</si>
  <si>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</si>
  <si>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</si>
  <si>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</si>
  <si>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</si>
  <si>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</si>
  <si>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</si>
  <si>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</si>
  <si>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</si>
  <si>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</si>
  <si>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</si>
  <si>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</si>
  <si>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</si>
  <si>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</si>
  <si>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</si>
  <si>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</si>
  <si>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</si>
  <si>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</si>
  <si>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</si>
  <si>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</si>
  <si>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</si>
  <si>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</si>
  <si>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</si>
  <si>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3.47</t>
  </si>
  <si>
    <t>▲ 2.97</t>
  </si>
  <si>
    <t>一般会計</t>
  </si>
  <si>
    <t>水道事業会計</t>
  </si>
  <si>
    <t>国民健康保険特別会計</t>
  </si>
  <si>
    <t>介護保険特別会計</t>
  </si>
  <si>
    <t>滝根町観光事業特別会計</t>
  </si>
  <si>
    <t>宅地造成事業特別会計</t>
  </si>
  <si>
    <t>後期高齢者医療特別会計</t>
  </si>
  <si>
    <t>授産場事業特別会計</t>
  </si>
  <si>
    <t>その他会計（赤字）</t>
  </si>
  <si>
    <t>その他会計（黒字）</t>
  </si>
  <si>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5"/>
  </si>
  <si>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7">
      <t>ホショウトウ</t>
    </rPh>
    <rPh sb="17" eb="19">
      <t>トクベツ</t>
    </rPh>
    <rPh sb="19" eb="21">
      <t>カイケイ</t>
    </rPh>
    <phoneticPr fontId="5"/>
  </si>
  <si>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5"/>
  </si>
  <si>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5"/>
  </si>
  <si>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5"/>
  </si>
  <si>
    <t>福島県後期高齢者医療広域連合一般会計</t>
  </si>
  <si>
    <t>福島県後期高齢者医療広域連合後期高齢者医療特別会計</t>
  </si>
  <si>
    <t>田村広域行政組合　一般会計</t>
  </si>
  <si>
    <t>田村広域行政組合　田村東部環境センター特別会計</t>
    <rPh sb="0" eb="2">
      <t>タムラ</t>
    </rPh>
    <rPh sb="2" eb="4">
      <t>コウイキ</t>
    </rPh>
    <rPh sb="4" eb="6">
      <t>ギョウセイ</t>
    </rPh>
    <rPh sb="6" eb="8">
      <t>クミアイ</t>
    </rPh>
    <rPh sb="9" eb="11">
      <t>タムラ</t>
    </rPh>
    <rPh sb="11" eb="13">
      <t>トウブ</t>
    </rPh>
    <rPh sb="13" eb="15">
      <t>カンキョウ</t>
    </rPh>
    <rPh sb="19" eb="21">
      <t>トクベツ</t>
    </rPh>
    <rPh sb="21" eb="23">
      <t>カイケイ</t>
    </rPh>
    <phoneticPr fontId="5"/>
  </si>
  <si>
    <t>田村広域行政組合　田村西部環境センター特別会計</t>
    <rPh sb="0" eb="2">
      <t>タムラ</t>
    </rPh>
    <rPh sb="2" eb="4">
      <t>コウイキ</t>
    </rPh>
    <rPh sb="4" eb="6">
      <t>ギョウセイ</t>
    </rPh>
    <rPh sb="6" eb="8">
      <t>クミアイ</t>
    </rPh>
    <rPh sb="9" eb="11">
      <t>タムラ</t>
    </rPh>
    <rPh sb="11" eb="13">
      <t>セイブ</t>
    </rPh>
    <rPh sb="13" eb="15">
      <t>カンキョウ</t>
    </rPh>
    <rPh sb="19" eb="21">
      <t>トクベツ</t>
    </rPh>
    <rPh sb="21" eb="23">
      <t>カイケイ</t>
    </rPh>
    <phoneticPr fontId="5"/>
  </si>
  <si>
    <t>田村広域行政組合　田村地方衛生処理センター特別会計</t>
    <rPh sb="0" eb="2">
      <t>タムラ</t>
    </rPh>
    <rPh sb="2" eb="4">
      <t>コウイキ</t>
    </rPh>
    <rPh sb="4" eb="6">
      <t>ギョウセイ</t>
    </rPh>
    <rPh sb="6" eb="8">
      <t>クミアイ</t>
    </rPh>
    <rPh sb="9" eb="11">
      <t>タムラ</t>
    </rPh>
    <rPh sb="11" eb="13">
      <t>チホウ</t>
    </rPh>
    <rPh sb="13" eb="15">
      <t>エイセイ</t>
    </rPh>
    <rPh sb="15" eb="17">
      <t>ショリ</t>
    </rPh>
    <rPh sb="21" eb="23">
      <t>トクベツ</t>
    </rPh>
    <rPh sb="23" eb="25">
      <t>カイケイ</t>
    </rPh>
    <phoneticPr fontId="5"/>
  </si>
  <si>
    <t>田村広域行政組合　
田村広域一般廃棄物最終処分場特別会計</t>
  </si>
  <si>
    <t>公立小野町地方綜合病院企業団</t>
    <rPh sb="0" eb="2">
      <t>コウリツ</t>
    </rPh>
    <rPh sb="2" eb="4">
      <t>オノ</t>
    </rPh>
    <rPh sb="4" eb="5">
      <t>マチ</t>
    </rPh>
    <rPh sb="5" eb="7">
      <t>チホウ</t>
    </rPh>
    <rPh sb="7" eb="9">
      <t>ソウゴウ</t>
    </rPh>
    <rPh sb="9" eb="11">
      <t>ビョウイン</t>
    </rPh>
    <rPh sb="11" eb="13">
      <t>キギョウ</t>
    </rPh>
    <rPh sb="13" eb="14">
      <t>ダン</t>
    </rPh>
    <phoneticPr fontId="5"/>
  </si>
  <si>
    <t>郡山地方広域消防組合一般会計</t>
    <rPh sb="0" eb="2">
      <t>コオリヤマ</t>
    </rPh>
    <rPh sb="2" eb="4">
      <t>チホウ</t>
    </rPh>
    <rPh sb="4" eb="6">
      <t>コウイキ</t>
    </rPh>
    <rPh sb="6" eb="8">
      <t>ショウボウ</t>
    </rPh>
    <rPh sb="8" eb="10">
      <t>クミアイ</t>
    </rPh>
    <rPh sb="10" eb="12">
      <t>イッパン</t>
    </rPh>
    <rPh sb="12" eb="14">
      <t>カイケイ</t>
    </rPh>
    <phoneticPr fontId="5"/>
  </si>
  <si>
    <t>福島県市民交通災害共済組合</t>
    <rPh sb="0" eb="3">
      <t>フクシマケン</t>
    </rPh>
    <rPh sb="3" eb="5">
      <t>シミン</t>
    </rPh>
    <rPh sb="5" eb="7">
      <t>コウツウ</t>
    </rPh>
    <rPh sb="7" eb="9">
      <t>サイガイ</t>
    </rPh>
    <rPh sb="9" eb="11">
      <t>キョウサイ</t>
    </rPh>
    <rPh sb="11" eb="13">
      <t>クミアイ</t>
    </rPh>
    <phoneticPr fontId="5"/>
  </si>
  <si>
    <t>滝根観光振興公社</t>
    <rPh sb="0" eb="2">
      <t>タキネ</t>
    </rPh>
    <rPh sb="2" eb="4">
      <t>カンコウ</t>
    </rPh>
    <rPh sb="4" eb="6">
      <t>シンコウ</t>
    </rPh>
    <rPh sb="6" eb="8">
      <t>コウシャ</t>
    </rPh>
    <phoneticPr fontId="5"/>
  </si>
  <si>
    <t>常葉振興公社</t>
    <rPh sb="0" eb="2">
      <t>トキワ</t>
    </rPh>
    <rPh sb="2" eb="4">
      <t>シンコウ</t>
    </rPh>
    <rPh sb="4" eb="6">
      <t>コウシャ</t>
    </rPh>
    <phoneticPr fontId="5"/>
  </si>
  <si>
    <t>ハム工房都路</t>
    <rPh sb="2" eb="4">
      <t>コウボウ</t>
    </rPh>
    <rPh sb="4" eb="6">
      <t>ミヤコジ</t>
    </rPh>
    <phoneticPr fontId="5"/>
  </si>
  <si>
    <t>まちづくりふねひき</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</si>
</sst>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112592</c:v>
                </c:pt>
                <c:pt idx="1">
                  <c:v>111806</c:v>
                </c:pt>
                <c:pt idx="2">
                  <c:v>111818</c:v>
                </c:pt>
                <c:pt idx="3">
                  <c:v>111018</c:v>
                </c:pt>
                <c:pt idx="4">
                  <c:v>234885</c:v>
                </c:pt>
              </c:numCache>
            </c:numRef>
          </c:val>
          <c:smooth val="0"/>
        </c:ser>
        <c:dLbls>
          <c:showLegendKey val="0"/>
          <c:showVal val="0"/>
          <c:showCatName val="0"/>
          <c:showSerName val="0"/>
          <c:showPercent val="0"/>
          <c:showBubbleSize val="0"/>
        </c:dLbls>
        <c:marker val="1"/>
        <c:smooth val="0"/>
        <c:axId val="-1831986512"/>
        <c:axId val="-1831996304"/>
      </c:lineChart>
      <c:catAx>
        <c:axId val="-18319865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31996304"/>
        <c:crosses val="autoZero"/>
        <c:auto val="1"/>
        <c:lblAlgn val="ctr"/>
        <c:lblOffset val="100"/>
        <c:tickLblSkip val="1"/>
        <c:tickMarkSkip val="1"/>
        <c:noMultiLvlLbl val="0"/>
      </c:catAx>
      <c:valAx>
        <c:axId val="-1831996304"/>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31986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6.24</c:v>
                </c:pt>
                <c:pt idx="1">
                  <c:v>9.4700000000000006</c:v>
                </c:pt>
                <c:pt idx="2">
                  <c:v>8.2200000000000006</c:v>
                </c:pt>
                <c:pt idx="3">
                  <c:v>6.81</c:v>
                </c:pt>
                <c:pt idx="4">
                  <c:v>12.76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18.55</c:v>
                </c:pt>
                <c:pt idx="1">
                  <c:v>24.53</c:v>
                </c:pt>
                <c:pt idx="2">
                  <c:v>27.09</c:v>
                </c:pt>
                <c:pt idx="3">
                  <c:v>24.54</c:v>
                </c:pt>
                <c:pt idx="4">
                  <c:v>22.17</c:v>
                </c:pt>
              </c:numCache>
            </c:numRef>
          </c:val>
        </c:ser>
        <c:dLbls>
          <c:showLegendKey val="0"/>
          <c:showVal val="0"/>
          <c:showCatName val="0"/>
          <c:showSerName val="0"/>
          <c:showPercent val="0"/>
          <c:showBubbleSize val="0"/>
        </c:dLbls>
        <c:gapWidth val="250"/>
        <c:overlap val="100"/>
        <c:axId val="-1831985424"/>
        <c:axId val="-1831994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3.06</c:v>
                </c:pt>
                <c:pt idx="1">
                  <c:v>5.2</c:v>
                </c:pt>
                <c:pt idx="2">
                  <c:v>-3.47</c:v>
                </c:pt>
                <c:pt idx="3">
                  <c:v>-2.97</c:v>
                </c:pt>
                <c:pt idx="4">
                  <c:v>3.22</c:v>
                </c:pt>
              </c:numCache>
            </c:numRef>
          </c:val>
          <c:smooth val="0"/>
        </c:ser>
        <c:dLbls>
          <c:showLegendKey val="0"/>
          <c:showVal val="0"/>
          <c:showCatName val="0"/>
          <c:showSerName val="0"/>
          <c:showPercent val="0"/>
          <c:showBubbleSize val="0"/>
        </c:dLbls>
        <c:marker val="1"/>
        <c:smooth val="0"/>
        <c:axId val="-1831985424"/>
        <c:axId val="-1831994128"/>
      </c:lineChart>
      <c:catAx>
        <c:axId val="-1831985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31994128"/>
        <c:crosses val="autoZero"/>
        <c:auto val="1"/>
        <c:lblAlgn val="ctr"/>
        <c:lblOffset val="100"/>
        <c:tickLblSkip val="1"/>
        <c:tickMarkSkip val="1"/>
        <c:noMultiLvlLbl val="0"/>
      </c:catAx>
      <c:valAx>
        <c:axId val="-1831994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1985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0.24</c:v>
                </c:pt>
                <c:pt idx="4">
                  <c:v>#N/A</c:v>
                </c:pt>
                <c:pt idx="5">
                  <c:v>0</c:v>
                </c:pt>
                <c:pt idx="6">
                  <c:v>#N/A</c:v>
                </c:pt>
                <c:pt idx="7">
                  <c:v>0.05</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授産場事業特別会計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c:v>
                </c:pt>
                <c:pt idx="2">
                  <c:v>#N/A</c:v>
                </c:pt>
                <c:pt idx="3">
                  <c:v>0.32</c:v>
                </c:pt>
                <c:pt idx="4">
                  <c:v>#N/A</c:v>
                </c:pt>
                <c:pt idx="5">
                  <c:v>0.22</c:v>
                </c:pt>
                <c:pt idx="6">
                  <c:v>#N/A</c:v>
                </c:pt>
                <c:pt idx="7">
                  <c:v>0.11</c:v>
                </c:pt>
                <c:pt idx="8">
                  <c:v>#N/A</c:v>
                </c:pt>
                <c:pt idx="9">
                  <c:v>0.03</c:v>
                </c:pt>
              </c:numCache>
            </c:numRef>
          </c:val>
        </c:ser>
        <c:ser>
          <c:idx val="5"/>
          <c:order val="5"/>
          <c:tx>
            <c:strRef>
              <c:f>データシート!$A$32</c:f>
              <c:strCache>
                <c:ptCount val="1"/>
                <c:pt idx="0">
                  <c:v>滝根町観光事業特別会計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0.85</c:v>
                </c:pt>
                <c:pt idx="2">
                  <c:v>#N/A</c:v>
                </c:pt>
                <c:pt idx="3">
                  <c:v>0.5</c:v>
                </c:pt>
                <c:pt idx="4">
                  <c:v>#N/A</c:v>
                </c:pt>
                <c:pt idx="5">
                  <c:v>0.36</c:v>
                </c:pt>
                <c:pt idx="6">
                  <c:v>#N/A</c:v>
                </c:pt>
                <c:pt idx="7">
                  <c:v>0.1</c:v>
                </c:pt>
                <c:pt idx="8">
                  <c:v>#N/A</c:v>
                </c:pt>
                <c:pt idx="9">
                  <c:v>0.82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0.09</c:v>
                </c:pt>
                <c:pt idx="2">
                  <c:v>#N/A</c:v>
                </c:pt>
                <c:pt idx="3">
                  <c:v>0.01</c:v>
                </c:pt>
                <c:pt idx="4">
                  <c:v>#N/A</c:v>
                </c:pt>
                <c:pt idx="5">
                  <c:v>0.32</c:v>
                </c:pt>
                <c:pt idx="6">
                  <c:v>#N/A</c:v>
                </c:pt>
                <c:pt idx="7">
                  <c:v>0.76</c:v>
                </c:pt>
                <c:pt idx="8">
                  <c:v>#N/A</c:v>
                </c:pt>
                <c:pt idx="9">
                  <c:v>0.95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2.27</c:v>
                </c:pt>
                <c:pt idx="2">
                  <c:v>#N/A</c:v>
                </c:pt>
                <c:pt idx="3">
                  <c:v>3.26</c:v>
                </c:pt>
                <c:pt idx="4">
                  <c:v>#N/A</c:v>
                </c:pt>
                <c:pt idx="5">
                  <c:v>3.63</c:v>
                </c:pt>
                <c:pt idx="6">
                  <c:v>#N/A</c:v>
                </c:pt>
                <c:pt idx="7">
                  <c:v>1.89</c:v>
                </c:pt>
                <c:pt idx="8">
                  <c:v>#N/A</c:v>
                </c:pt>
                <c:pt idx="9">
                  <c:v>0.99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2.12</c:v>
                </c:pt>
                <c:pt idx="2">
                  <c:v>#N/A</c:v>
                </c:pt>
                <c:pt idx="3">
                  <c:v>2.15</c:v>
                </c:pt>
                <c:pt idx="4">
                  <c:v>#N/A</c:v>
                </c:pt>
                <c:pt idx="5">
                  <c:v>2.5499999999999998</c:v>
                </c:pt>
                <c:pt idx="6">
                  <c:v>#N/A</c:v>
                </c:pt>
                <c:pt idx="7">
                  <c:v>2.96</c:v>
                </c:pt>
                <c:pt idx="8">
                  <c:v>#N/A</c:v>
                </c:pt>
                <c:pt idx="9">
                  <c:v>3.05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6.24</c:v>
                </c:pt>
                <c:pt idx="2">
                  <c:v>#N/A</c:v>
                </c:pt>
                <c:pt idx="3">
                  <c:v>9.2200000000000006</c:v>
                </c:pt>
                <c:pt idx="4">
                  <c:v>#N/A</c:v>
                </c:pt>
                <c:pt idx="5">
                  <c:v>8.0399999999999991</c:v>
                </c:pt>
                <c:pt idx="6">
                  <c:v>#N/A</c:v>
                </c:pt>
                <c:pt idx="7">
                  <c:v>6.8</c:v>
                </c:pt>
                <c:pt idx="8">
                  <c:v>#N/A</c:v>
                </c:pt>
                <c:pt idx="9">
                  <c:v>12.76</c:v>
                </c:pt>
              </c:numCache>
            </c:numRef>
          </c:val>
        </c:ser>
        <c:dLbls>
          <c:showLegendKey val="0"/>
          <c:showVal val="0"/>
          <c:showCatName val="0"/>
          <c:showSerName val="0"/>
          <c:showPercent val="0"/>
          <c:showBubbleSize val="0"/>
        </c:dLbls>
        <c:gapWidth val="150"/>
        <c:overlap val="100"/>
        <c:axId val="-1831990320"/>
        <c:axId val="-1831989776"/>
      </c:barChart>
      <c:catAx>
        <c:axId val="-1831990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31989776"/>
        <c:crosses val="autoZero"/>
        <c:auto val="1"/>
        <c:lblAlgn val="ctr"/>
        <c:lblOffset val="100"/>
        <c:tickLblSkip val="1"/>
        <c:tickMarkSkip val="1"/>
        <c:noMultiLvlLbl val="0"/>
      </c:catAx>
      <c:valAx>
        <c:axId val="-1831989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1990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2436</c:v>
                </c:pt>
                <c:pt idx="5">
                  <c:v>2389</c:v>
                </c:pt>
                <c:pt idx="8">
                  <c:v>2532</c:v>
                </c:pt>
                <c:pt idx="11">
                  <c:v>2576</c:v>
                </c:pt>
                <c:pt idx="14">
                  <c:v>2649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273</c:v>
                </c:pt>
                <c:pt idx="3">
                  <c:v>262</c:v>
                </c:pt>
                <c:pt idx="6">
                  <c:v>271</c:v>
                </c:pt>
                <c:pt idx="9">
                  <c:v>227</c:v>
                </c:pt>
                <c:pt idx="12">
                  <c:v>190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c:v>
                </c:pt>
                <c:pt idx="3">
                  <c:v>11</c:v>
                </c:pt>
                <c:pt idx="6">
                  <c:v>16</c:v>
                </c:pt>
                <c:pt idx="9">
                  <c:v>8</c:v>
                </c:pt>
                <c:pt idx="12">
                  <c:v>12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332</c:v>
                </c:pt>
                <c:pt idx="3">
                  <c:v>349</c:v>
                </c:pt>
                <c:pt idx="6">
                  <c:v>347</c:v>
                </c:pt>
                <c:pt idx="9">
                  <c:v>373</c:v>
                </c:pt>
                <c:pt idx="12">
                  <c:v>373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2856</c:v>
                </c:pt>
                <c:pt idx="3">
                  <c:v>2791</c:v>
                </c:pt>
                <c:pt idx="6">
                  <c:v>2826</c:v>
                </c:pt>
                <c:pt idx="9">
                  <c:v>2788</c:v>
                </c:pt>
                <c:pt idx="12">
                  <c:v>2733</c:v>
                </c:pt>
              </c:numCache>
            </c:numRef>
          </c:val>
        </c:ser>
        <c:dLbls>
          <c:showLegendKey val="0"/>
          <c:showVal val="0"/>
          <c:showCatName val="0"/>
          <c:showSerName val="0"/>
          <c:showPercent val="0"/>
          <c:showBubbleSize val="0"/>
        </c:dLbls>
        <c:gapWidth val="100"/>
        <c:overlap val="100"/>
        <c:axId val="-1831999568"/>
        <c:axId val="-18319859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1037</c:v>
                </c:pt>
                <c:pt idx="2">
                  <c:v>#N/A</c:v>
                </c:pt>
                <c:pt idx="3">
                  <c:v>#N/A</c:v>
                </c:pt>
                <c:pt idx="4">
                  <c:v>1024</c:v>
                </c:pt>
                <c:pt idx="5">
                  <c:v>#N/A</c:v>
                </c:pt>
                <c:pt idx="6">
                  <c:v>#N/A</c:v>
                </c:pt>
                <c:pt idx="7">
                  <c:v>928</c:v>
                </c:pt>
                <c:pt idx="8">
                  <c:v>#N/A</c:v>
                </c:pt>
                <c:pt idx="9">
                  <c:v>#N/A</c:v>
                </c:pt>
                <c:pt idx="10">
                  <c:v>820</c:v>
                </c:pt>
                <c:pt idx="11">
                  <c:v>#N/A</c:v>
                </c:pt>
                <c:pt idx="12">
                  <c:v>#N/A</c:v>
                </c:pt>
                <c:pt idx="13">
                  <c:v>660</c:v>
                </c:pt>
                <c:pt idx="14">
                  <c:v>#N/A</c:v>
                </c:pt>
              </c:numCache>
            </c:numRef>
          </c:val>
          <c:smooth val="0"/>
        </c:ser>
        <c:dLbls>
          <c:showLegendKey val="0"/>
          <c:showVal val="0"/>
          <c:showCatName val="0"/>
          <c:showSerName val="0"/>
          <c:showPercent val="0"/>
          <c:showBubbleSize val="0"/>
        </c:dLbls>
        <c:marker val="1"/>
        <c:smooth val="0"/>
        <c:axId val="-1831999568"/>
        <c:axId val="-1831985968"/>
      </c:lineChart>
      <c:catAx>
        <c:axId val="-1831999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31985968"/>
        <c:crosses val="autoZero"/>
        <c:auto val="1"/>
        <c:lblAlgn val="ctr"/>
        <c:lblOffset val="100"/>
        <c:tickLblSkip val="1"/>
        <c:tickMarkSkip val="1"/>
        <c:noMultiLvlLbl val="0"/>
      </c:catAx>
      <c:valAx>
        <c:axId val="-1831985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1999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24375</c:v>
                </c:pt>
                <c:pt idx="5">
                  <c:v>24707</c:v>
                </c:pt>
                <c:pt idx="8">
                  <c:v>24924</c:v>
                </c:pt>
                <c:pt idx="11">
                  <c:v>24948</c:v>
                </c:pt>
                <c:pt idx="14">
                  <c:v>26155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415</c:v>
                </c:pt>
                <c:pt idx="5">
                  <c:v>366</c:v>
                </c:pt>
                <c:pt idx="8">
                  <c:v>321</c:v>
                </c:pt>
                <c:pt idx="11">
                  <c:v>284</c:v>
                </c:pt>
                <c:pt idx="14">
                  <c:v>669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5548</c:v>
                </c:pt>
                <c:pt idx="5">
                  <c:v>6872</c:v>
                </c:pt>
                <c:pt idx="8">
                  <c:v>6931</c:v>
                </c:pt>
                <c:pt idx="11">
                  <c:v>6951</c:v>
                </c:pt>
                <c:pt idx="14">
                  <c:v>6370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5285</c:v>
                </c:pt>
                <c:pt idx="3">
                  <c:v>5056</c:v>
                </c:pt>
                <c:pt idx="6">
                  <c:v>5071</c:v>
                </c:pt>
                <c:pt idx="9">
                  <c:v>4957</c:v>
                </c:pt>
                <c:pt idx="12">
                  <c:v>4531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1829</c:v>
                </c:pt>
                <c:pt idx="3">
                  <c:v>1602</c:v>
                </c:pt>
                <c:pt idx="6">
                  <c:v>1371</c:v>
                </c:pt>
                <c:pt idx="9">
                  <c:v>1186</c:v>
                </c:pt>
                <c:pt idx="12">
                  <c:v>1081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6746</c:v>
                </c:pt>
                <c:pt idx="3">
                  <c:v>6767</c:v>
                </c:pt>
                <c:pt idx="6">
                  <c:v>6627</c:v>
                </c:pt>
                <c:pt idx="9">
                  <c:v>6459</c:v>
                </c:pt>
                <c:pt idx="12">
                  <c:v>6421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394</c:v>
                </c:pt>
                <c:pt idx="3">
                  <c:v>280</c:v>
                </c:pt>
                <c:pt idx="6">
                  <c:v>167</c:v>
                </c:pt>
                <c:pt idx="9">
                  <c:v>96</c:v>
                </c:pt>
                <c:pt idx="12">
                  <c:v>1033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25179</c:v>
                </c:pt>
                <c:pt idx="3">
                  <c:v>25446</c:v>
                </c:pt>
                <c:pt idx="6">
                  <c:v>25108</c:v>
                </c:pt>
                <c:pt idx="9">
                  <c:v>24420</c:v>
                </c:pt>
                <c:pt idx="12">
                  <c:v>26459</c:v>
                </c:pt>
              </c:numCache>
            </c:numRef>
          </c:val>
        </c:ser>
        <c:dLbls>
          <c:showLegendKey val="0"/>
          <c:showVal val="0"/>
          <c:showCatName val="0"/>
          <c:showSerName val="0"/>
          <c:showPercent val="0"/>
          <c:showBubbleSize val="0"/>
        </c:dLbls>
        <c:gapWidth val="100"/>
        <c:overlap val="100"/>
        <c:axId val="-1591670336"/>
        <c:axId val="-15916708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9094</c:v>
                </c:pt>
                <c:pt idx="2">
                  <c:v>#N/A</c:v>
                </c:pt>
                <c:pt idx="3">
                  <c:v>#N/A</c:v>
                </c:pt>
                <c:pt idx="4">
                  <c:v>7205</c:v>
                </c:pt>
                <c:pt idx="5">
                  <c:v>#N/A</c:v>
                </c:pt>
                <c:pt idx="6">
                  <c:v>#N/A</c:v>
                </c:pt>
                <c:pt idx="7">
                  <c:v>6167</c:v>
                </c:pt>
                <c:pt idx="8">
                  <c:v>#N/A</c:v>
                </c:pt>
                <c:pt idx="9">
                  <c:v>#N/A</c:v>
                </c:pt>
                <c:pt idx="10">
                  <c:v>4935</c:v>
                </c:pt>
                <c:pt idx="11">
                  <c:v>#N/A</c:v>
                </c:pt>
                <c:pt idx="12">
                  <c:v>#N/A</c:v>
                </c:pt>
                <c:pt idx="13">
                  <c:v>6331</c:v>
                </c:pt>
                <c:pt idx="14">
                  <c:v>#N/A</c:v>
                </c:pt>
              </c:numCache>
            </c:numRef>
          </c:val>
          <c:smooth val="0"/>
        </c:ser>
        <c:dLbls>
          <c:showLegendKey val="0"/>
          <c:showVal val="0"/>
          <c:showCatName val="0"/>
          <c:showSerName val="0"/>
          <c:showPercent val="0"/>
          <c:showBubbleSize val="0"/>
        </c:dLbls>
        <c:marker val="1"/>
        <c:smooth val="0"/>
        <c:axId val="-1591670336"/>
        <c:axId val="-1591670880"/>
      </c:lineChart>
      <c:catAx>
        <c:axId val="-1591670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91670880"/>
        <c:crosses val="autoZero"/>
        <c:auto val="1"/>
        <c:lblAlgn val="ctr"/>
        <c:lblOffset val="100"/>
        <c:tickLblSkip val="1"/>
        <c:tickMarkSkip val="1"/>
        <c:noMultiLvlLbl val="0"/>
      </c:catAx>
      <c:valAx>
        <c:axId val="-1591670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91670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福島県田村市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39,484
39,220
458.33
41,806,597
39,129,312
1,837,892
14,399,367
26,459,032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53.5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財政力指数は横ばいで推移し、類似団体と比較すると０．１４ポイント下回る結果となっている。</a:t>
          </a:r>
          <a:endParaRPr lang="ja-JP" altLang="ja-JP" sz="1100">
            <a:effectLst/>
          </a:endParaRPr>
        </a:p>
        <a:p>
          <a:pPr rtl="0" eaLnBrk="1" fontAlgn="auto" latinLnBrk="0" hangingPunct="1"/>
          <a:r>
            <a:rPr kumimoji="1" lang="ja-JP" altLang="ja-JP" sz="1100">
              <a:solidFill>
                <a:schemeClr val="dk1"/>
              </a:solidFill>
              <a:effectLst/>
              <a:latin typeface="+mn-lt"/>
              <a:ea typeface="+mn-ea"/>
              <a:cs typeface="+mn-cs"/>
            </a:rPr>
            <a:t>歳入に占める税収の割合が</a:t>
          </a:r>
          <a:r>
            <a:rPr kumimoji="1" lang="ja-JP" altLang="en-US" sz="1100">
              <a:solidFill>
                <a:schemeClr val="dk1"/>
              </a:solidFill>
              <a:effectLst/>
              <a:latin typeface="+mn-lt"/>
              <a:ea typeface="+mn-ea"/>
              <a:cs typeface="+mn-cs"/>
            </a:rPr>
            <a:t>８．５</a:t>
          </a:r>
          <a:r>
            <a:rPr kumimoji="1" lang="ja-JP" altLang="ja-JP" sz="1100">
              <a:solidFill>
                <a:schemeClr val="dk1"/>
              </a:solidFill>
              <a:effectLst/>
              <a:latin typeface="+mn-lt"/>
              <a:ea typeface="+mn-ea"/>
              <a:cs typeface="+mn-cs"/>
            </a:rPr>
            <a:t>％と低く、財政基盤</a:t>
          </a:r>
          <a:r>
            <a:rPr lang="ja-JP" altLang="ja-JP" sz="1100" b="0" i="0" baseline="0">
              <a:solidFill>
                <a:schemeClr val="dk1"/>
              </a:solidFill>
              <a:effectLst/>
              <a:latin typeface="+mn-lt"/>
              <a:ea typeface="+mn-ea"/>
              <a:cs typeface="+mn-cs"/>
            </a:rPr>
            <a:t>脆弱であることから、市税の徴収強化による徴収率の向上に努め、人件費の抑制と事務事業の見直しを行うことにより、行財政の効率化と財政の健全化を図る。</a:t>
          </a:r>
          <a:endParaRPr lang="ja-JP" altLang="ja-JP" sz="11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24342</xdr:rowOff>
    </xdr:from>
    <xdr:to>
      <xdr:col>7</xdr:col>
      <xdr:colOff>152400</xdr:colOff>
      <xdr:row>44</xdr:row>
      <xdr:rowOff>24342</xdr:rowOff>
    </xdr:to>
    <xdr:cxnSp macro="">
      <xdr:nvCxnSpPr>
        <xdr:cNvPr id="67" name="直線コネクタ 66"/>
        <xdr:cNvCxnSpPr/>
      </xdr:nvCxnSpPr>
      <xdr:spPr>
        <a:xfrm>
          <a:off x="4114800" y="75681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24342</xdr:rowOff>
    </xdr:from>
    <xdr:to>
      <xdr:col>6</xdr:col>
      <xdr:colOff>0</xdr:colOff>
      <xdr:row>44</xdr:row>
      <xdr:rowOff>24342</xdr:rowOff>
    </xdr:to>
    <xdr:cxnSp macro="">
      <xdr:nvCxnSpPr>
        <xdr:cNvPr id="70" name="直線コネクタ 69"/>
        <xdr:cNvCxnSpPr/>
      </xdr:nvCxnSpPr>
      <xdr:spPr>
        <a:xfrm>
          <a:off x="3225800" y="75681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24342</xdr:rowOff>
    </xdr:to>
    <xdr:cxnSp macro="">
      <xdr:nvCxnSpPr>
        <xdr:cNvPr id="73" name="直線コネクタ 72"/>
        <xdr:cNvCxnSpPr/>
      </xdr:nvCxnSpPr>
      <xdr:spPr>
        <a:xfrm>
          <a:off x="2336800" y="75480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155575</xdr:rowOff>
    </xdr:from>
    <xdr:to>
      <xdr:col>3</xdr:col>
      <xdr:colOff>279400</xdr:colOff>
      <xdr:row>44</xdr:row>
      <xdr:rowOff>4233</xdr:rowOff>
    </xdr:to>
    <xdr:cxnSp macro="">
      <xdr:nvCxnSpPr>
        <xdr:cNvPr id="76" name="直線コネクタ 75"/>
        <xdr:cNvCxnSpPr/>
      </xdr:nvCxnSpPr>
      <xdr:spPr>
        <a:xfrm>
          <a:off x="1447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144992</xdr:rowOff>
    </xdr:from>
    <xdr:to>
      <xdr:col>7</xdr:col>
      <xdr:colOff>203200</xdr:colOff>
      <xdr:row>44</xdr:row>
      <xdr:rowOff>75142</xdr:rowOff>
    </xdr:to>
    <xdr:sp macro="" textlink="">
      <xdr:nvSpPr>
        <xdr:cNvPr id="86" name="円/楕円 85"/>
        <xdr:cNvSpPr/>
      </xdr:nvSpPr>
      <xdr:spPr>
        <a:xfrm>
          <a:off x="49022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117069</xdr:rowOff>
    </xdr:from>
    <xdr:ext cx="762000" cy="259045"/>
    <xdr:sp macro="" textlink="">
      <xdr:nvSpPr>
        <xdr:cNvPr id="87" name="財政力該当値テキスト"/>
        <xdr:cNvSpPr txBox="1"/>
      </xdr:nvSpPr>
      <xdr:spPr>
        <a:xfrm>
          <a:off x="5041900" y="7489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144992</xdr:rowOff>
    </xdr:from>
    <xdr:to>
      <xdr:col>6</xdr:col>
      <xdr:colOff>50800</xdr:colOff>
      <xdr:row>44</xdr:row>
      <xdr:rowOff>75142</xdr:rowOff>
    </xdr:to>
    <xdr:sp macro="" textlink="">
      <xdr:nvSpPr>
        <xdr:cNvPr id="88" name="円/楕円 87"/>
        <xdr:cNvSpPr/>
      </xdr:nvSpPr>
      <xdr:spPr>
        <a:xfrm>
          <a:off x="4064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59919</xdr:rowOff>
    </xdr:from>
    <xdr:ext cx="736600" cy="259045"/>
    <xdr:sp macro="" textlink="">
      <xdr:nvSpPr>
        <xdr:cNvPr id="89" name="テキスト ボックス 88"/>
        <xdr:cNvSpPr txBox="1"/>
      </xdr:nvSpPr>
      <xdr:spPr>
        <a:xfrm>
          <a:off x="3733800" y="7603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144992</xdr:rowOff>
    </xdr:from>
    <xdr:to>
      <xdr:col>4</xdr:col>
      <xdr:colOff>533400</xdr:colOff>
      <xdr:row>44</xdr:row>
      <xdr:rowOff>75142</xdr:rowOff>
    </xdr:to>
    <xdr:sp macro="" textlink="">
      <xdr:nvSpPr>
        <xdr:cNvPr id="90" name="円/楕円 89"/>
        <xdr:cNvSpPr/>
      </xdr:nvSpPr>
      <xdr:spPr>
        <a:xfrm>
          <a:off x="3175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59919</xdr:rowOff>
    </xdr:from>
    <xdr:ext cx="762000" cy="259045"/>
    <xdr:sp macro="" textlink="">
      <xdr:nvSpPr>
        <xdr:cNvPr id="91" name="テキスト ボックス 90"/>
        <xdr:cNvSpPr txBox="1"/>
      </xdr:nvSpPr>
      <xdr:spPr>
        <a:xfrm>
          <a:off x="2844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2" name="円/楕円 91"/>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3" name="テキスト ボックス 92"/>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104775</xdr:rowOff>
    </xdr:from>
    <xdr:to>
      <xdr:col>2</xdr:col>
      <xdr:colOff>127000</xdr:colOff>
      <xdr:row>44</xdr:row>
      <xdr:rowOff>34925</xdr:rowOff>
    </xdr:to>
    <xdr:sp macro="" textlink="">
      <xdr:nvSpPr>
        <xdr:cNvPr id="94" name="円/楕円 93"/>
        <xdr:cNvSpPr/>
      </xdr:nvSpPr>
      <xdr:spPr>
        <a:xfrm>
          <a:off x="1397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19702</xdr:rowOff>
    </xdr:from>
    <xdr:ext cx="762000" cy="259045"/>
    <xdr:sp macro="" textlink="">
      <xdr:nvSpPr>
        <xdr:cNvPr id="95" name="テキスト ボックス 94"/>
        <xdr:cNvSpPr txBox="1"/>
      </xdr:nvSpPr>
      <xdr:spPr>
        <a:xfrm>
          <a:off x="1066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人件費・物件費は増であるが、維持補修費・補助費等が減であるため、</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年度に比べ３．６％減となり、類似団体と比較すると３．１％下回る結果となっている。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人件費の抑制、</a:t>
          </a:r>
          <a:r>
            <a:rPr lang="ja-JP" altLang="en-US" sz="1100" b="0" i="0" baseline="0">
              <a:solidFill>
                <a:schemeClr val="dk1"/>
              </a:solidFill>
              <a:effectLst/>
              <a:latin typeface="+mn-lt"/>
              <a:ea typeface="+mn-ea"/>
              <a:cs typeface="+mn-cs"/>
            </a:rPr>
            <a:t>物件費の削減、</a:t>
          </a:r>
          <a:r>
            <a:rPr lang="ja-JP" altLang="ja-JP" sz="1100" b="0" i="0" baseline="0">
              <a:solidFill>
                <a:schemeClr val="dk1"/>
              </a:solidFill>
              <a:effectLst/>
              <a:latin typeface="+mn-lt"/>
              <a:ea typeface="+mn-ea"/>
              <a:cs typeface="+mn-cs"/>
            </a:rPr>
            <a:t>さらには類似施設の統廃合等をすすめ、後年度負担の軽減を図り、経常収支比率の抑制に取り組む。</a:t>
          </a:r>
          <a:endParaRPr lang="ja-JP" altLang="ja-JP" sz="11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46990</xdr:rowOff>
    </xdr:from>
    <xdr:to>
      <xdr:col>7</xdr:col>
      <xdr:colOff>152400</xdr:colOff>
      <xdr:row>62</xdr:row>
      <xdr:rowOff>92710</xdr:rowOff>
    </xdr:to>
    <xdr:cxnSp macro="">
      <xdr:nvCxnSpPr>
        <xdr:cNvPr id="126" name="直線コネクタ 125"/>
        <xdr:cNvCxnSpPr/>
      </xdr:nvCxnSpPr>
      <xdr:spPr>
        <a:xfrm flipV="1">
          <a:off x="4114800" y="10505440"/>
          <a:ext cx="8382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137478</xdr:rowOff>
    </xdr:from>
    <xdr:to>
      <xdr:col>6</xdr:col>
      <xdr:colOff>0</xdr:colOff>
      <xdr:row>62</xdr:row>
      <xdr:rowOff>92710</xdr:rowOff>
    </xdr:to>
    <xdr:cxnSp macro="">
      <xdr:nvCxnSpPr>
        <xdr:cNvPr id="129" name="直線コネクタ 128"/>
        <xdr:cNvCxnSpPr/>
      </xdr:nvCxnSpPr>
      <xdr:spPr>
        <a:xfrm>
          <a:off x="3225800" y="10595928"/>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69232</xdr:rowOff>
    </xdr:from>
    <xdr:ext cx="736600" cy="259045"/>
    <xdr:sp macro="" textlink="">
      <xdr:nvSpPr>
        <xdr:cNvPr id="131" name="テキスト ボックス 130"/>
        <xdr:cNvSpPr txBox="1"/>
      </xdr:nvSpPr>
      <xdr:spPr>
        <a:xfrm>
          <a:off x="3733800" y="10356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137478</xdr:rowOff>
    </xdr:from>
    <xdr:to>
      <xdr:col>4</xdr:col>
      <xdr:colOff>482600</xdr:colOff>
      <xdr:row>62</xdr:row>
      <xdr:rowOff>20320</xdr:rowOff>
    </xdr:to>
    <xdr:cxnSp macro="">
      <xdr:nvCxnSpPr>
        <xdr:cNvPr id="132" name="直線コネクタ 131"/>
        <xdr:cNvCxnSpPr/>
      </xdr:nvCxnSpPr>
      <xdr:spPr>
        <a:xfrm flipV="1">
          <a:off x="2336800" y="1059592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34" name="テキスト ボックス 133"/>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160655</xdr:rowOff>
    </xdr:from>
    <xdr:to>
      <xdr:col>3</xdr:col>
      <xdr:colOff>279400</xdr:colOff>
      <xdr:row>62</xdr:row>
      <xdr:rowOff>20320</xdr:rowOff>
    </xdr:to>
    <xdr:cxnSp macro="">
      <xdr:nvCxnSpPr>
        <xdr:cNvPr id="135" name="直線コネクタ 134"/>
        <xdr:cNvCxnSpPr/>
      </xdr:nvCxnSpPr>
      <xdr:spPr>
        <a:xfrm>
          <a:off x="1447800" y="10276205"/>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7" name="テキスト ボックス 136"/>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136859</xdr:rowOff>
    </xdr:from>
    <xdr:ext cx="762000" cy="259045"/>
    <xdr:sp macro="" textlink="">
      <xdr:nvSpPr>
        <xdr:cNvPr id="139" name="テキスト ボックス 138"/>
        <xdr:cNvSpPr txBox="1"/>
      </xdr:nvSpPr>
      <xdr:spPr>
        <a:xfrm>
          <a:off x="1066800" y="1059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167640</xdr:rowOff>
    </xdr:from>
    <xdr:to>
      <xdr:col>7</xdr:col>
      <xdr:colOff>203200</xdr:colOff>
      <xdr:row>61</xdr:row>
      <xdr:rowOff>97790</xdr:rowOff>
    </xdr:to>
    <xdr:sp macro="" textlink="">
      <xdr:nvSpPr>
        <xdr:cNvPr id="145" name="円/楕円 144"/>
        <xdr:cNvSpPr/>
      </xdr:nvSpPr>
      <xdr:spPr>
        <a:xfrm>
          <a:off x="49022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12717</xdr:rowOff>
    </xdr:from>
    <xdr:ext cx="762000" cy="259045"/>
    <xdr:sp macro="" textlink="">
      <xdr:nvSpPr>
        <xdr:cNvPr id="146" name="財政構造の弾力性該当値テキスト"/>
        <xdr:cNvSpPr txBox="1"/>
      </xdr:nvSpPr>
      <xdr:spPr>
        <a:xfrm>
          <a:off x="50419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41910</xdr:rowOff>
    </xdr:from>
    <xdr:to>
      <xdr:col>6</xdr:col>
      <xdr:colOff>50800</xdr:colOff>
      <xdr:row>62</xdr:row>
      <xdr:rowOff>143510</xdr:rowOff>
    </xdr:to>
    <xdr:sp macro="" textlink="">
      <xdr:nvSpPr>
        <xdr:cNvPr id="147" name="円/楕円 146"/>
        <xdr:cNvSpPr/>
      </xdr:nvSpPr>
      <xdr:spPr>
        <a:xfrm>
          <a:off x="4064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128287</xdr:rowOff>
    </xdr:from>
    <xdr:ext cx="736600" cy="259045"/>
    <xdr:sp macro="" textlink="">
      <xdr:nvSpPr>
        <xdr:cNvPr id="148" name="テキスト ボックス 147"/>
        <xdr:cNvSpPr txBox="1"/>
      </xdr:nvSpPr>
      <xdr:spPr>
        <a:xfrm>
          <a:off x="3733800" y="1075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86678</xdr:rowOff>
    </xdr:from>
    <xdr:to>
      <xdr:col>4</xdr:col>
      <xdr:colOff>533400</xdr:colOff>
      <xdr:row>62</xdr:row>
      <xdr:rowOff>16828</xdr:rowOff>
    </xdr:to>
    <xdr:sp macro="" textlink="">
      <xdr:nvSpPr>
        <xdr:cNvPr id="149" name="円/楕円 148"/>
        <xdr:cNvSpPr/>
      </xdr:nvSpPr>
      <xdr:spPr>
        <a:xfrm>
          <a:off x="3175000" y="1054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27005</xdr:rowOff>
    </xdr:from>
    <xdr:ext cx="762000" cy="259045"/>
    <xdr:sp macro="" textlink="">
      <xdr:nvSpPr>
        <xdr:cNvPr id="150" name="テキスト ボックス 149"/>
        <xdr:cNvSpPr txBox="1"/>
      </xdr:nvSpPr>
      <xdr:spPr>
        <a:xfrm>
          <a:off x="2844800" y="1031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140970</xdr:rowOff>
    </xdr:from>
    <xdr:to>
      <xdr:col>3</xdr:col>
      <xdr:colOff>330200</xdr:colOff>
      <xdr:row>62</xdr:row>
      <xdr:rowOff>71120</xdr:rowOff>
    </xdr:to>
    <xdr:sp macro="" textlink="">
      <xdr:nvSpPr>
        <xdr:cNvPr id="151" name="円/楕円 150"/>
        <xdr:cNvSpPr/>
      </xdr:nvSpPr>
      <xdr:spPr>
        <a:xfrm>
          <a:off x="2286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55897</xdr:rowOff>
    </xdr:from>
    <xdr:ext cx="762000" cy="259045"/>
    <xdr:sp macro="" textlink="">
      <xdr:nvSpPr>
        <xdr:cNvPr id="152" name="テキスト ボックス 151"/>
        <xdr:cNvSpPr txBox="1"/>
      </xdr:nvSpPr>
      <xdr:spPr>
        <a:xfrm>
          <a:off x="19558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109855</xdr:rowOff>
    </xdr:from>
    <xdr:to>
      <xdr:col>2</xdr:col>
      <xdr:colOff>127000</xdr:colOff>
      <xdr:row>60</xdr:row>
      <xdr:rowOff>40005</xdr:rowOff>
    </xdr:to>
    <xdr:sp macro="" textlink="">
      <xdr:nvSpPr>
        <xdr:cNvPr id="153" name="円/楕円 152"/>
        <xdr:cNvSpPr/>
      </xdr:nvSpPr>
      <xdr:spPr>
        <a:xfrm>
          <a:off x="1397000" y="1022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50182</xdr:rowOff>
    </xdr:from>
    <xdr:ext cx="762000" cy="259045"/>
    <xdr:sp macro="" textlink="">
      <xdr:nvSpPr>
        <xdr:cNvPr id="154" name="テキスト ボックス 153"/>
        <xdr:cNvSpPr txBox="1"/>
      </xdr:nvSpPr>
      <xdr:spPr>
        <a:xfrm>
          <a:off x="1066800" y="999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[481,519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物件費の決算額が、類似団体平均より上回っているのは、除染対策事業費が増加したことによる。除染およびその他の委託費については今後、増加の傾向にあることから、今まで以上に委託費等の抑制をしていく必要がある。</a:t>
          </a:r>
          <a:endParaRPr lang="ja-JP" altLang="ja-JP" sz="1100">
            <a:effectLst/>
          </a:endParaRPr>
        </a:p>
        <a:p>
          <a:pPr rtl="0"/>
          <a:r>
            <a:rPr lang="ja-JP" altLang="ja-JP" sz="1100" b="0" i="0" baseline="0">
              <a:solidFill>
                <a:schemeClr val="dk1"/>
              </a:solidFill>
              <a:effectLst/>
              <a:latin typeface="+mn-lt"/>
              <a:ea typeface="+mn-ea"/>
              <a:cs typeface="+mn-cs"/>
            </a:rPr>
            <a:t>　職員の削減については町村合併後、順調に推移しているところであるが、今後も引き続き、人件費の抑制と職員数の適正管理に努めていく。</a:t>
          </a:r>
          <a:endParaRPr lang="ja-JP" altLang="ja-JP" sz="11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59472</xdr:rowOff>
    </xdr:from>
    <xdr:to>
      <xdr:col>7</xdr:col>
      <xdr:colOff>152400</xdr:colOff>
      <xdr:row>89</xdr:row>
      <xdr:rowOff>75958</xdr:rowOff>
    </xdr:to>
    <xdr:cxnSp macro="">
      <xdr:nvCxnSpPr>
        <xdr:cNvPr id="189" name="直線コネクタ 188"/>
        <xdr:cNvCxnSpPr/>
      </xdr:nvCxnSpPr>
      <xdr:spPr>
        <a:xfrm>
          <a:off x="4114800" y="15147072"/>
          <a:ext cx="838200" cy="187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86611</xdr:rowOff>
    </xdr:from>
    <xdr:ext cx="762000" cy="259045"/>
    <xdr:sp macro="" textlink="">
      <xdr:nvSpPr>
        <xdr:cNvPr id="190" name="人件費・物件費等の状況平均値テキスト"/>
        <xdr:cNvSpPr txBox="1"/>
      </xdr:nvSpPr>
      <xdr:spPr>
        <a:xfrm>
          <a:off x="5041900" y="13802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157969</xdr:rowOff>
    </xdr:from>
    <xdr:to>
      <xdr:col>6</xdr:col>
      <xdr:colOff>0</xdr:colOff>
      <xdr:row>88</xdr:row>
      <xdr:rowOff>59472</xdr:rowOff>
    </xdr:to>
    <xdr:cxnSp macro="">
      <xdr:nvCxnSpPr>
        <xdr:cNvPr id="192" name="直線コネクタ 191"/>
        <xdr:cNvCxnSpPr/>
      </xdr:nvCxnSpPr>
      <xdr:spPr>
        <a:xfrm>
          <a:off x="3225800" y="14216869"/>
          <a:ext cx="889000" cy="930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168026</xdr:rowOff>
    </xdr:from>
    <xdr:ext cx="736600" cy="259045"/>
    <xdr:sp macro="" textlink="">
      <xdr:nvSpPr>
        <xdr:cNvPr id="194" name="テキスト ボックス 193"/>
        <xdr:cNvSpPr txBox="1"/>
      </xdr:nvSpPr>
      <xdr:spPr>
        <a:xfrm>
          <a:off x="3733800" y="13712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140067</xdr:rowOff>
    </xdr:from>
    <xdr:to>
      <xdr:col>4</xdr:col>
      <xdr:colOff>482600</xdr:colOff>
      <xdr:row>82</xdr:row>
      <xdr:rowOff>157969</xdr:rowOff>
    </xdr:to>
    <xdr:cxnSp macro="">
      <xdr:nvCxnSpPr>
        <xdr:cNvPr id="195" name="直線コネクタ 194"/>
        <xdr:cNvCxnSpPr/>
      </xdr:nvCxnSpPr>
      <xdr:spPr>
        <a:xfrm>
          <a:off x="2336800" y="14027517"/>
          <a:ext cx="889000" cy="189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101522</xdr:rowOff>
    </xdr:from>
    <xdr:to>
      <xdr:col>3</xdr:col>
      <xdr:colOff>279400</xdr:colOff>
      <xdr:row>81</xdr:row>
      <xdr:rowOff>140067</xdr:rowOff>
    </xdr:to>
    <xdr:cxnSp macro="">
      <xdr:nvCxnSpPr>
        <xdr:cNvPr id="198" name="直線コネクタ 197"/>
        <xdr:cNvCxnSpPr/>
      </xdr:nvCxnSpPr>
      <xdr:spPr>
        <a:xfrm>
          <a:off x="1447800" y="13988972"/>
          <a:ext cx="889000" cy="38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155216</xdr:rowOff>
    </xdr:from>
    <xdr:ext cx="762000" cy="259045"/>
    <xdr:sp macro="" textlink="">
      <xdr:nvSpPr>
        <xdr:cNvPr id="202" name="テキスト ボックス 201"/>
        <xdr:cNvSpPr txBox="1"/>
      </xdr:nvSpPr>
      <xdr:spPr>
        <a:xfrm>
          <a:off x="1066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89</xdr:row>
      <xdr:rowOff>25158</xdr:rowOff>
    </xdr:from>
    <xdr:to>
      <xdr:col>7</xdr:col>
      <xdr:colOff>203200</xdr:colOff>
      <xdr:row>89</xdr:row>
      <xdr:rowOff>126758</xdr:rowOff>
    </xdr:to>
    <xdr:sp macro="" textlink="">
      <xdr:nvSpPr>
        <xdr:cNvPr id="208" name="円/楕円 207"/>
        <xdr:cNvSpPr/>
      </xdr:nvSpPr>
      <xdr:spPr>
        <a:xfrm>
          <a:off x="4902200" y="15284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92485</xdr:rowOff>
    </xdr:from>
    <xdr:ext cx="762000" cy="259045"/>
    <xdr:sp macro="" textlink="">
      <xdr:nvSpPr>
        <xdr:cNvPr id="209" name="人件費・物件費等の状況該当値テキスト"/>
        <xdr:cNvSpPr txBox="1"/>
      </xdr:nvSpPr>
      <xdr:spPr>
        <a:xfrm>
          <a:off x="5041900" y="151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481,519</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8672</xdr:rowOff>
    </xdr:from>
    <xdr:to>
      <xdr:col>6</xdr:col>
      <xdr:colOff>50800</xdr:colOff>
      <xdr:row>88</xdr:row>
      <xdr:rowOff>110272</xdr:rowOff>
    </xdr:to>
    <xdr:sp macro="" textlink="">
      <xdr:nvSpPr>
        <xdr:cNvPr id="210" name="円/楕円 209"/>
        <xdr:cNvSpPr/>
      </xdr:nvSpPr>
      <xdr:spPr>
        <a:xfrm>
          <a:off x="4064000" y="1509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95049</xdr:rowOff>
    </xdr:from>
    <xdr:ext cx="736600" cy="259045"/>
    <xdr:sp macro="" textlink="">
      <xdr:nvSpPr>
        <xdr:cNvPr id="211" name="テキスト ボックス 210"/>
        <xdr:cNvSpPr txBox="1"/>
      </xdr:nvSpPr>
      <xdr:spPr>
        <a:xfrm>
          <a:off x="3733800" y="15182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434,788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107169</xdr:rowOff>
    </xdr:from>
    <xdr:to>
      <xdr:col>4</xdr:col>
      <xdr:colOff>533400</xdr:colOff>
      <xdr:row>83</xdr:row>
      <xdr:rowOff>37319</xdr:rowOff>
    </xdr:to>
    <xdr:sp macro="" textlink="">
      <xdr:nvSpPr>
        <xdr:cNvPr id="212" name="円/楕円 211"/>
        <xdr:cNvSpPr/>
      </xdr:nvSpPr>
      <xdr:spPr>
        <a:xfrm>
          <a:off x="3175000" y="1416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22096</xdr:rowOff>
    </xdr:from>
    <xdr:ext cx="762000" cy="259045"/>
    <xdr:sp macro="" textlink="">
      <xdr:nvSpPr>
        <xdr:cNvPr id="213" name="テキスト ボックス 212"/>
        <xdr:cNvSpPr txBox="1"/>
      </xdr:nvSpPr>
      <xdr:spPr>
        <a:xfrm>
          <a:off x="2844800" y="14252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203,490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89267</xdr:rowOff>
    </xdr:from>
    <xdr:to>
      <xdr:col>3</xdr:col>
      <xdr:colOff>330200</xdr:colOff>
      <xdr:row>82</xdr:row>
      <xdr:rowOff>19417</xdr:rowOff>
    </xdr:to>
    <xdr:sp macro="" textlink="">
      <xdr:nvSpPr>
        <xdr:cNvPr id="214" name="円/楕円 213"/>
        <xdr:cNvSpPr/>
      </xdr:nvSpPr>
      <xdr:spPr>
        <a:xfrm>
          <a:off x="2286000" y="13976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4194</xdr:rowOff>
    </xdr:from>
    <xdr:ext cx="762000" cy="259045"/>
    <xdr:sp macro="" textlink="">
      <xdr:nvSpPr>
        <xdr:cNvPr id="215" name="テキスト ボックス 214"/>
        <xdr:cNvSpPr txBox="1"/>
      </xdr:nvSpPr>
      <xdr:spPr>
        <a:xfrm>
          <a:off x="1955800" y="14063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156,407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50722</xdr:rowOff>
    </xdr:from>
    <xdr:to>
      <xdr:col>2</xdr:col>
      <xdr:colOff>127000</xdr:colOff>
      <xdr:row>81</xdr:row>
      <xdr:rowOff>152322</xdr:rowOff>
    </xdr:to>
    <xdr:sp macro="" textlink="">
      <xdr:nvSpPr>
        <xdr:cNvPr id="216" name="円/楕円 215"/>
        <xdr:cNvSpPr/>
      </xdr:nvSpPr>
      <xdr:spPr>
        <a:xfrm>
          <a:off x="1397000" y="1393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137099</xdr:rowOff>
    </xdr:from>
    <xdr:ext cx="762000" cy="259045"/>
    <xdr:sp macro="" textlink="">
      <xdr:nvSpPr>
        <xdr:cNvPr id="217" name="テキスト ボックス 216"/>
        <xdr:cNvSpPr txBox="1"/>
      </xdr:nvSpPr>
      <xdr:spPr>
        <a:xfrm>
          <a:off x="1066800" y="140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給与の水準について適正化に努めており、類似団体平均を下回っている。今後も引き続き給与の適正化に努めていく。</a:t>
          </a:r>
          <a:endParaRPr lang="ja-JP" altLang="ja-JP" sz="11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84</xdr:row>
      <xdr:rowOff>19352</xdr:rowOff>
    </xdr:to>
    <xdr:cxnSp macro="">
      <xdr:nvCxnSpPr>
        <xdr:cNvPr id="253" name="直線コネクタ 252"/>
        <xdr:cNvCxnSpPr/>
      </xdr:nvCxnSpPr>
      <xdr:spPr>
        <a:xfrm>
          <a:off x="16179800" y="14352209"/>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4"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121859</xdr:rowOff>
    </xdr:from>
    <xdr:to>
      <xdr:col>23</xdr:col>
      <xdr:colOff>406400</xdr:colOff>
      <xdr:row>89</xdr:row>
      <xdr:rowOff>23888</xdr:rowOff>
    </xdr:to>
    <xdr:cxnSp macro="">
      <xdr:nvCxnSpPr>
        <xdr:cNvPr id="256" name="直線コネクタ 255"/>
        <xdr:cNvCxnSpPr/>
      </xdr:nvCxnSpPr>
      <xdr:spPr>
        <a:xfrm flipV="1">
          <a:off x="15290800" y="14352209"/>
          <a:ext cx="889000" cy="93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169834</xdr:rowOff>
    </xdr:from>
    <xdr:ext cx="736600" cy="259045"/>
    <xdr:sp macro="" textlink="">
      <xdr:nvSpPr>
        <xdr:cNvPr id="258" name="テキスト ボックス 257"/>
        <xdr:cNvSpPr txBox="1"/>
      </xdr:nvSpPr>
      <xdr:spPr>
        <a:xfrm>
          <a:off x="15798800" y="14571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23888</xdr:rowOff>
    </xdr:to>
    <xdr:cxnSp macro="">
      <xdr:nvCxnSpPr>
        <xdr:cNvPr id="259" name="直線コネクタ 258"/>
        <xdr:cNvCxnSpPr/>
      </xdr:nvCxnSpPr>
      <xdr:spPr>
        <a:xfrm>
          <a:off x="14401800" y="15248466"/>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1" name="テキスト ボックス 260"/>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75898</xdr:rowOff>
    </xdr:from>
    <xdr:to>
      <xdr:col>21</xdr:col>
      <xdr:colOff>0</xdr:colOff>
      <xdr:row>88</xdr:row>
      <xdr:rowOff>160866</xdr:rowOff>
    </xdr:to>
    <xdr:cxnSp macro="">
      <xdr:nvCxnSpPr>
        <xdr:cNvPr id="262" name="直線コネクタ 261"/>
        <xdr:cNvCxnSpPr/>
      </xdr:nvCxnSpPr>
      <xdr:spPr>
        <a:xfrm>
          <a:off x="13512800" y="14306248"/>
          <a:ext cx="889000" cy="94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48882</xdr:rowOff>
    </xdr:from>
    <xdr:ext cx="762000" cy="259045"/>
    <xdr:sp macro="" textlink="">
      <xdr:nvSpPr>
        <xdr:cNvPr id="264" name="テキスト ボックス 263"/>
        <xdr:cNvSpPr txBox="1"/>
      </xdr:nvSpPr>
      <xdr:spPr>
        <a:xfrm>
          <a:off x="14020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5" name="フローチャート : 判断 264"/>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6" name="テキスト ボックス 265"/>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140002</xdr:rowOff>
    </xdr:from>
    <xdr:to>
      <xdr:col>24</xdr:col>
      <xdr:colOff>609600</xdr:colOff>
      <xdr:row>84</xdr:row>
      <xdr:rowOff>70152</xdr:rowOff>
    </xdr:to>
    <xdr:sp macro="" textlink="">
      <xdr:nvSpPr>
        <xdr:cNvPr id="272" name="円/楕円 271"/>
        <xdr:cNvSpPr/>
      </xdr:nvSpPr>
      <xdr:spPr>
        <a:xfrm>
          <a:off x="169672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156529</xdr:rowOff>
    </xdr:from>
    <xdr:ext cx="762000" cy="259045"/>
    <xdr:sp macro="" textlink="">
      <xdr:nvSpPr>
        <xdr:cNvPr id="273" name="給与水準   （国との比較）該当値テキスト"/>
        <xdr:cNvSpPr txBox="1"/>
      </xdr:nvSpPr>
      <xdr:spPr>
        <a:xfrm>
          <a:off x="17106900" y="14215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71059</xdr:rowOff>
    </xdr:from>
    <xdr:to>
      <xdr:col>23</xdr:col>
      <xdr:colOff>457200</xdr:colOff>
      <xdr:row>84</xdr:row>
      <xdr:rowOff>1209</xdr:rowOff>
    </xdr:to>
    <xdr:sp macro="" textlink="">
      <xdr:nvSpPr>
        <xdr:cNvPr id="274" name="円/楕円 273"/>
        <xdr:cNvSpPr/>
      </xdr:nvSpPr>
      <xdr:spPr>
        <a:xfrm>
          <a:off x="16129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11386</xdr:rowOff>
    </xdr:from>
    <xdr:ext cx="736600" cy="259045"/>
    <xdr:sp macro="" textlink="">
      <xdr:nvSpPr>
        <xdr:cNvPr id="275" name="テキスト ボックス 274"/>
        <xdr:cNvSpPr txBox="1"/>
      </xdr:nvSpPr>
      <xdr:spPr>
        <a:xfrm>
          <a:off x="15798800" y="14070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144538</xdr:rowOff>
    </xdr:from>
    <xdr:to>
      <xdr:col>22</xdr:col>
      <xdr:colOff>254000</xdr:colOff>
      <xdr:row>89</xdr:row>
      <xdr:rowOff>74688</xdr:rowOff>
    </xdr:to>
    <xdr:sp macro="" textlink="">
      <xdr:nvSpPr>
        <xdr:cNvPr id="276" name="円/楕円 275"/>
        <xdr:cNvSpPr/>
      </xdr:nvSpPr>
      <xdr:spPr>
        <a:xfrm>
          <a:off x="15240000" y="1523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84865</xdr:rowOff>
    </xdr:from>
    <xdr:ext cx="762000" cy="259045"/>
    <xdr:sp macro="" textlink="">
      <xdr:nvSpPr>
        <xdr:cNvPr id="277" name="テキスト ボックス 276"/>
        <xdr:cNvSpPr txBox="1"/>
      </xdr:nvSpPr>
      <xdr:spPr>
        <a:xfrm>
          <a:off x="14909800" y="15001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8" name="円/楕円 277"/>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79" name="テキスト ボックス 278"/>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80" name="円/楕円 279"/>
        <xdr:cNvSpPr/>
      </xdr:nvSpPr>
      <xdr:spPr>
        <a:xfrm>
          <a:off x="13462000" y="1425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136875</xdr:rowOff>
    </xdr:from>
    <xdr:ext cx="762000" cy="259045"/>
    <xdr:sp macro="" textlink="">
      <xdr:nvSpPr>
        <xdr:cNvPr id="281" name="テキスト ボックス 280"/>
        <xdr:cNvSpPr txBox="1"/>
      </xdr:nvSpPr>
      <xdr:spPr>
        <a:xfrm>
          <a:off x="13131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町村合併により類似団体平均を大きく上回っているが、合併協議の過程において平成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年度までに職員数を</a:t>
          </a:r>
          <a:r>
            <a:rPr lang="en-US" altLang="ja-JP" sz="1100" b="0" i="0" baseline="0">
              <a:solidFill>
                <a:schemeClr val="dk1"/>
              </a:solidFill>
              <a:effectLst/>
              <a:latin typeface="+mn-lt"/>
              <a:ea typeface="+mn-ea"/>
              <a:cs typeface="+mn-cs"/>
            </a:rPr>
            <a:t>120</a:t>
          </a:r>
          <a:r>
            <a:rPr lang="ja-JP" altLang="ja-JP" sz="1100" b="0" i="0" baseline="0">
              <a:solidFill>
                <a:schemeClr val="dk1"/>
              </a:solidFill>
              <a:effectLst/>
              <a:latin typeface="+mn-lt"/>
              <a:ea typeface="+mn-ea"/>
              <a:cs typeface="+mn-cs"/>
            </a:rPr>
            <a:t>人純減させることを目標として職員の適正管理に努めているところである。純減数については順調に推移しているところであるが、サービスの低下を招くことなく適正な定員管理に努めていく。</a:t>
          </a:r>
          <a:endParaRPr lang="ja-JP" altLang="ja-JP" sz="11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155019</xdr:rowOff>
    </xdr:from>
    <xdr:to>
      <xdr:col>24</xdr:col>
      <xdr:colOff>558800</xdr:colOff>
      <xdr:row>63</xdr:row>
      <xdr:rowOff>165576</xdr:rowOff>
    </xdr:to>
    <xdr:cxnSp macro="">
      <xdr:nvCxnSpPr>
        <xdr:cNvPr id="320" name="直線コネクタ 319"/>
        <xdr:cNvCxnSpPr/>
      </xdr:nvCxnSpPr>
      <xdr:spPr>
        <a:xfrm flipV="1">
          <a:off x="16179800" y="10956369"/>
          <a:ext cx="8382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171070</xdr:rowOff>
    </xdr:from>
    <xdr:ext cx="762000" cy="259045"/>
    <xdr:sp macro="" textlink="">
      <xdr:nvSpPr>
        <xdr:cNvPr id="321" name="定員管理の状況平均値テキスト"/>
        <xdr:cNvSpPr txBox="1"/>
      </xdr:nvSpPr>
      <xdr:spPr>
        <a:xfrm>
          <a:off x="17106900" y="10458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147479</xdr:rowOff>
    </xdr:from>
    <xdr:to>
      <xdr:col>23</xdr:col>
      <xdr:colOff>406400</xdr:colOff>
      <xdr:row>63</xdr:row>
      <xdr:rowOff>165576</xdr:rowOff>
    </xdr:to>
    <xdr:cxnSp macro="">
      <xdr:nvCxnSpPr>
        <xdr:cNvPr id="323" name="直線コネクタ 322"/>
        <xdr:cNvCxnSpPr/>
      </xdr:nvCxnSpPr>
      <xdr:spPr>
        <a:xfrm>
          <a:off x="15290800" y="10948829"/>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84314</xdr:rowOff>
    </xdr:from>
    <xdr:ext cx="736600" cy="259045"/>
    <xdr:sp macro="" textlink="">
      <xdr:nvSpPr>
        <xdr:cNvPr id="325" name="テキスト ボックス 324"/>
        <xdr:cNvSpPr txBox="1"/>
      </xdr:nvSpPr>
      <xdr:spPr>
        <a:xfrm>
          <a:off x="15798800" y="10371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147479</xdr:rowOff>
    </xdr:from>
    <xdr:to>
      <xdr:col>22</xdr:col>
      <xdr:colOff>203200</xdr:colOff>
      <xdr:row>64</xdr:row>
      <xdr:rowOff>3175</xdr:rowOff>
    </xdr:to>
    <xdr:cxnSp macro="">
      <xdr:nvCxnSpPr>
        <xdr:cNvPr id="326" name="直線コネクタ 325"/>
        <xdr:cNvCxnSpPr/>
      </xdr:nvCxnSpPr>
      <xdr:spPr>
        <a:xfrm flipV="1">
          <a:off x="14401800" y="10948829"/>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3175</xdr:rowOff>
    </xdr:from>
    <xdr:to>
      <xdr:col>21</xdr:col>
      <xdr:colOff>0</xdr:colOff>
      <xdr:row>64</xdr:row>
      <xdr:rowOff>31829</xdr:rowOff>
    </xdr:to>
    <xdr:cxnSp macro="">
      <xdr:nvCxnSpPr>
        <xdr:cNvPr id="329" name="直線コネクタ 328"/>
        <xdr:cNvCxnSpPr/>
      </xdr:nvCxnSpPr>
      <xdr:spPr>
        <a:xfrm flipV="1">
          <a:off x="13512800" y="10975975"/>
          <a:ext cx="889000" cy="28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115984</xdr:rowOff>
    </xdr:from>
    <xdr:ext cx="762000" cy="259045"/>
    <xdr:sp macro="" textlink="">
      <xdr:nvSpPr>
        <xdr:cNvPr id="331" name="テキスト ボックス 330"/>
        <xdr:cNvSpPr txBox="1"/>
      </xdr:nvSpPr>
      <xdr:spPr>
        <a:xfrm>
          <a:off x="14020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2" name="フローチャート : 判断 331"/>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16924</xdr:rowOff>
    </xdr:from>
    <xdr:ext cx="762000" cy="259045"/>
    <xdr:sp macro="" textlink="">
      <xdr:nvSpPr>
        <xdr:cNvPr id="333" name="テキスト ボックス 332"/>
        <xdr:cNvSpPr txBox="1"/>
      </xdr:nvSpPr>
      <xdr:spPr>
        <a:xfrm>
          <a:off x="13131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104219</xdr:rowOff>
    </xdr:from>
    <xdr:to>
      <xdr:col>24</xdr:col>
      <xdr:colOff>609600</xdr:colOff>
      <xdr:row>64</xdr:row>
      <xdr:rowOff>34369</xdr:rowOff>
    </xdr:to>
    <xdr:sp macro="" textlink="">
      <xdr:nvSpPr>
        <xdr:cNvPr id="339" name="円/楕円 338"/>
        <xdr:cNvSpPr/>
      </xdr:nvSpPr>
      <xdr:spPr>
        <a:xfrm>
          <a:off x="16967200" y="10905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76296</xdr:rowOff>
    </xdr:from>
    <xdr:ext cx="762000" cy="259045"/>
    <xdr:sp macro="" textlink="">
      <xdr:nvSpPr>
        <xdr:cNvPr id="340" name="定員管理の状況該当値テキスト"/>
        <xdr:cNvSpPr txBox="1"/>
      </xdr:nvSpPr>
      <xdr:spPr>
        <a:xfrm>
          <a:off x="17106900" y="10877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114776</xdr:rowOff>
    </xdr:from>
    <xdr:to>
      <xdr:col>23</xdr:col>
      <xdr:colOff>457200</xdr:colOff>
      <xdr:row>64</xdr:row>
      <xdr:rowOff>44926</xdr:rowOff>
    </xdr:to>
    <xdr:sp macro="" textlink="">
      <xdr:nvSpPr>
        <xdr:cNvPr id="341" name="円/楕円 340"/>
        <xdr:cNvSpPr/>
      </xdr:nvSpPr>
      <xdr:spPr>
        <a:xfrm>
          <a:off x="16129000" y="10916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29703</xdr:rowOff>
    </xdr:from>
    <xdr:ext cx="736600" cy="259045"/>
    <xdr:sp macro="" textlink="">
      <xdr:nvSpPr>
        <xdr:cNvPr id="342" name="テキスト ボックス 341"/>
        <xdr:cNvSpPr txBox="1"/>
      </xdr:nvSpPr>
      <xdr:spPr>
        <a:xfrm>
          <a:off x="15798800" y="11002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96679</xdr:rowOff>
    </xdr:from>
    <xdr:to>
      <xdr:col>22</xdr:col>
      <xdr:colOff>254000</xdr:colOff>
      <xdr:row>64</xdr:row>
      <xdr:rowOff>26829</xdr:rowOff>
    </xdr:to>
    <xdr:sp macro="" textlink="">
      <xdr:nvSpPr>
        <xdr:cNvPr id="343" name="円/楕円 342"/>
        <xdr:cNvSpPr/>
      </xdr:nvSpPr>
      <xdr:spPr>
        <a:xfrm>
          <a:off x="15240000" y="10898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11606</xdr:rowOff>
    </xdr:from>
    <xdr:ext cx="762000" cy="259045"/>
    <xdr:sp macro="" textlink="">
      <xdr:nvSpPr>
        <xdr:cNvPr id="344" name="テキスト ボックス 343"/>
        <xdr:cNvSpPr txBox="1"/>
      </xdr:nvSpPr>
      <xdr:spPr>
        <a:xfrm>
          <a:off x="14909800" y="10984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123825</xdr:rowOff>
    </xdr:from>
    <xdr:to>
      <xdr:col>21</xdr:col>
      <xdr:colOff>50800</xdr:colOff>
      <xdr:row>64</xdr:row>
      <xdr:rowOff>53975</xdr:rowOff>
    </xdr:to>
    <xdr:sp macro="" textlink="">
      <xdr:nvSpPr>
        <xdr:cNvPr id="345" name="円/楕円 344"/>
        <xdr:cNvSpPr/>
      </xdr:nvSpPr>
      <xdr:spPr>
        <a:xfrm>
          <a:off x="14351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38752</xdr:rowOff>
    </xdr:from>
    <xdr:ext cx="762000" cy="259045"/>
    <xdr:sp macro="" textlink="">
      <xdr:nvSpPr>
        <xdr:cNvPr id="346" name="テキスト ボックス 345"/>
        <xdr:cNvSpPr txBox="1"/>
      </xdr:nvSpPr>
      <xdr:spPr>
        <a:xfrm>
          <a:off x="14020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152479</xdr:rowOff>
    </xdr:from>
    <xdr:to>
      <xdr:col>19</xdr:col>
      <xdr:colOff>533400</xdr:colOff>
      <xdr:row>64</xdr:row>
      <xdr:rowOff>82629</xdr:rowOff>
    </xdr:to>
    <xdr:sp macro="" textlink="">
      <xdr:nvSpPr>
        <xdr:cNvPr id="347" name="円/楕円 346"/>
        <xdr:cNvSpPr/>
      </xdr:nvSpPr>
      <xdr:spPr>
        <a:xfrm>
          <a:off x="13462000" y="10953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67406</xdr:rowOff>
    </xdr:from>
    <xdr:ext cx="762000" cy="259045"/>
    <xdr:sp macro="" textlink="">
      <xdr:nvSpPr>
        <xdr:cNvPr id="348" name="テキスト ボックス 347"/>
        <xdr:cNvSpPr txBox="1"/>
      </xdr:nvSpPr>
      <xdr:spPr>
        <a:xfrm>
          <a:off x="13131800" y="1104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類似団体を下回っているものの、新市建設計画に伴う合併特例債等の普通建設事業により</a:t>
          </a:r>
          <a:r>
            <a:rPr lang="ja-JP" altLang="en-US" sz="1100" b="0" i="0" baseline="0">
              <a:solidFill>
                <a:schemeClr val="dk1"/>
              </a:solidFill>
              <a:effectLst/>
              <a:latin typeface="+mn-lt"/>
              <a:ea typeface="+mn-ea"/>
              <a:cs typeface="+mn-cs"/>
            </a:rPr>
            <a:t>地方債</a:t>
          </a:r>
          <a:r>
            <a:rPr lang="ja-JP" altLang="ja-JP" sz="1100" b="0" i="0" baseline="0">
              <a:solidFill>
                <a:schemeClr val="dk1"/>
              </a:solidFill>
              <a:effectLst/>
              <a:latin typeface="+mn-lt"/>
              <a:ea typeface="+mn-ea"/>
              <a:cs typeface="+mn-cs"/>
            </a:rPr>
            <a:t>残高は当面上昇が見込まれるが、交付税措置により実質公債費比率への影響は小さいものと見込まれる。</a:t>
          </a:r>
          <a:endParaRPr lang="ja-JP" altLang="ja-JP" sz="1100">
            <a:effectLst/>
          </a:endParaRPr>
        </a:p>
        <a:p>
          <a:pPr rtl="0"/>
          <a:r>
            <a:rPr lang="ja-JP" altLang="ja-JP" sz="1100" b="0" i="0" baseline="0">
              <a:solidFill>
                <a:schemeClr val="dk1"/>
              </a:solidFill>
              <a:effectLst/>
              <a:latin typeface="+mn-lt"/>
              <a:ea typeface="+mn-ea"/>
              <a:cs typeface="+mn-cs"/>
            </a:rPr>
            <a:t>　今後、交付税の合併算定替が終了し、段階的に交付税額が削減される時期を迎えることや、下水道事業会計への繰出金の増加などにより、比率が悪化することが懸念されるため、新発債の抑制、さらには減債基金への積立等により公債費の負担軽減を図っていく。</a:t>
          </a:r>
          <a:endParaRPr lang="ja-JP" altLang="ja-JP" sz="11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33020</xdr:rowOff>
    </xdr:from>
    <xdr:to>
      <xdr:col>24</xdr:col>
      <xdr:colOff>558800</xdr:colOff>
      <xdr:row>39</xdr:row>
      <xdr:rowOff>113454</xdr:rowOff>
    </xdr:to>
    <xdr:cxnSp macro="">
      <xdr:nvCxnSpPr>
        <xdr:cNvPr id="382" name="直線コネクタ 381"/>
        <xdr:cNvCxnSpPr/>
      </xdr:nvCxnSpPr>
      <xdr:spPr>
        <a:xfrm flipV="1">
          <a:off x="16179800" y="6719570"/>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83"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113454</xdr:rowOff>
    </xdr:from>
    <xdr:to>
      <xdr:col>23</xdr:col>
      <xdr:colOff>406400</xdr:colOff>
      <xdr:row>39</xdr:row>
      <xdr:rowOff>153670</xdr:rowOff>
    </xdr:to>
    <xdr:cxnSp macro="">
      <xdr:nvCxnSpPr>
        <xdr:cNvPr id="385" name="直線コネクタ 384"/>
        <xdr:cNvCxnSpPr/>
      </xdr:nvCxnSpPr>
      <xdr:spPr>
        <a:xfrm flipV="1">
          <a:off x="15290800" y="680000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111777</xdr:rowOff>
    </xdr:from>
    <xdr:ext cx="736600" cy="259045"/>
    <xdr:sp macro="" textlink="">
      <xdr:nvSpPr>
        <xdr:cNvPr id="387" name="テキスト ボックス 386"/>
        <xdr:cNvSpPr txBox="1"/>
      </xdr:nvSpPr>
      <xdr:spPr>
        <a:xfrm>
          <a:off x="15798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153670</xdr:rowOff>
    </xdr:from>
    <xdr:to>
      <xdr:col>22</xdr:col>
      <xdr:colOff>203200</xdr:colOff>
      <xdr:row>40</xdr:row>
      <xdr:rowOff>62654</xdr:rowOff>
    </xdr:to>
    <xdr:cxnSp macro="">
      <xdr:nvCxnSpPr>
        <xdr:cNvPr id="388" name="直線コネクタ 387"/>
        <xdr:cNvCxnSpPr/>
      </xdr:nvCxnSpPr>
      <xdr:spPr>
        <a:xfrm flipV="1">
          <a:off x="14401800" y="684022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90" name="テキスト ボックス 389"/>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62654</xdr:rowOff>
    </xdr:from>
    <xdr:to>
      <xdr:col>21</xdr:col>
      <xdr:colOff>0</xdr:colOff>
      <xdr:row>41</xdr:row>
      <xdr:rowOff>11854</xdr:rowOff>
    </xdr:to>
    <xdr:cxnSp macro="">
      <xdr:nvCxnSpPr>
        <xdr:cNvPr id="391" name="直線コネクタ 390"/>
        <xdr:cNvCxnSpPr/>
      </xdr:nvCxnSpPr>
      <xdr:spPr>
        <a:xfrm flipV="1">
          <a:off x="13512800" y="692065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101194</xdr:rowOff>
    </xdr:from>
    <xdr:ext cx="762000" cy="259045"/>
    <xdr:sp macro="" textlink="">
      <xdr:nvSpPr>
        <xdr:cNvPr id="393" name="テキスト ボックス 392"/>
        <xdr:cNvSpPr txBox="1"/>
      </xdr:nvSpPr>
      <xdr:spPr>
        <a:xfrm>
          <a:off x="14020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4" name="フローチャート : 判断 393"/>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26264</xdr:rowOff>
    </xdr:from>
    <xdr:ext cx="762000" cy="259045"/>
    <xdr:sp macro="" textlink="">
      <xdr:nvSpPr>
        <xdr:cNvPr id="395" name="テキスト ボックス 394"/>
        <xdr:cNvSpPr txBox="1"/>
      </xdr:nvSpPr>
      <xdr:spPr>
        <a:xfrm>
          <a:off x="13131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153670</xdr:rowOff>
    </xdr:from>
    <xdr:to>
      <xdr:col>24</xdr:col>
      <xdr:colOff>609600</xdr:colOff>
      <xdr:row>39</xdr:row>
      <xdr:rowOff>83820</xdr:rowOff>
    </xdr:to>
    <xdr:sp macro="" textlink="">
      <xdr:nvSpPr>
        <xdr:cNvPr id="401" name="円/楕円 400"/>
        <xdr:cNvSpPr/>
      </xdr:nvSpPr>
      <xdr:spPr>
        <a:xfrm>
          <a:off x="169672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170197</xdr:rowOff>
    </xdr:from>
    <xdr:ext cx="762000" cy="259045"/>
    <xdr:sp macro="" textlink="">
      <xdr:nvSpPr>
        <xdr:cNvPr id="402" name="公債費負担の状況該当値テキスト"/>
        <xdr:cNvSpPr txBox="1"/>
      </xdr:nvSpPr>
      <xdr:spPr>
        <a:xfrm>
          <a:off x="17106900" y="651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62654</xdr:rowOff>
    </xdr:from>
    <xdr:to>
      <xdr:col>23</xdr:col>
      <xdr:colOff>457200</xdr:colOff>
      <xdr:row>39</xdr:row>
      <xdr:rowOff>164254</xdr:rowOff>
    </xdr:to>
    <xdr:sp macro="" textlink="">
      <xdr:nvSpPr>
        <xdr:cNvPr id="403" name="円/楕円 402"/>
        <xdr:cNvSpPr/>
      </xdr:nvSpPr>
      <xdr:spPr>
        <a:xfrm>
          <a:off x="16129000" y="674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2981</xdr:rowOff>
    </xdr:from>
    <xdr:ext cx="736600" cy="259045"/>
    <xdr:sp macro="" textlink="">
      <xdr:nvSpPr>
        <xdr:cNvPr id="404" name="テキスト ボックス 403"/>
        <xdr:cNvSpPr txBox="1"/>
      </xdr:nvSpPr>
      <xdr:spPr>
        <a:xfrm>
          <a:off x="15798800" y="6518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405" name="円/楕円 404"/>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406" name="テキスト ボックス 405"/>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11854</xdr:rowOff>
    </xdr:from>
    <xdr:to>
      <xdr:col>21</xdr:col>
      <xdr:colOff>50800</xdr:colOff>
      <xdr:row>40</xdr:row>
      <xdr:rowOff>113454</xdr:rowOff>
    </xdr:to>
    <xdr:sp macro="" textlink="">
      <xdr:nvSpPr>
        <xdr:cNvPr id="407" name="円/楕円 406"/>
        <xdr:cNvSpPr/>
      </xdr:nvSpPr>
      <xdr:spPr>
        <a:xfrm>
          <a:off x="14351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123631</xdr:rowOff>
    </xdr:from>
    <xdr:ext cx="762000" cy="259045"/>
    <xdr:sp macro="" textlink="">
      <xdr:nvSpPr>
        <xdr:cNvPr id="408" name="テキスト ボックス 407"/>
        <xdr:cNvSpPr txBox="1"/>
      </xdr:nvSpPr>
      <xdr:spPr>
        <a:xfrm>
          <a:off x="14020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132504</xdr:rowOff>
    </xdr:from>
    <xdr:to>
      <xdr:col>19</xdr:col>
      <xdr:colOff>533400</xdr:colOff>
      <xdr:row>41</xdr:row>
      <xdr:rowOff>62654</xdr:rowOff>
    </xdr:to>
    <xdr:sp macro="" textlink="">
      <xdr:nvSpPr>
        <xdr:cNvPr id="409" name="円/楕円 408"/>
        <xdr:cNvSpPr/>
      </xdr:nvSpPr>
      <xdr:spPr>
        <a:xfrm>
          <a:off x="13462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72831</xdr:rowOff>
    </xdr:from>
    <xdr:ext cx="762000" cy="259045"/>
    <xdr:sp macro="" textlink="">
      <xdr:nvSpPr>
        <xdr:cNvPr id="410" name="テキスト ボックス 409"/>
        <xdr:cNvSpPr txBox="1"/>
      </xdr:nvSpPr>
      <xdr:spPr>
        <a:xfrm>
          <a:off x="13131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類似団体平均と比較し</a:t>
          </a:r>
          <a:r>
            <a:rPr lang="ja-JP" altLang="en-US" sz="1100" b="0" i="0" baseline="0">
              <a:solidFill>
                <a:schemeClr val="dk1"/>
              </a:solidFill>
              <a:effectLst/>
              <a:latin typeface="+mn-lt"/>
              <a:ea typeface="+mn-ea"/>
              <a:cs typeface="+mn-cs"/>
            </a:rPr>
            <a:t>４．９</a:t>
          </a:r>
          <a:r>
            <a:rPr lang="ja-JP" altLang="ja-JP" sz="1100" b="0" i="0" baseline="0">
              <a:solidFill>
                <a:schemeClr val="dk1"/>
              </a:solidFill>
              <a:effectLst/>
              <a:latin typeface="+mn-lt"/>
              <a:ea typeface="+mn-ea"/>
              <a:cs typeface="+mn-cs"/>
            </a:rPr>
            <a:t>％、前年度から</a:t>
          </a:r>
          <a:r>
            <a:rPr lang="ja-JP" altLang="en-US" sz="1100" b="0" i="0" baseline="0">
              <a:solidFill>
                <a:schemeClr val="dk1"/>
              </a:solidFill>
              <a:effectLst/>
              <a:latin typeface="+mn-lt"/>
              <a:ea typeface="+mn-ea"/>
              <a:cs typeface="+mn-cs"/>
            </a:rPr>
            <a:t>１２．７％</a:t>
          </a:r>
          <a:r>
            <a:rPr lang="ja-JP" altLang="ja-JP" sz="1100" b="0" i="0" baseline="0">
              <a:solidFill>
                <a:schemeClr val="dk1"/>
              </a:solidFill>
              <a:effectLst/>
              <a:latin typeface="+mn-lt"/>
              <a:ea typeface="+mn-ea"/>
              <a:cs typeface="+mn-cs"/>
            </a:rPr>
            <a:t>と比率は</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している。要因としては、</a:t>
          </a:r>
          <a:r>
            <a:rPr lang="ja-JP" altLang="en-US" sz="1100" b="0" i="0" baseline="0">
              <a:solidFill>
                <a:schemeClr val="dk1"/>
              </a:solidFill>
              <a:effectLst/>
              <a:latin typeface="+mn-lt"/>
              <a:ea typeface="+mn-ea"/>
              <a:cs typeface="+mn-cs"/>
            </a:rPr>
            <a:t>本庁舎建設を含む</a:t>
          </a:r>
          <a:r>
            <a:rPr lang="ja-JP" altLang="ja-JP" sz="1100" b="0" i="0" baseline="0">
              <a:solidFill>
                <a:schemeClr val="dk1"/>
              </a:solidFill>
              <a:effectLst/>
              <a:latin typeface="+mn-lt"/>
              <a:ea typeface="+mn-ea"/>
              <a:cs typeface="+mn-cs"/>
            </a:rPr>
            <a:t>地方債の</a:t>
          </a:r>
          <a:r>
            <a:rPr lang="ja-JP" altLang="en-US" sz="1100" b="0" i="0" baseline="0">
              <a:solidFill>
                <a:schemeClr val="dk1"/>
              </a:solidFill>
              <a:effectLst/>
              <a:latin typeface="+mn-lt"/>
              <a:ea typeface="+mn-ea"/>
              <a:cs typeface="+mn-cs"/>
            </a:rPr>
            <a:t>借入がピーク迎え、地方債現在高の増加が大きい。今後、良化</a:t>
          </a:r>
          <a:r>
            <a:rPr lang="ja-JP" altLang="ja-JP" sz="1100" b="0" i="0" baseline="0">
              <a:solidFill>
                <a:schemeClr val="dk1"/>
              </a:solidFill>
              <a:effectLst/>
              <a:latin typeface="+mn-lt"/>
              <a:ea typeface="+mn-ea"/>
              <a:cs typeface="+mn-cs"/>
            </a:rPr>
            <a:t>を図るため、新規の債務負担行為による購入や借入れの抑制、新規採用職員の抑制を図ることで、将来負担の軽減と財政の健全化に努める。</a:t>
          </a:r>
          <a:endParaRPr lang="ja-JP" altLang="ja-JP" sz="11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127085</xdr:rowOff>
    </xdr:from>
    <xdr:to>
      <xdr:col>24</xdr:col>
      <xdr:colOff>558800</xdr:colOff>
      <xdr:row>16</xdr:row>
      <xdr:rowOff>57785</xdr:rowOff>
    </xdr:to>
    <xdr:cxnSp macro="">
      <xdr:nvCxnSpPr>
        <xdr:cNvPr id="444" name="直線コネクタ 443"/>
        <xdr:cNvCxnSpPr/>
      </xdr:nvCxnSpPr>
      <xdr:spPr>
        <a:xfrm>
          <a:off x="16179800" y="2698835"/>
          <a:ext cx="838200" cy="102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5"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127085</xdr:rowOff>
    </xdr:from>
    <xdr:to>
      <xdr:col>23</xdr:col>
      <xdr:colOff>406400</xdr:colOff>
      <xdr:row>16</xdr:row>
      <xdr:rowOff>44916</xdr:rowOff>
    </xdr:to>
    <xdr:cxnSp macro="">
      <xdr:nvCxnSpPr>
        <xdr:cNvPr id="447" name="直線コネクタ 446"/>
        <xdr:cNvCxnSpPr/>
      </xdr:nvCxnSpPr>
      <xdr:spPr>
        <a:xfrm flipV="1">
          <a:off x="15290800" y="2698835"/>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87732</xdr:rowOff>
    </xdr:from>
    <xdr:ext cx="736600" cy="259045"/>
    <xdr:sp macro="" textlink="">
      <xdr:nvSpPr>
        <xdr:cNvPr id="449" name="テキスト ボックス 448"/>
        <xdr:cNvSpPr txBox="1"/>
      </xdr:nvSpPr>
      <xdr:spPr>
        <a:xfrm>
          <a:off x="15798800" y="2830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44916</xdr:rowOff>
    </xdr:from>
    <xdr:to>
      <xdr:col>22</xdr:col>
      <xdr:colOff>203200</xdr:colOff>
      <xdr:row>16</xdr:row>
      <xdr:rowOff>112480</xdr:rowOff>
    </xdr:to>
    <xdr:cxnSp macro="">
      <xdr:nvCxnSpPr>
        <xdr:cNvPr id="450" name="直線コネクタ 449"/>
        <xdr:cNvCxnSpPr/>
      </xdr:nvCxnSpPr>
      <xdr:spPr>
        <a:xfrm flipV="1">
          <a:off x="14401800" y="278811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11193</xdr:rowOff>
    </xdr:from>
    <xdr:ext cx="762000" cy="259045"/>
    <xdr:sp macro="" textlink="">
      <xdr:nvSpPr>
        <xdr:cNvPr id="452" name="テキスト ボックス 451"/>
        <xdr:cNvSpPr txBox="1"/>
      </xdr:nvSpPr>
      <xdr:spPr>
        <a:xfrm>
          <a:off x="14909800" y="292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112480</xdr:rowOff>
    </xdr:from>
    <xdr:to>
      <xdr:col>21</xdr:col>
      <xdr:colOff>0</xdr:colOff>
      <xdr:row>17</xdr:row>
      <xdr:rowOff>49615</xdr:rowOff>
    </xdr:to>
    <xdr:cxnSp macro="">
      <xdr:nvCxnSpPr>
        <xdr:cNvPr id="453" name="直線コネクタ 452"/>
        <xdr:cNvCxnSpPr/>
      </xdr:nvCxnSpPr>
      <xdr:spPr>
        <a:xfrm flipV="1">
          <a:off x="13512800" y="285568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102083</xdr:rowOff>
    </xdr:from>
    <xdr:ext cx="762000" cy="259045"/>
    <xdr:sp macro="" textlink="">
      <xdr:nvSpPr>
        <xdr:cNvPr id="455" name="テキスト ボックス 454"/>
        <xdr:cNvSpPr txBox="1"/>
      </xdr:nvSpPr>
      <xdr:spPr>
        <a:xfrm>
          <a:off x="14020800" y="301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6" name="フローチャート : 判断 455"/>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73804</xdr:rowOff>
    </xdr:from>
    <xdr:ext cx="762000" cy="259045"/>
    <xdr:sp macro="" textlink="">
      <xdr:nvSpPr>
        <xdr:cNvPr id="457" name="テキスト ボックス 456"/>
        <xdr:cNvSpPr txBox="1"/>
      </xdr:nvSpPr>
      <xdr:spPr>
        <a:xfrm>
          <a:off x="13131800" y="315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6985</xdr:rowOff>
    </xdr:from>
    <xdr:to>
      <xdr:col>24</xdr:col>
      <xdr:colOff>609600</xdr:colOff>
      <xdr:row>16</xdr:row>
      <xdr:rowOff>108585</xdr:rowOff>
    </xdr:to>
    <xdr:sp macro="" textlink="">
      <xdr:nvSpPr>
        <xdr:cNvPr id="463" name="円/楕円 462"/>
        <xdr:cNvSpPr/>
      </xdr:nvSpPr>
      <xdr:spPr>
        <a:xfrm>
          <a:off x="16967200" y="27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150512</xdr:rowOff>
    </xdr:from>
    <xdr:ext cx="762000" cy="259045"/>
    <xdr:sp macro="" textlink="">
      <xdr:nvSpPr>
        <xdr:cNvPr id="464" name="将来負担の状況該当値テキスト"/>
        <xdr:cNvSpPr txBox="1"/>
      </xdr:nvSpPr>
      <xdr:spPr>
        <a:xfrm>
          <a:off x="17106900" y="272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76285</xdr:rowOff>
    </xdr:from>
    <xdr:to>
      <xdr:col>23</xdr:col>
      <xdr:colOff>457200</xdr:colOff>
      <xdr:row>16</xdr:row>
      <xdr:rowOff>6435</xdr:rowOff>
    </xdr:to>
    <xdr:sp macro="" textlink="">
      <xdr:nvSpPr>
        <xdr:cNvPr id="465" name="円/楕円 464"/>
        <xdr:cNvSpPr/>
      </xdr:nvSpPr>
      <xdr:spPr>
        <a:xfrm>
          <a:off x="16129000" y="264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16612</xdr:rowOff>
    </xdr:from>
    <xdr:ext cx="736600" cy="259045"/>
    <xdr:sp macro="" textlink="">
      <xdr:nvSpPr>
        <xdr:cNvPr id="466" name="テキスト ボックス 465"/>
        <xdr:cNvSpPr txBox="1"/>
      </xdr:nvSpPr>
      <xdr:spPr>
        <a:xfrm>
          <a:off x="15798800" y="2416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40.8</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165566</xdr:rowOff>
    </xdr:from>
    <xdr:to>
      <xdr:col>22</xdr:col>
      <xdr:colOff>254000</xdr:colOff>
      <xdr:row>16</xdr:row>
      <xdr:rowOff>95716</xdr:rowOff>
    </xdr:to>
    <xdr:sp macro="" textlink="">
      <xdr:nvSpPr>
        <xdr:cNvPr id="467" name="円/楕円 466"/>
        <xdr:cNvSpPr/>
      </xdr:nvSpPr>
      <xdr:spPr>
        <a:xfrm>
          <a:off x="15240000" y="273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105893</xdr:rowOff>
    </xdr:from>
    <xdr:ext cx="762000" cy="259045"/>
    <xdr:sp macro="" textlink="">
      <xdr:nvSpPr>
        <xdr:cNvPr id="468" name="テキスト ボックス 467"/>
        <xdr:cNvSpPr txBox="1"/>
      </xdr:nvSpPr>
      <xdr:spPr>
        <a:xfrm>
          <a:off x="14909800" y="250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61680</xdr:rowOff>
    </xdr:from>
    <xdr:to>
      <xdr:col>21</xdr:col>
      <xdr:colOff>50800</xdr:colOff>
      <xdr:row>16</xdr:row>
      <xdr:rowOff>163280</xdr:rowOff>
    </xdr:to>
    <xdr:sp macro="" textlink="">
      <xdr:nvSpPr>
        <xdr:cNvPr id="469" name="円/楕円 468"/>
        <xdr:cNvSpPr/>
      </xdr:nvSpPr>
      <xdr:spPr>
        <a:xfrm>
          <a:off x="14351000" y="280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2007</xdr:rowOff>
    </xdr:from>
    <xdr:ext cx="762000" cy="259045"/>
    <xdr:sp macro="" textlink="">
      <xdr:nvSpPr>
        <xdr:cNvPr id="470" name="テキスト ボックス 469"/>
        <xdr:cNvSpPr txBox="1"/>
      </xdr:nvSpPr>
      <xdr:spPr>
        <a:xfrm>
          <a:off x="14020800" y="257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71" name="円/楕円 470"/>
        <xdr:cNvSpPr/>
      </xdr:nvSpPr>
      <xdr:spPr>
        <a:xfrm>
          <a:off x="13462000" y="291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72" name="テキスト ボックス 471"/>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福島県田村市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39,484
39,220
458.33
41,806,597
39,129,312
1,837,892
14,399,367
26,459,032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53.5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町村合併により人件費が増加しているが、合併協議の過程において平成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年度までに職員数を</a:t>
          </a:r>
          <a:r>
            <a:rPr lang="en-US" altLang="ja-JP" sz="1100" b="0" i="0" baseline="0">
              <a:solidFill>
                <a:schemeClr val="dk1"/>
              </a:solidFill>
              <a:effectLst/>
              <a:latin typeface="+mn-lt"/>
              <a:ea typeface="+mn-ea"/>
              <a:cs typeface="+mn-cs"/>
            </a:rPr>
            <a:t>120</a:t>
          </a:r>
          <a:r>
            <a:rPr lang="ja-JP" altLang="ja-JP" sz="1100" b="0" i="0" baseline="0">
              <a:solidFill>
                <a:schemeClr val="dk1"/>
              </a:solidFill>
              <a:effectLst/>
              <a:latin typeface="+mn-lt"/>
              <a:ea typeface="+mn-ea"/>
              <a:cs typeface="+mn-cs"/>
            </a:rPr>
            <a:t>人純減させることを目標に取り組んでおり、新規採用職員の抑制などの効果から、人件費は減少基調にある。</a:t>
          </a:r>
          <a:endParaRPr lang="ja-JP" altLang="ja-JP" sz="11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170543</xdr:rowOff>
    </xdr:from>
    <xdr:to>
      <xdr:col>7</xdr:col>
      <xdr:colOff>15875</xdr:colOff>
      <xdr:row>39</xdr:row>
      <xdr:rowOff>86178</xdr:rowOff>
    </xdr:to>
    <xdr:cxnSp macro="">
      <xdr:nvCxnSpPr>
        <xdr:cNvPr id="66" name="直線コネクタ 65"/>
        <xdr:cNvCxnSpPr/>
      </xdr:nvCxnSpPr>
      <xdr:spPr>
        <a:xfrm flipV="1">
          <a:off x="3987800" y="6685643"/>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133549</xdr:rowOff>
    </xdr:from>
    <xdr:ext cx="762000" cy="259045"/>
    <xdr:sp macro="" textlink="">
      <xdr:nvSpPr>
        <xdr:cNvPr id="67" name="人件費平均値テキスト"/>
        <xdr:cNvSpPr txBox="1"/>
      </xdr:nvSpPr>
      <xdr:spPr>
        <a:xfrm>
          <a:off x="4914900" y="6305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75293</xdr:rowOff>
    </xdr:from>
    <xdr:to>
      <xdr:col>5</xdr:col>
      <xdr:colOff>549275</xdr:colOff>
      <xdr:row>39</xdr:row>
      <xdr:rowOff>86178</xdr:rowOff>
    </xdr:to>
    <xdr:cxnSp macro="">
      <xdr:nvCxnSpPr>
        <xdr:cNvPr id="69" name="直線コネクタ 68"/>
        <xdr:cNvCxnSpPr/>
      </xdr:nvCxnSpPr>
      <xdr:spPr>
        <a:xfrm>
          <a:off x="3098800" y="67618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1" name="テキスト ボックス 70"/>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75293</xdr:rowOff>
    </xdr:from>
    <xdr:to>
      <xdr:col>4</xdr:col>
      <xdr:colOff>346075</xdr:colOff>
      <xdr:row>40</xdr:row>
      <xdr:rowOff>56243</xdr:rowOff>
    </xdr:to>
    <xdr:cxnSp macro="">
      <xdr:nvCxnSpPr>
        <xdr:cNvPr id="72" name="直線コネクタ 71"/>
        <xdr:cNvCxnSpPr/>
      </xdr:nvCxnSpPr>
      <xdr:spPr>
        <a:xfrm flipV="1">
          <a:off x="2209800" y="67618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133549</xdr:rowOff>
    </xdr:from>
    <xdr:ext cx="762000" cy="259045"/>
    <xdr:sp macro="" textlink="">
      <xdr:nvSpPr>
        <xdr:cNvPr id="74" name="テキスト ボックス 73"/>
        <xdr:cNvSpPr txBox="1"/>
      </xdr:nvSpPr>
      <xdr:spPr>
        <a:xfrm>
          <a:off x="2717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31750</xdr:rowOff>
    </xdr:from>
    <xdr:to>
      <xdr:col>3</xdr:col>
      <xdr:colOff>142875</xdr:colOff>
      <xdr:row>40</xdr:row>
      <xdr:rowOff>56243</xdr:rowOff>
    </xdr:to>
    <xdr:cxnSp macro="">
      <xdr:nvCxnSpPr>
        <xdr:cNvPr id="75" name="直線コネクタ 74"/>
        <xdr:cNvCxnSpPr/>
      </xdr:nvCxnSpPr>
      <xdr:spPr>
        <a:xfrm>
          <a:off x="1320800" y="67183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5641</xdr:rowOff>
    </xdr:from>
    <xdr:ext cx="762000" cy="259045"/>
    <xdr:sp macro="" textlink="">
      <xdr:nvSpPr>
        <xdr:cNvPr id="77" name="テキスト ボックス 76"/>
        <xdr:cNvSpPr txBox="1"/>
      </xdr:nvSpPr>
      <xdr:spPr>
        <a:xfrm>
          <a:off x="1828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8" name="フローチャート : 判断 77"/>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122663</xdr:rowOff>
    </xdr:from>
    <xdr:ext cx="762000" cy="259045"/>
    <xdr:sp macro="" textlink="">
      <xdr:nvSpPr>
        <xdr:cNvPr id="79" name="テキスト ボックス 78"/>
        <xdr:cNvSpPr txBox="1"/>
      </xdr:nvSpPr>
      <xdr:spPr>
        <a:xfrm>
          <a:off x="939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119743</xdr:rowOff>
    </xdr:from>
    <xdr:to>
      <xdr:col>7</xdr:col>
      <xdr:colOff>66675</xdr:colOff>
      <xdr:row>39</xdr:row>
      <xdr:rowOff>49893</xdr:rowOff>
    </xdr:to>
    <xdr:sp macro="" textlink="">
      <xdr:nvSpPr>
        <xdr:cNvPr id="85" name="円/楕円 84"/>
        <xdr:cNvSpPr/>
      </xdr:nvSpPr>
      <xdr:spPr>
        <a:xfrm>
          <a:off x="47752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91820</xdr:rowOff>
    </xdr:from>
    <xdr:ext cx="762000" cy="259045"/>
    <xdr:sp macro="" textlink="">
      <xdr:nvSpPr>
        <xdr:cNvPr id="86" name="人件費該当値テキスト"/>
        <xdr:cNvSpPr txBox="1"/>
      </xdr:nvSpPr>
      <xdr:spPr>
        <a:xfrm>
          <a:off x="4914900" y="660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35378</xdr:rowOff>
    </xdr:from>
    <xdr:to>
      <xdr:col>5</xdr:col>
      <xdr:colOff>600075</xdr:colOff>
      <xdr:row>39</xdr:row>
      <xdr:rowOff>136978</xdr:rowOff>
    </xdr:to>
    <xdr:sp macro="" textlink="">
      <xdr:nvSpPr>
        <xdr:cNvPr id="87" name="円/楕円 86"/>
        <xdr:cNvSpPr/>
      </xdr:nvSpPr>
      <xdr:spPr>
        <a:xfrm>
          <a:off x="3937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121755</xdr:rowOff>
    </xdr:from>
    <xdr:ext cx="736600" cy="259045"/>
    <xdr:sp macro="" textlink="">
      <xdr:nvSpPr>
        <xdr:cNvPr id="88" name="テキスト ボックス 87"/>
        <xdr:cNvSpPr txBox="1"/>
      </xdr:nvSpPr>
      <xdr:spPr>
        <a:xfrm>
          <a:off x="3606800" y="680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24493</xdr:rowOff>
    </xdr:from>
    <xdr:to>
      <xdr:col>4</xdr:col>
      <xdr:colOff>396875</xdr:colOff>
      <xdr:row>39</xdr:row>
      <xdr:rowOff>126093</xdr:rowOff>
    </xdr:to>
    <xdr:sp macro="" textlink="">
      <xdr:nvSpPr>
        <xdr:cNvPr id="89" name="円/楕円 88"/>
        <xdr:cNvSpPr/>
      </xdr:nvSpPr>
      <xdr:spPr>
        <a:xfrm>
          <a:off x="3048000" y="671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110870</xdr:rowOff>
    </xdr:from>
    <xdr:ext cx="762000" cy="259045"/>
    <xdr:sp macro="" textlink="">
      <xdr:nvSpPr>
        <xdr:cNvPr id="90" name="テキスト ボックス 89"/>
        <xdr:cNvSpPr txBox="1"/>
      </xdr:nvSpPr>
      <xdr:spPr>
        <a:xfrm>
          <a:off x="2717800" y="679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5443</xdr:rowOff>
    </xdr:from>
    <xdr:to>
      <xdr:col>3</xdr:col>
      <xdr:colOff>193675</xdr:colOff>
      <xdr:row>40</xdr:row>
      <xdr:rowOff>107043</xdr:rowOff>
    </xdr:to>
    <xdr:sp macro="" textlink="">
      <xdr:nvSpPr>
        <xdr:cNvPr id="91" name="円/楕円 90"/>
        <xdr:cNvSpPr/>
      </xdr:nvSpPr>
      <xdr:spPr>
        <a:xfrm>
          <a:off x="2159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91820</xdr:rowOff>
    </xdr:from>
    <xdr:ext cx="762000" cy="259045"/>
    <xdr:sp macro="" textlink="">
      <xdr:nvSpPr>
        <xdr:cNvPr id="92" name="テキスト ボックス 91"/>
        <xdr:cNvSpPr txBox="1"/>
      </xdr:nvSpPr>
      <xdr:spPr>
        <a:xfrm>
          <a:off x="1828800" y="694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93" name="円/楕円 92"/>
        <xdr:cNvSpPr/>
      </xdr:nvSpPr>
      <xdr:spPr>
        <a:xfrm>
          <a:off x="1270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94" name="テキスト ボックス 93"/>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物件費に係る経常経費見直しの取り組みにより、類似団体平均をわずかに下回りながら推移しているが、今後、</a:t>
          </a:r>
          <a:r>
            <a:rPr kumimoji="1" lang="ja-JP" altLang="en-US" sz="1100">
              <a:solidFill>
                <a:schemeClr val="dk1"/>
              </a:solidFill>
              <a:effectLst/>
              <a:latin typeface="+mn-lt"/>
              <a:ea typeface="+mn-ea"/>
              <a:cs typeface="+mn-cs"/>
            </a:rPr>
            <a:t>さらに抑制に努め、現状の水準に努める。</a:t>
          </a:r>
          <a:endParaRPr lang="ja-JP" altLang="ja-JP" sz="11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34471</xdr:rowOff>
    </xdr:from>
    <xdr:to>
      <xdr:col>24</xdr:col>
      <xdr:colOff>31750</xdr:colOff>
      <xdr:row>16</xdr:row>
      <xdr:rowOff>67129</xdr:rowOff>
    </xdr:to>
    <xdr:cxnSp macro="">
      <xdr:nvCxnSpPr>
        <xdr:cNvPr id="129" name="直線コネクタ 128"/>
        <xdr:cNvCxnSpPr/>
      </xdr:nvCxnSpPr>
      <xdr:spPr>
        <a:xfrm>
          <a:off x="15671800" y="2777671"/>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16</xdr:row>
      <xdr:rowOff>34471</xdr:rowOff>
    </xdr:to>
    <xdr:cxnSp macro="">
      <xdr:nvCxnSpPr>
        <xdr:cNvPr id="132" name="直線コネクタ 131"/>
        <xdr:cNvCxnSpPr/>
      </xdr:nvCxnSpPr>
      <xdr:spPr>
        <a:xfrm>
          <a:off x="14782800" y="26797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4" name="テキスト ボックス 133"/>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42636</xdr:rowOff>
    </xdr:from>
    <xdr:to>
      <xdr:col>21</xdr:col>
      <xdr:colOff>361950</xdr:colOff>
      <xdr:row>15</xdr:row>
      <xdr:rowOff>107950</xdr:rowOff>
    </xdr:to>
    <xdr:cxnSp macro="">
      <xdr:nvCxnSpPr>
        <xdr:cNvPr id="135" name="直線コネクタ 134"/>
        <xdr:cNvCxnSpPr/>
      </xdr:nvCxnSpPr>
      <xdr:spPr>
        <a:xfrm>
          <a:off x="13893800" y="2614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102706</xdr:rowOff>
    </xdr:from>
    <xdr:ext cx="762000" cy="259045"/>
    <xdr:sp macro="" textlink="">
      <xdr:nvSpPr>
        <xdr:cNvPr id="137" name="テキスト ボックス 136"/>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94343</xdr:rowOff>
    </xdr:from>
    <xdr:to>
      <xdr:col>20</xdr:col>
      <xdr:colOff>158750</xdr:colOff>
      <xdr:row>15</xdr:row>
      <xdr:rowOff>42636</xdr:rowOff>
    </xdr:to>
    <xdr:cxnSp macro="">
      <xdr:nvCxnSpPr>
        <xdr:cNvPr id="138" name="直線コネクタ 137"/>
        <xdr:cNvCxnSpPr/>
      </xdr:nvCxnSpPr>
      <xdr:spPr>
        <a:xfrm>
          <a:off x="13004800" y="2494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0" name="テキスト ボックス 139"/>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1" name="フローチャート :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2" name="テキスト ボックス 141"/>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16329</xdr:rowOff>
    </xdr:from>
    <xdr:to>
      <xdr:col>24</xdr:col>
      <xdr:colOff>82550</xdr:colOff>
      <xdr:row>16</xdr:row>
      <xdr:rowOff>117929</xdr:rowOff>
    </xdr:to>
    <xdr:sp macro="" textlink="">
      <xdr:nvSpPr>
        <xdr:cNvPr id="148" name="円/楕円 147"/>
        <xdr:cNvSpPr/>
      </xdr:nvSpPr>
      <xdr:spPr>
        <a:xfrm>
          <a:off x="164592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32856</xdr:rowOff>
    </xdr:from>
    <xdr:ext cx="762000" cy="259045"/>
    <xdr:sp macro="" textlink="">
      <xdr:nvSpPr>
        <xdr:cNvPr id="149" name="物件費該当値テキスト"/>
        <xdr:cNvSpPr txBox="1"/>
      </xdr:nvSpPr>
      <xdr:spPr>
        <a:xfrm>
          <a:off x="16598900" y="2604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155121</xdr:rowOff>
    </xdr:from>
    <xdr:to>
      <xdr:col>22</xdr:col>
      <xdr:colOff>615950</xdr:colOff>
      <xdr:row>16</xdr:row>
      <xdr:rowOff>85271</xdr:rowOff>
    </xdr:to>
    <xdr:sp macro="" textlink="">
      <xdr:nvSpPr>
        <xdr:cNvPr id="150" name="円/楕円 149"/>
        <xdr:cNvSpPr/>
      </xdr:nvSpPr>
      <xdr:spPr>
        <a:xfrm>
          <a:off x="15621000" y="272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95448</xdr:rowOff>
    </xdr:from>
    <xdr:ext cx="736600" cy="259045"/>
    <xdr:sp macro="" textlink="">
      <xdr:nvSpPr>
        <xdr:cNvPr id="151" name="テキスト ボックス 150"/>
        <xdr:cNvSpPr txBox="1"/>
      </xdr:nvSpPr>
      <xdr:spPr>
        <a:xfrm>
          <a:off x="15290800" y="2495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57150</xdr:rowOff>
    </xdr:from>
    <xdr:to>
      <xdr:col>21</xdr:col>
      <xdr:colOff>412750</xdr:colOff>
      <xdr:row>15</xdr:row>
      <xdr:rowOff>158750</xdr:rowOff>
    </xdr:to>
    <xdr:sp macro="" textlink="">
      <xdr:nvSpPr>
        <xdr:cNvPr id="152" name="円/楕円 151"/>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168927</xdr:rowOff>
    </xdr:from>
    <xdr:ext cx="762000" cy="259045"/>
    <xdr:sp macro="" textlink="">
      <xdr:nvSpPr>
        <xdr:cNvPr id="153" name="テキスト ボックス 152"/>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163286</xdr:rowOff>
    </xdr:from>
    <xdr:to>
      <xdr:col>20</xdr:col>
      <xdr:colOff>209550</xdr:colOff>
      <xdr:row>15</xdr:row>
      <xdr:rowOff>93436</xdr:rowOff>
    </xdr:to>
    <xdr:sp macro="" textlink="">
      <xdr:nvSpPr>
        <xdr:cNvPr id="154" name="円/楕円 153"/>
        <xdr:cNvSpPr/>
      </xdr:nvSpPr>
      <xdr:spPr>
        <a:xfrm>
          <a:off x="13843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103613</xdr:rowOff>
    </xdr:from>
    <xdr:ext cx="762000" cy="259045"/>
    <xdr:sp macro="" textlink="">
      <xdr:nvSpPr>
        <xdr:cNvPr id="155" name="テキスト ボックス 154"/>
        <xdr:cNvSpPr txBox="1"/>
      </xdr:nvSpPr>
      <xdr:spPr>
        <a:xfrm>
          <a:off x="13512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56" name="円/楕円 155"/>
        <xdr:cNvSpPr/>
      </xdr:nvSpPr>
      <xdr:spPr>
        <a:xfrm>
          <a:off x="12954000" y="244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57" name="テキスト ボックス 156"/>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ついては類似団体平均を下回っているが、乳幼児医療費の助成や障害者自立支援費などの扶助費は今後も増加傾向にあることから、制度の適切な運用、さらには資格審査の適正化を通じ、現状の水準維持に努める。</a:t>
          </a:r>
          <a:endParaRPr lang="ja-JP" altLang="ja-JP" sz="11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37193</xdr:rowOff>
    </xdr:from>
    <xdr:to>
      <xdr:col>7</xdr:col>
      <xdr:colOff>15875</xdr:colOff>
      <xdr:row>53</xdr:row>
      <xdr:rowOff>86178</xdr:rowOff>
    </xdr:to>
    <xdr:cxnSp macro="">
      <xdr:nvCxnSpPr>
        <xdr:cNvPr id="192" name="直線コネクタ 191"/>
        <xdr:cNvCxnSpPr/>
      </xdr:nvCxnSpPr>
      <xdr:spPr>
        <a:xfrm flipV="1">
          <a:off x="3987800" y="91240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86178</xdr:rowOff>
    </xdr:from>
    <xdr:to>
      <xdr:col>5</xdr:col>
      <xdr:colOff>549275</xdr:colOff>
      <xdr:row>53</xdr:row>
      <xdr:rowOff>86178</xdr:rowOff>
    </xdr:to>
    <xdr:cxnSp macro="">
      <xdr:nvCxnSpPr>
        <xdr:cNvPr id="195" name="直線コネクタ 194"/>
        <xdr:cNvCxnSpPr/>
      </xdr:nvCxnSpPr>
      <xdr:spPr>
        <a:xfrm>
          <a:off x="3098800" y="91730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7" name="テキスト ボックス 196"/>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53</xdr:row>
      <xdr:rowOff>86178</xdr:rowOff>
    </xdr:to>
    <xdr:cxnSp macro="">
      <xdr:nvCxnSpPr>
        <xdr:cNvPr id="198" name="直線コネクタ 197"/>
        <xdr:cNvCxnSpPr/>
      </xdr:nvCxnSpPr>
      <xdr:spPr>
        <a:xfrm>
          <a:off x="2209800" y="91567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20865</xdr:rowOff>
    </xdr:from>
    <xdr:to>
      <xdr:col>3</xdr:col>
      <xdr:colOff>142875</xdr:colOff>
      <xdr:row>53</xdr:row>
      <xdr:rowOff>69850</xdr:rowOff>
    </xdr:to>
    <xdr:cxnSp macro="">
      <xdr:nvCxnSpPr>
        <xdr:cNvPr id="201" name="直線コネクタ 200"/>
        <xdr:cNvCxnSpPr/>
      </xdr:nvCxnSpPr>
      <xdr:spPr>
        <a:xfrm>
          <a:off x="1320800" y="91077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56442</xdr:rowOff>
    </xdr:from>
    <xdr:ext cx="762000" cy="259045"/>
    <xdr:sp macro="" textlink="">
      <xdr:nvSpPr>
        <xdr:cNvPr id="203" name="テキスト ボックス 202"/>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4" name="フローチャート : 判断 203"/>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5" name="テキスト ボックス 204"/>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157843</xdr:rowOff>
    </xdr:from>
    <xdr:to>
      <xdr:col>7</xdr:col>
      <xdr:colOff>66675</xdr:colOff>
      <xdr:row>53</xdr:row>
      <xdr:rowOff>87993</xdr:rowOff>
    </xdr:to>
    <xdr:sp macro="" textlink="">
      <xdr:nvSpPr>
        <xdr:cNvPr id="211" name="円/楕円 210"/>
        <xdr:cNvSpPr/>
      </xdr:nvSpPr>
      <xdr:spPr>
        <a:xfrm>
          <a:off x="47752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66420</xdr:rowOff>
    </xdr:from>
    <xdr:ext cx="762000" cy="259045"/>
    <xdr:sp macro="" textlink="">
      <xdr:nvSpPr>
        <xdr:cNvPr id="212" name="扶助費該当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35378</xdr:rowOff>
    </xdr:from>
    <xdr:to>
      <xdr:col>5</xdr:col>
      <xdr:colOff>600075</xdr:colOff>
      <xdr:row>53</xdr:row>
      <xdr:rowOff>136978</xdr:rowOff>
    </xdr:to>
    <xdr:sp macro="" textlink="">
      <xdr:nvSpPr>
        <xdr:cNvPr id="213" name="円/楕円 212"/>
        <xdr:cNvSpPr/>
      </xdr:nvSpPr>
      <xdr:spPr>
        <a:xfrm>
          <a:off x="3937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147155</xdr:rowOff>
    </xdr:from>
    <xdr:ext cx="736600" cy="259045"/>
    <xdr:sp macro="" textlink="">
      <xdr:nvSpPr>
        <xdr:cNvPr id="214" name="テキスト ボックス 213"/>
        <xdr:cNvSpPr txBox="1"/>
      </xdr:nvSpPr>
      <xdr:spPr>
        <a:xfrm>
          <a:off x="3606800" y="889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35378</xdr:rowOff>
    </xdr:from>
    <xdr:to>
      <xdr:col>4</xdr:col>
      <xdr:colOff>396875</xdr:colOff>
      <xdr:row>53</xdr:row>
      <xdr:rowOff>136978</xdr:rowOff>
    </xdr:to>
    <xdr:sp macro="" textlink="">
      <xdr:nvSpPr>
        <xdr:cNvPr id="215" name="円/楕円 214"/>
        <xdr:cNvSpPr/>
      </xdr:nvSpPr>
      <xdr:spPr>
        <a:xfrm>
          <a:off x="3048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147155</xdr:rowOff>
    </xdr:from>
    <xdr:ext cx="762000" cy="259045"/>
    <xdr:sp macro="" textlink="">
      <xdr:nvSpPr>
        <xdr:cNvPr id="216" name="テキスト ボックス 215"/>
        <xdr:cNvSpPr txBox="1"/>
      </xdr:nvSpPr>
      <xdr:spPr>
        <a:xfrm>
          <a:off x="2717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19050</xdr:rowOff>
    </xdr:from>
    <xdr:to>
      <xdr:col>3</xdr:col>
      <xdr:colOff>193675</xdr:colOff>
      <xdr:row>53</xdr:row>
      <xdr:rowOff>120650</xdr:rowOff>
    </xdr:to>
    <xdr:sp macro="" textlink="">
      <xdr:nvSpPr>
        <xdr:cNvPr id="217" name="円/楕円 216"/>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130827</xdr:rowOff>
    </xdr:from>
    <xdr:ext cx="762000" cy="259045"/>
    <xdr:sp macro="" textlink="">
      <xdr:nvSpPr>
        <xdr:cNvPr id="218" name="テキスト ボックス 217"/>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141515</xdr:rowOff>
    </xdr:from>
    <xdr:to>
      <xdr:col>1</xdr:col>
      <xdr:colOff>676275</xdr:colOff>
      <xdr:row>53</xdr:row>
      <xdr:rowOff>71665</xdr:rowOff>
    </xdr:to>
    <xdr:sp macro="" textlink="">
      <xdr:nvSpPr>
        <xdr:cNvPr id="219" name="円/楕円 218"/>
        <xdr:cNvSpPr/>
      </xdr:nvSpPr>
      <xdr:spPr>
        <a:xfrm>
          <a:off x="1270000" y="90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81842</xdr:rowOff>
    </xdr:from>
    <xdr:ext cx="762000" cy="259045"/>
    <xdr:sp macro="" textlink="">
      <xdr:nvSpPr>
        <xdr:cNvPr id="220" name="テキスト ボックス 219"/>
        <xdr:cNvSpPr txBox="1"/>
      </xdr:nvSpPr>
      <xdr:spPr>
        <a:xfrm>
          <a:off x="939800" y="882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その他について、類似団体を下回っているのは公営企業会計・公営事業会計ともに繰出金額が順調に推移していることによる。しかしながら、今後下水道事業の公債費が増加していくことから事業費の節減と独立採算の原則に立ち返った、受益者負担及び使用料の適正化を図っていく。</a:t>
          </a:r>
          <a:endParaRPr lang="ja-JP" altLang="ja-JP" sz="1100">
            <a:effectLst/>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96520</xdr:rowOff>
    </xdr:from>
    <xdr:to>
      <xdr:col>24</xdr:col>
      <xdr:colOff>31750</xdr:colOff>
      <xdr:row>54</xdr:row>
      <xdr:rowOff>165100</xdr:rowOff>
    </xdr:to>
    <xdr:cxnSp macro="">
      <xdr:nvCxnSpPr>
        <xdr:cNvPr id="253" name="直線コネクタ 252"/>
        <xdr:cNvCxnSpPr/>
      </xdr:nvCxnSpPr>
      <xdr:spPr>
        <a:xfrm flipV="1">
          <a:off x="15671800" y="93548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54"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119380</xdr:rowOff>
    </xdr:from>
    <xdr:to>
      <xdr:col>22</xdr:col>
      <xdr:colOff>565150</xdr:colOff>
      <xdr:row>54</xdr:row>
      <xdr:rowOff>165100</xdr:rowOff>
    </xdr:to>
    <xdr:cxnSp macro="">
      <xdr:nvCxnSpPr>
        <xdr:cNvPr id="256" name="直線コネクタ 255"/>
        <xdr:cNvCxnSpPr/>
      </xdr:nvCxnSpPr>
      <xdr:spPr>
        <a:xfrm>
          <a:off x="14782800" y="9377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8" name="テキスト ボックス 257"/>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96520</xdr:rowOff>
    </xdr:from>
    <xdr:to>
      <xdr:col>21</xdr:col>
      <xdr:colOff>361950</xdr:colOff>
      <xdr:row>54</xdr:row>
      <xdr:rowOff>119380</xdr:rowOff>
    </xdr:to>
    <xdr:cxnSp macro="">
      <xdr:nvCxnSpPr>
        <xdr:cNvPr id="259" name="直線コネクタ 258"/>
        <xdr:cNvCxnSpPr/>
      </xdr:nvCxnSpPr>
      <xdr:spPr>
        <a:xfrm>
          <a:off x="13893800" y="9354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81280</xdr:rowOff>
    </xdr:from>
    <xdr:to>
      <xdr:col>20</xdr:col>
      <xdr:colOff>158750</xdr:colOff>
      <xdr:row>54</xdr:row>
      <xdr:rowOff>96520</xdr:rowOff>
    </xdr:to>
    <xdr:cxnSp macro="">
      <xdr:nvCxnSpPr>
        <xdr:cNvPr id="262" name="直線コネクタ 261"/>
        <xdr:cNvCxnSpPr/>
      </xdr:nvCxnSpPr>
      <xdr:spPr>
        <a:xfrm>
          <a:off x="13004800" y="93395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5" name="フローチャート : 判断 264"/>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6" name="テキスト ボックス 265"/>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45720</xdr:rowOff>
    </xdr:from>
    <xdr:to>
      <xdr:col>24</xdr:col>
      <xdr:colOff>82550</xdr:colOff>
      <xdr:row>54</xdr:row>
      <xdr:rowOff>147320</xdr:rowOff>
    </xdr:to>
    <xdr:sp macro="" textlink="">
      <xdr:nvSpPr>
        <xdr:cNvPr id="272" name="円/楕円 271"/>
        <xdr:cNvSpPr/>
      </xdr:nvSpPr>
      <xdr:spPr>
        <a:xfrm>
          <a:off x="164592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62247</xdr:rowOff>
    </xdr:from>
    <xdr:ext cx="762000" cy="259045"/>
    <xdr:sp macro="" textlink="">
      <xdr:nvSpPr>
        <xdr:cNvPr id="273" name="その他該当値テキスト"/>
        <xdr:cNvSpPr txBox="1"/>
      </xdr:nvSpPr>
      <xdr:spPr>
        <a:xfrm>
          <a:off x="165989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114300</xdr:rowOff>
    </xdr:from>
    <xdr:to>
      <xdr:col>22</xdr:col>
      <xdr:colOff>615950</xdr:colOff>
      <xdr:row>55</xdr:row>
      <xdr:rowOff>44450</xdr:rowOff>
    </xdr:to>
    <xdr:sp macro="" textlink="">
      <xdr:nvSpPr>
        <xdr:cNvPr id="274" name="円/楕円 273"/>
        <xdr:cNvSpPr/>
      </xdr:nvSpPr>
      <xdr:spPr>
        <a:xfrm>
          <a:off x="15621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54627</xdr:rowOff>
    </xdr:from>
    <xdr:ext cx="736600" cy="259045"/>
    <xdr:sp macro="" textlink="">
      <xdr:nvSpPr>
        <xdr:cNvPr id="275" name="テキスト ボックス 274"/>
        <xdr:cNvSpPr txBox="1"/>
      </xdr:nvSpPr>
      <xdr:spPr>
        <a:xfrm>
          <a:off x="15290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68580</xdr:rowOff>
    </xdr:from>
    <xdr:to>
      <xdr:col>21</xdr:col>
      <xdr:colOff>412750</xdr:colOff>
      <xdr:row>54</xdr:row>
      <xdr:rowOff>170180</xdr:rowOff>
    </xdr:to>
    <xdr:sp macro="" textlink="">
      <xdr:nvSpPr>
        <xdr:cNvPr id="276" name="円/楕円 275"/>
        <xdr:cNvSpPr/>
      </xdr:nvSpPr>
      <xdr:spPr>
        <a:xfrm>
          <a:off x="14732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8907</xdr:rowOff>
    </xdr:from>
    <xdr:ext cx="762000" cy="259045"/>
    <xdr:sp macro="" textlink="">
      <xdr:nvSpPr>
        <xdr:cNvPr id="277" name="テキスト ボックス 276"/>
        <xdr:cNvSpPr txBox="1"/>
      </xdr:nvSpPr>
      <xdr:spPr>
        <a:xfrm>
          <a:off x="14401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45720</xdr:rowOff>
    </xdr:from>
    <xdr:to>
      <xdr:col>20</xdr:col>
      <xdr:colOff>209550</xdr:colOff>
      <xdr:row>54</xdr:row>
      <xdr:rowOff>147320</xdr:rowOff>
    </xdr:to>
    <xdr:sp macro="" textlink="">
      <xdr:nvSpPr>
        <xdr:cNvPr id="278" name="円/楕円 277"/>
        <xdr:cNvSpPr/>
      </xdr:nvSpPr>
      <xdr:spPr>
        <a:xfrm>
          <a:off x="13843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157497</xdr:rowOff>
    </xdr:from>
    <xdr:ext cx="762000" cy="259045"/>
    <xdr:sp macro="" textlink="">
      <xdr:nvSpPr>
        <xdr:cNvPr id="279" name="テキスト ボックス 278"/>
        <xdr:cNvSpPr txBox="1"/>
      </xdr:nvSpPr>
      <xdr:spPr>
        <a:xfrm>
          <a:off x="135128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30480</xdr:rowOff>
    </xdr:from>
    <xdr:to>
      <xdr:col>19</xdr:col>
      <xdr:colOff>6350</xdr:colOff>
      <xdr:row>54</xdr:row>
      <xdr:rowOff>132080</xdr:rowOff>
    </xdr:to>
    <xdr:sp macro="" textlink="">
      <xdr:nvSpPr>
        <xdr:cNvPr id="280" name="円/楕円 279"/>
        <xdr:cNvSpPr/>
      </xdr:nvSpPr>
      <xdr:spPr>
        <a:xfrm>
          <a:off x="12954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142257</xdr:rowOff>
    </xdr:from>
    <xdr:ext cx="762000" cy="259045"/>
    <xdr:sp macro="" textlink="">
      <xdr:nvSpPr>
        <xdr:cNvPr id="281" name="テキスト ボックス 280"/>
        <xdr:cNvSpPr txBox="1"/>
      </xdr:nvSpPr>
      <xdr:spPr>
        <a:xfrm>
          <a:off x="12623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補助費等については、類似団体平均を大きく上回っており、補助金の見直しや廃止などの抑制策を講じてきたところではあるが、出生時祝い金や私立幼稚園運営費等の増により当面高止まりは続くものと思われる。引き続き、補助金の見直しや廃止等、抑制を行っていく方針である。</a:t>
          </a:r>
          <a:endParaRPr lang="ja-JP" altLang="ja-JP" sz="11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168910</xdr:rowOff>
    </xdr:from>
    <xdr:to>
      <xdr:col>24</xdr:col>
      <xdr:colOff>31750</xdr:colOff>
      <xdr:row>38</xdr:row>
      <xdr:rowOff>88900</xdr:rowOff>
    </xdr:to>
    <xdr:cxnSp macro="">
      <xdr:nvCxnSpPr>
        <xdr:cNvPr id="314" name="直線コネクタ 313"/>
        <xdr:cNvCxnSpPr/>
      </xdr:nvCxnSpPr>
      <xdr:spPr>
        <a:xfrm flipV="1">
          <a:off x="15671800" y="65125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43180</xdr:rowOff>
    </xdr:from>
    <xdr:to>
      <xdr:col>22</xdr:col>
      <xdr:colOff>565150</xdr:colOff>
      <xdr:row>38</xdr:row>
      <xdr:rowOff>88900</xdr:rowOff>
    </xdr:to>
    <xdr:cxnSp macro="">
      <xdr:nvCxnSpPr>
        <xdr:cNvPr id="317" name="直線コネクタ 316"/>
        <xdr:cNvCxnSpPr/>
      </xdr:nvCxnSpPr>
      <xdr:spPr>
        <a:xfrm>
          <a:off x="14782800" y="65582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43180</xdr:rowOff>
    </xdr:from>
    <xdr:to>
      <xdr:col>21</xdr:col>
      <xdr:colOff>361950</xdr:colOff>
      <xdr:row>38</xdr:row>
      <xdr:rowOff>50800</xdr:rowOff>
    </xdr:to>
    <xdr:cxnSp macro="">
      <xdr:nvCxnSpPr>
        <xdr:cNvPr id="320" name="直線コネクタ 319"/>
        <xdr:cNvCxnSpPr/>
      </xdr:nvCxnSpPr>
      <xdr:spPr>
        <a:xfrm flipV="1">
          <a:off x="13893800" y="6558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92710</xdr:rowOff>
    </xdr:from>
    <xdr:to>
      <xdr:col>20</xdr:col>
      <xdr:colOff>158750</xdr:colOff>
      <xdr:row>38</xdr:row>
      <xdr:rowOff>50800</xdr:rowOff>
    </xdr:to>
    <xdr:cxnSp macro="">
      <xdr:nvCxnSpPr>
        <xdr:cNvPr id="323" name="直線コネクタ 322"/>
        <xdr:cNvCxnSpPr/>
      </xdr:nvCxnSpPr>
      <xdr:spPr>
        <a:xfrm>
          <a:off x="13004800" y="64363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6" name="フローチャート : 判断 325"/>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27" name="テキスト ボックス 326"/>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118110</xdr:rowOff>
    </xdr:from>
    <xdr:to>
      <xdr:col>24</xdr:col>
      <xdr:colOff>82550</xdr:colOff>
      <xdr:row>38</xdr:row>
      <xdr:rowOff>48260</xdr:rowOff>
    </xdr:to>
    <xdr:sp macro="" textlink="">
      <xdr:nvSpPr>
        <xdr:cNvPr id="333" name="円/楕円 332"/>
        <xdr:cNvSpPr/>
      </xdr:nvSpPr>
      <xdr:spPr>
        <a:xfrm>
          <a:off x="164592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90187</xdr:rowOff>
    </xdr:from>
    <xdr:ext cx="762000" cy="259045"/>
    <xdr:sp macro="" textlink="">
      <xdr:nvSpPr>
        <xdr:cNvPr id="334" name="補助費等該当値テキスト"/>
        <xdr:cNvSpPr txBox="1"/>
      </xdr:nvSpPr>
      <xdr:spPr>
        <a:xfrm>
          <a:off x="165989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38100</xdr:rowOff>
    </xdr:from>
    <xdr:to>
      <xdr:col>22</xdr:col>
      <xdr:colOff>615950</xdr:colOff>
      <xdr:row>38</xdr:row>
      <xdr:rowOff>139700</xdr:rowOff>
    </xdr:to>
    <xdr:sp macro="" textlink="">
      <xdr:nvSpPr>
        <xdr:cNvPr id="335" name="円/楕円 334"/>
        <xdr:cNvSpPr/>
      </xdr:nvSpPr>
      <xdr:spPr>
        <a:xfrm>
          <a:off x="15621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124477</xdr:rowOff>
    </xdr:from>
    <xdr:ext cx="736600" cy="259045"/>
    <xdr:sp macro="" textlink="">
      <xdr:nvSpPr>
        <xdr:cNvPr id="336" name="テキスト ボックス 335"/>
        <xdr:cNvSpPr txBox="1"/>
      </xdr:nvSpPr>
      <xdr:spPr>
        <a:xfrm>
          <a:off x="15290800" y="663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163830</xdr:rowOff>
    </xdr:from>
    <xdr:to>
      <xdr:col>21</xdr:col>
      <xdr:colOff>412750</xdr:colOff>
      <xdr:row>38</xdr:row>
      <xdr:rowOff>93980</xdr:rowOff>
    </xdr:to>
    <xdr:sp macro="" textlink="">
      <xdr:nvSpPr>
        <xdr:cNvPr id="337" name="円/楕円 336"/>
        <xdr:cNvSpPr/>
      </xdr:nvSpPr>
      <xdr:spPr>
        <a:xfrm>
          <a:off x="14732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78757</xdr:rowOff>
    </xdr:from>
    <xdr:ext cx="762000" cy="259045"/>
    <xdr:sp macro="" textlink="">
      <xdr:nvSpPr>
        <xdr:cNvPr id="338" name="テキスト ボックス 337"/>
        <xdr:cNvSpPr txBox="1"/>
      </xdr:nvSpPr>
      <xdr:spPr>
        <a:xfrm>
          <a:off x="14401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0</xdr:rowOff>
    </xdr:from>
    <xdr:to>
      <xdr:col>20</xdr:col>
      <xdr:colOff>209550</xdr:colOff>
      <xdr:row>38</xdr:row>
      <xdr:rowOff>101600</xdr:rowOff>
    </xdr:to>
    <xdr:sp macro="" textlink="">
      <xdr:nvSpPr>
        <xdr:cNvPr id="339" name="円/楕円 338"/>
        <xdr:cNvSpPr/>
      </xdr:nvSpPr>
      <xdr:spPr>
        <a:xfrm>
          <a:off x="13843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86377</xdr:rowOff>
    </xdr:from>
    <xdr:ext cx="762000" cy="259045"/>
    <xdr:sp macro="" textlink="">
      <xdr:nvSpPr>
        <xdr:cNvPr id="340" name="テキスト ボックス 339"/>
        <xdr:cNvSpPr txBox="1"/>
      </xdr:nvSpPr>
      <xdr:spPr>
        <a:xfrm>
          <a:off x="13512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41910</xdr:rowOff>
    </xdr:from>
    <xdr:to>
      <xdr:col>19</xdr:col>
      <xdr:colOff>6350</xdr:colOff>
      <xdr:row>37</xdr:row>
      <xdr:rowOff>143510</xdr:rowOff>
    </xdr:to>
    <xdr:sp macro="" textlink="">
      <xdr:nvSpPr>
        <xdr:cNvPr id="341" name="円/楕円 340"/>
        <xdr:cNvSpPr/>
      </xdr:nvSpPr>
      <xdr:spPr>
        <a:xfrm>
          <a:off x="12954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128287</xdr:rowOff>
    </xdr:from>
    <xdr:ext cx="762000" cy="259045"/>
    <xdr:sp macro="" textlink="">
      <xdr:nvSpPr>
        <xdr:cNvPr id="342" name="テキスト ボックス 341"/>
        <xdr:cNvSpPr txBox="1"/>
      </xdr:nvSpPr>
      <xdr:spPr>
        <a:xfrm>
          <a:off x="12623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については、ほぼ類似団体との平均を維持しているが、今後の合併特例債等事業の進捗により、当面類似団体平均よりも高止まりでの推移が想定される。引き続き、実施と長期債借入の抑制に努め、公債費の低減化を図る。</a:t>
          </a:r>
          <a:endParaRPr lang="ja-JP" altLang="ja-JP" sz="1100">
            <a:effectLst/>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72137</xdr:rowOff>
    </xdr:from>
    <xdr:to>
      <xdr:col>7</xdr:col>
      <xdr:colOff>15875</xdr:colOff>
      <xdr:row>78</xdr:row>
      <xdr:rowOff>104139</xdr:rowOff>
    </xdr:to>
    <xdr:cxnSp macro="">
      <xdr:nvCxnSpPr>
        <xdr:cNvPr id="372" name="直線コネクタ 371"/>
        <xdr:cNvCxnSpPr/>
      </xdr:nvCxnSpPr>
      <xdr:spPr>
        <a:xfrm flipV="1">
          <a:off x="3987800" y="13445237"/>
          <a:ext cx="8382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104139</xdr:rowOff>
    </xdr:from>
    <xdr:to>
      <xdr:col>5</xdr:col>
      <xdr:colOff>549275</xdr:colOff>
      <xdr:row>78</xdr:row>
      <xdr:rowOff>108713</xdr:rowOff>
    </xdr:to>
    <xdr:cxnSp macro="">
      <xdr:nvCxnSpPr>
        <xdr:cNvPr id="375" name="直線コネクタ 374"/>
        <xdr:cNvCxnSpPr/>
      </xdr:nvCxnSpPr>
      <xdr:spPr>
        <a:xfrm flipV="1">
          <a:off x="3098800" y="134772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108713</xdr:rowOff>
    </xdr:from>
    <xdr:to>
      <xdr:col>4</xdr:col>
      <xdr:colOff>346075</xdr:colOff>
      <xdr:row>78</xdr:row>
      <xdr:rowOff>127000</xdr:rowOff>
    </xdr:to>
    <xdr:cxnSp macro="">
      <xdr:nvCxnSpPr>
        <xdr:cNvPr id="378" name="直線コネクタ 377"/>
        <xdr:cNvCxnSpPr/>
      </xdr:nvCxnSpPr>
      <xdr:spPr>
        <a:xfrm flipV="1">
          <a:off x="2209800" y="13481813"/>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76708</xdr:rowOff>
    </xdr:from>
    <xdr:to>
      <xdr:col>3</xdr:col>
      <xdr:colOff>142875</xdr:colOff>
      <xdr:row>78</xdr:row>
      <xdr:rowOff>127000</xdr:rowOff>
    </xdr:to>
    <xdr:cxnSp macro="">
      <xdr:nvCxnSpPr>
        <xdr:cNvPr id="381" name="直線コネクタ 380"/>
        <xdr:cNvCxnSpPr/>
      </xdr:nvCxnSpPr>
      <xdr:spPr>
        <a:xfrm>
          <a:off x="1320800" y="134498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4" name="フローチャート : 判断 383"/>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85" name="テキスト ボックス 384"/>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91" name="円/楕円 390"/>
        <xdr:cNvSpPr/>
      </xdr:nvSpPr>
      <xdr:spPr>
        <a:xfrm>
          <a:off x="47752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164864</xdr:rowOff>
    </xdr:from>
    <xdr:ext cx="762000" cy="259045"/>
    <xdr:sp macro="" textlink="">
      <xdr:nvSpPr>
        <xdr:cNvPr id="392" name="公債費該当値テキスト"/>
        <xdr:cNvSpPr txBox="1"/>
      </xdr:nvSpPr>
      <xdr:spPr>
        <a:xfrm>
          <a:off x="49149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53339</xdr:rowOff>
    </xdr:from>
    <xdr:to>
      <xdr:col>5</xdr:col>
      <xdr:colOff>600075</xdr:colOff>
      <xdr:row>78</xdr:row>
      <xdr:rowOff>154939</xdr:rowOff>
    </xdr:to>
    <xdr:sp macro="" textlink="">
      <xdr:nvSpPr>
        <xdr:cNvPr id="393" name="円/楕円 392"/>
        <xdr:cNvSpPr/>
      </xdr:nvSpPr>
      <xdr:spPr>
        <a:xfrm>
          <a:off x="3937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139716</xdr:rowOff>
    </xdr:from>
    <xdr:ext cx="736600" cy="259045"/>
    <xdr:sp macro="" textlink="">
      <xdr:nvSpPr>
        <xdr:cNvPr id="394" name="テキスト ボックス 393"/>
        <xdr:cNvSpPr txBox="1"/>
      </xdr:nvSpPr>
      <xdr:spPr>
        <a:xfrm>
          <a:off x="3606800" y="13512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57913</xdr:rowOff>
    </xdr:from>
    <xdr:to>
      <xdr:col>4</xdr:col>
      <xdr:colOff>396875</xdr:colOff>
      <xdr:row>78</xdr:row>
      <xdr:rowOff>159513</xdr:rowOff>
    </xdr:to>
    <xdr:sp macro="" textlink="">
      <xdr:nvSpPr>
        <xdr:cNvPr id="395" name="円/楕円 394"/>
        <xdr:cNvSpPr/>
      </xdr:nvSpPr>
      <xdr:spPr>
        <a:xfrm>
          <a:off x="3048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144290</xdr:rowOff>
    </xdr:from>
    <xdr:ext cx="762000" cy="259045"/>
    <xdr:sp macro="" textlink="">
      <xdr:nvSpPr>
        <xdr:cNvPr id="396" name="テキスト ボックス 395"/>
        <xdr:cNvSpPr txBox="1"/>
      </xdr:nvSpPr>
      <xdr:spPr>
        <a:xfrm>
          <a:off x="2717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76200</xdr:rowOff>
    </xdr:from>
    <xdr:to>
      <xdr:col>3</xdr:col>
      <xdr:colOff>193675</xdr:colOff>
      <xdr:row>79</xdr:row>
      <xdr:rowOff>6350</xdr:rowOff>
    </xdr:to>
    <xdr:sp macro="" textlink="">
      <xdr:nvSpPr>
        <xdr:cNvPr id="397" name="円/楕円 396"/>
        <xdr:cNvSpPr/>
      </xdr:nvSpPr>
      <xdr:spPr>
        <a:xfrm>
          <a:off x="2159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162577</xdr:rowOff>
    </xdr:from>
    <xdr:ext cx="762000" cy="259045"/>
    <xdr:sp macro="" textlink="">
      <xdr:nvSpPr>
        <xdr:cNvPr id="398" name="テキスト ボックス 397"/>
        <xdr:cNvSpPr txBox="1"/>
      </xdr:nvSpPr>
      <xdr:spPr>
        <a:xfrm>
          <a:off x="1828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25908</xdr:rowOff>
    </xdr:from>
    <xdr:to>
      <xdr:col>1</xdr:col>
      <xdr:colOff>676275</xdr:colOff>
      <xdr:row>78</xdr:row>
      <xdr:rowOff>127508</xdr:rowOff>
    </xdr:to>
    <xdr:sp macro="" textlink="">
      <xdr:nvSpPr>
        <xdr:cNvPr id="399" name="円/楕円 398"/>
        <xdr:cNvSpPr/>
      </xdr:nvSpPr>
      <xdr:spPr>
        <a:xfrm>
          <a:off x="1270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137685</xdr:rowOff>
    </xdr:from>
    <xdr:ext cx="762000" cy="259045"/>
    <xdr:sp macro="" textlink="">
      <xdr:nvSpPr>
        <xdr:cNvPr id="400" name="テキスト ボックス 399"/>
        <xdr:cNvSpPr txBox="1"/>
      </xdr:nvSpPr>
      <xdr:spPr>
        <a:xfrm>
          <a:off x="939800" y="131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について、類似団体平均を下回っており、歳出削減の成果が出ているものの、合併特例債事業等の普通建設事業費が増加傾向にあることから、今まで以上に普通建設事業費を抑制していく必要がある。</a:t>
          </a:r>
          <a:endParaRPr lang="ja-JP" altLang="ja-JP" sz="11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104139</xdr:rowOff>
    </xdr:from>
    <xdr:to>
      <xdr:col>24</xdr:col>
      <xdr:colOff>31750</xdr:colOff>
      <xdr:row>77</xdr:row>
      <xdr:rowOff>43180</xdr:rowOff>
    </xdr:to>
    <xdr:cxnSp macro="">
      <xdr:nvCxnSpPr>
        <xdr:cNvPr id="433" name="直線コネクタ 432"/>
        <xdr:cNvCxnSpPr/>
      </xdr:nvCxnSpPr>
      <xdr:spPr>
        <a:xfrm flipV="1">
          <a:off x="15671800" y="13134339"/>
          <a:ext cx="8382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4"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130811</xdr:rowOff>
    </xdr:from>
    <xdr:to>
      <xdr:col>22</xdr:col>
      <xdr:colOff>565150</xdr:colOff>
      <xdr:row>77</xdr:row>
      <xdr:rowOff>43180</xdr:rowOff>
    </xdr:to>
    <xdr:cxnSp macro="">
      <xdr:nvCxnSpPr>
        <xdr:cNvPr id="436" name="直線コネクタ 435"/>
        <xdr:cNvCxnSpPr/>
      </xdr:nvCxnSpPr>
      <xdr:spPr>
        <a:xfrm>
          <a:off x="14782800" y="1316101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130811</xdr:rowOff>
    </xdr:from>
    <xdr:to>
      <xdr:col>21</xdr:col>
      <xdr:colOff>361950</xdr:colOff>
      <xdr:row>76</xdr:row>
      <xdr:rowOff>149861</xdr:rowOff>
    </xdr:to>
    <xdr:cxnSp macro="">
      <xdr:nvCxnSpPr>
        <xdr:cNvPr id="439" name="直線コネクタ 438"/>
        <xdr:cNvCxnSpPr/>
      </xdr:nvCxnSpPr>
      <xdr:spPr>
        <a:xfrm flipV="1">
          <a:off x="13893800" y="131610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41" name="テキスト ボックス 440"/>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149861</xdr:rowOff>
    </xdr:to>
    <xdr:cxnSp macro="">
      <xdr:nvCxnSpPr>
        <xdr:cNvPr id="442" name="直線コネクタ 441"/>
        <xdr:cNvCxnSpPr/>
      </xdr:nvCxnSpPr>
      <xdr:spPr>
        <a:xfrm>
          <a:off x="13004800" y="12985750"/>
          <a:ext cx="889000" cy="19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4" name="テキスト ボックス 443"/>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5" name="フローチャート : 判断 444"/>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6" name="テキスト ボックス 445"/>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52" name="円/楕円 451"/>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53"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163830</xdr:rowOff>
    </xdr:from>
    <xdr:to>
      <xdr:col>22</xdr:col>
      <xdr:colOff>615950</xdr:colOff>
      <xdr:row>77</xdr:row>
      <xdr:rowOff>93980</xdr:rowOff>
    </xdr:to>
    <xdr:sp macro="" textlink="">
      <xdr:nvSpPr>
        <xdr:cNvPr id="454" name="円/楕円 453"/>
        <xdr:cNvSpPr/>
      </xdr:nvSpPr>
      <xdr:spPr>
        <a:xfrm>
          <a:off x="15621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55" name="テキスト ボックス 454"/>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80011</xdr:rowOff>
    </xdr:from>
    <xdr:to>
      <xdr:col>21</xdr:col>
      <xdr:colOff>412750</xdr:colOff>
      <xdr:row>77</xdr:row>
      <xdr:rowOff>10161</xdr:rowOff>
    </xdr:to>
    <xdr:sp macro="" textlink="">
      <xdr:nvSpPr>
        <xdr:cNvPr id="456" name="円/楕円 455"/>
        <xdr:cNvSpPr/>
      </xdr:nvSpPr>
      <xdr:spPr>
        <a:xfrm>
          <a:off x="14732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20337</xdr:rowOff>
    </xdr:from>
    <xdr:ext cx="762000" cy="259045"/>
    <xdr:sp macro="" textlink="">
      <xdr:nvSpPr>
        <xdr:cNvPr id="457" name="テキスト ボックス 456"/>
        <xdr:cNvSpPr txBox="1"/>
      </xdr:nvSpPr>
      <xdr:spPr>
        <a:xfrm>
          <a:off x="14401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99061</xdr:rowOff>
    </xdr:from>
    <xdr:to>
      <xdr:col>20</xdr:col>
      <xdr:colOff>209550</xdr:colOff>
      <xdr:row>77</xdr:row>
      <xdr:rowOff>29211</xdr:rowOff>
    </xdr:to>
    <xdr:sp macro="" textlink="">
      <xdr:nvSpPr>
        <xdr:cNvPr id="458" name="円/楕円 457"/>
        <xdr:cNvSpPr/>
      </xdr:nvSpPr>
      <xdr:spPr>
        <a:xfrm>
          <a:off x="13843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39387</xdr:rowOff>
    </xdr:from>
    <xdr:ext cx="762000" cy="259045"/>
    <xdr:sp macro="" textlink="">
      <xdr:nvSpPr>
        <xdr:cNvPr id="459" name="テキスト ボックス 458"/>
        <xdr:cNvSpPr txBox="1"/>
      </xdr:nvSpPr>
      <xdr:spPr>
        <a:xfrm>
          <a:off x="13512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60" name="円/楕円 459"/>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16527</xdr:rowOff>
    </xdr:from>
    <xdr:ext cx="762000" cy="259045"/>
    <xdr:sp macro="" textlink="">
      <xdr:nvSpPr>
        <xdr:cNvPr id="461" name="テキスト ボックス 460"/>
        <xdr:cNvSpPr txBox="1"/>
      </xdr:nvSpPr>
      <xdr:spPr>
        <a:xfrm>
          <a:off x="12623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福島県田村市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154380</xdr:rowOff>
    </xdr:from>
    <xdr:to>
      <xdr:col>4</xdr:col>
      <xdr:colOff>1117600</xdr:colOff>
      <xdr:row>15</xdr:row>
      <xdr:rowOff>59525</xdr:rowOff>
    </xdr:to>
    <xdr:cxnSp macro="">
      <xdr:nvCxnSpPr>
        <xdr:cNvPr id="54" name="直線コネクタ 53"/>
        <xdr:cNvCxnSpPr/>
      </xdr:nvCxnSpPr>
      <xdr:spPr bwMode="auto">
        <a:xfrm flipV="1">
          <a:off x="5003800" y="2602305"/>
          <a:ext cx="647700" cy="765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15963</xdr:rowOff>
    </xdr:from>
    <xdr:ext cx="762000" cy="259045"/>
    <xdr:sp macro="" textlink="">
      <xdr:nvSpPr>
        <xdr:cNvPr id="55" name="人口1人当たり決算額の推移平均値テキスト130"/>
        <xdr:cNvSpPr txBox="1"/>
      </xdr:nvSpPr>
      <xdr:spPr>
        <a:xfrm>
          <a:off x="5740400" y="2806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150836</xdr:rowOff>
    </xdr:from>
    <xdr:to>
      <xdr:col>4</xdr:col>
      <xdr:colOff>469900</xdr:colOff>
      <xdr:row>15</xdr:row>
      <xdr:rowOff>59525</xdr:rowOff>
    </xdr:to>
    <xdr:cxnSp macro="">
      <xdr:nvCxnSpPr>
        <xdr:cNvPr id="57" name="直線コネクタ 56"/>
        <xdr:cNvCxnSpPr/>
      </xdr:nvCxnSpPr>
      <xdr:spPr bwMode="auto">
        <a:xfrm>
          <a:off x="4305300" y="2598761"/>
          <a:ext cx="698500" cy="80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168868</xdr:rowOff>
    </xdr:from>
    <xdr:ext cx="736600" cy="259045"/>
    <xdr:sp macro="" textlink="">
      <xdr:nvSpPr>
        <xdr:cNvPr id="59" name="テキスト ボックス 58"/>
        <xdr:cNvSpPr txBox="1"/>
      </xdr:nvSpPr>
      <xdr:spPr>
        <a:xfrm>
          <a:off x="4622800" y="2959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96129</xdr:rowOff>
    </xdr:from>
    <xdr:to>
      <xdr:col>3</xdr:col>
      <xdr:colOff>904875</xdr:colOff>
      <xdr:row>14</xdr:row>
      <xdr:rowOff>150836</xdr:rowOff>
    </xdr:to>
    <xdr:cxnSp macro="">
      <xdr:nvCxnSpPr>
        <xdr:cNvPr id="60" name="直線コネクタ 59"/>
        <xdr:cNvCxnSpPr/>
      </xdr:nvCxnSpPr>
      <xdr:spPr bwMode="auto">
        <a:xfrm>
          <a:off x="3606800" y="2544054"/>
          <a:ext cx="698500" cy="54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135864</xdr:rowOff>
    </xdr:from>
    <xdr:ext cx="762000" cy="259045"/>
    <xdr:sp macro="" textlink="">
      <xdr:nvSpPr>
        <xdr:cNvPr id="62" name="テキスト ボックス 61"/>
        <xdr:cNvSpPr txBox="1"/>
      </xdr:nvSpPr>
      <xdr:spPr>
        <a:xfrm>
          <a:off x="3924300" y="292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96129</xdr:rowOff>
    </xdr:from>
    <xdr:to>
      <xdr:col>3</xdr:col>
      <xdr:colOff>206375</xdr:colOff>
      <xdr:row>14</xdr:row>
      <xdr:rowOff>119961</xdr:rowOff>
    </xdr:to>
    <xdr:cxnSp macro="">
      <xdr:nvCxnSpPr>
        <xdr:cNvPr id="63" name="直線コネクタ 62"/>
        <xdr:cNvCxnSpPr/>
      </xdr:nvCxnSpPr>
      <xdr:spPr bwMode="auto">
        <a:xfrm flipV="1">
          <a:off x="2908300" y="2544054"/>
          <a:ext cx="698500" cy="238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92387</xdr:rowOff>
    </xdr:from>
    <xdr:ext cx="762000" cy="259045"/>
    <xdr:sp macro="" textlink="">
      <xdr:nvSpPr>
        <xdr:cNvPr id="67" name="テキスト ボックス 66"/>
        <xdr:cNvSpPr txBox="1"/>
      </xdr:nvSpPr>
      <xdr:spPr>
        <a:xfrm>
          <a:off x="2527300" y="2883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103580</xdr:rowOff>
    </xdr:from>
    <xdr:to>
      <xdr:col>5</xdr:col>
      <xdr:colOff>34925</xdr:colOff>
      <xdr:row>15</xdr:row>
      <xdr:rowOff>33730</xdr:rowOff>
    </xdr:to>
    <xdr:sp macro="" textlink="">
      <xdr:nvSpPr>
        <xdr:cNvPr id="73" name="円/楕円 72"/>
        <xdr:cNvSpPr/>
      </xdr:nvSpPr>
      <xdr:spPr bwMode="auto">
        <a:xfrm>
          <a:off x="5600700" y="2551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120107</xdr:rowOff>
    </xdr:from>
    <xdr:ext cx="762000" cy="259045"/>
    <xdr:sp macro="" textlink="">
      <xdr:nvSpPr>
        <xdr:cNvPr id="74" name="人口1人当たり決算額の推移該当値テキスト130"/>
        <xdr:cNvSpPr txBox="1"/>
      </xdr:nvSpPr>
      <xdr:spPr>
        <a:xfrm>
          <a:off x="5740400" y="23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113,417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8725</xdr:rowOff>
    </xdr:from>
    <xdr:to>
      <xdr:col>4</xdr:col>
      <xdr:colOff>520700</xdr:colOff>
      <xdr:row>15</xdr:row>
      <xdr:rowOff>110325</xdr:rowOff>
    </xdr:to>
    <xdr:sp macro="" textlink="">
      <xdr:nvSpPr>
        <xdr:cNvPr id="75" name="円/楕円 74"/>
        <xdr:cNvSpPr/>
      </xdr:nvSpPr>
      <xdr:spPr bwMode="auto">
        <a:xfrm>
          <a:off x="4953000" y="2628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120502</xdr:rowOff>
    </xdr:from>
    <xdr:ext cx="736600" cy="259045"/>
    <xdr:sp macro="" textlink="">
      <xdr:nvSpPr>
        <xdr:cNvPr id="76" name="テキスト ボックス 75"/>
        <xdr:cNvSpPr txBox="1"/>
      </xdr:nvSpPr>
      <xdr:spPr>
        <a:xfrm>
          <a:off x="4622800" y="239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108,056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100036</xdr:rowOff>
    </xdr:from>
    <xdr:to>
      <xdr:col>3</xdr:col>
      <xdr:colOff>955675</xdr:colOff>
      <xdr:row>15</xdr:row>
      <xdr:rowOff>30186</xdr:rowOff>
    </xdr:to>
    <xdr:sp macro="" textlink="">
      <xdr:nvSpPr>
        <xdr:cNvPr id="77" name="円/楕円 76"/>
        <xdr:cNvSpPr/>
      </xdr:nvSpPr>
      <xdr:spPr bwMode="auto">
        <a:xfrm>
          <a:off x="4254500" y="2547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40363</xdr:rowOff>
    </xdr:from>
    <xdr:ext cx="762000" cy="259045"/>
    <xdr:sp macro="" textlink="">
      <xdr:nvSpPr>
        <xdr:cNvPr id="78" name="テキスト ボックス 77"/>
        <xdr:cNvSpPr txBox="1"/>
      </xdr:nvSpPr>
      <xdr:spPr>
        <a:xfrm>
          <a:off x="3924300" y="2316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113,665</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45329</xdr:rowOff>
    </xdr:from>
    <xdr:to>
      <xdr:col>3</xdr:col>
      <xdr:colOff>257175</xdr:colOff>
      <xdr:row>14</xdr:row>
      <xdr:rowOff>146929</xdr:rowOff>
    </xdr:to>
    <xdr:sp macro="" textlink="">
      <xdr:nvSpPr>
        <xdr:cNvPr id="79" name="円/楕円 78"/>
        <xdr:cNvSpPr/>
      </xdr:nvSpPr>
      <xdr:spPr bwMode="auto">
        <a:xfrm>
          <a:off x="3556000" y="24932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157106</xdr:rowOff>
    </xdr:from>
    <xdr:ext cx="762000" cy="259045"/>
    <xdr:sp macro="" textlink="">
      <xdr:nvSpPr>
        <xdr:cNvPr id="80" name="テキスト ボックス 79"/>
        <xdr:cNvSpPr txBox="1"/>
      </xdr:nvSpPr>
      <xdr:spPr>
        <a:xfrm>
          <a:off x="3225800" y="2262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117,494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69161</xdr:rowOff>
    </xdr:from>
    <xdr:to>
      <xdr:col>2</xdr:col>
      <xdr:colOff>692150</xdr:colOff>
      <xdr:row>14</xdr:row>
      <xdr:rowOff>170761</xdr:rowOff>
    </xdr:to>
    <xdr:sp macro="" textlink="">
      <xdr:nvSpPr>
        <xdr:cNvPr id="81" name="円/楕円 80"/>
        <xdr:cNvSpPr/>
      </xdr:nvSpPr>
      <xdr:spPr bwMode="auto">
        <a:xfrm>
          <a:off x="2857500" y="2517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9488</xdr:rowOff>
    </xdr:from>
    <xdr:ext cx="762000" cy="259045"/>
    <xdr:sp macro="" textlink="">
      <xdr:nvSpPr>
        <xdr:cNvPr id="82" name="テキスト ボックス 81"/>
        <xdr:cNvSpPr txBox="1"/>
      </xdr:nvSpPr>
      <xdr:spPr>
        <a:xfrm>
          <a:off x="2527300" y="2285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115,826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331532</xdr:rowOff>
    </xdr:from>
    <xdr:to>
      <xdr:col>4</xdr:col>
      <xdr:colOff>1117600</xdr:colOff>
      <xdr:row>36</xdr:row>
      <xdr:rowOff>111651</xdr:rowOff>
    </xdr:to>
    <xdr:cxnSp macro="">
      <xdr:nvCxnSpPr>
        <xdr:cNvPr id="118" name="直線コネクタ 117"/>
        <xdr:cNvCxnSpPr/>
      </xdr:nvCxnSpPr>
      <xdr:spPr bwMode="auto">
        <a:xfrm>
          <a:off x="5003800" y="6941882"/>
          <a:ext cx="647700" cy="123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16897</xdr:rowOff>
    </xdr:from>
    <xdr:ext cx="762000" cy="259045"/>
    <xdr:sp macro="" textlink="">
      <xdr:nvSpPr>
        <xdr:cNvPr id="119" name="人口1人当たり決算額の推移平均値テキスト445"/>
        <xdr:cNvSpPr txBox="1"/>
      </xdr:nvSpPr>
      <xdr:spPr>
        <a:xfrm>
          <a:off x="5740400" y="66272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251751</xdr:rowOff>
    </xdr:from>
    <xdr:to>
      <xdr:col>4</xdr:col>
      <xdr:colOff>469900</xdr:colOff>
      <xdr:row>35</xdr:row>
      <xdr:rowOff>331532</xdr:rowOff>
    </xdr:to>
    <xdr:cxnSp macro="">
      <xdr:nvCxnSpPr>
        <xdr:cNvPr id="121" name="直線コネクタ 120"/>
        <xdr:cNvCxnSpPr/>
      </xdr:nvCxnSpPr>
      <xdr:spPr bwMode="auto">
        <a:xfrm>
          <a:off x="4305300" y="6862101"/>
          <a:ext cx="698500" cy="79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185005</xdr:rowOff>
    </xdr:from>
    <xdr:ext cx="736600" cy="259045"/>
    <xdr:sp macro="" textlink="">
      <xdr:nvSpPr>
        <xdr:cNvPr id="123" name="テキスト ボックス 122"/>
        <xdr:cNvSpPr txBox="1"/>
      </xdr:nvSpPr>
      <xdr:spPr>
        <a:xfrm>
          <a:off x="4622800" y="645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180688</xdr:rowOff>
    </xdr:from>
    <xdr:to>
      <xdr:col>3</xdr:col>
      <xdr:colOff>904875</xdr:colOff>
      <xdr:row>35</xdr:row>
      <xdr:rowOff>251751</xdr:rowOff>
    </xdr:to>
    <xdr:cxnSp macro="">
      <xdr:nvCxnSpPr>
        <xdr:cNvPr id="124" name="直線コネクタ 123"/>
        <xdr:cNvCxnSpPr/>
      </xdr:nvCxnSpPr>
      <xdr:spPr bwMode="auto">
        <a:xfrm>
          <a:off x="3606800" y="6791038"/>
          <a:ext cx="698500" cy="71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94022</xdr:rowOff>
    </xdr:from>
    <xdr:ext cx="762000" cy="259045"/>
    <xdr:sp macro="" textlink="">
      <xdr:nvSpPr>
        <xdr:cNvPr id="126" name="テキスト ボックス 125"/>
        <xdr:cNvSpPr txBox="1"/>
      </xdr:nvSpPr>
      <xdr:spPr>
        <a:xfrm>
          <a:off x="3924300" y="636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180688</xdr:rowOff>
    </xdr:from>
    <xdr:to>
      <xdr:col>3</xdr:col>
      <xdr:colOff>206375</xdr:colOff>
      <xdr:row>35</xdr:row>
      <xdr:rowOff>185946</xdr:rowOff>
    </xdr:to>
    <xdr:cxnSp macro="">
      <xdr:nvCxnSpPr>
        <xdr:cNvPr id="127" name="直線コネクタ 126"/>
        <xdr:cNvCxnSpPr/>
      </xdr:nvCxnSpPr>
      <xdr:spPr bwMode="auto">
        <a:xfrm flipV="1">
          <a:off x="2908300" y="6791038"/>
          <a:ext cx="698500" cy="52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339212</xdr:rowOff>
    </xdr:from>
    <xdr:ext cx="762000" cy="259045"/>
    <xdr:sp macro="" textlink="">
      <xdr:nvSpPr>
        <xdr:cNvPr id="129" name="テキスト ボックス 128"/>
        <xdr:cNvSpPr txBox="1"/>
      </xdr:nvSpPr>
      <xdr:spPr>
        <a:xfrm>
          <a:off x="32258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112972</xdr:rowOff>
    </xdr:from>
    <xdr:to>
      <xdr:col>2</xdr:col>
      <xdr:colOff>692150</xdr:colOff>
      <xdr:row>34</xdr:row>
      <xdr:rowOff>214572</xdr:rowOff>
    </xdr:to>
    <xdr:sp macro="" textlink="">
      <xdr:nvSpPr>
        <xdr:cNvPr id="130" name="フローチャート : 判断 129"/>
        <xdr:cNvSpPr/>
      </xdr:nvSpPr>
      <xdr:spPr bwMode="auto">
        <a:xfrm>
          <a:off x="28575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224749</xdr:rowOff>
    </xdr:from>
    <xdr:ext cx="762000" cy="259045"/>
    <xdr:sp macro="" textlink="">
      <xdr:nvSpPr>
        <xdr:cNvPr id="131" name="テキスト ボックス 130"/>
        <xdr:cNvSpPr txBox="1"/>
      </xdr:nvSpPr>
      <xdr:spPr>
        <a:xfrm>
          <a:off x="2527300" y="614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60851</xdr:rowOff>
    </xdr:from>
    <xdr:to>
      <xdr:col>5</xdr:col>
      <xdr:colOff>34925</xdr:colOff>
      <xdr:row>36</xdr:row>
      <xdr:rowOff>162451</xdr:rowOff>
    </xdr:to>
    <xdr:sp macro="" textlink="">
      <xdr:nvSpPr>
        <xdr:cNvPr id="137" name="円/楕円 136"/>
        <xdr:cNvSpPr/>
      </xdr:nvSpPr>
      <xdr:spPr bwMode="auto">
        <a:xfrm>
          <a:off x="5600700" y="70141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32928</xdr:rowOff>
    </xdr:from>
    <xdr:ext cx="762000" cy="259045"/>
    <xdr:sp macro="" textlink="">
      <xdr:nvSpPr>
        <xdr:cNvPr id="138" name="人口1人当たり決算額の推移該当値テキスト445"/>
        <xdr:cNvSpPr txBox="1"/>
      </xdr:nvSpPr>
      <xdr:spPr>
        <a:xfrm>
          <a:off x="5740400" y="6986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16,720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280732</xdr:rowOff>
    </xdr:from>
    <xdr:to>
      <xdr:col>4</xdr:col>
      <xdr:colOff>520700</xdr:colOff>
      <xdr:row>36</xdr:row>
      <xdr:rowOff>39432</xdr:rowOff>
    </xdr:to>
    <xdr:sp macro="" textlink="">
      <xdr:nvSpPr>
        <xdr:cNvPr id="139" name="円/楕円 138"/>
        <xdr:cNvSpPr/>
      </xdr:nvSpPr>
      <xdr:spPr bwMode="auto">
        <a:xfrm>
          <a:off x="4953000" y="6891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24209</xdr:rowOff>
    </xdr:from>
    <xdr:ext cx="736600" cy="259045"/>
    <xdr:sp macro="" textlink="">
      <xdr:nvSpPr>
        <xdr:cNvPr id="140" name="テキスト ボックス 139"/>
        <xdr:cNvSpPr txBox="1"/>
      </xdr:nvSpPr>
      <xdr:spPr>
        <a:xfrm>
          <a:off x="4622800" y="6977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200951</xdr:rowOff>
    </xdr:from>
    <xdr:to>
      <xdr:col>3</xdr:col>
      <xdr:colOff>955675</xdr:colOff>
      <xdr:row>35</xdr:row>
      <xdr:rowOff>302551</xdr:rowOff>
    </xdr:to>
    <xdr:sp macro="" textlink="">
      <xdr:nvSpPr>
        <xdr:cNvPr id="141" name="円/楕円 140"/>
        <xdr:cNvSpPr/>
      </xdr:nvSpPr>
      <xdr:spPr bwMode="auto">
        <a:xfrm>
          <a:off x="4254500" y="68113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287328</xdr:rowOff>
    </xdr:from>
    <xdr:ext cx="762000" cy="259045"/>
    <xdr:sp macro="" textlink="">
      <xdr:nvSpPr>
        <xdr:cNvPr id="142" name="テキスト ボックス 141"/>
        <xdr:cNvSpPr txBox="1"/>
      </xdr:nvSpPr>
      <xdr:spPr>
        <a:xfrm>
          <a:off x="3924300" y="689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22,930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129888</xdr:rowOff>
    </xdr:from>
    <xdr:to>
      <xdr:col>3</xdr:col>
      <xdr:colOff>257175</xdr:colOff>
      <xdr:row>35</xdr:row>
      <xdr:rowOff>231488</xdr:rowOff>
    </xdr:to>
    <xdr:sp macro="" textlink="">
      <xdr:nvSpPr>
        <xdr:cNvPr id="143" name="円/楕円 142"/>
        <xdr:cNvSpPr/>
      </xdr:nvSpPr>
      <xdr:spPr bwMode="auto">
        <a:xfrm>
          <a:off x="3556000" y="6740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216265</xdr:rowOff>
    </xdr:from>
    <xdr:ext cx="762000" cy="259045"/>
    <xdr:sp macro="" textlink="">
      <xdr:nvSpPr>
        <xdr:cNvPr id="144" name="テキスト ボックス 143"/>
        <xdr:cNvSpPr txBox="1"/>
      </xdr:nvSpPr>
      <xdr:spPr>
        <a:xfrm>
          <a:off x="3225800" y="6826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25,106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135146</xdr:rowOff>
    </xdr:from>
    <xdr:to>
      <xdr:col>2</xdr:col>
      <xdr:colOff>692150</xdr:colOff>
      <xdr:row>35</xdr:row>
      <xdr:rowOff>236746</xdr:rowOff>
    </xdr:to>
    <xdr:sp macro="" textlink="">
      <xdr:nvSpPr>
        <xdr:cNvPr id="145" name="円/楕円 144"/>
        <xdr:cNvSpPr/>
      </xdr:nvSpPr>
      <xdr:spPr bwMode="auto">
        <a:xfrm>
          <a:off x="2857500" y="6745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221523</xdr:rowOff>
    </xdr:from>
    <xdr:ext cx="762000" cy="259045"/>
    <xdr:sp macro="" textlink="">
      <xdr:nvSpPr>
        <xdr:cNvPr id="146" name="テキスト ボックス 145"/>
        <xdr:cNvSpPr txBox="1"/>
      </xdr:nvSpPr>
      <xdr:spPr>
        <a:xfrm>
          <a:off x="2527300" y="683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福島県田村市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財政調整基金残高について、積立額が堅調に推移し、実質収支額も黒字をもって決算することができたが、普通交付税の算定において合併算定終了後の財政運営も見据え、引き続き財政調整基金への積み立てや、実質収支額の確保に努め、標準財政規模比の向上に取り組む。</a:t>
          </a:r>
          <a:endParaRPr lang="ja-JP" altLang="ja-JP" sz="11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福島県田村市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一般会計において、対前年度比</a:t>
          </a:r>
          <a:r>
            <a:rPr lang="ja-JP" altLang="en-US" sz="1100" b="0" i="0" baseline="0">
              <a:solidFill>
                <a:schemeClr val="dk1"/>
              </a:solidFill>
              <a:effectLst/>
              <a:latin typeface="+mn-lt"/>
              <a:ea typeface="+mn-ea"/>
              <a:cs typeface="+mn-cs"/>
            </a:rPr>
            <a:t>５．９６</a:t>
          </a:r>
          <a:r>
            <a:rPr lang="ja-JP" altLang="ja-JP" sz="1100" b="0" i="0" baseline="0">
              <a:solidFill>
                <a:schemeClr val="dk1"/>
              </a:solidFill>
              <a:effectLst/>
              <a:latin typeface="+mn-lt"/>
              <a:ea typeface="+mn-ea"/>
              <a:cs typeface="+mn-cs"/>
            </a:rPr>
            <a:t>％増を確保できたことに加え、各会計黒字で決算することができ、赤字比率は算出されなかった。各会計において、引き続き歳入の確保に努め、歳出を抑制することにより黒字額の確保に努めたい。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福島県田村市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これまでの繰上償還の効果から、元利償還金額は減少となっているが、今後、合併特例事業債等の事業が増加傾向にあり、元利償還金も増加傾向になると思われる。また、公営企業債の元利償還金に対する繰入金について、下水道事業債が本格償還を迎えていることから、当面増加傾向が続くと推測される。組合等が起こした地方債の元利償還に対する負担金等及び債務負担行為に基づく支出額については、引き続き減少傾向での推移が予想される。</a:t>
          </a:r>
          <a:endParaRPr lang="ja-JP" altLang="ja-JP" sz="1400">
            <a:effectLst/>
          </a:endParaRPr>
        </a:p>
        <a:p>
          <a:r>
            <a:rPr kumimoji="1" lang="ja-JP" altLang="ja-JP" sz="1100">
              <a:solidFill>
                <a:schemeClr val="dk1"/>
              </a:solidFill>
              <a:effectLst/>
              <a:latin typeface="+mn-lt"/>
              <a:ea typeface="+mn-ea"/>
              <a:cs typeface="+mn-cs"/>
            </a:rPr>
            <a:t>算入公債費、実質公債費率の分子の状況は、今後、横ばいもしくは微増となると思われる。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福島県田村市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等に係る地方債現在高は、今後、合併特例事業債等の増加により増加が見込まれる。公営企業債等繰入見込額は、下水道事業債の償還が本格化していることから、当面増加が見込まれる。組合等負担額も減少となっている。退職手当負担見込額は一般職員に係る退職手当支給予定額の減による。</a:t>
          </a:r>
          <a:endParaRPr lang="ja-JP" altLang="ja-JP" sz="1400">
            <a:effectLst/>
          </a:endParaRPr>
        </a:p>
        <a:p>
          <a:r>
            <a:rPr kumimoji="1" lang="ja-JP" altLang="ja-JP" sz="1100">
              <a:solidFill>
                <a:schemeClr val="dk1"/>
              </a:solidFill>
              <a:effectLst/>
              <a:latin typeface="+mn-lt"/>
              <a:ea typeface="+mn-ea"/>
              <a:cs typeface="+mn-cs"/>
            </a:rPr>
            <a:t>対象となる充当可能財源等は、</a:t>
          </a:r>
          <a:r>
            <a:rPr kumimoji="1" lang="ja-JP" altLang="en-US" sz="1100">
              <a:solidFill>
                <a:schemeClr val="dk1"/>
              </a:solidFill>
              <a:effectLst/>
              <a:latin typeface="+mn-lt"/>
              <a:ea typeface="+mn-ea"/>
              <a:cs typeface="+mn-cs"/>
            </a:rPr>
            <a:t>減債基金</a:t>
          </a:r>
          <a:r>
            <a:rPr kumimoji="1" lang="ja-JP" altLang="ja-JP" sz="1100">
              <a:solidFill>
                <a:schemeClr val="dk1"/>
              </a:solidFill>
              <a:effectLst/>
              <a:latin typeface="+mn-lt"/>
              <a:ea typeface="+mn-ea"/>
              <a:cs typeface="+mn-cs"/>
            </a:rPr>
            <a:t>及び土地開発基金をはじめとした基金</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堅調に増加しているが、</a:t>
          </a:r>
          <a:r>
            <a:rPr kumimoji="1" lang="ja-JP" altLang="en-US" sz="1100">
              <a:solidFill>
                <a:schemeClr val="dk1"/>
              </a:solidFill>
              <a:effectLst/>
              <a:latin typeface="+mn-lt"/>
              <a:ea typeface="+mn-ea"/>
              <a:cs typeface="+mn-cs"/>
            </a:rPr>
            <a:t>本庁舎完成に伴い庁舎建設基金は減少となるため充当可能基金は減となる。</a:t>
          </a:r>
          <a:r>
            <a:rPr kumimoji="1" lang="ja-JP" altLang="ja-JP" sz="1100">
              <a:solidFill>
                <a:schemeClr val="dk1"/>
              </a:solidFill>
              <a:effectLst/>
              <a:latin typeface="+mn-lt"/>
              <a:ea typeface="+mn-ea"/>
              <a:cs typeface="+mn-cs"/>
            </a:rPr>
            <a:t>充当可能特定歳入は、地域総合整備資金貸付事業債</a:t>
          </a:r>
          <a:r>
            <a:rPr kumimoji="1" lang="ja-JP" altLang="en-US" sz="1100">
              <a:solidFill>
                <a:schemeClr val="dk1"/>
              </a:solidFill>
              <a:effectLst/>
              <a:latin typeface="+mn-lt"/>
              <a:ea typeface="+mn-ea"/>
              <a:cs typeface="+mn-cs"/>
            </a:rPr>
            <a:t>の貸し付けを行い</a:t>
          </a:r>
          <a:r>
            <a:rPr kumimoji="1" lang="ja-JP" altLang="ja-JP" sz="1100">
              <a:solidFill>
                <a:schemeClr val="dk1"/>
              </a:solidFill>
              <a:effectLst/>
              <a:latin typeface="+mn-lt"/>
              <a:ea typeface="+mn-ea"/>
              <a:cs typeface="+mn-cs"/>
            </a:rPr>
            <a:t>転貸債償還金</a:t>
          </a:r>
          <a:r>
            <a:rPr kumimoji="1" lang="ja-JP" altLang="en-US" sz="1100">
              <a:solidFill>
                <a:schemeClr val="dk1"/>
              </a:solidFill>
              <a:effectLst/>
              <a:latin typeface="+mn-lt"/>
              <a:ea typeface="+mn-ea"/>
              <a:cs typeface="+mn-cs"/>
            </a:rPr>
            <a:t>が増額</a:t>
          </a:r>
          <a:r>
            <a:rPr kumimoji="1" lang="ja-JP" altLang="ja-JP" sz="1100">
              <a:solidFill>
                <a:schemeClr val="dk1"/>
              </a:solidFill>
              <a:effectLst/>
              <a:latin typeface="+mn-lt"/>
              <a:ea typeface="+mn-ea"/>
              <a:cs typeface="+mn-cs"/>
            </a:rPr>
            <a:t>となっている。これらの理由により、将来負担比率の分子の状況は横ばいもしくは微増となることから、将来負担の縮小と充当可能財源の確保に向け、継続して取り組みを強化していく。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41806597</v>
      </c>
      <c r="BO4" s="349"/>
      <c r="BP4" s="349"/>
      <c r="BQ4" s="349"/>
      <c r="BR4" s="349"/>
      <c r="BS4" s="349"/>
      <c r="BT4" s="349"/>
      <c r="BU4" s="350"/>
      <c r="BV4" s="348">
        <v>34030514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12.8</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39129312</v>
      </c>
      <c r="BO5" s="386"/>
      <c r="BP5" s="386"/>
      <c r="BQ5" s="386"/>
      <c r="BR5" s="386"/>
      <c r="BS5" s="386"/>
      <c r="BT5" s="386"/>
      <c r="BU5" s="387"/>
      <c r="BV5" s="385">
        <v>32283062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85.2</v>
      </c>
      <c r="CU5" s="383"/>
      <c r="CV5" s="383"/>
      <c r="CW5" s="383"/>
      <c r="CX5" s="383"/>
      <c r="CY5" s="383"/>
      <c r="CZ5" s="383"/>
      <c r="DA5" s="384"/>
      <c r="DB5" s="382">
        <v>88.8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2677285</v>
      </c>
      <c r="BO6" s="386"/>
      <c r="BP6" s="386"/>
      <c r="BQ6" s="386"/>
      <c r="BR6" s="386"/>
      <c r="BS6" s="386"/>
      <c r="BT6" s="386"/>
      <c r="BU6" s="387"/>
      <c r="BV6" s="385">
        <v>1747452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89.7</v>
      </c>
      <c r="CU6" s="423"/>
      <c r="CV6" s="423"/>
      <c r="CW6" s="423"/>
      <c r="CX6" s="423"/>
      <c r="CY6" s="423"/>
      <c r="CZ6" s="423"/>
      <c r="DA6" s="424"/>
      <c r="DB6" s="422">
        <v>90.1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839393</v>
      </c>
      <c r="BO7" s="386"/>
      <c r="BP7" s="386"/>
      <c r="BQ7" s="386"/>
      <c r="BR7" s="386"/>
      <c r="BS7" s="386"/>
      <c r="BT7" s="386"/>
      <c r="BU7" s="387"/>
      <c r="BV7" s="385">
        <v>755697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14399367</v>
      </c>
      <c r="CU7" s="386"/>
      <c r="CV7" s="386"/>
      <c r="CW7" s="386"/>
      <c r="CX7" s="386"/>
      <c r="CY7" s="386"/>
      <c r="CZ7" s="386"/>
      <c r="DA7" s="387"/>
      <c r="DB7" s="385">
        <v>14568050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1837892</v>
      </c>
      <c r="BO8" s="386"/>
      <c r="BP8" s="386"/>
      <c r="BQ8" s="386"/>
      <c r="BR8" s="386"/>
      <c r="BS8" s="386"/>
      <c r="BT8" s="386"/>
      <c r="BU8" s="387"/>
      <c r="BV8" s="385">
        <v>991755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0.31</v>
      </c>
      <c r="CU8" s="426"/>
      <c r="CV8" s="426"/>
      <c r="CW8" s="426"/>
      <c r="CX8" s="426"/>
      <c r="CY8" s="426"/>
      <c r="CZ8" s="426"/>
      <c r="DA8" s="427"/>
      <c r="DB8" s="425">
        <v>0.31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40422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846137</v>
      </c>
      <c r="BO9" s="386"/>
      <c r="BP9" s="386"/>
      <c r="BQ9" s="386"/>
      <c r="BR9" s="386"/>
      <c r="BS9" s="386"/>
      <c r="BT9" s="386"/>
      <c r="BU9" s="387"/>
      <c r="BV9" s="385">
        <v>-183817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v>
      </c>
      <c r="CU9" s="383"/>
      <c r="CV9" s="383"/>
      <c r="CW9" s="383"/>
      <c r="CX9" s="383"/>
      <c r="CY9" s="383"/>
      <c r="CZ9" s="383"/>
      <c r="DA9" s="384"/>
      <c r="DB9" s="382">
        <v>16.899999999999999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43253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137228</v>
      </c>
      <c r="BO10" s="386"/>
      <c r="BP10" s="386"/>
      <c r="BQ10" s="386"/>
      <c r="BR10" s="386"/>
      <c r="BS10" s="386"/>
      <c r="BT10" s="386"/>
      <c r="BU10" s="387"/>
      <c r="BV10" s="385">
        <v>21285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50047</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39484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520000</v>
      </c>
      <c r="BO12" s="386"/>
      <c r="BP12" s="386"/>
      <c r="BQ12" s="386"/>
      <c r="BR12" s="386"/>
      <c r="BS12" s="386"/>
      <c r="BT12" s="386"/>
      <c r="BU12" s="387"/>
      <c r="BV12" s="385">
        <v>320200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39220</v>
      </c>
      <c r="S13" s="467"/>
      <c r="T13" s="467"/>
      <c r="U13" s="467"/>
      <c r="V13" s="468"/>
      <c r="W13" s="401" t="s">
        <v>124</v>
      </c>
      <c r="X13" s="402"/>
      <c r="Y13" s="402"/>
      <c r="Z13" s="402"/>
      <c r="AA13" s="402"/>
      <c r="AB13" s="392"/>
      <c r="AC13" s="436">
        <v>3280</v>
      </c>
      <c r="AD13" s="437"/>
      <c r="AE13" s="437"/>
      <c r="AF13" s="437"/>
      <c r="AG13" s="476"/>
      <c r="AH13" s="436">
        <v>4445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463365</v>
      </c>
      <c r="BO13" s="386"/>
      <c r="BP13" s="386"/>
      <c r="BQ13" s="386"/>
      <c r="BR13" s="386"/>
      <c r="BS13" s="386"/>
      <c r="BT13" s="386"/>
      <c r="BU13" s="387"/>
      <c r="BV13" s="385">
        <v>-432685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6.7</v>
      </c>
      <c r="CU13" s="383"/>
      <c r="CV13" s="383"/>
      <c r="CW13" s="383"/>
      <c r="CX13" s="383"/>
      <c r="CY13" s="383"/>
      <c r="CZ13" s="383"/>
      <c r="DA13" s="384"/>
      <c r="DB13" s="382">
        <v>7.7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40052</v>
      </c>
      <c r="S14" s="467"/>
      <c r="T14" s="467"/>
      <c r="U14" s="467"/>
      <c r="V14" s="468"/>
      <c r="W14" s="375"/>
      <c r="X14" s="376"/>
      <c r="Y14" s="376"/>
      <c r="Z14" s="376"/>
      <c r="AA14" s="376"/>
      <c r="AB14" s="365"/>
      <c r="AC14" s="469">
        <v>16.600000000000001</v>
      </c>
      <c r="AD14" s="470"/>
      <c r="AE14" s="470"/>
      <c r="AF14" s="470"/>
      <c r="AG14" s="471"/>
      <c r="AH14" s="469">
        <v>19.899999999999999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53.5</v>
      </c>
      <c r="CU14" s="481"/>
      <c r="CV14" s="481"/>
      <c r="CW14" s="481"/>
      <c r="CX14" s="481"/>
      <c r="CY14" s="481"/>
      <c r="CZ14" s="481"/>
      <c r="DA14" s="482"/>
      <c r="DB14" s="480">
        <v>40.799999999999997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39794</v>
      </c>
      <c r="S15" s="467"/>
      <c r="T15" s="467"/>
      <c r="U15" s="467"/>
      <c r="V15" s="468"/>
      <c r="W15" s="401" t="s">
        <v>131</v>
      </c>
      <c r="X15" s="402"/>
      <c r="Y15" s="402"/>
      <c r="Z15" s="402"/>
      <c r="AA15" s="402"/>
      <c r="AB15" s="392"/>
      <c r="AC15" s="436">
        <v>7436</v>
      </c>
      <c r="AD15" s="437"/>
      <c r="AE15" s="437"/>
      <c r="AF15" s="437"/>
      <c r="AG15" s="476"/>
      <c r="AH15" s="436">
        <v>8673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3358733</v>
      </c>
      <c r="BO15" s="349"/>
      <c r="BP15" s="349"/>
      <c r="BQ15" s="349"/>
      <c r="BR15" s="349"/>
      <c r="BS15" s="349"/>
      <c r="BT15" s="349"/>
      <c r="BU15" s="350"/>
      <c r="BV15" s="348">
        <v>3313002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37.6</v>
      </c>
      <c r="AD16" s="470"/>
      <c r="AE16" s="470"/>
      <c r="AF16" s="470"/>
      <c r="AG16" s="471"/>
      <c r="AH16" s="469">
        <v>38.700000000000003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10467837</v>
      </c>
      <c r="BO16" s="386"/>
      <c r="BP16" s="386"/>
      <c r="BQ16" s="386"/>
      <c r="BR16" s="386"/>
      <c r="BS16" s="386"/>
      <c r="BT16" s="386"/>
      <c r="BU16" s="387"/>
      <c r="BV16" s="385">
        <v>10351074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9074</v>
      </c>
      <c r="AD17" s="437"/>
      <c r="AE17" s="437"/>
      <c r="AF17" s="437"/>
      <c r="AG17" s="476"/>
      <c r="AH17" s="436">
        <v>9255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4282282</v>
      </c>
      <c r="BO17" s="386"/>
      <c r="BP17" s="386"/>
      <c r="BQ17" s="386"/>
      <c r="BR17" s="386"/>
      <c r="BS17" s="386"/>
      <c r="BT17" s="386"/>
      <c r="BU17" s="387"/>
      <c r="BV17" s="385">
        <v>4234882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458.33</v>
      </c>
      <c r="M18" s="498"/>
      <c r="N18" s="498"/>
      <c r="O18" s="498"/>
      <c r="P18" s="498"/>
      <c r="Q18" s="498"/>
      <c r="R18" s="499"/>
      <c r="S18" s="499"/>
      <c r="T18" s="499"/>
      <c r="U18" s="499"/>
      <c r="V18" s="500"/>
      <c r="W18" s="403"/>
      <c r="X18" s="404"/>
      <c r="Y18" s="404"/>
      <c r="Z18" s="404"/>
      <c r="AA18" s="404"/>
      <c r="AB18" s="395"/>
      <c r="AC18" s="501">
        <v>45.9</v>
      </c>
      <c r="AD18" s="502"/>
      <c r="AE18" s="502"/>
      <c r="AF18" s="502"/>
      <c r="AG18" s="503"/>
      <c r="AH18" s="501">
        <v>41.3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12246761</v>
      </c>
      <c r="BO18" s="386"/>
      <c r="BP18" s="386"/>
      <c r="BQ18" s="386"/>
      <c r="BR18" s="386"/>
      <c r="BS18" s="386"/>
      <c r="BT18" s="386"/>
      <c r="BU18" s="387"/>
      <c r="BV18" s="385">
        <v>12261403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88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17988144</v>
      </c>
      <c r="BO19" s="386"/>
      <c r="BP19" s="386"/>
      <c r="BQ19" s="386"/>
      <c r="BR19" s="386"/>
      <c r="BS19" s="386"/>
      <c r="BT19" s="386"/>
      <c r="BU19" s="387"/>
      <c r="BV19" s="385">
        <v>16303698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11933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26459032</v>
      </c>
      <c r="BO23" s="386"/>
      <c r="BP23" s="386"/>
      <c r="BQ23" s="386"/>
      <c r="BR23" s="386"/>
      <c r="BS23" s="386"/>
      <c r="BT23" s="386"/>
      <c r="BU23" s="387"/>
      <c r="BV23" s="385">
        <v>24419999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10100</v>
      </c>
      <c r="R24" s="437"/>
      <c r="S24" s="437"/>
      <c r="T24" s="437"/>
      <c r="U24" s="437"/>
      <c r="V24" s="476"/>
      <c r="W24" s="531"/>
      <c r="X24" s="519"/>
      <c r="Y24" s="520"/>
      <c r="Z24" s="435" t="s">
        <v>154</v>
      </c>
      <c r="AA24" s="415"/>
      <c r="AB24" s="415"/>
      <c r="AC24" s="415"/>
      <c r="AD24" s="415"/>
      <c r="AE24" s="415"/>
      <c r="AF24" s="415"/>
      <c r="AG24" s="416"/>
      <c r="AH24" s="436">
        <v>420</v>
      </c>
      <c r="AI24" s="437"/>
      <c r="AJ24" s="437"/>
      <c r="AK24" s="437"/>
      <c r="AL24" s="476"/>
      <c r="AM24" s="436">
        <v>1294860</v>
      </c>
      <c r="AN24" s="437"/>
      <c r="AO24" s="437"/>
      <c r="AP24" s="437"/>
      <c r="AQ24" s="437"/>
      <c r="AR24" s="476"/>
      <c r="AS24" s="436">
        <v>3083</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17596565</v>
      </c>
      <c r="BO24" s="386"/>
      <c r="BP24" s="386"/>
      <c r="BQ24" s="386"/>
      <c r="BR24" s="386"/>
      <c r="BS24" s="386"/>
      <c r="BT24" s="386"/>
      <c r="BU24" s="387"/>
      <c r="BV24" s="385">
        <v>18622554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8000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4124012</v>
      </c>
      <c r="BO25" s="349"/>
      <c r="BP25" s="349"/>
      <c r="BQ25" s="349"/>
      <c r="BR25" s="349"/>
      <c r="BS25" s="349"/>
      <c r="BT25" s="349"/>
      <c r="BU25" s="350"/>
      <c r="BV25" s="348">
        <v>4132924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7360</v>
      </c>
      <c r="R26" s="437"/>
      <c r="S26" s="437"/>
      <c r="T26" s="437"/>
      <c r="U26" s="437"/>
      <c r="V26" s="476"/>
      <c r="W26" s="531"/>
      <c r="X26" s="519"/>
      <c r="Y26" s="520"/>
      <c r="Z26" s="435" t="s">
        <v>160</v>
      </c>
      <c r="AA26" s="541"/>
      <c r="AB26" s="541"/>
      <c r="AC26" s="541"/>
      <c r="AD26" s="541"/>
      <c r="AE26" s="541"/>
      <c r="AF26" s="541"/>
      <c r="AG26" s="542"/>
      <c r="AH26" s="436">
        <v>11</v>
      </c>
      <c r="AI26" s="437"/>
      <c r="AJ26" s="437"/>
      <c r="AK26" s="437"/>
      <c r="AL26" s="476"/>
      <c r="AM26" s="436">
        <v>31493</v>
      </c>
      <c r="AN26" s="437"/>
      <c r="AO26" s="437"/>
      <c r="AP26" s="437"/>
      <c r="AQ26" s="437"/>
      <c r="AR26" s="476"/>
      <c r="AS26" s="436">
        <v>2863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4630</v>
      </c>
      <c r="R27" s="437"/>
      <c r="S27" s="437"/>
      <c r="T27" s="437"/>
      <c r="U27" s="437"/>
      <c r="V27" s="476"/>
      <c r="W27" s="531"/>
      <c r="X27" s="519"/>
      <c r="Y27" s="520"/>
      <c r="Z27" s="435" t="s">
        <v>163</v>
      </c>
      <c r="AA27" s="415"/>
      <c r="AB27" s="415"/>
      <c r="AC27" s="415"/>
      <c r="AD27" s="415"/>
      <c r="AE27" s="415"/>
      <c r="AF27" s="415"/>
      <c r="AG27" s="416"/>
      <c r="AH27" s="436">
        <v>17</v>
      </c>
      <c r="AI27" s="437"/>
      <c r="AJ27" s="437"/>
      <c r="AK27" s="437"/>
      <c r="AL27" s="476"/>
      <c r="AM27" s="436">
        <v>56318</v>
      </c>
      <c r="AN27" s="437"/>
      <c r="AO27" s="437"/>
      <c r="AP27" s="437"/>
      <c r="AQ27" s="437"/>
      <c r="AR27" s="476"/>
      <c r="AS27" s="436">
        <v>3313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801607</v>
      </c>
      <c r="BO27" s="555"/>
      <c r="BP27" s="555"/>
      <c r="BQ27" s="555"/>
      <c r="BR27" s="555"/>
      <c r="BS27" s="555"/>
      <c r="BT27" s="555"/>
      <c r="BU27" s="556"/>
      <c r="BV27" s="554">
        <v>800895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4060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3192356</v>
      </c>
      <c r="BO28" s="349"/>
      <c r="BP28" s="349"/>
      <c r="BQ28" s="349"/>
      <c r="BR28" s="349"/>
      <c r="BS28" s="349"/>
      <c r="BT28" s="349"/>
      <c r="BU28" s="350"/>
      <c r="BV28" s="348">
        <v>3575128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18</v>
      </c>
      <c r="M29" s="437"/>
      <c r="N29" s="437"/>
      <c r="O29" s="437"/>
      <c r="P29" s="476"/>
      <c r="Q29" s="436">
        <v>3850</v>
      </c>
      <c r="R29" s="437"/>
      <c r="S29" s="437"/>
      <c r="T29" s="437"/>
      <c r="U29" s="437"/>
      <c r="V29" s="476"/>
      <c r="W29" s="532"/>
      <c r="X29" s="533"/>
      <c r="Y29" s="534"/>
      <c r="Z29" s="435" t="s">
        <v>170</v>
      </c>
      <c r="AA29" s="415"/>
      <c r="AB29" s="415"/>
      <c r="AC29" s="415"/>
      <c r="AD29" s="415"/>
      <c r="AE29" s="415"/>
      <c r="AF29" s="415"/>
      <c r="AG29" s="416"/>
      <c r="AH29" s="436">
        <v>437</v>
      </c>
      <c r="AI29" s="437"/>
      <c r="AJ29" s="437"/>
      <c r="AK29" s="437"/>
      <c r="AL29" s="476"/>
      <c r="AM29" s="436">
        <v>1351178</v>
      </c>
      <c r="AN29" s="437"/>
      <c r="AO29" s="437"/>
      <c r="AP29" s="437"/>
      <c r="AQ29" s="437"/>
      <c r="AR29" s="476"/>
      <c r="AS29" s="436">
        <v>3092</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1637311</v>
      </c>
      <c r="BO29" s="386"/>
      <c r="BP29" s="386"/>
      <c r="BQ29" s="386"/>
      <c r="BR29" s="386"/>
      <c r="BS29" s="386"/>
      <c r="BT29" s="386"/>
      <c r="BU29" s="387"/>
      <c r="BV29" s="385">
        <v>936896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361155</v>
      </c>
      <c r="BO30" s="555"/>
      <c r="BP30" s="555"/>
      <c r="BQ30" s="555"/>
      <c r="BR30" s="555"/>
      <c r="BS30" s="555"/>
      <c r="BT30" s="555"/>
      <c r="BU30" s="556"/>
      <c r="BV30" s="554">
        <v>1267577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IF('各会計、関係団体の財政状況及び健全化判断比率'!B32="","",'各会計、関係団体の財政状況及び健全化判断比率'!B32)</f>
        <v>滝根町観光事業特別会計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福島県市町村総合事務組合一般会計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滝根観光振興公社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授産場事業特別会計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福島県市町村総合事務組合消防補償等特別会計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常葉振興公社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診療所事業特別会計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10</v>
      </c>
      <c r="BF36" s="566"/>
      <c r="BG36" s="567" t="str">
        <f>IF('各会計、関係団体の財政状況及び健全化判断比率'!B34="","",'各会計、関係団体の財政状況及び健全化判断比率'!B34)</f>
        <v>公共下水道事業特別会計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福島県市町村総合事務組合消防賞じゅつ金特別会計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ハム工房都路</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11</v>
      </c>
      <c r="BF37" s="566"/>
      <c r="BG37" s="567" t="str">
        <f>IF('各会計、関係団体の財政状況及び健全化判断比率'!B35="","",'各会計、関係団体の財政状況及び健全化判断比率'!B35)</f>
        <v>宅地造成事業特別会計</v>
      </c>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福島県市町村総合事務組合非常勤職員公務災害補償特別会計</v>
      </c>
      <c r="BZ37" s="567"/>
      <c r="CA37" s="567"/>
      <c r="CB37" s="567"/>
      <c r="CC37" s="567"/>
      <c r="CD37" s="567"/>
      <c r="CE37" s="567"/>
      <c r="CF37" s="567"/>
      <c r="CG37" s="567"/>
      <c r="CH37" s="567"/>
      <c r="CI37" s="567"/>
      <c r="CJ37" s="567"/>
      <c r="CK37" s="567"/>
      <c r="CL37" s="567"/>
      <c r="CM37" s="567"/>
      <c r="CN37" s="165"/>
      <c r="CO37" s="566">
        <f t="shared" si="3"/>
        <v>25</v>
      </c>
      <c r="CP37" s="566"/>
      <c r="CQ37" s="567" t="str">
        <f>IF('各会計、関係団体の財政状況及び健全化判断比率'!BS10="","",'各会計、関係団体の財政状況及び健全化判断比率'!BS10)</f>
        <v>まちづくりふねひき</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福島県市町村総合事務組合自治会館管理特別会計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17</v>
      </c>
      <c r="BX39" s="566"/>
      <c r="BY39" s="567" t="str">
        <f>IF('各会計、関係団体の財政状況及び健全化判断比率'!B73="","",'各会計、関係団体の財政状況及び健全化判断比率'!B73)</f>
        <v>福島県後期高齢者医療広域連合一般会計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18</v>
      </c>
      <c r="BX40" s="566"/>
      <c r="BY40" s="567" t="str">
        <f>IF('各会計、関係団体の財政状況及び健全化判断比率'!B74="","",'各会計、関係団体の財政状況及び健全化判断比率'!B74)</f>
        <v>福島県後期高齢者医療広域連合後期高齢者医療特別会計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19</v>
      </c>
      <c r="BX41" s="566"/>
      <c r="BY41" s="567" t="str">
        <f>IF('各会計、関係団体の財政状況及び健全化判断比率'!B75="","",'各会計、関係団体の財政状況及び健全化判断比率'!B75)</f>
        <v>田村広域行政組合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20</v>
      </c>
      <c r="BX42" s="566"/>
      <c r="BY42" s="567" t="str">
        <f>IF('各会計、関係団体の財政状況及び健全化判断比率'!B76="","",'各会計、関係団体の財政状況及び健全化判断比率'!B76)</f>
        <v>田村広域行政組合　田村東部環境センター特別会計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21</v>
      </c>
      <c r="BX43" s="566"/>
      <c r="BY43" s="567" t="str">
        <f>IF('各会計、関係団体の財政状況及び健全化判断比率'!B77="","",'各会計、関係団体の財政状況及び健全化判断比率'!B77)</f>
        <v>田村広域行政組合　田村西部環境センター特別会計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election activeCell="M52" sqref="M5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2" t="s">
        <v>24</v>
      </c>
      <c r="C41" s="1173"/>
      <c r="D41" s="81"/>
      <c r="E41" s="1178" t="s">
        <v>25</v>
      </c>
      <c r="F41" s="1178"/>
      <c r="G41" s="1178"/>
      <c r="H41" s="1179"/>
      <c r="I41" s="82">
        <v>25179</v>
      </c>
      <c r="J41" s="83">
        <v>25446</v>
      </c>
      <c r="K41" s="83">
        <v>25108</v>
      </c>
      <c r="L41" s="83">
        <v>24420</v>
      </c>
      <c r="M41" s="84">
        <v>26459</v>
      </c>
    </row>
    <row r="42" spans="2:13" ht="27.75" customHeight="1">
      <c r="B42" s="1174"/>
      <c r="C42" s="1175"/>
      <c r="D42" s="85"/>
      <c r="E42" s="1180" t="s">
        <v>26</v>
      </c>
      <c r="F42" s="1180"/>
      <c r="G42" s="1180"/>
      <c r="H42" s="1181"/>
      <c r="I42" s="86">
        <v>394</v>
      </c>
      <c r="J42" s="87">
        <v>280</v>
      </c>
      <c r="K42" s="87">
        <v>167</v>
      </c>
      <c r="L42" s="87">
        <v>96</v>
      </c>
      <c r="M42" s="88">
        <v>1033</v>
      </c>
    </row>
    <row r="43" spans="2:13" ht="27.75" customHeight="1">
      <c r="B43" s="1174"/>
      <c r="C43" s="1175"/>
      <c r="D43" s="85"/>
      <c r="E43" s="1180" t="s">
        <v>27</v>
      </c>
      <c r="F43" s="1180"/>
      <c r="G43" s="1180"/>
      <c r="H43" s="1181"/>
      <c r="I43" s="86">
        <v>6746</v>
      </c>
      <c r="J43" s="87">
        <v>6767</v>
      </c>
      <c r="K43" s="87">
        <v>6627</v>
      </c>
      <c r="L43" s="87">
        <v>6459</v>
      </c>
      <c r="M43" s="88">
        <v>6421</v>
      </c>
    </row>
    <row r="44" spans="2:13" ht="27.75" customHeight="1">
      <c r="B44" s="1174"/>
      <c r="C44" s="1175"/>
      <c r="D44" s="85"/>
      <c r="E44" s="1180" t="s">
        <v>28</v>
      </c>
      <c r="F44" s="1180"/>
      <c r="G44" s="1180"/>
      <c r="H44" s="1181"/>
      <c r="I44" s="86">
        <v>1829</v>
      </c>
      <c r="J44" s="87">
        <v>1602</v>
      </c>
      <c r="K44" s="87">
        <v>1371</v>
      </c>
      <c r="L44" s="87">
        <v>1186</v>
      </c>
      <c r="M44" s="88">
        <v>1081</v>
      </c>
    </row>
    <row r="45" spans="2:13" ht="27.75" customHeight="1">
      <c r="B45" s="1174"/>
      <c r="C45" s="1175"/>
      <c r="D45" s="85"/>
      <c r="E45" s="1180" t="s">
        <v>29</v>
      </c>
      <c r="F45" s="1180"/>
      <c r="G45" s="1180"/>
      <c r="H45" s="1181"/>
      <c r="I45" s="86">
        <v>5285</v>
      </c>
      <c r="J45" s="87">
        <v>5056</v>
      </c>
      <c r="K45" s="87">
        <v>5071</v>
      </c>
      <c r="L45" s="87">
        <v>4957</v>
      </c>
      <c r="M45" s="88">
        <v>4531</v>
      </c>
    </row>
    <row r="46" spans="2:13" ht="27.75" customHeight="1">
      <c r="B46" s="1174"/>
      <c r="C46" s="1175"/>
      <c r="D46" s="85"/>
      <c r="E46" s="1180" t="s">
        <v>30</v>
      </c>
      <c r="F46" s="1180"/>
      <c r="G46" s="1180"/>
      <c r="H46" s="1181"/>
      <c r="I46" s="86" t="s">
        <v>480</v>
      </c>
      <c r="J46" s="87" t="s">
        <v>480</v>
      </c>
      <c r="K46" s="87" t="s">
        <v>480</v>
      </c>
      <c r="L46" s="87" t="s">
        <v>480</v>
      </c>
      <c r="M46" s="88" t="s">
        <v>480</v>
      </c>
    </row>
    <row r="47" spans="2:13" ht="27.75" customHeight="1">
      <c r="B47" s="1174"/>
      <c r="C47" s="1175"/>
      <c r="D47" s="85"/>
      <c r="E47" s="1180" t="s">
        <v>31</v>
      </c>
      <c r="F47" s="1180"/>
      <c r="G47" s="1180"/>
      <c r="H47" s="1181"/>
      <c r="I47" s="86" t="s">
        <v>480</v>
      </c>
      <c r="J47" s="87" t="s">
        <v>480</v>
      </c>
      <c r="K47" s="87" t="s">
        <v>480</v>
      </c>
      <c r="L47" s="87" t="s">
        <v>480</v>
      </c>
      <c r="M47" s="88" t="s">
        <v>480</v>
      </c>
    </row>
    <row r="48" spans="2:13" ht="27.75" customHeight="1">
      <c r="B48" s="1176"/>
      <c r="C48" s="1177"/>
      <c r="D48" s="85"/>
      <c r="E48" s="1180" t="s">
        <v>32</v>
      </c>
      <c r="F48" s="1180"/>
      <c r="G48" s="1180"/>
      <c r="H48" s="1181"/>
      <c r="I48" s="86" t="s">
        <v>480</v>
      </c>
      <c r="J48" s="87" t="s">
        <v>480</v>
      </c>
      <c r="K48" s="87" t="s">
        <v>480</v>
      </c>
      <c r="L48" s="87" t="s">
        <v>480</v>
      </c>
      <c r="M48" s="88" t="s">
        <v>480</v>
      </c>
    </row>
    <row r="49" spans="2:13" ht="27.75" customHeight="1">
      <c r="B49" s="1182" t="s">
        <v>33</v>
      </c>
      <c r="C49" s="1183"/>
      <c r="D49" s="89"/>
      <c r="E49" s="1180" t="s">
        <v>34</v>
      </c>
      <c r="F49" s="1180"/>
      <c r="G49" s="1180"/>
      <c r="H49" s="1181"/>
      <c r="I49" s="86">
        <v>5548</v>
      </c>
      <c r="J49" s="87">
        <v>6872</v>
      </c>
      <c r="K49" s="87">
        <v>6931</v>
      </c>
      <c r="L49" s="87">
        <v>6951</v>
      </c>
      <c r="M49" s="88">
        <v>6370</v>
      </c>
    </row>
    <row r="50" spans="2:13" ht="27.75" customHeight="1">
      <c r="B50" s="1174"/>
      <c r="C50" s="1175"/>
      <c r="D50" s="85"/>
      <c r="E50" s="1180" t="s">
        <v>35</v>
      </c>
      <c r="F50" s="1180"/>
      <c r="G50" s="1180"/>
      <c r="H50" s="1181"/>
      <c r="I50" s="86">
        <v>415</v>
      </c>
      <c r="J50" s="87">
        <v>366</v>
      </c>
      <c r="K50" s="87">
        <v>321</v>
      </c>
      <c r="L50" s="87">
        <v>284</v>
      </c>
      <c r="M50" s="88">
        <v>669</v>
      </c>
    </row>
    <row r="51" spans="2:13" ht="27.75" customHeight="1">
      <c r="B51" s="1176"/>
      <c r="C51" s="1177"/>
      <c r="D51" s="85"/>
      <c r="E51" s="1180" t="s">
        <v>36</v>
      </c>
      <c r="F51" s="1180"/>
      <c r="G51" s="1180"/>
      <c r="H51" s="1181"/>
      <c r="I51" s="86">
        <v>24375</v>
      </c>
      <c r="J51" s="87">
        <v>24707</v>
      </c>
      <c r="K51" s="87">
        <v>24924</v>
      </c>
      <c r="L51" s="87">
        <v>24948</v>
      </c>
      <c r="M51" s="88">
        <v>26155</v>
      </c>
    </row>
    <row r="52" spans="2:13" ht="27.75" customHeight="1" thickBot="1">
      <c r="B52" s="1184" t="s">
        <v>37</v>
      </c>
      <c r="C52" s="1185"/>
      <c r="D52" s="90"/>
      <c r="E52" s="1186" t="s">
        <v>38</v>
      </c>
      <c r="F52" s="1186"/>
      <c r="G52" s="1186"/>
      <c r="H52" s="1187"/>
      <c r="I52" s="91">
        <v>9094</v>
      </c>
      <c r="J52" s="92">
        <v>7205</v>
      </c>
      <c r="K52" s="92">
        <v>6167</v>
      </c>
      <c r="L52" s="92">
        <v>4935</v>
      </c>
      <c r="M52" s="93">
        <v>6331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112592</v>
      </c>
      <c r="E3" s="116"/>
      <c r="F3" s="117">
        <v>86381</v>
      </c>
      <c r="G3" s="118"/>
      <c r="H3" s="119"/>
    </row>
    <row r="4" spans="1:8">
      <c r="A4" s="120"/>
      <c r="B4" s="121"/>
      <c r="C4" s="122"/>
      <c r="D4" s="123">
        <v>63572</v>
      </c>
      <c r="E4" s="124"/>
      <c r="F4" s="125">
        <v>41242</v>
      </c>
      <c r="G4" s="126"/>
      <c r="H4" s="127"/>
    </row>
    <row r="5" spans="1:8">
      <c r="A5" s="108" t="s">
        <v>512</v>
      </c>
      <c r="B5" s="113"/>
      <c r="C5" s="114"/>
      <c r="D5" s="115">
        <v>111806</v>
      </c>
      <c r="E5" s="116"/>
      <c r="F5" s="117">
        <v>67088</v>
      </c>
      <c r="G5" s="118"/>
      <c r="H5" s="119"/>
    </row>
    <row r="6" spans="1:8">
      <c r="A6" s="120"/>
      <c r="B6" s="121"/>
      <c r="C6" s="122"/>
      <c r="D6" s="123">
        <v>91107</v>
      </c>
      <c r="E6" s="124"/>
      <c r="F6" s="125">
        <v>37146</v>
      </c>
      <c r="G6" s="126"/>
      <c r="H6" s="127"/>
    </row>
    <row r="7" spans="1:8">
      <c r="A7" s="108" t="s">
        <v>513</v>
      </c>
      <c r="B7" s="113"/>
      <c r="C7" s="114"/>
      <c r="D7" s="115">
        <v>111818</v>
      </c>
      <c r="E7" s="116"/>
      <c r="F7" s="117">
        <v>70489</v>
      </c>
      <c r="G7" s="118"/>
      <c r="H7" s="119"/>
    </row>
    <row r="8" spans="1:8">
      <c r="A8" s="120"/>
      <c r="B8" s="121"/>
      <c r="C8" s="122"/>
      <c r="D8" s="123">
        <v>83167</v>
      </c>
      <c r="E8" s="124"/>
      <c r="F8" s="125">
        <v>37817</v>
      </c>
      <c r="G8" s="126"/>
      <c r="H8" s="127"/>
    </row>
    <row r="9" spans="1:8">
      <c r="A9" s="108" t="s">
        <v>514</v>
      </c>
      <c r="B9" s="113"/>
      <c r="C9" s="114"/>
      <c r="D9" s="115">
        <v>111018</v>
      </c>
      <c r="E9" s="116"/>
      <c r="F9" s="117">
        <v>84389</v>
      </c>
      <c r="G9" s="118"/>
      <c r="H9" s="119"/>
    </row>
    <row r="10" spans="1:8">
      <c r="A10" s="120"/>
      <c r="B10" s="121"/>
      <c r="C10" s="122"/>
      <c r="D10" s="123">
        <v>84501</v>
      </c>
      <c r="E10" s="124"/>
      <c r="F10" s="125">
        <v>44339</v>
      </c>
      <c r="G10" s="126"/>
      <c r="H10" s="127"/>
    </row>
    <row r="11" spans="1:8">
      <c r="A11" s="108" t="s">
        <v>515</v>
      </c>
      <c r="B11" s="113"/>
      <c r="C11" s="114"/>
      <c r="D11" s="115">
        <v>234885</v>
      </c>
      <c r="E11" s="116"/>
      <c r="F11" s="117">
        <v>83623</v>
      </c>
      <c r="G11" s="118"/>
      <c r="H11" s="119"/>
    </row>
    <row r="12" spans="1:8">
      <c r="A12" s="120"/>
      <c r="B12" s="121"/>
      <c r="C12" s="128"/>
      <c r="D12" s="123">
        <v>140659</v>
      </c>
      <c r="E12" s="124"/>
      <c r="F12" s="125">
        <v>48787</v>
      </c>
      <c r="G12" s="126"/>
      <c r="H12" s="127"/>
    </row>
    <row r="13" spans="1:8">
      <c r="A13" s="108"/>
      <c r="B13" s="113"/>
      <c r="C13" s="129"/>
      <c r="D13" s="130">
        <v>136424</v>
      </c>
      <c r="E13" s="131"/>
      <c r="F13" s="132">
        <v>78394</v>
      </c>
      <c r="G13" s="133"/>
      <c r="H13" s="119"/>
    </row>
    <row r="14" spans="1:8">
      <c r="A14" s="120"/>
      <c r="B14" s="121"/>
      <c r="C14" s="122"/>
      <c r="D14" s="123">
        <v>92601</v>
      </c>
      <c r="E14" s="124"/>
      <c r="F14" s="125">
        <v>41866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6.24</v>
      </c>
      <c r="C19" s="134">
        <f>ROUND(VALUE(SUBSTITUTE(実質収支比率等に係る経年分析!G$48,"▲","-")),2)</f>
        <v>9.4700000000000006</v>
      </c>
      <c r="D19" s="134">
        <f>ROUND(VALUE(SUBSTITUTE(実質収支比率等に係る経年分析!H$48,"▲","-")),2)</f>
        <v>8.2200000000000006</v>
      </c>
      <c r="E19" s="134">
        <f>ROUND(VALUE(SUBSTITUTE(実質収支比率等に係る経年分析!I$48,"▲","-")),2)</f>
        <v>6.81</v>
      </c>
      <c r="F19" s="134">
        <f>ROUND(VALUE(SUBSTITUTE(実質収支比率等に係る経年分析!J$48,"▲","-")),2)</f>
        <v>12.76</v>
      </c>
    </row>
    <row r="20" spans="1:11">
      <c r="A20" s="134" t="s">
        <v>43</v>
      </c>
      <c r="B20" s="134">
        <f>ROUND(VALUE(SUBSTITUTE(実質収支比率等に係る経年分析!F$47,"▲","-")),2)</f>
        <v>18.55</v>
      </c>
      <c r="C20" s="134">
        <f>ROUND(VALUE(SUBSTITUTE(実質収支比率等に係る経年分析!G$47,"▲","-")),2)</f>
        <v>24.53</v>
      </c>
      <c r="D20" s="134">
        <f>ROUND(VALUE(SUBSTITUTE(実質収支比率等に係る経年分析!H$47,"▲","-")),2)</f>
        <v>27.09</v>
      </c>
      <c r="E20" s="134">
        <f>ROUND(VALUE(SUBSTITUTE(実質収支比率等に係る経年分析!I$47,"▲","-")),2)</f>
        <v>24.54</v>
      </c>
      <c r="F20" s="134">
        <f>ROUND(VALUE(SUBSTITUTE(実質収支比率等に係る経年分析!J$47,"▲","-")),2)</f>
        <v>22.17</v>
      </c>
    </row>
    <row r="21" spans="1:11">
      <c r="A21" s="134" t="s">
        <v>44</v>
      </c>
      <c r="B21" s="134">
        <f>IF(ISNUMBER(VALUE(SUBSTITUTE(実質収支比率等に係る経年分析!F$49,"▲","-"))),ROUND(VALUE(SUBSTITUTE(実質収支比率等に係る経年分析!F$49,"▲","-")),2),NA())</f>
        <v>3.06</v>
      </c>
      <c r="C21" s="134">
        <f>IF(ISNUMBER(VALUE(SUBSTITUTE(実質収支比率等に係る経年分析!G$49,"▲","-"))),ROUND(VALUE(SUBSTITUTE(実質収支比率等に係る経年分析!G$49,"▲","-")),2),NA())</f>
        <v>5.2</v>
      </c>
      <c r="D21" s="134">
        <f>IF(ISNUMBER(VALUE(SUBSTITUTE(実質収支比率等に係る経年分析!H$49,"▲","-"))),ROUND(VALUE(SUBSTITUTE(実質収支比率等に係る経年分析!H$49,"▲","-")),2),NA())</f>
        <v>-3.47</v>
      </c>
      <c r="E21" s="134">
        <f>IF(ISNUMBER(VALUE(SUBSTITUTE(実質収支比率等に係る経年分析!I$49,"▲","-"))),ROUND(VALUE(SUBSTITUTE(実質収支比率等に係る経年分析!I$49,"▲","-")),2),NA())</f>
        <v>-2.97</v>
      </c>
      <c r="F21" s="134">
        <f>IF(ISNUMBER(VALUE(SUBSTITUTE(実質収支比率等に係る経年分析!J$49,"▲","-"))),ROUND(VALUE(SUBSTITUTE(実質収支比率等に係る経年分析!J$49,"▲","-")),2),NA())</f>
        <v>3.22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授産場事業特別会計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滝根町観光事業特別会計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2.5499999999999998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9.2200000000000006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8.0399999999999991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2436</v>
      </c>
      <c r="E42" s="136"/>
      <c r="F42" s="136"/>
      <c r="G42" s="136">
        <f>'実質公債費比率（分子）の構造'!L$52</f>
        <v>2389</v>
      </c>
      <c r="H42" s="136"/>
      <c r="I42" s="136"/>
      <c r="J42" s="136">
        <f>'実質公債費比率（分子）の構造'!M$52</f>
        <v>2532</v>
      </c>
      <c r="K42" s="136"/>
      <c r="L42" s="136"/>
      <c r="M42" s="136">
        <f>'実質公債費比率（分子）の構造'!N$52</f>
        <v>2576</v>
      </c>
      <c r="N42" s="136"/>
      <c r="O42" s="136"/>
      <c r="P42" s="136">
        <f>'実質公債費比率（分子）の構造'!O$52</f>
        <v>2649</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c r="A44" s="136" t="s">
        <v>53</v>
      </c>
      <c r="B44" s="136">
        <f>'実質公債費比率（分子）の構造'!K$50</f>
        <v>273</v>
      </c>
      <c r="C44" s="136"/>
      <c r="D44" s="136"/>
      <c r="E44" s="136">
        <f>'実質公債費比率（分子）の構造'!L$50</f>
        <v>262</v>
      </c>
      <c r="F44" s="136"/>
      <c r="G44" s="136"/>
      <c r="H44" s="136">
        <f>'実質公債費比率（分子）の構造'!M$50</f>
        <v>271</v>
      </c>
      <c r="I44" s="136"/>
      <c r="J44" s="136"/>
      <c r="K44" s="136">
        <f>'実質公債費比率（分子）の構造'!N$50</f>
        <v>227</v>
      </c>
      <c r="L44" s="136"/>
      <c r="M44" s="136"/>
      <c r="N44" s="136">
        <f>'実質公債費比率（分子）の構造'!O$50</f>
        <v>190</v>
      </c>
      <c r="O44" s="136"/>
      <c r="P44" s="136"/>
    </row>
    <row r="45" spans="1:16">
      <c r="A45" s="136" t="s">
        <v>54</v>
      </c>
      <c r="B45" s="136">
        <f>'実質公債費比率（分子）の構造'!K$49</f>
        <v>12</v>
      </c>
      <c r="C45" s="136"/>
      <c r="D45" s="136"/>
      <c r="E45" s="136">
        <f>'実質公債費比率（分子）の構造'!L$49</f>
        <v>11</v>
      </c>
      <c r="F45" s="136"/>
      <c r="G45" s="136"/>
      <c r="H45" s="136">
        <f>'実質公債費比率（分子）の構造'!M$49</f>
        <v>16</v>
      </c>
      <c r="I45" s="136"/>
      <c r="J45" s="136"/>
      <c r="K45" s="136">
        <f>'実質公債費比率（分子）の構造'!N$49</f>
        <v>8</v>
      </c>
      <c r="L45" s="136"/>
      <c r="M45" s="136"/>
      <c r="N45" s="136">
        <f>'実質公債費比率（分子）の構造'!O$49</f>
        <v>12</v>
      </c>
      <c r="O45" s="136"/>
      <c r="P45" s="136"/>
    </row>
    <row r="46" spans="1:16">
      <c r="A46" s="136" t="s">
        <v>55</v>
      </c>
      <c r="B46" s="136">
        <f>'実質公債費比率（分子）の構造'!K$48</f>
        <v>332</v>
      </c>
      <c r="C46" s="136"/>
      <c r="D46" s="136"/>
      <c r="E46" s="136">
        <f>'実質公債費比率（分子）の構造'!L$48</f>
        <v>349</v>
      </c>
      <c r="F46" s="136"/>
      <c r="G46" s="136"/>
      <c r="H46" s="136">
        <f>'実質公債費比率（分子）の構造'!M$48</f>
        <v>347</v>
      </c>
      <c r="I46" s="136"/>
      <c r="J46" s="136"/>
      <c r="K46" s="136">
        <f>'実質公債費比率（分子）の構造'!N$48</f>
        <v>373</v>
      </c>
      <c r="L46" s="136"/>
      <c r="M46" s="136"/>
      <c r="N46" s="136">
        <f>'実質公債費比率（分子）の構造'!O$48</f>
        <v>373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2856</v>
      </c>
      <c r="C49" s="136"/>
      <c r="D49" s="136"/>
      <c r="E49" s="136">
        <f>'実質公債費比率（分子）の構造'!L$45</f>
        <v>2791</v>
      </c>
      <c r="F49" s="136"/>
      <c r="G49" s="136"/>
      <c r="H49" s="136">
        <f>'実質公債費比率（分子）の構造'!M$45</f>
        <v>2826</v>
      </c>
      <c r="I49" s="136"/>
      <c r="J49" s="136"/>
      <c r="K49" s="136">
        <f>'実質公債費比率（分子）の構造'!N$45</f>
        <v>2788</v>
      </c>
      <c r="L49" s="136"/>
      <c r="M49" s="136"/>
      <c r="N49" s="136">
        <f>'実質公債費比率（分子）の構造'!O$45</f>
        <v>2733</v>
      </c>
      <c r="O49" s="136"/>
      <c r="P49" s="136"/>
    </row>
    <row r="50" spans="1:16">
      <c r="A50" s="136" t="s">
        <v>59</v>
      </c>
      <c r="B50" s="136" t="e">
        <f>NA()</f>
        <v>#N/A</v>
      </c>
      <c r="C50" s="136">
        <f>IF(ISNUMBER('実質公債費比率（分子）の構造'!K$53),'実質公債費比率（分子）の構造'!K$53,NA())</f>
        <v>1037</v>
      </c>
      <c r="D50" s="136" t="e">
        <f>NA()</f>
        <v>#N/A</v>
      </c>
      <c r="E50" s="136" t="e">
        <f>NA()</f>
        <v>#N/A</v>
      </c>
      <c r="F50" s="136">
        <f>IF(ISNUMBER('実質公債費比率（分子）の構造'!L$53),'実質公債費比率（分子）の構造'!L$53,NA())</f>
        <v>1024</v>
      </c>
      <c r="G50" s="136" t="e">
        <f>NA()</f>
        <v>#N/A</v>
      </c>
      <c r="H50" s="136" t="e">
        <f>NA()</f>
        <v>#N/A</v>
      </c>
      <c r="I50" s="136">
        <f>IF(ISNUMBER('実質公債費比率（分子）の構造'!M$53),'実質公債費比率（分子）の構造'!M$53,NA())</f>
        <v>928</v>
      </c>
      <c r="J50" s="136" t="e">
        <f>NA()</f>
        <v>#N/A</v>
      </c>
      <c r="K50" s="136" t="e">
        <f>NA()</f>
        <v>#N/A</v>
      </c>
      <c r="L50" s="136">
        <f>IF(ISNUMBER('実質公債費比率（分子）の構造'!N$53),'実質公債費比率（分子）の構造'!N$53,NA())</f>
        <v>820</v>
      </c>
      <c r="M50" s="136" t="e">
        <f>NA()</f>
        <v>#N/A</v>
      </c>
      <c r="N50" s="136" t="e">
        <f>NA()</f>
        <v>#N/A</v>
      </c>
      <c r="O50" s="136">
        <f>IF(ISNUMBER('実質公債費比率（分子）の構造'!O$53),'実質公債費比率（分子）の構造'!O$53,NA())</f>
        <v>660</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24375</v>
      </c>
      <c r="E56" s="135"/>
      <c r="F56" s="135"/>
      <c r="G56" s="135">
        <f>'将来負担比率（分子）の構造'!J$51</f>
        <v>24707</v>
      </c>
      <c r="H56" s="135"/>
      <c r="I56" s="135"/>
      <c r="J56" s="135">
        <f>'将来負担比率（分子）の構造'!K$51</f>
        <v>24924</v>
      </c>
      <c r="K56" s="135"/>
      <c r="L56" s="135"/>
      <c r="M56" s="135">
        <f>'将来負担比率（分子）の構造'!L$51</f>
        <v>24948</v>
      </c>
      <c r="N56" s="135"/>
      <c r="O56" s="135"/>
      <c r="P56" s="135">
        <f>'将来負担比率（分子）の構造'!M$51</f>
        <v>26155</v>
      </c>
    </row>
    <row r="57" spans="1:16">
      <c r="A57" s="135" t="s">
        <v>35</v>
      </c>
      <c r="B57" s="135"/>
      <c r="C57" s="135"/>
      <c r="D57" s="135">
        <f>'将来負担比率（分子）の構造'!I$50</f>
        <v>415</v>
      </c>
      <c r="E57" s="135"/>
      <c r="F57" s="135"/>
      <c r="G57" s="135">
        <f>'将来負担比率（分子）の構造'!J$50</f>
        <v>366</v>
      </c>
      <c r="H57" s="135"/>
      <c r="I57" s="135"/>
      <c r="J57" s="135">
        <f>'将来負担比率（分子）の構造'!K$50</f>
        <v>321</v>
      </c>
      <c r="K57" s="135"/>
      <c r="L57" s="135"/>
      <c r="M57" s="135">
        <f>'将来負担比率（分子）の構造'!L$50</f>
        <v>284</v>
      </c>
      <c r="N57" s="135"/>
      <c r="O57" s="135"/>
      <c r="P57" s="135">
        <f>'将来負担比率（分子）の構造'!M$50</f>
        <v>669</v>
      </c>
    </row>
    <row r="58" spans="1:16">
      <c r="A58" s="135" t="s">
        <v>34</v>
      </c>
      <c r="B58" s="135"/>
      <c r="C58" s="135"/>
      <c r="D58" s="135">
        <f>'将来負担比率（分子）の構造'!I$49</f>
        <v>5548</v>
      </c>
      <c r="E58" s="135"/>
      <c r="F58" s="135"/>
      <c r="G58" s="135">
        <f>'将来負担比率（分子）の構造'!J$49</f>
        <v>6872</v>
      </c>
      <c r="H58" s="135"/>
      <c r="I58" s="135"/>
      <c r="J58" s="135">
        <f>'将来負担比率（分子）の構造'!K$49</f>
        <v>6931</v>
      </c>
      <c r="K58" s="135"/>
      <c r="L58" s="135"/>
      <c r="M58" s="135">
        <f>'将来負担比率（分子）の構造'!L$49</f>
        <v>6951</v>
      </c>
      <c r="N58" s="135"/>
      <c r="O58" s="135"/>
      <c r="P58" s="135">
        <f>'将来負担比率（分子）の構造'!M$49</f>
        <v>6370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5285</v>
      </c>
      <c r="C62" s="135"/>
      <c r="D62" s="135"/>
      <c r="E62" s="135">
        <f>'将来負担比率（分子）の構造'!J$45</f>
        <v>5056</v>
      </c>
      <c r="F62" s="135"/>
      <c r="G62" s="135"/>
      <c r="H62" s="135">
        <f>'将来負担比率（分子）の構造'!K$45</f>
        <v>5071</v>
      </c>
      <c r="I62" s="135"/>
      <c r="J62" s="135"/>
      <c r="K62" s="135">
        <f>'将来負担比率（分子）の構造'!L$45</f>
        <v>4957</v>
      </c>
      <c r="L62" s="135"/>
      <c r="M62" s="135"/>
      <c r="N62" s="135">
        <f>'将来負担比率（分子）の構造'!M$45</f>
        <v>4531</v>
      </c>
      <c r="O62" s="135"/>
      <c r="P62" s="135"/>
    </row>
    <row r="63" spans="1:16">
      <c r="A63" s="135" t="s">
        <v>28</v>
      </c>
      <c r="B63" s="135">
        <f>'将来負担比率（分子）の構造'!I$44</f>
        <v>1829</v>
      </c>
      <c r="C63" s="135"/>
      <c r="D63" s="135"/>
      <c r="E63" s="135">
        <f>'将来負担比率（分子）の構造'!J$44</f>
        <v>1602</v>
      </c>
      <c r="F63" s="135"/>
      <c r="G63" s="135"/>
      <c r="H63" s="135">
        <f>'将来負担比率（分子）の構造'!K$44</f>
        <v>1371</v>
      </c>
      <c r="I63" s="135"/>
      <c r="J63" s="135"/>
      <c r="K63" s="135">
        <f>'将来負担比率（分子）の構造'!L$44</f>
        <v>1186</v>
      </c>
      <c r="L63" s="135"/>
      <c r="M63" s="135"/>
      <c r="N63" s="135">
        <f>'将来負担比率（分子）の構造'!M$44</f>
        <v>1081</v>
      </c>
      <c r="O63" s="135"/>
      <c r="P63" s="135"/>
    </row>
    <row r="64" spans="1:16">
      <c r="A64" s="135" t="s">
        <v>27</v>
      </c>
      <c r="B64" s="135">
        <f>'将来負担比率（分子）の構造'!I$43</f>
        <v>6746</v>
      </c>
      <c r="C64" s="135"/>
      <c r="D64" s="135"/>
      <c r="E64" s="135">
        <f>'将来負担比率（分子）の構造'!J$43</f>
        <v>6767</v>
      </c>
      <c r="F64" s="135"/>
      <c r="G64" s="135"/>
      <c r="H64" s="135">
        <f>'将来負担比率（分子）の構造'!K$43</f>
        <v>6627</v>
      </c>
      <c r="I64" s="135"/>
      <c r="J64" s="135"/>
      <c r="K64" s="135">
        <f>'将来負担比率（分子）の構造'!L$43</f>
        <v>6459</v>
      </c>
      <c r="L64" s="135"/>
      <c r="M64" s="135"/>
      <c r="N64" s="135">
        <f>'将来負担比率（分子）の構造'!M$43</f>
        <v>6421</v>
      </c>
      <c r="O64" s="135"/>
      <c r="P64" s="135"/>
    </row>
    <row r="65" spans="1:16">
      <c r="A65" s="135" t="s">
        <v>26</v>
      </c>
      <c r="B65" s="135">
        <f>'将来負担比率（分子）の構造'!I$42</f>
        <v>394</v>
      </c>
      <c r="C65" s="135"/>
      <c r="D65" s="135"/>
      <c r="E65" s="135">
        <f>'将来負担比率（分子）の構造'!J$42</f>
        <v>280</v>
      </c>
      <c r="F65" s="135"/>
      <c r="G65" s="135"/>
      <c r="H65" s="135">
        <f>'将来負担比率（分子）の構造'!K$42</f>
        <v>167</v>
      </c>
      <c r="I65" s="135"/>
      <c r="J65" s="135"/>
      <c r="K65" s="135">
        <f>'将来負担比率（分子）の構造'!L$42</f>
        <v>96</v>
      </c>
      <c r="L65" s="135"/>
      <c r="M65" s="135"/>
      <c r="N65" s="135">
        <f>'将来負担比率（分子）の構造'!M$42</f>
        <v>1033</v>
      </c>
      <c r="O65" s="135"/>
      <c r="P65" s="135"/>
    </row>
    <row r="66" spans="1:16">
      <c r="A66" s="135" t="s">
        <v>25</v>
      </c>
      <c r="B66" s="135">
        <f>'将来負担比率（分子）の構造'!I$41</f>
        <v>25179</v>
      </c>
      <c r="C66" s="135"/>
      <c r="D66" s="135"/>
      <c r="E66" s="135">
        <f>'将来負担比率（分子）の構造'!J$41</f>
        <v>25446</v>
      </c>
      <c r="F66" s="135"/>
      <c r="G66" s="135"/>
      <c r="H66" s="135">
        <f>'将来負担比率（分子）の構造'!K$41</f>
        <v>25108</v>
      </c>
      <c r="I66" s="135"/>
      <c r="J66" s="135"/>
      <c r="K66" s="135">
        <f>'将来負担比率（分子）の構造'!L$41</f>
        <v>24420</v>
      </c>
      <c r="L66" s="135"/>
      <c r="M66" s="135"/>
      <c r="N66" s="135">
        <f>'将来負担比率（分子）の構造'!M$41</f>
        <v>26459</v>
      </c>
      <c r="O66" s="135"/>
      <c r="P66" s="135"/>
    </row>
    <row r="67" spans="1:16">
      <c r="A67" s="135" t="s">
        <v>63</v>
      </c>
      <c r="B67" s="135" t="e">
        <f>NA()</f>
        <v>#N/A</v>
      </c>
      <c r="C67" s="135">
        <f>IF(ISNUMBER('将来負担比率（分子）の構造'!I$52), IF('将来負担比率（分子）の構造'!I$52 &lt; 0, 0, '将来負担比率（分子）の構造'!I$52), NA())</f>
        <v>9094</v>
      </c>
      <c r="D67" s="135" t="e">
        <f>NA()</f>
        <v>#N/A</v>
      </c>
      <c r="E67" s="135" t="e">
        <f>NA()</f>
        <v>#N/A</v>
      </c>
      <c r="F67" s="135">
        <f>IF(ISNUMBER('将来負担比率（分子）の構造'!J$52), IF('将来負担比率（分子）の構造'!J$52 &lt; 0, 0, '将来負担比率（分子）の構造'!J$52), NA())</f>
        <v>7205</v>
      </c>
      <c r="G67" s="135" t="e">
        <f>NA()</f>
        <v>#N/A</v>
      </c>
      <c r="H67" s="135" t="e">
        <f>NA()</f>
        <v>#N/A</v>
      </c>
      <c r="I67" s="135">
        <f>IF(ISNUMBER('将来負担比率（分子）の構造'!K$52), IF('将来負担比率（分子）の構造'!K$52 &lt; 0, 0, '将来負担比率（分子）の構造'!K$52), NA())</f>
        <v>6167</v>
      </c>
      <c r="J67" s="135" t="e">
        <f>NA()</f>
        <v>#N/A</v>
      </c>
      <c r="K67" s="135" t="e">
        <f>NA()</f>
        <v>#N/A</v>
      </c>
      <c r="L67" s="135">
        <f>IF(ISNUMBER('将来負担比率（分子）の構造'!L$52), IF('将来負担比率（分子）の構造'!L$52 &lt; 0, 0, '将来負担比率（分子）の構造'!L$52), NA())</f>
        <v>4935</v>
      </c>
      <c r="M67" s="135" t="e">
        <f>NA()</f>
        <v>#N/A</v>
      </c>
      <c r="N67" s="135" t="e">
        <f>NA()</f>
        <v>#N/A</v>
      </c>
      <c r="O67" s="135">
        <f>IF(ISNUMBER('将来負担比率（分子）の構造'!M$52), IF('将来負担比率（分子）の構造'!M$52 &lt; 0, 0, '将来負担比率（分子）の構造'!M$52), NA())</f>
        <v>6331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22"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3561919</v>
      </c>
      <c r="S5" s="583"/>
      <c r="T5" s="583"/>
      <c r="U5" s="583"/>
      <c r="V5" s="583"/>
      <c r="W5" s="583"/>
      <c r="X5" s="583"/>
      <c r="Y5" s="584"/>
      <c r="Z5" s="585">
        <v>8.5</v>
      </c>
      <c r="AA5" s="585"/>
      <c r="AB5" s="585"/>
      <c r="AC5" s="585"/>
      <c r="AD5" s="586">
        <v>3561919</v>
      </c>
      <c r="AE5" s="586"/>
      <c r="AF5" s="586"/>
      <c r="AG5" s="586"/>
      <c r="AH5" s="586"/>
      <c r="AI5" s="586"/>
      <c r="AJ5" s="586"/>
      <c r="AK5" s="586"/>
      <c r="AL5" s="587">
        <v>26.1</v>
      </c>
      <c r="AM5" s="588"/>
      <c r="AN5" s="588"/>
      <c r="AO5" s="589"/>
      <c r="AP5" s="579" t="s">
        <v>208</v>
      </c>
      <c r="AQ5" s="580"/>
      <c r="AR5" s="580"/>
      <c r="AS5" s="580"/>
      <c r="AT5" s="580"/>
      <c r="AU5" s="580"/>
      <c r="AV5" s="580"/>
      <c r="AW5" s="580"/>
      <c r="AX5" s="580"/>
      <c r="AY5" s="580"/>
      <c r="AZ5" s="580"/>
      <c r="BA5" s="580"/>
      <c r="BB5" s="580"/>
      <c r="BC5" s="580"/>
      <c r="BD5" s="580"/>
      <c r="BE5" s="580"/>
      <c r="BF5" s="581"/>
      <c r="BG5" s="593">
        <v>3561703</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237775</v>
      </c>
      <c r="S6" s="594"/>
      <c r="T6" s="594"/>
      <c r="U6" s="594"/>
      <c r="V6" s="594"/>
      <c r="W6" s="594"/>
      <c r="X6" s="594"/>
      <c r="Y6" s="595"/>
      <c r="Z6" s="596">
        <v>0.6</v>
      </c>
      <c r="AA6" s="596"/>
      <c r="AB6" s="596"/>
      <c r="AC6" s="596"/>
      <c r="AD6" s="597">
        <v>237775</v>
      </c>
      <c r="AE6" s="597"/>
      <c r="AF6" s="597"/>
      <c r="AG6" s="597"/>
      <c r="AH6" s="597"/>
      <c r="AI6" s="597"/>
      <c r="AJ6" s="597"/>
      <c r="AK6" s="597"/>
      <c r="AL6" s="598">
        <v>1.7</v>
      </c>
      <c r="AM6" s="599"/>
      <c r="AN6" s="599"/>
      <c r="AO6" s="600"/>
      <c r="AP6" s="590" t="s">
        <v>214</v>
      </c>
      <c r="AQ6" s="591"/>
      <c r="AR6" s="591"/>
      <c r="AS6" s="591"/>
      <c r="AT6" s="591"/>
      <c r="AU6" s="591"/>
      <c r="AV6" s="591"/>
      <c r="AW6" s="591"/>
      <c r="AX6" s="591"/>
      <c r="AY6" s="591"/>
      <c r="AZ6" s="591"/>
      <c r="BA6" s="591"/>
      <c r="BB6" s="591"/>
      <c r="BC6" s="591"/>
      <c r="BD6" s="591"/>
      <c r="BE6" s="591"/>
      <c r="BF6" s="592"/>
      <c r="BG6" s="593">
        <v>3561703</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232210</v>
      </c>
      <c r="CS6" s="594"/>
      <c r="CT6" s="594"/>
      <c r="CU6" s="594"/>
      <c r="CV6" s="594"/>
      <c r="CW6" s="594"/>
      <c r="CX6" s="594"/>
      <c r="CY6" s="595"/>
      <c r="CZ6" s="596">
        <v>0.6</v>
      </c>
      <c r="DA6" s="596"/>
      <c r="DB6" s="596"/>
      <c r="DC6" s="596"/>
      <c r="DD6" s="602" t="s">
        <v>209</v>
      </c>
      <c r="DE6" s="594"/>
      <c r="DF6" s="594"/>
      <c r="DG6" s="594"/>
      <c r="DH6" s="594"/>
      <c r="DI6" s="594"/>
      <c r="DJ6" s="594"/>
      <c r="DK6" s="594"/>
      <c r="DL6" s="594"/>
      <c r="DM6" s="594"/>
      <c r="DN6" s="594"/>
      <c r="DO6" s="594"/>
      <c r="DP6" s="595"/>
      <c r="DQ6" s="602">
        <v>232210</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6237</v>
      </c>
      <c r="S7" s="594"/>
      <c r="T7" s="594"/>
      <c r="U7" s="594"/>
      <c r="V7" s="594"/>
      <c r="W7" s="594"/>
      <c r="X7" s="594"/>
      <c r="Y7" s="595"/>
      <c r="Z7" s="596">
        <v>0</v>
      </c>
      <c r="AA7" s="596"/>
      <c r="AB7" s="596"/>
      <c r="AC7" s="596"/>
      <c r="AD7" s="597">
        <v>6237</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1589860</v>
      </c>
      <c r="BH7" s="594"/>
      <c r="BI7" s="594"/>
      <c r="BJ7" s="594"/>
      <c r="BK7" s="594"/>
      <c r="BL7" s="594"/>
      <c r="BM7" s="594"/>
      <c r="BN7" s="595"/>
      <c r="BO7" s="596">
        <v>44.6</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4910992</v>
      </c>
      <c r="CS7" s="594"/>
      <c r="CT7" s="594"/>
      <c r="CU7" s="594"/>
      <c r="CV7" s="594"/>
      <c r="CW7" s="594"/>
      <c r="CX7" s="594"/>
      <c r="CY7" s="595"/>
      <c r="CZ7" s="596">
        <v>12.6</v>
      </c>
      <c r="DA7" s="596"/>
      <c r="DB7" s="596"/>
      <c r="DC7" s="596"/>
      <c r="DD7" s="602">
        <v>2466463</v>
      </c>
      <c r="DE7" s="594"/>
      <c r="DF7" s="594"/>
      <c r="DG7" s="594"/>
      <c r="DH7" s="594"/>
      <c r="DI7" s="594"/>
      <c r="DJ7" s="594"/>
      <c r="DK7" s="594"/>
      <c r="DL7" s="594"/>
      <c r="DM7" s="594"/>
      <c r="DN7" s="594"/>
      <c r="DO7" s="594"/>
      <c r="DP7" s="595"/>
      <c r="DQ7" s="602">
        <v>2471816</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17477</v>
      </c>
      <c r="S8" s="594"/>
      <c r="T8" s="594"/>
      <c r="U8" s="594"/>
      <c r="V8" s="594"/>
      <c r="W8" s="594"/>
      <c r="X8" s="594"/>
      <c r="Y8" s="595"/>
      <c r="Z8" s="596">
        <v>0</v>
      </c>
      <c r="AA8" s="596"/>
      <c r="AB8" s="596"/>
      <c r="AC8" s="596"/>
      <c r="AD8" s="597">
        <v>17477</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63650</v>
      </c>
      <c r="BH8" s="594"/>
      <c r="BI8" s="594"/>
      <c r="BJ8" s="594"/>
      <c r="BK8" s="594"/>
      <c r="BL8" s="594"/>
      <c r="BM8" s="594"/>
      <c r="BN8" s="595"/>
      <c r="BO8" s="596">
        <v>1.8</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17438772</v>
      </c>
      <c r="CS8" s="594"/>
      <c r="CT8" s="594"/>
      <c r="CU8" s="594"/>
      <c r="CV8" s="594"/>
      <c r="CW8" s="594"/>
      <c r="CX8" s="594"/>
      <c r="CY8" s="595"/>
      <c r="CZ8" s="596">
        <v>44.6</v>
      </c>
      <c r="DA8" s="596"/>
      <c r="DB8" s="596"/>
      <c r="DC8" s="596"/>
      <c r="DD8" s="602">
        <v>176636</v>
      </c>
      <c r="DE8" s="594"/>
      <c r="DF8" s="594"/>
      <c r="DG8" s="594"/>
      <c r="DH8" s="594"/>
      <c r="DI8" s="594"/>
      <c r="DJ8" s="594"/>
      <c r="DK8" s="594"/>
      <c r="DL8" s="594"/>
      <c r="DM8" s="594"/>
      <c r="DN8" s="594"/>
      <c r="DO8" s="594"/>
      <c r="DP8" s="595"/>
      <c r="DQ8" s="602">
        <v>2862875</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9218</v>
      </c>
      <c r="S9" s="594"/>
      <c r="T9" s="594"/>
      <c r="U9" s="594"/>
      <c r="V9" s="594"/>
      <c r="W9" s="594"/>
      <c r="X9" s="594"/>
      <c r="Y9" s="595"/>
      <c r="Z9" s="596">
        <v>0</v>
      </c>
      <c r="AA9" s="596"/>
      <c r="AB9" s="596"/>
      <c r="AC9" s="596"/>
      <c r="AD9" s="597">
        <v>9218</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1247204</v>
      </c>
      <c r="BH9" s="594"/>
      <c r="BI9" s="594"/>
      <c r="BJ9" s="594"/>
      <c r="BK9" s="594"/>
      <c r="BL9" s="594"/>
      <c r="BM9" s="594"/>
      <c r="BN9" s="595"/>
      <c r="BO9" s="596">
        <v>35</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1840272</v>
      </c>
      <c r="CS9" s="594"/>
      <c r="CT9" s="594"/>
      <c r="CU9" s="594"/>
      <c r="CV9" s="594"/>
      <c r="CW9" s="594"/>
      <c r="CX9" s="594"/>
      <c r="CY9" s="595"/>
      <c r="CZ9" s="596">
        <v>4.7</v>
      </c>
      <c r="DA9" s="596"/>
      <c r="DB9" s="596"/>
      <c r="DC9" s="596"/>
      <c r="DD9" s="602">
        <v>68824</v>
      </c>
      <c r="DE9" s="594"/>
      <c r="DF9" s="594"/>
      <c r="DG9" s="594"/>
      <c r="DH9" s="594"/>
      <c r="DI9" s="594"/>
      <c r="DJ9" s="594"/>
      <c r="DK9" s="594"/>
      <c r="DL9" s="594"/>
      <c r="DM9" s="594"/>
      <c r="DN9" s="594"/>
      <c r="DO9" s="594"/>
      <c r="DP9" s="595"/>
      <c r="DQ9" s="602">
        <v>1450702</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414015</v>
      </c>
      <c r="S10" s="594"/>
      <c r="T10" s="594"/>
      <c r="U10" s="594"/>
      <c r="V10" s="594"/>
      <c r="W10" s="594"/>
      <c r="X10" s="594"/>
      <c r="Y10" s="595"/>
      <c r="Z10" s="596">
        <v>1</v>
      </c>
      <c r="AA10" s="596"/>
      <c r="AB10" s="596"/>
      <c r="AC10" s="596"/>
      <c r="AD10" s="597">
        <v>414015</v>
      </c>
      <c r="AE10" s="597"/>
      <c r="AF10" s="597"/>
      <c r="AG10" s="597"/>
      <c r="AH10" s="597"/>
      <c r="AI10" s="597"/>
      <c r="AJ10" s="597"/>
      <c r="AK10" s="597"/>
      <c r="AL10" s="598">
        <v>3</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80911</v>
      </c>
      <c r="BH10" s="594"/>
      <c r="BI10" s="594"/>
      <c r="BJ10" s="594"/>
      <c r="BK10" s="594"/>
      <c r="BL10" s="594"/>
      <c r="BM10" s="594"/>
      <c r="BN10" s="595"/>
      <c r="BO10" s="596">
        <v>2.2999999999999998</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160616</v>
      </c>
      <c r="CS10" s="594"/>
      <c r="CT10" s="594"/>
      <c r="CU10" s="594"/>
      <c r="CV10" s="594"/>
      <c r="CW10" s="594"/>
      <c r="CX10" s="594"/>
      <c r="CY10" s="595"/>
      <c r="CZ10" s="596">
        <v>0.4</v>
      </c>
      <c r="DA10" s="596"/>
      <c r="DB10" s="596"/>
      <c r="DC10" s="596"/>
      <c r="DD10" s="602" t="s">
        <v>112</v>
      </c>
      <c r="DE10" s="594"/>
      <c r="DF10" s="594"/>
      <c r="DG10" s="594"/>
      <c r="DH10" s="594"/>
      <c r="DI10" s="594"/>
      <c r="DJ10" s="594"/>
      <c r="DK10" s="594"/>
      <c r="DL10" s="594"/>
      <c r="DM10" s="594"/>
      <c r="DN10" s="594"/>
      <c r="DO10" s="594"/>
      <c r="DP10" s="595"/>
      <c r="DQ10" s="602">
        <v>919</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198095</v>
      </c>
      <c r="BH11" s="594"/>
      <c r="BI11" s="594"/>
      <c r="BJ11" s="594"/>
      <c r="BK11" s="594"/>
      <c r="BL11" s="594"/>
      <c r="BM11" s="594"/>
      <c r="BN11" s="595"/>
      <c r="BO11" s="596">
        <v>5.6</v>
      </c>
      <c r="BP11" s="596"/>
      <c r="BQ11" s="596"/>
      <c r="BR11" s="596"/>
      <c r="BS11" s="602" t="s">
        <v>112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1517030</v>
      </c>
      <c r="CS11" s="594"/>
      <c r="CT11" s="594"/>
      <c r="CU11" s="594"/>
      <c r="CV11" s="594"/>
      <c r="CW11" s="594"/>
      <c r="CX11" s="594"/>
      <c r="CY11" s="595"/>
      <c r="CZ11" s="596">
        <v>3.9</v>
      </c>
      <c r="DA11" s="596"/>
      <c r="DB11" s="596"/>
      <c r="DC11" s="596"/>
      <c r="DD11" s="602">
        <v>528467</v>
      </c>
      <c r="DE11" s="594"/>
      <c r="DF11" s="594"/>
      <c r="DG11" s="594"/>
      <c r="DH11" s="594"/>
      <c r="DI11" s="594"/>
      <c r="DJ11" s="594"/>
      <c r="DK11" s="594"/>
      <c r="DL11" s="594"/>
      <c r="DM11" s="594"/>
      <c r="DN11" s="594"/>
      <c r="DO11" s="594"/>
      <c r="DP11" s="595"/>
      <c r="DQ11" s="602">
        <v>577205</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1534412</v>
      </c>
      <c r="BH12" s="594"/>
      <c r="BI12" s="594"/>
      <c r="BJ12" s="594"/>
      <c r="BK12" s="594"/>
      <c r="BL12" s="594"/>
      <c r="BM12" s="594"/>
      <c r="BN12" s="595"/>
      <c r="BO12" s="596">
        <v>43.1</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1611314</v>
      </c>
      <c r="CS12" s="594"/>
      <c r="CT12" s="594"/>
      <c r="CU12" s="594"/>
      <c r="CV12" s="594"/>
      <c r="CW12" s="594"/>
      <c r="CX12" s="594"/>
      <c r="CY12" s="595"/>
      <c r="CZ12" s="596">
        <v>4.0999999999999996</v>
      </c>
      <c r="DA12" s="596"/>
      <c r="DB12" s="596"/>
      <c r="DC12" s="596"/>
      <c r="DD12" s="602">
        <v>898073</v>
      </c>
      <c r="DE12" s="594"/>
      <c r="DF12" s="594"/>
      <c r="DG12" s="594"/>
      <c r="DH12" s="594"/>
      <c r="DI12" s="594"/>
      <c r="DJ12" s="594"/>
      <c r="DK12" s="594"/>
      <c r="DL12" s="594"/>
      <c r="DM12" s="594"/>
      <c r="DN12" s="594"/>
      <c r="DO12" s="594"/>
      <c r="DP12" s="595"/>
      <c r="DQ12" s="602">
        <v>446700</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32006</v>
      </c>
      <c r="S13" s="594"/>
      <c r="T13" s="594"/>
      <c r="U13" s="594"/>
      <c r="V13" s="594"/>
      <c r="W13" s="594"/>
      <c r="X13" s="594"/>
      <c r="Y13" s="595"/>
      <c r="Z13" s="596">
        <v>0.1</v>
      </c>
      <c r="AA13" s="596"/>
      <c r="AB13" s="596"/>
      <c r="AC13" s="596"/>
      <c r="AD13" s="597">
        <v>32006</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1521496</v>
      </c>
      <c r="BH13" s="594"/>
      <c r="BI13" s="594"/>
      <c r="BJ13" s="594"/>
      <c r="BK13" s="594"/>
      <c r="BL13" s="594"/>
      <c r="BM13" s="594"/>
      <c r="BN13" s="595"/>
      <c r="BO13" s="596">
        <v>42.7</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3298745</v>
      </c>
      <c r="CS13" s="594"/>
      <c r="CT13" s="594"/>
      <c r="CU13" s="594"/>
      <c r="CV13" s="594"/>
      <c r="CW13" s="594"/>
      <c r="CX13" s="594"/>
      <c r="CY13" s="595"/>
      <c r="CZ13" s="596">
        <v>8.4</v>
      </c>
      <c r="DA13" s="596"/>
      <c r="DB13" s="596"/>
      <c r="DC13" s="596"/>
      <c r="DD13" s="602">
        <v>2399764</v>
      </c>
      <c r="DE13" s="594"/>
      <c r="DF13" s="594"/>
      <c r="DG13" s="594"/>
      <c r="DH13" s="594"/>
      <c r="DI13" s="594"/>
      <c r="DJ13" s="594"/>
      <c r="DK13" s="594"/>
      <c r="DL13" s="594"/>
      <c r="DM13" s="594"/>
      <c r="DN13" s="594"/>
      <c r="DO13" s="594"/>
      <c r="DP13" s="595"/>
      <c r="DQ13" s="602">
        <v>1534541</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109751</v>
      </c>
      <c r="BH14" s="594"/>
      <c r="BI14" s="594"/>
      <c r="BJ14" s="594"/>
      <c r="BK14" s="594"/>
      <c r="BL14" s="594"/>
      <c r="BM14" s="594"/>
      <c r="BN14" s="595"/>
      <c r="BO14" s="596">
        <v>3.1</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1296235</v>
      </c>
      <c r="CS14" s="594"/>
      <c r="CT14" s="594"/>
      <c r="CU14" s="594"/>
      <c r="CV14" s="594"/>
      <c r="CW14" s="594"/>
      <c r="CX14" s="594"/>
      <c r="CY14" s="595"/>
      <c r="CZ14" s="596">
        <v>3.3</v>
      </c>
      <c r="DA14" s="596"/>
      <c r="DB14" s="596"/>
      <c r="DC14" s="596"/>
      <c r="DD14" s="602">
        <v>418414</v>
      </c>
      <c r="DE14" s="594"/>
      <c r="DF14" s="594"/>
      <c r="DG14" s="594"/>
      <c r="DH14" s="594"/>
      <c r="DI14" s="594"/>
      <c r="DJ14" s="594"/>
      <c r="DK14" s="594"/>
      <c r="DL14" s="594"/>
      <c r="DM14" s="594"/>
      <c r="DN14" s="594"/>
      <c r="DO14" s="594"/>
      <c r="DP14" s="595"/>
      <c r="DQ14" s="602">
        <v>893531</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9733</v>
      </c>
      <c r="S15" s="594"/>
      <c r="T15" s="594"/>
      <c r="U15" s="594"/>
      <c r="V15" s="594"/>
      <c r="W15" s="594"/>
      <c r="X15" s="594"/>
      <c r="Y15" s="595"/>
      <c r="Z15" s="596">
        <v>0</v>
      </c>
      <c r="AA15" s="596"/>
      <c r="AB15" s="596"/>
      <c r="AC15" s="596"/>
      <c r="AD15" s="597">
        <v>9733</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326789</v>
      </c>
      <c r="BH15" s="594"/>
      <c r="BI15" s="594"/>
      <c r="BJ15" s="594"/>
      <c r="BK15" s="594"/>
      <c r="BL15" s="594"/>
      <c r="BM15" s="594"/>
      <c r="BN15" s="595"/>
      <c r="BO15" s="596">
        <v>9.1999999999999993</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4028352</v>
      </c>
      <c r="CS15" s="594"/>
      <c r="CT15" s="594"/>
      <c r="CU15" s="594"/>
      <c r="CV15" s="594"/>
      <c r="CW15" s="594"/>
      <c r="CX15" s="594"/>
      <c r="CY15" s="595"/>
      <c r="CZ15" s="596">
        <v>10.3</v>
      </c>
      <c r="DA15" s="596"/>
      <c r="DB15" s="596"/>
      <c r="DC15" s="596"/>
      <c r="DD15" s="602">
        <v>2317548</v>
      </c>
      <c r="DE15" s="594"/>
      <c r="DF15" s="594"/>
      <c r="DG15" s="594"/>
      <c r="DH15" s="594"/>
      <c r="DI15" s="594"/>
      <c r="DJ15" s="594"/>
      <c r="DK15" s="594"/>
      <c r="DL15" s="594"/>
      <c r="DM15" s="594"/>
      <c r="DN15" s="594"/>
      <c r="DO15" s="594"/>
      <c r="DP15" s="595"/>
      <c r="DQ15" s="602">
        <v>2115965</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11139972</v>
      </c>
      <c r="S16" s="594"/>
      <c r="T16" s="594"/>
      <c r="U16" s="594"/>
      <c r="V16" s="594"/>
      <c r="W16" s="594"/>
      <c r="X16" s="594"/>
      <c r="Y16" s="595"/>
      <c r="Z16" s="596">
        <v>26.6</v>
      </c>
      <c r="AA16" s="596"/>
      <c r="AB16" s="596"/>
      <c r="AC16" s="596"/>
      <c r="AD16" s="597">
        <v>9317096</v>
      </c>
      <c r="AE16" s="597"/>
      <c r="AF16" s="597"/>
      <c r="AG16" s="597"/>
      <c r="AH16" s="597"/>
      <c r="AI16" s="597"/>
      <c r="AJ16" s="597"/>
      <c r="AK16" s="597"/>
      <c r="AL16" s="598">
        <v>68.3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v>891</v>
      </c>
      <c r="BH16" s="594"/>
      <c r="BI16" s="594"/>
      <c r="BJ16" s="594"/>
      <c r="BK16" s="594"/>
      <c r="BL16" s="594"/>
      <c r="BM16" s="594"/>
      <c r="BN16" s="595"/>
      <c r="BO16" s="596">
        <v>0</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25041</v>
      </c>
      <c r="CS16" s="594"/>
      <c r="CT16" s="594"/>
      <c r="CU16" s="594"/>
      <c r="CV16" s="594"/>
      <c r="CW16" s="594"/>
      <c r="CX16" s="594"/>
      <c r="CY16" s="595"/>
      <c r="CZ16" s="596">
        <v>0.1</v>
      </c>
      <c r="DA16" s="596"/>
      <c r="DB16" s="596"/>
      <c r="DC16" s="596"/>
      <c r="DD16" s="602" t="s">
        <v>112</v>
      </c>
      <c r="DE16" s="594"/>
      <c r="DF16" s="594"/>
      <c r="DG16" s="594"/>
      <c r="DH16" s="594"/>
      <c r="DI16" s="594"/>
      <c r="DJ16" s="594"/>
      <c r="DK16" s="594"/>
      <c r="DL16" s="594"/>
      <c r="DM16" s="594"/>
      <c r="DN16" s="594"/>
      <c r="DO16" s="594"/>
      <c r="DP16" s="595"/>
      <c r="DQ16" s="602">
        <v>21153</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9317096</v>
      </c>
      <c r="S17" s="594"/>
      <c r="T17" s="594"/>
      <c r="U17" s="594"/>
      <c r="V17" s="594"/>
      <c r="W17" s="594"/>
      <c r="X17" s="594"/>
      <c r="Y17" s="595"/>
      <c r="Z17" s="596">
        <v>22.3</v>
      </c>
      <c r="AA17" s="596"/>
      <c r="AB17" s="596"/>
      <c r="AC17" s="596"/>
      <c r="AD17" s="597">
        <v>9317096</v>
      </c>
      <c r="AE17" s="597"/>
      <c r="AF17" s="597"/>
      <c r="AG17" s="597"/>
      <c r="AH17" s="597"/>
      <c r="AI17" s="597"/>
      <c r="AJ17" s="597"/>
      <c r="AK17" s="597"/>
      <c r="AL17" s="598">
        <v>68.3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2769733</v>
      </c>
      <c r="CS17" s="594"/>
      <c r="CT17" s="594"/>
      <c r="CU17" s="594"/>
      <c r="CV17" s="594"/>
      <c r="CW17" s="594"/>
      <c r="CX17" s="594"/>
      <c r="CY17" s="595"/>
      <c r="CZ17" s="596">
        <v>7.1</v>
      </c>
      <c r="DA17" s="596"/>
      <c r="DB17" s="596"/>
      <c r="DC17" s="596"/>
      <c r="DD17" s="602" t="s">
        <v>112</v>
      </c>
      <c r="DE17" s="594"/>
      <c r="DF17" s="594"/>
      <c r="DG17" s="594"/>
      <c r="DH17" s="594"/>
      <c r="DI17" s="594"/>
      <c r="DJ17" s="594"/>
      <c r="DK17" s="594"/>
      <c r="DL17" s="594"/>
      <c r="DM17" s="594"/>
      <c r="DN17" s="594"/>
      <c r="DO17" s="594"/>
      <c r="DP17" s="595"/>
      <c r="DQ17" s="602">
        <v>2703242</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722162</v>
      </c>
      <c r="S18" s="594"/>
      <c r="T18" s="594"/>
      <c r="U18" s="594"/>
      <c r="V18" s="594"/>
      <c r="W18" s="594"/>
      <c r="X18" s="594"/>
      <c r="Y18" s="595"/>
      <c r="Z18" s="596">
        <v>1.7</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1100714</v>
      </c>
      <c r="S19" s="594"/>
      <c r="T19" s="594"/>
      <c r="U19" s="594"/>
      <c r="V19" s="594"/>
      <c r="W19" s="594"/>
      <c r="X19" s="594"/>
      <c r="Y19" s="595"/>
      <c r="Z19" s="596">
        <v>2.6</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216</v>
      </c>
      <c r="BH19" s="594"/>
      <c r="BI19" s="594"/>
      <c r="BJ19" s="594"/>
      <c r="BK19" s="594"/>
      <c r="BL19" s="594"/>
      <c r="BM19" s="594"/>
      <c r="BN19" s="595"/>
      <c r="BO19" s="596">
        <v>0</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15428352</v>
      </c>
      <c r="S20" s="594"/>
      <c r="T20" s="594"/>
      <c r="U20" s="594"/>
      <c r="V20" s="594"/>
      <c r="W20" s="594"/>
      <c r="X20" s="594"/>
      <c r="Y20" s="595"/>
      <c r="Z20" s="596">
        <v>36.9</v>
      </c>
      <c r="AA20" s="596"/>
      <c r="AB20" s="596"/>
      <c r="AC20" s="596"/>
      <c r="AD20" s="597">
        <v>13605476</v>
      </c>
      <c r="AE20" s="597"/>
      <c r="AF20" s="597"/>
      <c r="AG20" s="597"/>
      <c r="AH20" s="597"/>
      <c r="AI20" s="597"/>
      <c r="AJ20" s="597"/>
      <c r="AK20" s="597"/>
      <c r="AL20" s="598">
        <v>99.7</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216</v>
      </c>
      <c r="BH20" s="594"/>
      <c r="BI20" s="594"/>
      <c r="BJ20" s="594"/>
      <c r="BK20" s="594"/>
      <c r="BL20" s="594"/>
      <c r="BM20" s="594"/>
      <c r="BN20" s="595"/>
      <c r="BO20" s="596">
        <v>0</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39129312</v>
      </c>
      <c r="CS20" s="594"/>
      <c r="CT20" s="594"/>
      <c r="CU20" s="594"/>
      <c r="CV20" s="594"/>
      <c r="CW20" s="594"/>
      <c r="CX20" s="594"/>
      <c r="CY20" s="595"/>
      <c r="CZ20" s="596">
        <v>100</v>
      </c>
      <c r="DA20" s="596"/>
      <c r="DB20" s="596"/>
      <c r="DC20" s="596"/>
      <c r="DD20" s="602">
        <v>9274189</v>
      </c>
      <c r="DE20" s="594"/>
      <c r="DF20" s="594"/>
      <c r="DG20" s="594"/>
      <c r="DH20" s="594"/>
      <c r="DI20" s="594"/>
      <c r="DJ20" s="594"/>
      <c r="DK20" s="594"/>
      <c r="DL20" s="594"/>
      <c r="DM20" s="594"/>
      <c r="DN20" s="594"/>
      <c r="DO20" s="594"/>
      <c r="DP20" s="595"/>
      <c r="DQ20" s="602">
        <v>15310859</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3911</v>
      </c>
      <c r="S21" s="594"/>
      <c r="T21" s="594"/>
      <c r="U21" s="594"/>
      <c r="V21" s="594"/>
      <c r="W21" s="594"/>
      <c r="X21" s="594"/>
      <c r="Y21" s="595"/>
      <c r="Z21" s="596">
        <v>0</v>
      </c>
      <c r="AA21" s="596"/>
      <c r="AB21" s="596"/>
      <c r="AC21" s="596"/>
      <c r="AD21" s="597">
        <v>3911</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216</v>
      </c>
      <c r="BH21" s="594"/>
      <c r="BI21" s="594"/>
      <c r="BJ21" s="594"/>
      <c r="BK21" s="594"/>
      <c r="BL21" s="594"/>
      <c r="BM21" s="594"/>
      <c r="BN21" s="595"/>
      <c r="BO21" s="596">
        <v>0</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17267</v>
      </c>
      <c r="S22" s="594"/>
      <c r="T22" s="594"/>
      <c r="U22" s="594"/>
      <c r="V22" s="594"/>
      <c r="W22" s="594"/>
      <c r="X22" s="594"/>
      <c r="Y22" s="595"/>
      <c r="Z22" s="596">
        <v>0</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249925</v>
      </c>
      <c r="S23" s="594"/>
      <c r="T23" s="594"/>
      <c r="U23" s="594"/>
      <c r="V23" s="594"/>
      <c r="W23" s="594"/>
      <c r="X23" s="594"/>
      <c r="Y23" s="595"/>
      <c r="Z23" s="596">
        <v>0.6</v>
      </c>
      <c r="AA23" s="596"/>
      <c r="AB23" s="596"/>
      <c r="AC23" s="596"/>
      <c r="AD23" s="597">
        <v>15924</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219543</v>
      </c>
      <c r="S24" s="594"/>
      <c r="T24" s="594"/>
      <c r="U24" s="594"/>
      <c r="V24" s="594"/>
      <c r="W24" s="594"/>
      <c r="X24" s="594"/>
      <c r="Y24" s="595"/>
      <c r="Z24" s="596">
        <v>0.5</v>
      </c>
      <c r="AA24" s="596"/>
      <c r="AB24" s="596"/>
      <c r="AC24" s="596"/>
      <c r="AD24" s="597">
        <v>7970</v>
      </c>
      <c r="AE24" s="597"/>
      <c r="AF24" s="597"/>
      <c r="AG24" s="597"/>
      <c r="AH24" s="597"/>
      <c r="AI24" s="597"/>
      <c r="AJ24" s="597"/>
      <c r="AK24" s="597"/>
      <c r="AL24" s="598">
        <v>0.1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8849198</v>
      </c>
      <c r="CS24" s="583"/>
      <c r="CT24" s="583"/>
      <c r="CU24" s="583"/>
      <c r="CV24" s="583"/>
      <c r="CW24" s="583"/>
      <c r="CX24" s="583"/>
      <c r="CY24" s="584"/>
      <c r="CZ24" s="620">
        <v>22.6</v>
      </c>
      <c r="DA24" s="621"/>
      <c r="DB24" s="621"/>
      <c r="DC24" s="622"/>
      <c r="DD24" s="619">
        <v>6969756</v>
      </c>
      <c r="DE24" s="583"/>
      <c r="DF24" s="583"/>
      <c r="DG24" s="583"/>
      <c r="DH24" s="583"/>
      <c r="DI24" s="583"/>
      <c r="DJ24" s="583"/>
      <c r="DK24" s="584"/>
      <c r="DL24" s="619">
        <v>6947209</v>
      </c>
      <c r="DM24" s="583"/>
      <c r="DN24" s="583"/>
      <c r="DO24" s="583"/>
      <c r="DP24" s="583"/>
      <c r="DQ24" s="583"/>
      <c r="DR24" s="583"/>
      <c r="DS24" s="583"/>
      <c r="DT24" s="583"/>
      <c r="DU24" s="583"/>
      <c r="DV24" s="584"/>
      <c r="DW24" s="587">
        <v>48.4</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3093993</v>
      </c>
      <c r="S25" s="594"/>
      <c r="T25" s="594"/>
      <c r="U25" s="594"/>
      <c r="V25" s="594"/>
      <c r="W25" s="594"/>
      <c r="X25" s="594"/>
      <c r="Y25" s="595"/>
      <c r="Z25" s="596">
        <v>7.4</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3817012</v>
      </c>
      <c r="CS25" s="625"/>
      <c r="CT25" s="625"/>
      <c r="CU25" s="625"/>
      <c r="CV25" s="625"/>
      <c r="CW25" s="625"/>
      <c r="CX25" s="625"/>
      <c r="CY25" s="626"/>
      <c r="CZ25" s="627">
        <v>9.8000000000000007</v>
      </c>
      <c r="DA25" s="628"/>
      <c r="DB25" s="628"/>
      <c r="DC25" s="629"/>
      <c r="DD25" s="602">
        <v>3608734</v>
      </c>
      <c r="DE25" s="625"/>
      <c r="DF25" s="625"/>
      <c r="DG25" s="625"/>
      <c r="DH25" s="625"/>
      <c r="DI25" s="625"/>
      <c r="DJ25" s="625"/>
      <c r="DK25" s="626"/>
      <c r="DL25" s="602">
        <v>3589796</v>
      </c>
      <c r="DM25" s="625"/>
      <c r="DN25" s="625"/>
      <c r="DO25" s="625"/>
      <c r="DP25" s="625"/>
      <c r="DQ25" s="625"/>
      <c r="DR25" s="625"/>
      <c r="DS25" s="625"/>
      <c r="DT25" s="625"/>
      <c r="DU25" s="625"/>
      <c r="DV25" s="626"/>
      <c r="DW25" s="598">
        <v>25</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v>1545</v>
      </c>
      <c r="S26" s="594"/>
      <c r="T26" s="594"/>
      <c r="U26" s="594"/>
      <c r="V26" s="594"/>
      <c r="W26" s="594"/>
      <c r="X26" s="594"/>
      <c r="Y26" s="595"/>
      <c r="Z26" s="596">
        <v>0</v>
      </c>
      <c r="AA26" s="596"/>
      <c r="AB26" s="596"/>
      <c r="AC26" s="596"/>
      <c r="AD26" s="597">
        <v>1545</v>
      </c>
      <c r="AE26" s="597"/>
      <c r="AF26" s="597"/>
      <c r="AG26" s="597"/>
      <c r="AH26" s="597"/>
      <c r="AI26" s="597"/>
      <c r="AJ26" s="597"/>
      <c r="AK26" s="597"/>
      <c r="AL26" s="598">
        <v>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2438686</v>
      </c>
      <c r="CS26" s="594"/>
      <c r="CT26" s="594"/>
      <c r="CU26" s="594"/>
      <c r="CV26" s="594"/>
      <c r="CW26" s="594"/>
      <c r="CX26" s="594"/>
      <c r="CY26" s="595"/>
      <c r="CZ26" s="627">
        <v>6.2</v>
      </c>
      <c r="DA26" s="628"/>
      <c r="DB26" s="628"/>
      <c r="DC26" s="629"/>
      <c r="DD26" s="602">
        <v>2260325</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14488673</v>
      </c>
      <c r="S27" s="594"/>
      <c r="T27" s="594"/>
      <c r="U27" s="594"/>
      <c r="V27" s="594"/>
      <c r="W27" s="594"/>
      <c r="X27" s="594"/>
      <c r="Y27" s="595"/>
      <c r="Z27" s="596">
        <v>34.700000000000003</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3561919</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2262453</v>
      </c>
      <c r="CS27" s="625"/>
      <c r="CT27" s="625"/>
      <c r="CU27" s="625"/>
      <c r="CV27" s="625"/>
      <c r="CW27" s="625"/>
      <c r="CX27" s="625"/>
      <c r="CY27" s="626"/>
      <c r="CZ27" s="627">
        <v>5.8</v>
      </c>
      <c r="DA27" s="628"/>
      <c r="DB27" s="628"/>
      <c r="DC27" s="629"/>
      <c r="DD27" s="602">
        <v>657780</v>
      </c>
      <c r="DE27" s="625"/>
      <c r="DF27" s="625"/>
      <c r="DG27" s="625"/>
      <c r="DH27" s="625"/>
      <c r="DI27" s="625"/>
      <c r="DJ27" s="625"/>
      <c r="DK27" s="626"/>
      <c r="DL27" s="602">
        <v>654171</v>
      </c>
      <c r="DM27" s="625"/>
      <c r="DN27" s="625"/>
      <c r="DO27" s="625"/>
      <c r="DP27" s="625"/>
      <c r="DQ27" s="625"/>
      <c r="DR27" s="625"/>
      <c r="DS27" s="625"/>
      <c r="DT27" s="625"/>
      <c r="DU27" s="625"/>
      <c r="DV27" s="626"/>
      <c r="DW27" s="598">
        <v>4.5999999999999996</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152853</v>
      </c>
      <c r="S28" s="594"/>
      <c r="T28" s="594"/>
      <c r="U28" s="594"/>
      <c r="V28" s="594"/>
      <c r="W28" s="594"/>
      <c r="X28" s="594"/>
      <c r="Y28" s="595"/>
      <c r="Z28" s="596">
        <v>0.4</v>
      </c>
      <c r="AA28" s="596"/>
      <c r="AB28" s="596"/>
      <c r="AC28" s="596"/>
      <c r="AD28" s="597">
        <v>11941</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2769733</v>
      </c>
      <c r="CS28" s="594"/>
      <c r="CT28" s="594"/>
      <c r="CU28" s="594"/>
      <c r="CV28" s="594"/>
      <c r="CW28" s="594"/>
      <c r="CX28" s="594"/>
      <c r="CY28" s="595"/>
      <c r="CZ28" s="627">
        <v>7.1</v>
      </c>
      <c r="DA28" s="628"/>
      <c r="DB28" s="628"/>
      <c r="DC28" s="629"/>
      <c r="DD28" s="602">
        <v>2703242</v>
      </c>
      <c r="DE28" s="594"/>
      <c r="DF28" s="594"/>
      <c r="DG28" s="594"/>
      <c r="DH28" s="594"/>
      <c r="DI28" s="594"/>
      <c r="DJ28" s="594"/>
      <c r="DK28" s="595"/>
      <c r="DL28" s="602">
        <v>2703242</v>
      </c>
      <c r="DM28" s="594"/>
      <c r="DN28" s="594"/>
      <c r="DO28" s="594"/>
      <c r="DP28" s="594"/>
      <c r="DQ28" s="594"/>
      <c r="DR28" s="594"/>
      <c r="DS28" s="594"/>
      <c r="DT28" s="594"/>
      <c r="DU28" s="594"/>
      <c r="DV28" s="595"/>
      <c r="DW28" s="598">
        <v>18.8</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12696</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2768894</v>
      </c>
      <c r="CS29" s="625"/>
      <c r="CT29" s="625"/>
      <c r="CU29" s="625"/>
      <c r="CV29" s="625"/>
      <c r="CW29" s="625"/>
      <c r="CX29" s="625"/>
      <c r="CY29" s="626"/>
      <c r="CZ29" s="627">
        <v>7.1</v>
      </c>
      <c r="DA29" s="628"/>
      <c r="DB29" s="628"/>
      <c r="DC29" s="629"/>
      <c r="DD29" s="602">
        <v>2702403</v>
      </c>
      <c r="DE29" s="625"/>
      <c r="DF29" s="625"/>
      <c r="DG29" s="625"/>
      <c r="DH29" s="625"/>
      <c r="DI29" s="625"/>
      <c r="DJ29" s="625"/>
      <c r="DK29" s="626"/>
      <c r="DL29" s="602">
        <v>2702403</v>
      </c>
      <c r="DM29" s="625"/>
      <c r="DN29" s="625"/>
      <c r="DO29" s="625"/>
      <c r="DP29" s="625"/>
      <c r="DQ29" s="625"/>
      <c r="DR29" s="625"/>
      <c r="DS29" s="625"/>
      <c r="DT29" s="625"/>
      <c r="DU29" s="625"/>
      <c r="DV29" s="626"/>
      <c r="DW29" s="598">
        <v>18.8</v>
      </c>
      <c r="DX29" s="623"/>
      <c r="DY29" s="623"/>
      <c r="DZ29" s="623"/>
      <c r="EA29" s="623"/>
      <c r="EB29" s="623"/>
      <c r="EC29" s="624"/>
    </row>
    <row r="30" spans="2:133" ht="11.25" customHeight="1">
      <c r="B30" s="590" t="s">
        <v>288</v>
      </c>
      <c r="C30" s="591"/>
      <c r="D30" s="591"/>
      <c r="E30" s="591"/>
      <c r="F30" s="591"/>
      <c r="G30" s="591"/>
      <c r="H30" s="591"/>
      <c r="I30" s="591"/>
      <c r="J30" s="591"/>
      <c r="K30" s="591"/>
      <c r="L30" s="591"/>
      <c r="M30" s="591"/>
      <c r="N30" s="591"/>
      <c r="O30" s="591"/>
      <c r="P30" s="591"/>
      <c r="Q30" s="592"/>
      <c r="R30" s="593">
        <v>1478437</v>
      </c>
      <c r="S30" s="594"/>
      <c r="T30" s="594"/>
      <c r="U30" s="594"/>
      <c r="V30" s="594"/>
      <c r="W30" s="594"/>
      <c r="X30" s="594"/>
      <c r="Y30" s="595"/>
      <c r="Z30" s="596">
        <v>3.5</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98.2</v>
      </c>
      <c r="BH30" s="652"/>
      <c r="BI30" s="652"/>
      <c r="BJ30" s="652"/>
      <c r="BK30" s="652"/>
      <c r="BL30" s="652"/>
      <c r="BM30" s="588">
        <v>92</v>
      </c>
      <c r="BN30" s="652"/>
      <c r="BO30" s="652"/>
      <c r="BP30" s="652"/>
      <c r="BQ30" s="653"/>
      <c r="BR30" s="651">
        <v>98.3</v>
      </c>
      <c r="BS30" s="652"/>
      <c r="BT30" s="652"/>
      <c r="BU30" s="652"/>
      <c r="BV30" s="652"/>
      <c r="BW30" s="652"/>
      <c r="BX30" s="588">
        <v>91.6</v>
      </c>
      <c r="BY30" s="652"/>
      <c r="BZ30" s="652"/>
      <c r="CA30" s="652"/>
      <c r="CB30" s="653"/>
      <c r="CD30" s="656"/>
      <c r="CE30" s="657"/>
      <c r="CF30" s="607" t="s">
        <v>291</v>
      </c>
      <c r="CG30" s="608"/>
      <c r="CH30" s="608"/>
      <c r="CI30" s="608"/>
      <c r="CJ30" s="608"/>
      <c r="CK30" s="608"/>
      <c r="CL30" s="608"/>
      <c r="CM30" s="608"/>
      <c r="CN30" s="608"/>
      <c r="CO30" s="608"/>
      <c r="CP30" s="608"/>
      <c r="CQ30" s="609"/>
      <c r="CR30" s="593">
        <v>2478767</v>
      </c>
      <c r="CS30" s="594"/>
      <c r="CT30" s="594"/>
      <c r="CU30" s="594"/>
      <c r="CV30" s="594"/>
      <c r="CW30" s="594"/>
      <c r="CX30" s="594"/>
      <c r="CY30" s="595"/>
      <c r="CZ30" s="627">
        <v>6.3</v>
      </c>
      <c r="DA30" s="628"/>
      <c r="DB30" s="628"/>
      <c r="DC30" s="629"/>
      <c r="DD30" s="602">
        <v>2418338</v>
      </c>
      <c r="DE30" s="594"/>
      <c r="DF30" s="594"/>
      <c r="DG30" s="594"/>
      <c r="DH30" s="594"/>
      <c r="DI30" s="594"/>
      <c r="DJ30" s="594"/>
      <c r="DK30" s="595"/>
      <c r="DL30" s="602">
        <v>2418338</v>
      </c>
      <c r="DM30" s="594"/>
      <c r="DN30" s="594"/>
      <c r="DO30" s="594"/>
      <c r="DP30" s="594"/>
      <c r="DQ30" s="594"/>
      <c r="DR30" s="594"/>
      <c r="DS30" s="594"/>
      <c r="DT30" s="594"/>
      <c r="DU30" s="594"/>
      <c r="DV30" s="595"/>
      <c r="DW30" s="598">
        <v>16.8</v>
      </c>
      <c r="DX30" s="623"/>
      <c r="DY30" s="623"/>
      <c r="DZ30" s="623"/>
      <c r="EA30" s="623"/>
      <c r="EB30" s="623"/>
      <c r="EC30" s="624"/>
    </row>
    <row r="31" spans="2:133" ht="11.25" customHeight="1">
      <c r="B31" s="590" t="s">
        <v>292</v>
      </c>
      <c r="C31" s="591"/>
      <c r="D31" s="591"/>
      <c r="E31" s="591"/>
      <c r="F31" s="591"/>
      <c r="G31" s="591"/>
      <c r="H31" s="591"/>
      <c r="I31" s="591"/>
      <c r="J31" s="591"/>
      <c r="K31" s="591"/>
      <c r="L31" s="591"/>
      <c r="M31" s="591"/>
      <c r="N31" s="591"/>
      <c r="O31" s="591"/>
      <c r="P31" s="591"/>
      <c r="Q31" s="592"/>
      <c r="R31" s="593">
        <v>1247452</v>
      </c>
      <c r="S31" s="594"/>
      <c r="T31" s="594"/>
      <c r="U31" s="594"/>
      <c r="V31" s="594"/>
      <c r="W31" s="594"/>
      <c r="X31" s="594"/>
      <c r="Y31" s="595"/>
      <c r="Z31" s="596">
        <v>3</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v>
      </c>
      <c r="BH31" s="625"/>
      <c r="BI31" s="625"/>
      <c r="BJ31" s="625"/>
      <c r="BK31" s="625"/>
      <c r="BL31" s="625"/>
      <c r="BM31" s="599">
        <v>93.7</v>
      </c>
      <c r="BN31" s="649"/>
      <c r="BO31" s="649"/>
      <c r="BP31" s="649"/>
      <c r="BQ31" s="650"/>
      <c r="BR31" s="648">
        <v>98.1</v>
      </c>
      <c r="BS31" s="625"/>
      <c r="BT31" s="625"/>
      <c r="BU31" s="625"/>
      <c r="BV31" s="625"/>
      <c r="BW31" s="625"/>
      <c r="BX31" s="599">
        <v>93.5</v>
      </c>
      <c r="BY31" s="649"/>
      <c r="BZ31" s="649"/>
      <c r="CA31" s="649"/>
      <c r="CB31" s="650"/>
      <c r="CD31" s="656"/>
      <c r="CE31" s="657"/>
      <c r="CF31" s="607" t="s">
        <v>295</v>
      </c>
      <c r="CG31" s="608"/>
      <c r="CH31" s="608"/>
      <c r="CI31" s="608"/>
      <c r="CJ31" s="608"/>
      <c r="CK31" s="608"/>
      <c r="CL31" s="608"/>
      <c r="CM31" s="608"/>
      <c r="CN31" s="608"/>
      <c r="CO31" s="608"/>
      <c r="CP31" s="608"/>
      <c r="CQ31" s="609"/>
      <c r="CR31" s="593">
        <v>290127</v>
      </c>
      <c r="CS31" s="625"/>
      <c r="CT31" s="625"/>
      <c r="CU31" s="625"/>
      <c r="CV31" s="625"/>
      <c r="CW31" s="625"/>
      <c r="CX31" s="625"/>
      <c r="CY31" s="626"/>
      <c r="CZ31" s="627">
        <v>0.7</v>
      </c>
      <c r="DA31" s="628"/>
      <c r="DB31" s="628"/>
      <c r="DC31" s="629"/>
      <c r="DD31" s="602">
        <v>284065</v>
      </c>
      <c r="DE31" s="625"/>
      <c r="DF31" s="625"/>
      <c r="DG31" s="625"/>
      <c r="DH31" s="625"/>
      <c r="DI31" s="625"/>
      <c r="DJ31" s="625"/>
      <c r="DK31" s="626"/>
      <c r="DL31" s="602">
        <v>284065</v>
      </c>
      <c r="DM31" s="625"/>
      <c r="DN31" s="625"/>
      <c r="DO31" s="625"/>
      <c r="DP31" s="625"/>
      <c r="DQ31" s="625"/>
      <c r="DR31" s="625"/>
      <c r="DS31" s="625"/>
      <c r="DT31" s="625"/>
      <c r="DU31" s="625"/>
      <c r="DV31" s="626"/>
      <c r="DW31" s="598">
        <v>2</v>
      </c>
      <c r="DX31" s="623"/>
      <c r="DY31" s="623"/>
      <c r="DZ31" s="623"/>
      <c r="EA31" s="623"/>
      <c r="EB31" s="623"/>
      <c r="EC31" s="624"/>
    </row>
    <row r="32" spans="2:133" ht="11.25" customHeight="1">
      <c r="B32" s="590" t="s">
        <v>296</v>
      </c>
      <c r="C32" s="591"/>
      <c r="D32" s="591"/>
      <c r="E32" s="591"/>
      <c r="F32" s="591"/>
      <c r="G32" s="591"/>
      <c r="H32" s="591"/>
      <c r="I32" s="591"/>
      <c r="J32" s="591"/>
      <c r="K32" s="591"/>
      <c r="L32" s="591"/>
      <c r="M32" s="591"/>
      <c r="N32" s="591"/>
      <c r="O32" s="591"/>
      <c r="P32" s="591"/>
      <c r="Q32" s="592"/>
      <c r="R32" s="593">
        <v>894150</v>
      </c>
      <c r="S32" s="594"/>
      <c r="T32" s="594"/>
      <c r="U32" s="594"/>
      <c r="V32" s="594"/>
      <c r="W32" s="594"/>
      <c r="X32" s="594"/>
      <c r="Y32" s="595"/>
      <c r="Z32" s="596">
        <v>2.1</v>
      </c>
      <c r="AA32" s="596"/>
      <c r="AB32" s="596"/>
      <c r="AC32" s="596"/>
      <c r="AD32" s="597">
        <v>534</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97.9</v>
      </c>
      <c r="BH32" s="661"/>
      <c r="BI32" s="661"/>
      <c r="BJ32" s="661"/>
      <c r="BK32" s="661"/>
      <c r="BL32" s="661"/>
      <c r="BM32" s="662">
        <v>88.7</v>
      </c>
      <c r="BN32" s="661"/>
      <c r="BO32" s="661"/>
      <c r="BP32" s="661"/>
      <c r="BQ32" s="663"/>
      <c r="BR32" s="660">
        <v>98</v>
      </c>
      <c r="BS32" s="661"/>
      <c r="BT32" s="661"/>
      <c r="BU32" s="661"/>
      <c r="BV32" s="661"/>
      <c r="BW32" s="661"/>
      <c r="BX32" s="662">
        <v>88.1</v>
      </c>
      <c r="BY32" s="661"/>
      <c r="BZ32" s="661"/>
      <c r="CA32" s="661"/>
      <c r="CB32" s="663"/>
      <c r="CD32" s="658"/>
      <c r="CE32" s="659"/>
      <c r="CF32" s="607" t="s">
        <v>298</v>
      </c>
      <c r="CG32" s="608"/>
      <c r="CH32" s="608"/>
      <c r="CI32" s="608"/>
      <c r="CJ32" s="608"/>
      <c r="CK32" s="608"/>
      <c r="CL32" s="608"/>
      <c r="CM32" s="608"/>
      <c r="CN32" s="608"/>
      <c r="CO32" s="608"/>
      <c r="CP32" s="608"/>
      <c r="CQ32" s="609"/>
      <c r="CR32" s="593">
        <v>839</v>
      </c>
      <c r="CS32" s="594"/>
      <c r="CT32" s="594"/>
      <c r="CU32" s="594"/>
      <c r="CV32" s="594"/>
      <c r="CW32" s="594"/>
      <c r="CX32" s="594"/>
      <c r="CY32" s="595"/>
      <c r="CZ32" s="627">
        <v>0</v>
      </c>
      <c r="DA32" s="628"/>
      <c r="DB32" s="628"/>
      <c r="DC32" s="629"/>
      <c r="DD32" s="602">
        <v>839</v>
      </c>
      <c r="DE32" s="594"/>
      <c r="DF32" s="594"/>
      <c r="DG32" s="594"/>
      <c r="DH32" s="594"/>
      <c r="DI32" s="594"/>
      <c r="DJ32" s="594"/>
      <c r="DK32" s="595"/>
      <c r="DL32" s="602">
        <v>839</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299</v>
      </c>
      <c r="C33" s="591"/>
      <c r="D33" s="591"/>
      <c r="E33" s="591"/>
      <c r="F33" s="591"/>
      <c r="G33" s="591"/>
      <c r="H33" s="591"/>
      <c r="I33" s="591"/>
      <c r="J33" s="591"/>
      <c r="K33" s="591"/>
      <c r="L33" s="591"/>
      <c r="M33" s="591"/>
      <c r="N33" s="591"/>
      <c r="O33" s="591"/>
      <c r="P33" s="591"/>
      <c r="Q33" s="592"/>
      <c r="R33" s="593">
        <v>4517800</v>
      </c>
      <c r="S33" s="594"/>
      <c r="T33" s="594"/>
      <c r="U33" s="594"/>
      <c r="V33" s="594"/>
      <c r="W33" s="594"/>
      <c r="X33" s="594"/>
      <c r="Y33" s="595"/>
      <c r="Z33" s="596">
        <v>10.8</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20980884</v>
      </c>
      <c r="CS33" s="625"/>
      <c r="CT33" s="625"/>
      <c r="CU33" s="625"/>
      <c r="CV33" s="625"/>
      <c r="CW33" s="625"/>
      <c r="CX33" s="625"/>
      <c r="CY33" s="626"/>
      <c r="CZ33" s="627">
        <v>53.6</v>
      </c>
      <c r="DA33" s="628"/>
      <c r="DB33" s="628"/>
      <c r="DC33" s="629"/>
      <c r="DD33" s="602">
        <v>6036234</v>
      </c>
      <c r="DE33" s="625"/>
      <c r="DF33" s="625"/>
      <c r="DG33" s="625"/>
      <c r="DH33" s="625"/>
      <c r="DI33" s="625"/>
      <c r="DJ33" s="625"/>
      <c r="DK33" s="626"/>
      <c r="DL33" s="602">
        <v>5299552</v>
      </c>
      <c r="DM33" s="625"/>
      <c r="DN33" s="625"/>
      <c r="DO33" s="625"/>
      <c r="DP33" s="625"/>
      <c r="DQ33" s="625"/>
      <c r="DR33" s="625"/>
      <c r="DS33" s="625"/>
      <c r="DT33" s="625"/>
      <c r="DU33" s="625"/>
      <c r="DV33" s="626"/>
      <c r="DW33" s="598">
        <v>36.9</v>
      </c>
      <c r="DX33" s="623"/>
      <c r="DY33" s="623"/>
      <c r="DZ33" s="623"/>
      <c r="EA33" s="623"/>
      <c r="EB33" s="623"/>
      <c r="EC33" s="624"/>
    </row>
    <row r="34" spans="2:133" ht="11.25" customHeight="1">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15378694</v>
      </c>
      <c r="CS34" s="594"/>
      <c r="CT34" s="594"/>
      <c r="CU34" s="594"/>
      <c r="CV34" s="594"/>
      <c r="CW34" s="594"/>
      <c r="CX34" s="594"/>
      <c r="CY34" s="595"/>
      <c r="CZ34" s="627">
        <v>39.299999999999997</v>
      </c>
      <c r="DA34" s="628"/>
      <c r="DB34" s="628"/>
      <c r="DC34" s="629"/>
      <c r="DD34" s="602">
        <v>1949038</v>
      </c>
      <c r="DE34" s="594"/>
      <c r="DF34" s="594"/>
      <c r="DG34" s="594"/>
      <c r="DH34" s="594"/>
      <c r="DI34" s="594"/>
      <c r="DJ34" s="594"/>
      <c r="DK34" s="595"/>
      <c r="DL34" s="602">
        <v>1716818</v>
      </c>
      <c r="DM34" s="594"/>
      <c r="DN34" s="594"/>
      <c r="DO34" s="594"/>
      <c r="DP34" s="594"/>
      <c r="DQ34" s="594"/>
      <c r="DR34" s="594"/>
      <c r="DS34" s="594"/>
      <c r="DT34" s="594"/>
      <c r="DU34" s="594"/>
      <c r="DV34" s="595"/>
      <c r="DW34" s="598">
        <v>11.9</v>
      </c>
      <c r="DX34" s="623"/>
      <c r="DY34" s="623"/>
      <c r="DZ34" s="623"/>
      <c r="EA34" s="623"/>
      <c r="EB34" s="623"/>
      <c r="EC34" s="624"/>
    </row>
    <row r="35" spans="2:133" ht="11.25" customHeight="1">
      <c r="B35" s="590" t="s">
        <v>305</v>
      </c>
      <c r="C35" s="591"/>
      <c r="D35" s="591"/>
      <c r="E35" s="591"/>
      <c r="F35" s="591"/>
      <c r="G35" s="591"/>
      <c r="H35" s="591"/>
      <c r="I35" s="591"/>
      <c r="J35" s="591"/>
      <c r="K35" s="591"/>
      <c r="L35" s="591"/>
      <c r="M35" s="591"/>
      <c r="N35" s="591"/>
      <c r="O35" s="591"/>
      <c r="P35" s="591"/>
      <c r="Q35" s="592"/>
      <c r="R35" s="593">
        <v>720000</v>
      </c>
      <c r="S35" s="594"/>
      <c r="T35" s="594"/>
      <c r="U35" s="594"/>
      <c r="V35" s="594"/>
      <c r="W35" s="594"/>
      <c r="X35" s="594"/>
      <c r="Y35" s="595"/>
      <c r="Z35" s="596">
        <v>1.7</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1590448</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143877</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181400</v>
      </c>
      <c r="CS35" s="625"/>
      <c r="CT35" s="625"/>
      <c r="CU35" s="625"/>
      <c r="CV35" s="625"/>
      <c r="CW35" s="625"/>
      <c r="CX35" s="625"/>
      <c r="CY35" s="626"/>
      <c r="CZ35" s="627">
        <v>0.5</v>
      </c>
      <c r="DA35" s="628"/>
      <c r="DB35" s="628"/>
      <c r="DC35" s="629"/>
      <c r="DD35" s="602">
        <v>166615</v>
      </c>
      <c r="DE35" s="625"/>
      <c r="DF35" s="625"/>
      <c r="DG35" s="625"/>
      <c r="DH35" s="625"/>
      <c r="DI35" s="625"/>
      <c r="DJ35" s="625"/>
      <c r="DK35" s="626"/>
      <c r="DL35" s="602">
        <v>165757</v>
      </c>
      <c r="DM35" s="625"/>
      <c r="DN35" s="625"/>
      <c r="DO35" s="625"/>
      <c r="DP35" s="625"/>
      <c r="DQ35" s="625"/>
      <c r="DR35" s="625"/>
      <c r="DS35" s="625"/>
      <c r="DT35" s="625"/>
      <c r="DU35" s="625"/>
      <c r="DV35" s="626"/>
      <c r="DW35" s="598">
        <v>1.2</v>
      </c>
      <c r="DX35" s="623"/>
      <c r="DY35" s="623"/>
      <c r="DZ35" s="623"/>
      <c r="EA35" s="623"/>
      <c r="EB35" s="623"/>
      <c r="EC35" s="624"/>
    </row>
    <row r="36" spans="2:133" ht="11.25" customHeight="1">
      <c r="B36" s="636" t="s">
        <v>309</v>
      </c>
      <c r="C36" s="637"/>
      <c r="D36" s="637"/>
      <c r="E36" s="637"/>
      <c r="F36" s="637"/>
      <c r="G36" s="637"/>
      <c r="H36" s="637"/>
      <c r="I36" s="637"/>
      <c r="J36" s="637"/>
      <c r="K36" s="637"/>
      <c r="L36" s="637"/>
      <c r="M36" s="637"/>
      <c r="N36" s="637"/>
      <c r="O36" s="637"/>
      <c r="P36" s="637"/>
      <c r="Q36" s="638"/>
      <c r="R36" s="665">
        <v>41806597</v>
      </c>
      <c r="S36" s="666"/>
      <c r="T36" s="666"/>
      <c r="U36" s="666"/>
      <c r="V36" s="666"/>
      <c r="W36" s="666"/>
      <c r="X36" s="666"/>
      <c r="Y36" s="667"/>
      <c r="Z36" s="668">
        <v>100</v>
      </c>
      <c r="AA36" s="668"/>
      <c r="AB36" s="668"/>
      <c r="AC36" s="668"/>
      <c r="AD36" s="669">
        <v>13647301</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422423</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117648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3244857</v>
      </c>
      <c r="CS36" s="594"/>
      <c r="CT36" s="594"/>
      <c r="CU36" s="594"/>
      <c r="CV36" s="594"/>
      <c r="CW36" s="594"/>
      <c r="CX36" s="594"/>
      <c r="CY36" s="595"/>
      <c r="CZ36" s="627">
        <v>8.3000000000000007</v>
      </c>
      <c r="DA36" s="628"/>
      <c r="DB36" s="628"/>
      <c r="DC36" s="629"/>
      <c r="DD36" s="602">
        <v>2563431</v>
      </c>
      <c r="DE36" s="594"/>
      <c r="DF36" s="594"/>
      <c r="DG36" s="594"/>
      <c r="DH36" s="594"/>
      <c r="DI36" s="594"/>
      <c r="DJ36" s="594"/>
      <c r="DK36" s="595"/>
      <c r="DL36" s="602">
        <v>2338333</v>
      </c>
      <c r="DM36" s="594"/>
      <c r="DN36" s="594"/>
      <c r="DO36" s="594"/>
      <c r="DP36" s="594"/>
      <c r="DQ36" s="594"/>
      <c r="DR36" s="594"/>
      <c r="DS36" s="594"/>
      <c r="DT36" s="594"/>
      <c r="DU36" s="594"/>
      <c r="DV36" s="595"/>
      <c r="DW36" s="598">
        <v>16.3</v>
      </c>
      <c r="DX36" s="623"/>
      <c r="DY36" s="623"/>
      <c r="DZ36" s="623"/>
      <c r="EA36" s="623"/>
      <c r="EB36" s="623"/>
      <c r="EC36" s="624"/>
    </row>
    <row r="37" spans="2:133" ht="11.25" customHeight="1">
      <c r="AQ37" s="672" t="s">
        <v>313</v>
      </c>
      <c r="AR37" s="673"/>
      <c r="AS37" s="673"/>
      <c r="AT37" s="673"/>
      <c r="AU37" s="673"/>
      <c r="AV37" s="673"/>
      <c r="AW37" s="673"/>
      <c r="AX37" s="673"/>
      <c r="AY37" s="674"/>
      <c r="AZ37" s="593">
        <v>216894</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6170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1263849</v>
      </c>
      <c r="CS37" s="625"/>
      <c r="CT37" s="625"/>
      <c r="CU37" s="625"/>
      <c r="CV37" s="625"/>
      <c r="CW37" s="625"/>
      <c r="CX37" s="625"/>
      <c r="CY37" s="626"/>
      <c r="CZ37" s="627">
        <v>3.2</v>
      </c>
      <c r="DA37" s="628"/>
      <c r="DB37" s="628"/>
      <c r="DC37" s="629"/>
      <c r="DD37" s="602">
        <v>1263811</v>
      </c>
      <c r="DE37" s="625"/>
      <c r="DF37" s="625"/>
      <c r="DG37" s="625"/>
      <c r="DH37" s="625"/>
      <c r="DI37" s="625"/>
      <c r="DJ37" s="625"/>
      <c r="DK37" s="626"/>
      <c r="DL37" s="602">
        <v>1263810</v>
      </c>
      <c r="DM37" s="625"/>
      <c r="DN37" s="625"/>
      <c r="DO37" s="625"/>
      <c r="DP37" s="625"/>
      <c r="DQ37" s="625"/>
      <c r="DR37" s="625"/>
      <c r="DS37" s="625"/>
      <c r="DT37" s="625"/>
      <c r="DU37" s="625"/>
      <c r="DV37" s="626"/>
      <c r="DW37" s="598">
        <v>8.8000000000000007</v>
      </c>
      <c r="DX37" s="623"/>
      <c r="DY37" s="623"/>
      <c r="DZ37" s="623"/>
      <c r="EA37" s="623"/>
      <c r="EB37" s="623"/>
      <c r="EC37" s="624"/>
    </row>
    <row r="38" spans="2:133" ht="11.25" customHeight="1">
      <c r="AQ38" s="672" t="s">
        <v>316</v>
      </c>
      <c r="AR38" s="673"/>
      <c r="AS38" s="673"/>
      <c r="AT38" s="673"/>
      <c r="AU38" s="673"/>
      <c r="AV38" s="673"/>
      <c r="AW38" s="673"/>
      <c r="AX38" s="673"/>
      <c r="AY38" s="674"/>
      <c r="AZ38" s="593">
        <v>14400</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11508</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1360985</v>
      </c>
      <c r="CS38" s="594"/>
      <c r="CT38" s="594"/>
      <c r="CU38" s="594"/>
      <c r="CV38" s="594"/>
      <c r="CW38" s="594"/>
      <c r="CX38" s="594"/>
      <c r="CY38" s="595"/>
      <c r="CZ38" s="627">
        <v>3.5</v>
      </c>
      <c r="DA38" s="628"/>
      <c r="DB38" s="628"/>
      <c r="DC38" s="629"/>
      <c r="DD38" s="602">
        <v>1137055</v>
      </c>
      <c r="DE38" s="594"/>
      <c r="DF38" s="594"/>
      <c r="DG38" s="594"/>
      <c r="DH38" s="594"/>
      <c r="DI38" s="594"/>
      <c r="DJ38" s="594"/>
      <c r="DK38" s="595"/>
      <c r="DL38" s="602">
        <v>1078644</v>
      </c>
      <c r="DM38" s="594"/>
      <c r="DN38" s="594"/>
      <c r="DO38" s="594"/>
      <c r="DP38" s="594"/>
      <c r="DQ38" s="594"/>
      <c r="DR38" s="594"/>
      <c r="DS38" s="594"/>
      <c r="DT38" s="594"/>
      <c r="DU38" s="594"/>
      <c r="DV38" s="595"/>
      <c r="DW38" s="598">
        <v>7.5</v>
      </c>
      <c r="DX38" s="623"/>
      <c r="DY38" s="623"/>
      <c r="DZ38" s="623"/>
      <c r="EA38" s="623"/>
      <c r="EB38" s="623"/>
      <c r="EC38" s="624"/>
    </row>
    <row r="39" spans="2:133" ht="11.25" customHeight="1">
      <c r="AQ39" s="672" t="s">
        <v>319</v>
      </c>
      <c r="AR39" s="673"/>
      <c r="AS39" s="673"/>
      <c r="AT39" s="673"/>
      <c r="AU39" s="673"/>
      <c r="AV39" s="673"/>
      <c r="AW39" s="673"/>
      <c r="AX39" s="673"/>
      <c r="AY39" s="674"/>
      <c r="AZ39" s="593">
        <v>12569</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80</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338513</v>
      </c>
      <c r="CS39" s="625"/>
      <c r="CT39" s="625"/>
      <c r="CU39" s="625"/>
      <c r="CV39" s="625"/>
      <c r="CW39" s="625"/>
      <c r="CX39" s="625"/>
      <c r="CY39" s="626"/>
      <c r="CZ39" s="627">
        <v>0.9</v>
      </c>
      <c r="DA39" s="628"/>
      <c r="DB39" s="628"/>
      <c r="DC39" s="629"/>
      <c r="DD39" s="602">
        <v>212025</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256634</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134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476435</v>
      </c>
      <c r="CS40" s="594"/>
      <c r="CT40" s="594"/>
      <c r="CU40" s="594"/>
      <c r="CV40" s="594"/>
      <c r="CW40" s="594"/>
      <c r="CX40" s="594"/>
      <c r="CY40" s="595"/>
      <c r="CZ40" s="627">
        <v>1.2</v>
      </c>
      <c r="DA40" s="628"/>
      <c r="DB40" s="628"/>
      <c r="DC40" s="629"/>
      <c r="DD40" s="602">
        <v>8070</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667528</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276</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9299230</v>
      </c>
      <c r="CS42" s="594"/>
      <c r="CT42" s="594"/>
      <c r="CU42" s="594"/>
      <c r="CV42" s="594"/>
      <c r="CW42" s="594"/>
      <c r="CX42" s="594"/>
      <c r="CY42" s="595"/>
      <c r="CZ42" s="627">
        <v>23.8</v>
      </c>
      <c r="DA42" s="676"/>
      <c r="DB42" s="676"/>
      <c r="DC42" s="677"/>
      <c r="DD42" s="602">
        <v>2304869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112345</v>
      </c>
      <c r="CS43" s="625"/>
      <c r="CT43" s="625"/>
      <c r="CU43" s="625"/>
      <c r="CV43" s="625"/>
      <c r="CW43" s="625"/>
      <c r="CX43" s="625"/>
      <c r="CY43" s="626"/>
      <c r="CZ43" s="627">
        <v>0.3</v>
      </c>
      <c r="DA43" s="628"/>
      <c r="DB43" s="628"/>
      <c r="DC43" s="629"/>
      <c r="DD43" s="602">
        <v>112345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287</v>
      </c>
      <c r="CE44" s="700"/>
      <c r="CF44" s="590" t="s">
        <v>336</v>
      </c>
      <c r="CG44" s="591"/>
      <c r="CH44" s="591"/>
      <c r="CI44" s="591"/>
      <c r="CJ44" s="591"/>
      <c r="CK44" s="591"/>
      <c r="CL44" s="591"/>
      <c r="CM44" s="591"/>
      <c r="CN44" s="591"/>
      <c r="CO44" s="591"/>
      <c r="CP44" s="591"/>
      <c r="CQ44" s="592"/>
      <c r="CR44" s="593">
        <v>9274189</v>
      </c>
      <c r="CS44" s="594"/>
      <c r="CT44" s="594"/>
      <c r="CU44" s="594"/>
      <c r="CV44" s="594"/>
      <c r="CW44" s="594"/>
      <c r="CX44" s="594"/>
      <c r="CY44" s="595"/>
      <c r="CZ44" s="627">
        <v>23.7</v>
      </c>
      <c r="DA44" s="676"/>
      <c r="DB44" s="676"/>
      <c r="DC44" s="677"/>
      <c r="DD44" s="602">
        <v>2283716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3710957</v>
      </c>
      <c r="CS45" s="625"/>
      <c r="CT45" s="625"/>
      <c r="CU45" s="625"/>
      <c r="CV45" s="625"/>
      <c r="CW45" s="625"/>
      <c r="CX45" s="625"/>
      <c r="CY45" s="626"/>
      <c r="CZ45" s="627">
        <v>9.5</v>
      </c>
      <c r="DA45" s="628"/>
      <c r="DB45" s="628"/>
      <c r="DC45" s="629"/>
      <c r="DD45" s="602">
        <v>771354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5553764</v>
      </c>
      <c r="CS46" s="594"/>
      <c r="CT46" s="594"/>
      <c r="CU46" s="594"/>
      <c r="CV46" s="594"/>
      <c r="CW46" s="594"/>
      <c r="CX46" s="594"/>
      <c r="CY46" s="595"/>
      <c r="CZ46" s="627">
        <v>14.2</v>
      </c>
      <c r="DA46" s="676"/>
      <c r="DB46" s="676"/>
      <c r="DC46" s="677"/>
      <c r="DD46" s="602">
        <v>1502894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25041</v>
      </c>
      <c r="CS47" s="625"/>
      <c r="CT47" s="625"/>
      <c r="CU47" s="625"/>
      <c r="CV47" s="625"/>
      <c r="CW47" s="625"/>
      <c r="CX47" s="625"/>
      <c r="CY47" s="626"/>
      <c r="CZ47" s="627">
        <v>0.1</v>
      </c>
      <c r="DA47" s="628"/>
      <c r="DB47" s="628"/>
      <c r="DC47" s="629"/>
      <c r="DD47" s="602">
        <v>21153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341</v>
      </c>
      <c r="CS48" s="594"/>
      <c r="CT48" s="594"/>
      <c r="CU48" s="594"/>
      <c r="CV48" s="594"/>
      <c r="CW48" s="594"/>
      <c r="CX48" s="594"/>
      <c r="CY48" s="595"/>
      <c r="CZ48" s="627" t="s">
        <v>341</v>
      </c>
      <c r="DA48" s="676"/>
      <c r="DB48" s="676"/>
      <c r="DC48" s="677"/>
      <c r="DD48" s="602" t="s">
        <v>341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39129312</v>
      </c>
      <c r="CS49" s="661"/>
      <c r="CT49" s="661"/>
      <c r="CU49" s="661"/>
      <c r="CV49" s="661"/>
      <c r="CW49" s="661"/>
      <c r="CX49" s="661"/>
      <c r="CY49" s="688"/>
      <c r="CZ49" s="689">
        <v>100</v>
      </c>
      <c r="DA49" s="690"/>
      <c r="DB49" s="690"/>
      <c r="DC49" s="691"/>
      <c r="DD49" s="692">
        <v>15310859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F78" sqref="AF78:AJ7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41630</v>
      </c>
      <c r="R7" s="723"/>
      <c r="S7" s="723"/>
      <c r="T7" s="723"/>
      <c r="U7" s="723"/>
      <c r="V7" s="723">
        <v>38953</v>
      </c>
      <c r="W7" s="723"/>
      <c r="X7" s="723"/>
      <c r="Y7" s="723"/>
      <c r="Z7" s="723"/>
      <c r="AA7" s="723">
        <v>2677</v>
      </c>
      <c r="AB7" s="723"/>
      <c r="AC7" s="723"/>
      <c r="AD7" s="723"/>
      <c r="AE7" s="724"/>
      <c r="AF7" s="725">
        <v>1838</v>
      </c>
      <c r="AG7" s="726"/>
      <c r="AH7" s="726"/>
      <c r="AI7" s="726"/>
      <c r="AJ7" s="727"/>
      <c r="AK7" s="762">
        <v>365</v>
      </c>
      <c r="AL7" s="763"/>
      <c r="AM7" s="763"/>
      <c r="AN7" s="763"/>
      <c r="AO7" s="763"/>
      <c r="AP7" s="763">
        <v>26459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550</v>
      </c>
      <c r="BT7" s="767"/>
      <c r="BU7" s="767"/>
      <c r="BV7" s="767"/>
      <c r="BW7" s="767"/>
      <c r="BX7" s="767"/>
      <c r="BY7" s="767"/>
      <c r="BZ7" s="767"/>
      <c r="CA7" s="767"/>
      <c r="CB7" s="767"/>
      <c r="CC7" s="767"/>
      <c r="CD7" s="767"/>
      <c r="CE7" s="767"/>
      <c r="CF7" s="767"/>
      <c r="CG7" s="768"/>
      <c r="CH7" s="759">
        <v>0</v>
      </c>
      <c r="CI7" s="760"/>
      <c r="CJ7" s="760"/>
      <c r="CK7" s="760"/>
      <c r="CL7" s="761"/>
      <c r="CM7" s="759">
        <v>77</v>
      </c>
      <c r="CN7" s="760"/>
      <c r="CO7" s="760"/>
      <c r="CP7" s="760"/>
      <c r="CQ7" s="761"/>
      <c r="CR7" s="759">
        <v>30</v>
      </c>
      <c r="CS7" s="760"/>
      <c r="CT7" s="760"/>
      <c r="CU7" s="760"/>
      <c r="CV7" s="761"/>
      <c r="CW7" s="759">
        <v>0</v>
      </c>
      <c r="CX7" s="760"/>
      <c r="CY7" s="760"/>
      <c r="CZ7" s="760"/>
      <c r="DA7" s="761"/>
      <c r="DB7" s="759">
        <v>0</v>
      </c>
      <c r="DC7" s="760"/>
      <c r="DD7" s="760"/>
      <c r="DE7" s="760"/>
      <c r="DF7" s="761"/>
      <c r="DG7" s="759">
        <v>0</v>
      </c>
      <c r="DH7" s="760"/>
      <c r="DI7" s="760"/>
      <c r="DJ7" s="760"/>
      <c r="DK7" s="761"/>
      <c r="DL7" s="759">
        <v>0</v>
      </c>
      <c r="DM7" s="760"/>
      <c r="DN7" s="760"/>
      <c r="DO7" s="760"/>
      <c r="DP7" s="761"/>
      <c r="DQ7" s="759">
        <v>0</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54</v>
      </c>
      <c r="R8" s="747"/>
      <c r="S8" s="747"/>
      <c r="T8" s="747"/>
      <c r="U8" s="747"/>
      <c r="V8" s="747">
        <v>54</v>
      </c>
      <c r="W8" s="747"/>
      <c r="X8" s="747"/>
      <c r="Y8" s="747"/>
      <c r="Z8" s="747"/>
      <c r="AA8" s="747">
        <v>0</v>
      </c>
      <c r="AB8" s="747"/>
      <c r="AC8" s="747"/>
      <c r="AD8" s="747"/>
      <c r="AE8" s="748"/>
      <c r="AF8" s="749" t="s">
        <v>112</v>
      </c>
      <c r="AG8" s="750"/>
      <c r="AH8" s="750"/>
      <c r="AI8" s="750"/>
      <c r="AJ8" s="751"/>
      <c r="AK8" s="752">
        <v>23</v>
      </c>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551</v>
      </c>
      <c r="BT8" s="757"/>
      <c r="BU8" s="757"/>
      <c r="BV8" s="757"/>
      <c r="BW8" s="757"/>
      <c r="BX8" s="757"/>
      <c r="BY8" s="757"/>
      <c r="BZ8" s="757"/>
      <c r="CA8" s="757"/>
      <c r="CB8" s="757"/>
      <c r="CC8" s="757"/>
      <c r="CD8" s="757"/>
      <c r="CE8" s="757"/>
      <c r="CF8" s="757"/>
      <c r="CG8" s="758"/>
      <c r="CH8" s="769">
        <v>3</v>
      </c>
      <c r="CI8" s="770"/>
      <c r="CJ8" s="770"/>
      <c r="CK8" s="770"/>
      <c r="CL8" s="771"/>
      <c r="CM8" s="769">
        <v>30</v>
      </c>
      <c r="CN8" s="770"/>
      <c r="CO8" s="770"/>
      <c r="CP8" s="770"/>
      <c r="CQ8" s="771"/>
      <c r="CR8" s="769">
        <v>15</v>
      </c>
      <c r="CS8" s="770"/>
      <c r="CT8" s="770"/>
      <c r="CU8" s="770"/>
      <c r="CV8" s="771"/>
      <c r="CW8" s="769">
        <v>0</v>
      </c>
      <c r="CX8" s="770"/>
      <c r="CY8" s="770"/>
      <c r="CZ8" s="770"/>
      <c r="DA8" s="771"/>
      <c r="DB8" s="769">
        <v>0</v>
      </c>
      <c r="DC8" s="770"/>
      <c r="DD8" s="770"/>
      <c r="DE8" s="770"/>
      <c r="DF8" s="771"/>
      <c r="DG8" s="769">
        <v>0</v>
      </c>
      <c r="DH8" s="770"/>
      <c r="DI8" s="770"/>
      <c r="DJ8" s="770"/>
      <c r="DK8" s="771"/>
      <c r="DL8" s="769">
        <v>0</v>
      </c>
      <c r="DM8" s="770"/>
      <c r="DN8" s="770"/>
      <c r="DO8" s="770"/>
      <c r="DP8" s="771"/>
      <c r="DQ8" s="769">
        <v>0</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547</v>
      </c>
      <c r="R9" s="747"/>
      <c r="S9" s="747"/>
      <c r="T9" s="747"/>
      <c r="U9" s="747"/>
      <c r="V9" s="747">
        <v>547</v>
      </c>
      <c r="W9" s="747"/>
      <c r="X9" s="747"/>
      <c r="Y9" s="747"/>
      <c r="Z9" s="747"/>
      <c r="AA9" s="747">
        <v>0</v>
      </c>
      <c r="AB9" s="747"/>
      <c r="AC9" s="747"/>
      <c r="AD9" s="747"/>
      <c r="AE9" s="748"/>
      <c r="AF9" s="749" t="s">
        <v>112</v>
      </c>
      <c r="AG9" s="750"/>
      <c r="AH9" s="750"/>
      <c r="AI9" s="750"/>
      <c r="AJ9" s="751"/>
      <c r="AK9" s="752">
        <v>72</v>
      </c>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552</v>
      </c>
      <c r="BT9" s="757"/>
      <c r="BU9" s="757"/>
      <c r="BV9" s="757"/>
      <c r="BW9" s="757"/>
      <c r="BX9" s="757"/>
      <c r="BY9" s="757"/>
      <c r="BZ9" s="757"/>
      <c r="CA9" s="757"/>
      <c r="CB9" s="757"/>
      <c r="CC9" s="757"/>
      <c r="CD9" s="757"/>
      <c r="CE9" s="757"/>
      <c r="CF9" s="757"/>
      <c r="CG9" s="758"/>
      <c r="CH9" s="769">
        <v>-8</v>
      </c>
      <c r="CI9" s="770"/>
      <c r="CJ9" s="770"/>
      <c r="CK9" s="770"/>
      <c r="CL9" s="771"/>
      <c r="CM9" s="769">
        <v>67</v>
      </c>
      <c r="CN9" s="770"/>
      <c r="CO9" s="770"/>
      <c r="CP9" s="770"/>
      <c r="CQ9" s="771"/>
      <c r="CR9" s="769">
        <v>8</v>
      </c>
      <c r="CS9" s="770"/>
      <c r="CT9" s="770"/>
      <c r="CU9" s="770"/>
      <c r="CV9" s="771"/>
      <c r="CW9" s="769">
        <v>0</v>
      </c>
      <c r="CX9" s="770"/>
      <c r="CY9" s="770"/>
      <c r="CZ9" s="770"/>
      <c r="DA9" s="771"/>
      <c r="DB9" s="769">
        <v>0</v>
      </c>
      <c r="DC9" s="770"/>
      <c r="DD9" s="770"/>
      <c r="DE9" s="770"/>
      <c r="DF9" s="771"/>
      <c r="DG9" s="769">
        <v>0</v>
      </c>
      <c r="DH9" s="770"/>
      <c r="DI9" s="770"/>
      <c r="DJ9" s="770"/>
      <c r="DK9" s="771"/>
      <c r="DL9" s="769">
        <v>0</v>
      </c>
      <c r="DM9" s="770"/>
      <c r="DN9" s="770"/>
      <c r="DO9" s="770"/>
      <c r="DP9" s="771"/>
      <c r="DQ9" s="769">
        <v>0</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553</v>
      </c>
      <c r="BT10" s="757"/>
      <c r="BU10" s="757"/>
      <c r="BV10" s="757"/>
      <c r="BW10" s="757"/>
      <c r="BX10" s="757"/>
      <c r="BY10" s="757"/>
      <c r="BZ10" s="757"/>
      <c r="CA10" s="757"/>
      <c r="CB10" s="757"/>
      <c r="CC10" s="757"/>
      <c r="CD10" s="757"/>
      <c r="CE10" s="757"/>
      <c r="CF10" s="757"/>
      <c r="CG10" s="758"/>
      <c r="CH10" s="769">
        <v>3</v>
      </c>
      <c r="CI10" s="770"/>
      <c r="CJ10" s="770"/>
      <c r="CK10" s="770"/>
      <c r="CL10" s="771"/>
      <c r="CM10" s="769">
        <v>26</v>
      </c>
      <c r="CN10" s="770"/>
      <c r="CO10" s="770"/>
      <c r="CP10" s="770"/>
      <c r="CQ10" s="771"/>
      <c r="CR10" s="769">
        <v>5</v>
      </c>
      <c r="CS10" s="770"/>
      <c r="CT10" s="770"/>
      <c r="CU10" s="770"/>
      <c r="CV10" s="771"/>
      <c r="CW10" s="769">
        <v>19</v>
      </c>
      <c r="CX10" s="770"/>
      <c r="CY10" s="770"/>
      <c r="CZ10" s="770"/>
      <c r="DA10" s="771"/>
      <c r="DB10" s="769">
        <v>0</v>
      </c>
      <c r="DC10" s="770"/>
      <c r="DD10" s="770"/>
      <c r="DE10" s="770"/>
      <c r="DF10" s="771"/>
      <c r="DG10" s="769">
        <v>0</v>
      </c>
      <c r="DH10" s="770"/>
      <c r="DI10" s="770"/>
      <c r="DJ10" s="770"/>
      <c r="DK10" s="771"/>
      <c r="DL10" s="769">
        <v>0</v>
      </c>
      <c r="DM10" s="770"/>
      <c r="DN10" s="770"/>
      <c r="DO10" s="770"/>
      <c r="DP10" s="771"/>
      <c r="DQ10" s="769">
        <v>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1838</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5003</v>
      </c>
      <c r="R28" s="811"/>
      <c r="S28" s="811"/>
      <c r="T28" s="811"/>
      <c r="U28" s="811"/>
      <c r="V28" s="811">
        <v>4859</v>
      </c>
      <c r="W28" s="811"/>
      <c r="X28" s="811"/>
      <c r="Y28" s="811"/>
      <c r="Z28" s="811"/>
      <c r="AA28" s="811">
        <v>144</v>
      </c>
      <c r="AB28" s="811"/>
      <c r="AC28" s="811"/>
      <c r="AD28" s="811"/>
      <c r="AE28" s="812"/>
      <c r="AF28" s="813">
        <v>144</v>
      </c>
      <c r="AG28" s="811"/>
      <c r="AH28" s="811"/>
      <c r="AI28" s="811"/>
      <c r="AJ28" s="814"/>
      <c r="AK28" s="815">
        <v>257</v>
      </c>
      <c r="AL28" s="806"/>
      <c r="AM28" s="806"/>
      <c r="AN28" s="806"/>
      <c r="AO28" s="806"/>
      <c r="AP28" s="806">
        <v>0</v>
      </c>
      <c r="AQ28" s="806"/>
      <c r="AR28" s="806"/>
      <c r="AS28" s="806"/>
      <c r="AT28" s="806"/>
      <c r="AU28" s="806">
        <v>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3756</v>
      </c>
      <c r="R29" s="747"/>
      <c r="S29" s="747"/>
      <c r="T29" s="747"/>
      <c r="U29" s="747"/>
      <c r="V29" s="747">
        <v>3619</v>
      </c>
      <c r="W29" s="747"/>
      <c r="X29" s="747"/>
      <c r="Y29" s="747"/>
      <c r="Z29" s="747"/>
      <c r="AA29" s="747">
        <v>137</v>
      </c>
      <c r="AB29" s="747"/>
      <c r="AC29" s="747"/>
      <c r="AD29" s="747"/>
      <c r="AE29" s="748"/>
      <c r="AF29" s="749">
        <v>137</v>
      </c>
      <c r="AG29" s="750"/>
      <c r="AH29" s="750"/>
      <c r="AI29" s="750"/>
      <c r="AJ29" s="751"/>
      <c r="AK29" s="818">
        <v>516</v>
      </c>
      <c r="AL29" s="819"/>
      <c r="AM29" s="819"/>
      <c r="AN29" s="819"/>
      <c r="AO29" s="819"/>
      <c r="AP29" s="819">
        <v>0</v>
      </c>
      <c r="AQ29" s="819"/>
      <c r="AR29" s="819"/>
      <c r="AS29" s="819"/>
      <c r="AT29" s="819"/>
      <c r="AU29" s="819">
        <v>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337</v>
      </c>
      <c r="R30" s="747"/>
      <c r="S30" s="747"/>
      <c r="T30" s="747"/>
      <c r="U30" s="747"/>
      <c r="V30" s="747">
        <v>336</v>
      </c>
      <c r="W30" s="747"/>
      <c r="X30" s="747"/>
      <c r="Y30" s="747"/>
      <c r="Z30" s="747"/>
      <c r="AA30" s="747">
        <v>1</v>
      </c>
      <c r="AB30" s="747"/>
      <c r="AC30" s="747"/>
      <c r="AD30" s="747"/>
      <c r="AE30" s="748"/>
      <c r="AF30" s="749">
        <v>1</v>
      </c>
      <c r="AG30" s="750"/>
      <c r="AH30" s="750"/>
      <c r="AI30" s="750"/>
      <c r="AJ30" s="751"/>
      <c r="AK30" s="818">
        <v>121</v>
      </c>
      <c r="AL30" s="819"/>
      <c r="AM30" s="819"/>
      <c r="AN30" s="819"/>
      <c r="AO30" s="819"/>
      <c r="AP30" s="819">
        <v>0</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500</v>
      </c>
      <c r="R31" s="747"/>
      <c r="S31" s="747"/>
      <c r="T31" s="747"/>
      <c r="U31" s="747"/>
      <c r="V31" s="747">
        <v>61</v>
      </c>
      <c r="W31" s="747"/>
      <c r="X31" s="747"/>
      <c r="Y31" s="747"/>
      <c r="Z31" s="747"/>
      <c r="AA31" s="747">
        <v>439</v>
      </c>
      <c r="AB31" s="747"/>
      <c r="AC31" s="747"/>
      <c r="AD31" s="747"/>
      <c r="AE31" s="748"/>
      <c r="AF31" s="749">
        <v>439</v>
      </c>
      <c r="AG31" s="750"/>
      <c r="AH31" s="750"/>
      <c r="AI31" s="750"/>
      <c r="AJ31" s="751"/>
      <c r="AK31" s="818">
        <v>115</v>
      </c>
      <c r="AL31" s="819"/>
      <c r="AM31" s="819"/>
      <c r="AN31" s="819"/>
      <c r="AO31" s="819"/>
      <c r="AP31" s="819">
        <v>3798</v>
      </c>
      <c r="AQ31" s="819"/>
      <c r="AR31" s="819"/>
      <c r="AS31" s="819"/>
      <c r="AT31" s="819"/>
      <c r="AU31" s="819">
        <v>3</v>
      </c>
      <c r="AV31" s="819"/>
      <c r="AW31" s="819"/>
      <c r="AX31" s="819"/>
      <c r="AY31" s="819"/>
      <c r="AZ31" s="820"/>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598</v>
      </c>
      <c r="R32" s="747"/>
      <c r="S32" s="747"/>
      <c r="T32" s="747"/>
      <c r="U32" s="747"/>
      <c r="V32" s="747">
        <v>480</v>
      </c>
      <c r="W32" s="747"/>
      <c r="X32" s="747"/>
      <c r="Y32" s="747"/>
      <c r="Z32" s="747"/>
      <c r="AA32" s="747">
        <v>118</v>
      </c>
      <c r="AB32" s="747"/>
      <c r="AC32" s="747"/>
      <c r="AD32" s="747"/>
      <c r="AE32" s="748"/>
      <c r="AF32" s="749">
        <v>118</v>
      </c>
      <c r="AG32" s="750"/>
      <c r="AH32" s="750"/>
      <c r="AI32" s="750"/>
      <c r="AJ32" s="751"/>
      <c r="AK32" s="818">
        <v>14</v>
      </c>
      <c r="AL32" s="819"/>
      <c r="AM32" s="819"/>
      <c r="AN32" s="819"/>
      <c r="AO32" s="819"/>
      <c r="AP32" s="819">
        <v>0</v>
      </c>
      <c r="AQ32" s="819"/>
      <c r="AR32" s="819"/>
      <c r="AS32" s="819"/>
      <c r="AT32" s="819"/>
      <c r="AU32" s="819">
        <v>0</v>
      </c>
      <c r="AV32" s="819"/>
      <c r="AW32" s="819"/>
      <c r="AX32" s="819"/>
      <c r="AY32" s="819"/>
      <c r="AZ32" s="820"/>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388</v>
      </c>
      <c r="C33" s="744"/>
      <c r="D33" s="744"/>
      <c r="E33" s="744"/>
      <c r="F33" s="744"/>
      <c r="G33" s="744"/>
      <c r="H33" s="744"/>
      <c r="I33" s="744"/>
      <c r="J33" s="744"/>
      <c r="K33" s="744"/>
      <c r="L33" s="744"/>
      <c r="M33" s="744"/>
      <c r="N33" s="744"/>
      <c r="O33" s="744"/>
      <c r="P33" s="745"/>
      <c r="Q33" s="746">
        <v>26</v>
      </c>
      <c r="R33" s="747"/>
      <c r="S33" s="747"/>
      <c r="T33" s="747"/>
      <c r="U33" s="747"/>
      <c r="V33" s="747">
        <v>26</v>
      </c>
      <c r="W33" s="747"/>
      <c r="X33" s="747"/>
      <c r="Y33" s="747"/>
      <c r="Z33" s="747"/>
      <c r="AA33" s="747">
        <v>0</v>
      </c>
      <c r="AB33" s="747"/>
      <c r="AC33" s="747"/>
      <c r="AD33" s="747"/>
      <c r="AE33" s="748"/>
      <c r="AF33" s="749" t="s">
        <v>112</v>
      </c>
      <c r="AG33" s="750"/>
      <c r="AH33" s="750"/>
      <c r="AI33" s="750"/>
      <c r="AJ33" s="751"/>
      <c r="AK33" s="818">
        <v>22</v>
      </c>
      <c r="AL33" s="819"/>
      <c r="AM33" s="819"/>
      <c r="AN33" s="819"/>
      <c r="AO33" s="819"/>
      <c r="AP33" s="819">
        <v>157</v>
      </c>
      <c r="AQ33" s="819"/>
      <c r="AR33" s="819"/>
      <c r="AS33" s="819"/>
      <c r="AT33" s="819"/>
      <c r="AU33" s="819">
        <v>91</v>
      </c>
      <c r="AV33" s="819"/>
      <c r="AW33" s="819"/>
      <c r="AX33" s="819"/>
      <c r="AY33" s="819"/>
      <c r="AZ33" s="820"/>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389</v>
      </c>
      <c r="C34" s="744"/>
      <c r="D34" s="744"/>
      <c r="E34" s="744"/>
      <c r="F34" s="744"/>
      <c r="G34" s="744"/>
      <c r="H34" s="744"/>
      <c r="I34" s="744"/>
      <c r="J34" s="744"/>
      <c r="K34" s="744"/>
      <c r="L34" s="744"/>
      <c r="M34" s="744"/>
      <c r="N34" s="744"/>
      <c r="O34" s="744"/>
      <c r="P34" s="745"/>
      <c r="Q34" s="746">
        <v>973</v>
      </c>
      <c r="R34" s="747"/>
      <c r="S34" s="747"/>
      <c r="T34" s="747"/>
      <c r="U34" s="747"/>
      <c r="V34" s="747">
        <v>973</v>
      </c>
      <c r="W34" s="747"/>
      <c r="X34" s="747"/>
      <c r="Y34" s="747"/>
      <c r="Z34" s="747"/>
      <c r="AA34" s="747">
        <v>0</v>
      </c>
      <c r="AB34" s="747"/>
      <c r="AC34" s="747"/>
      <c r="AD34" s="747"/>
      <c r="AE34" s="748"/>
      <c r="AF34" s="749" t="s">
        <v>112</v>
      </c>
      <c r="AG34" s="750"/>
      <c r="AH34" s="750"/>
      <c r="AI34" s="750"/>
      <c r="AJ34" s="751"/>
      <c r="AK34" s="818">
        <v>401</v>
      </c>
      <c r="AL34" s="819"/>
      <c r="AM34" s="819"/>
      <c r="AN34" s="819"/>
      <c r="AO34" s="819"/>
      <c r="AP34" s="819">
        <v>6722</v>
      </c>
      <c r="AQ34" s="819"/>
      <c r="AR34" s="819"/>
      <c r="AS34" s="819"/>
      <c r="AT34" s="819"/>
      <c r="AU34" s="819">
        <v>1156</v>
      </c>
      <c r="AV34" s="819"/>
      <c r="AW34" s="819"/>
      <c r="AX34" s="819"/>
      <c r="AY34" s="819"/>
      <c r="AZ34" s="820"/>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25</v>
      </c>
      <c r="R35" s="747"/>
      <c r="S35" s="747"/>
      <c r="T35" s="747"/>
      <c r="U35" s="747"/>
      <c r="V35" s="747">
        <v>20</v>
      </c>
      <c r="W35" s="747"/>
      <c r="X35" s="747"/>
      <c r="Y35" s="747"/>
      <c r="Z35" s="747"/>
      <c r="AA35" s="747">
        <v>5</v>
      </c>
      <c r="AB35" s="747"/>
      <c r="AC35" s="747"/>
      <c r="AD35" s="747"/>
      <c r="AE35" s="748"/>
      <c r="AF35" s="749">
        <v>5</v>
      </c>
      <c r="AG35" s="750"/>
      <c r="AH35" s="750"/>
      <c r="AI35" s="750"/>
      <c r="AJ35" s="751"/>
      <c r="AK35" s="818">
        <v>0</v>
      </c>
      <c r="AL35" s="819"/>
      <c r="AM35" s="819"/>
      <c r="AN35" s="819"/>
      <c r="AO35" s="819"/>
      <c r="AP35" s="819">
        <v>0</v>
      </c>
      <c r="AQ35" s="819"/>
      <c r="AR35" s="819"/>
      <c r="AS35" s="819"/>
      <c r="AT35" s="819"/>
      <c r="AU35" s="819"/>
      <c r="AV35" s="819"/>
      <c r="AW35" s="819"/>
      <c r="AX35" s="819"/>
      <c r="AY35" s="819"/>
      <c r="AZ35" s="820"/>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845</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394</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395</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535</v>
      </c>
      <c r="C68" s="858"/>
      <c r="D68" s="858"/>
      <c r="E68" s="858"/>
      <c r="F68" s="858"/>
      <c r="G68" s="858"/>
      <c r="H68" s="858"/>
      <c r="I68" s="858"/>
      <c r="J68" s="858"/>
      <c r="K68" s="858"/>
      <c r="L68" s="858"/>
      <c r="M68" s="858"/>
      <c r="N68" s="858"/>
      <c r="O68" s="858"/>
      <c r="P68" s="859"/>
      <c r="Q68" s="860">
        <v>9335</v>
      </c>
      <c r="R68" s="854"/>
      <c r="S68" s="854"/>
      <c r="T68" s="854"/>
      <c r="U68" s="854"/>
      <c r="V68" s="854">
        <v>8167</v>
      </c>
      <c r="W68" s="854"/>
      <c r="X68" s="854"/>
      <c r="Y68" s="854"/>
      <c r="Z68" s="854"/>
      <c r="AA68" s="854">
        <v>1168</v>
      </c>
      <c r="AB68" s="854"/>
      <c r="AC68" s="854"/>
      <c r="AD68" s="854"/>
      <c r="AE68" s="854"/>
      <c r="AF68" s="854"/>
      <c r="AG68" s="854"/>
      <c r="AH68" s="854"/>
      <c r="AI68" s="854"/>
      <c r="AJ68" s="854"/>
      <c r="AK68" s="854">
        <v>15</v>
      </c>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536</v>
      </c>
      <c r="C69" s="862"/>
      <c r="D69" s="862"/>
      <c r="E69" s="862"/>
      <c r="F69" s="862"/>
      <c r="G69" s="862"/>
      <c r="H69" s="862"/>
      <c r="I69" s="862"/>
      <c r="J69" s="862"/>
      <c r="K69" s="862"/>
      <c r="L69" s="862"/>
      <c r="M69" s="862"/>
      <c r="N69" s="862"/>
      <c r="O69" s="862"/>
      <c r="P69" s="863"/>
      <c r="Q69" s="864">
        <v>1528</v>
      </c>
      <c r="R69" s="819"/>
      <c r="S69" s="819"/>
      <c r="T69" s="819"/>
      <c r="U69" s="819"/>
      <c r="V69" s="819">
        <v>1527</v>
      </c>
      <c r="W69" s="819"/>
      <c r="X69" s="819"/>
      <c r="Y69" s="819"/>
      <c r="Z69" s="819"/>
      <c r="AA69" s="819">
        <v>1</v>
      </c>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537</v>
      </c>
      <c r="C70" s="862"/>
      <c r="D70" s="862"/>
      <c r="E70" s="862"/>
      <c r="F70" s="862"/>
      <c r="G70" s="862"/>
      <c r="H70" s="862"/>
      <c r="I70" s="862"/>
      <c r="J70" s="862"/>
      <c r="K70" s="862"/>
      <c r="L70" s="862"/>
      <c r="M70" s="862"/>
      <c r="N70" s="862"/>
      <c r="O70" s="862"/>
      <c r="P70" s="863"/>
      <c r="Q70" s="864">
        <v>20</v>
      </c>
      <c r="R70" s="819"/>
      <c r="S70" s="819"/>
      <c r="T70" s="819"/>
      <c r="U70" s="819"/>
      <c r="V70" s="819">
        <v>19</v>
      </c>
      <c r="W70" s="819"/>
      <c r="X70" s="819"/>
      <c r="Y70" s="819"/>
      <c r="Z70" s="819"/>
      <c r="AA70" s="819">
        <v>1</v>
      </c>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538</v>
      </c>
      <c r="C71" s="862"/>
      <c r="D71" s="862"/>
      <c r="E71" s="862"/>
      <c r="F71" s="862"/>
      <c r="G71" s="862"/>
      <c r="H71" s="862"/>
      <c r="I71" s="862"/>
      <c r="J71" s="862"/>
      <c r="K71" s="862"/>
      <c r="L71" s="862"/>
      <c r="M71" s="862"/>
      <c r="N71" s="862"/>
      <c r="O71" s="862"/>
      <c r="P71" s="863"/>
      <c r="Q71" s="864">
        <v>55</v>
      </c>
      <c r="R71" s="819"/>
      <c r="S71" s="819"/>
      <c r="T71" s="819"/>
      <c r="U71" s="819"/>
      <c r="V71" s="819">
        <v>46</v>
      </c>
      <c r="W71" s="819"/>
      <c r="X71" s="819"/>
      <c r="Y71" s="819"/>
      <c r="Z71" s="819"/>
      <c r="AA71" s="819">
        <v>9</v>
      </c>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539</v>
      </c>
      <c r="C72" s="862"/>
      <c r="D72" s="862"/>
      <c r="E72" s="862"/>
      <c r="F72" s="862"/>
      <c r="G72" s="862"/>
      <c r="H72" s="862"/>
      <c r="I72" s="862"/>
      <c r="J72" s="862"/>
      <c r="K72" s="862"/>
      <c r="L72" s="862"/>
      <c r="M72" s="862"/>
      <c r="N72" s="862"/>
      <c r="O72" s="862"/>
      <c r="P72" s="863"/>
      <c r="Q72" s="864">
        <v>14</v>
      </c>
      <c r="R72" s="819"/>
      <c r="S72" s="819"/>
      <c r="T72" s="819"/>
      <c r="U72" s="819"/>
      <c r="V72" s="819">
        <v>13</v>
      </c>
      <c r="W72" s="819"/>
      <c r="X72" s="819"/>
      <c r="Y72" s="819"/>
      <c r="Z72" s="819"/>
      <c r="AA72" s="819">
        <v>1</v>
      </c>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540</v>
      </c>
      <c r="C73" s="862"/>
      <c r="D73" s="862"/>
      <c r="E73" s="862"/>
      <c r="F73" s="862"/>
      <c r="G73" s="862"/>
      <c r="H73" s="862"/>
      <c r="I73" s="862"/>
      <c r="J73" s="862"/>
      <c r="K73" s="862"/>
      <c r="L73" s="862"/>
      <c r="M73" s="862"/>
      <c r="N73" s="862"/>
      <c r="O73" s="862"/>
      <c r="P73" s="863"/>
      <c r="Q73" s="864">
        <v>2137</v>
      </c>
      <c r="R73" s="819"/>
      <c r="S73" s="819"/>
      <c r="T73" s="819"/>
      <c r="U73" s="819"/>
      <c r="V73" s="819">
        <v>2095</v>
      </c>
      <c r="W73" s="819"/>
      <c r="X73" s="819"/>
      <c r="Y73" s="819"/>
      <c r="Z73" s="819"/>
      <c r="AA73" s="819">
        <v>42</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541</v>
      </c>
      <c r="C74" s="862"/>
      <c r="D74" s="862"/>
      <c r="E74" s="862"/>
      <c r="F74" s="862"/>
      <c r="G74" s="862"/>
      <c r="H74" s="862"/>
      <c r="I74" s="862"/>
      <c r="J74" s="862"/>
      <c r="K74" s="862"/>
      <c r="L74" s="862"/>
      <c r="M74" s="862"/>
      <c r="N74" s="862"/>
      <c r="O74" s="862"/>
      <c r="P74" s="863"/>
      <c r="Q74" s="864">
        <v>246077</v>
      </c>
      <c r="R74" s="819"/>
      <c r="S74" s="819"/>
      <c r="T74" s="819"/>
      <c r="U74" s="819"/>
      <c r="V74" s="819">
        <v>233284</v>
      </c>
      <c r="W74" s="819"/>
      <c r="X74" s="819"/>
      <c r="Y74" s="819"/>
      <c r="Z74" s="819"/>
      <c r="AA74" s="819">
        <v>12793</v>
      </c>
      <c r="AB74" s="819"/>
      <c r="AC74" s="819"/>
      <c r="AD74" s="819"/>
      <c r="AE74" s="819"/>
      <c r="AF74" s="819">
        <v>12793</v>
      </c>
      <c r="AG74" s="819"/>
      <c r="AH74" s="819"/>
      <c r="AI74" s="819"/>
      <c r="AJ74" s="819"/>
      <c r="AK74" s="819">
        <v>2000</v>
      </c>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542</v>
      </c>
      <c r="C75" s="862"/>
      <c r="D75" s="862"/>
      <c r="E75" s="862"/>
      <c r="F75" s="862"/>
      <c r="G75" s="862"/>
      <c r="H75" s="862"/>
      <c r="I75" s="862"/>
      <c r="J75" s="862"/>
      <c r="K75" s="862"/>
      <c r="L75" s="862"/>
      <c r="M75" s="862"/>
      <c r="N75" s="862"/>
      <c r="O75" s="862"/>
      <c r="P75" s="863"/>
      <c r="Q75" s="867">
        <v>148</v>
      </c>
      <c r="R75" s="868"/>
      <c r="S75" s="868"/>
      <c r="T75" s="868"/>
      <c r="U75" s="818"/>
      <c r="V75" s="869">
        <v>122</v>
      </c>
      <c r="W75" s="868"/>
      <c r="X75" s="868"/>
      <c r="Y75" s="868"/>
      <c r="Z75" s="818"/>
      <c r="AA75" s="869">
        <v>26</v>
      </c>
      <c r="AB75" s="868"/>
      <c r="AC75" s="868"/>
      <c r="AD75" s="868"/>
      <c r="AE75" s="818"/>
      <c r="AF75" s="869">
        <v>24</v>
      </c>
      <c r="AG75" s="868"/>
      <c r="AH75" s="868"/>
      <c r="AI75" s="868"/>
      <c r="AJ75" s="818"/>
      <c r="AK75" s="869">
        <v>9</v>
      </c>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543</v>
      </c>
      <c r="C76" s="862"/>
      <c r="D76" s="862"/>
      <c r="E76" s="862"/>
      <c r="F76" s="862"/>
      <c r="G76" s="862"/>
      <c r="H76" s="862"/>
      <c r="I76" s="862"/>
      <c r="J76" s="862"/>
      <c r="K76" s="862"/>
      <c r="L76" s="862"/>
      <c r="M76" s="862"/>
      <c r="N76" s="862"/>
      <c r="O76" s="862"/>
      <c r="P76" s="863"/>
      <c r="Q76" s="867">
        <v>254</v>
      </c>
      <c r="R76" s="868"/>
      <c r="S76" s="868"/>
      <c r="T76" s="868"/>
      <c r="U76" s="818"/>
      <c r="V76" s="869">
        <v>250</v>
      </c>
      <c r="W76" s="868"/>
      <c r="X76" s="868"/>
      <c r="Y76" s="868"/>
      <c r="Z76" s="818"/>
      <c r="AA76" s="869">
        <v>4</v>
      </c>
      <c r="AB76" s="868"/>
      <c r="AC76" s="868"/>
      <c r="AD76" s="868"/>
      <c r="AE76" s="818"/>
      <c r="AF76" s="869">
        <v>4</v>
      </c>
      <c r="AG76" s="868"/>
      <c r="AH76" s="868"/>
      <c r="AI76" s="868"/>
      <c r="AJ76" s="818"/>
      <c r="AK76" s="869">
        <v>15</v>
      </c>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544</v>
      </c>
      <c r="C77" s="862"/>
      <c r="D77" s="862"/>
      <c r="E77" s="862"/>
      <c r="F77" s="862"/>
      <c r="G77" s="862"/>
      <c r="H77" s="862"/>
      <c r="I77" s="862"/>
      <c r="J77" s="862"/>
      <c r="K77" s="862"/>
      <c r="L77" s="862"/>
      <c r="M77" s="862"/>
      <c r="N77" s="862"/>
      <c r="O77" s="862"/>
      <c r="P77" s="863"/>
      <c r="Q77" s="867">
        <v>453</v>
      </c>
      <c r="R77" s="868"/>
      <c r="S77" s="868"/>
      <c r="T77" s="868"/>
      <c r="U77" s="818"/>
      <c r="V77" s="869">
        <v>449</v>
      </c>
      <c r="W77" s="868"/>
      <c r="X77" s="868"/>
      <c r="Y77" s="868"/>
      <c r="Z77" s="818"/>
      <c r="AA77" s="869">
        <v>4</v>
      </c>
      <c r="AB77" s="868"/>
      <c r="AC77" s="868"/>
      <c r="AD77" s="868"/>
      <c r="AE77" s="818"/>
      <c r="AF77" s="869">
        <v>4</v>
      </c>
      <c r="AG77" s="868"/>
      <c r="AH77" s="868"/>
      <c r="AI77" s="868"/>
      <c r="AJ77" s="818"/>
      <c r="AK77" s="869">
        <v>1</v>
      </c>
      <c r="AL77" s="868"/>
      <c r="AM77" s="868"/>
      <c r="AN77" s="868"/>
      <c r="AO77" s="818"/>
      <c r="AP77" s="869">
        <v>826</v>
      </c>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545</v>
      </c>
      <c r="C78" s="862"/>
      <c r="D78" s="862"/>
      <c r="E78" s="862"/>
      <c r="F78" s="862"/>
      <c r="G78" s="862"/>
      <c r="H78" s="862"/>
      <c r="I78" s="862"/>
      <c r="J78" s="862"/>
      <c r="K78" s="862"/>
      <c r="L78" s="862"/>
      <c r="M78" s="862"/>
      <c r="N78" s="862"/>
      <c r="O78" s="862"/>
      <c r="P78" s="863"/>
      <c r="Q78" s="864">
        <v>469</v>
      </c>
      <c r="R78" s="819"/>
      <c r="S78" s="819"/>
      <c r="T78" s="819"/>
      <c r="U78" s="819"/>
      <c r="V78" s="819">
        <v>414</v>
      </c>
      <c r="W78" s="819"/>
      <c r="X78" s="819"/>
      <c r="Y78" s="819"/>
      <c r="Z78" s="819"/>
      <c r="AA78" s="819">
        <v>55</v>
      </c>
      <c r="AB78" s="819"/>
      <c r="AC78" s="819"/>
      <c r="AD78" s="819"/>
      <c r="AE78" s="819"/>
      <c r="AF78" s="819">
        <v>55</v>
      </c>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546</v>
      </c>
      <c r="C79" s="862"/>
      <c r="D79" s="862"/>
      <c r="E79" s="862"/>
      <c r="F79" s="862"/>
      <c r="G79" s="862"/>
      <c r="H79" s="862"/>
      <c r="I79" s="862"/>
      <c r="J79" s="862"/>
      <c r="K79" s="862"/>
      <c r="L79" s="862"/>
      <c r="M79" s="862"/>
      <c r="N79" s="862"/>
      <c r="O79" s="862"/>
      <c r="P79" s="863"/>
      <c r="Q79" s="864">
        <v>133</v>
      </c>
      <c r="R79" s="819"/>
      <c r="S79" s="819"/>
      <c r="T79" s="819"/>
      <c r="U79" s="819"/>
      <c r="V79" s="819">
        <v>130</v>
      </c>
      <c r="W79" s="819"/>
      <c r="X79" s="819"/>
      <c r="Y79" s="819"/>
      <c r="Z79" s="819"/>
      <c r="AA79" s="819">
        <v>3</v>
      </c>
      <c r="AB79" s="819"/>
      <c r="AC79" s="819"/>
      <c r="AD79" s="819"/>
      <c r="AE79" s="819"/>
      <c r="AF79" s="819">
        <v>3</v>
      </c>
      <c r="AG79" s="819"/>
      <c r="AH79" s="819"/>
      <c r="AI79" s="819"/>
      <c r="AJ79" s="819"/>
      <c r="AK79" s="819"/>
      <c r="AL79" s="819"/>
      <c r="AM79" s="819"/>
      <c r="AN79" s="819"/>
      <c r="AO79" s="819"/>
      <c r="AP79" s="819">
        <v>567</v>
      </c>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547</v>
      </c>
      <c r="C80" s="862"/>
      <c r="D80" s="862"/>
      <c r="E80" s="862"/>
      <c r="F80" s="862"/>
      <c r="G80" s="862"/>
      <c r="H80" s="862"/>
      <c r="I80" s="862"/>
      <c r="J80" s="862"/>
      <c r="K80" s="862"/>
      <c r="L80" s="862"/>
      <c r="M80" s="862"/>
      <c r="N80" s="862"/>
      <c r="O80" s="862"/>
      <c r="P80" s="863"/>
      <c r="Q80" s="864">
        <v>1804</v>
      </c>
      <c r="R80" s="819"/>
      <c r="S80" s="819"/>
      <c r="T80" s="819"/>
      <c r="U80" s="819"/>
      <c r="V80" s="819">
        <v>2890</v>
      </c>
      <c r="W80" s="819"/>
      <c r="X80" s="819"/>
      <c r="Y80" s="819"/>
      <c r="Z80" s="819"/>
      <c r="AA80" s="819">
        <v>-1086</v>
      </c>
      <c r="AB80" s="819"/>
      <c r="AC80" s="819"/>
      <c r="AD80" s="819"/>
      <c r="AE80" s="819"/>
      <c r="AF80" s="819">
        <v>647</v>
      </c>
      <c r="AG80" s="819"/>
      <c r="AH80" s="819"/>
      <c r="AI80" s="819"/>
      <c r="AJ80" s="819"/>
      <c r="AK80" s="819"/>
      <c r="AL80" s="819"/>
      <c r="AM80" s="819"/>
      <c r="AN80" s="819"/>
      <c r="AO80" s="819"/>
      <c r="AP80" s="819">
        <v>803</v>
      </c>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548</v>
      </c>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549</v>
      </c>
      <c r="C82" s="862"/>
      <c r="D82" s="862"/>
      <c r="E82" s="862"/>
      <c r="F82" s="862"/>
      <c r="G82" s="862"/>
      <c r="H82" s="862"/>
      <c r="I82" s="862"/>
      <c r="J82" s="862"/>
      <c r="K82" s="862"/>
      <c r="L82" s="862"/>
      <c r="M82" s="862"/>
      <c r="N82" s="862"/>
      <c r="O82" s="862"/>
      <c r="P82" s="863"/>
      <c r="Q82" s="864">
        <v>356</v>
      </c>
      <c r="R82" s="819"/>
      <c r="S82" s="819"/>
      <c r="T82" s="819"/>
      <c r="U82" s="819"/>
      <c r="V82" s="819">
        <v>292</v>
      </c>
      <c r="W82" s="819"/>
      <c r="X82" s="819"/>
      <c r="Y82" s="819"/>
      <c r="Z82" s="819"/>
      <c r="AA82" s="819">
        <v>64</v>
      </c>
      <c r="AB82" s="819"/>
      <c r="AC82" s="819"/>
      <c r="AD82" s="819"/>
      <c r="AE82" s="819"/>
      <c r="AF82" s="819">
        <v>64</v>
      </c>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70"/>
      <c r="C83" s="871"/>
      <c r="D83" s="871"/>
      <c r="E83" s="871"/>
      <c r="F83" s="871"/>
      <c r="G83" s="871"/>
      <c r="H83" s="871"/>
      <c r="I83" s="871"/>
      <c r="J83" s="871"/>
      <c r="K83" s="871"/>
      <c r="L83" s="871"/>
      <c r="M83" s="871"/>
      <c r="N83" s="871"/>
      <c r="O83" s="871"/>
      <c r="P83" s="872"/>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70"/>
      <c r="C84" s="871"/>
      <c r="D84" s="871"/>
      <c r="E84" s="871"/>
      <c r="F84" s="871"/>
      <c r="G84" s="871"/>
      <c r="H84" s="871"/>
      <c r="I84" s="871"/>
      <c r="J84" s="871"/>
      <c r="K84" s="871"/>
      <c r="L84" s="871"/>
      <c r="M84" s="871"/>
      <c r="N84" s="871"/>
      <c r="O84" s="871"/>
      <c r="P84" s="872"/>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70"/>
      <c r="C85" s="871"/>
      <c r="D85" s="871"/>
      <c r="E85" s="871"/>
      <c r="F85" s="871"/>
      <c r="G85" s="871"/>
      <c r="H85" s="871"/>
      <c r="I85" s="871"/>
      <c r="J85" s="871"/>
      <c r="K85" s="871"/>
      <c r="L85" s="871"/>
      <c r="M85" s="871"/>
      <c r="N85" s="871"/>
      <c r="O85" s="871"/>
      <c r="P85" s="872"/>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70"/>
      <c r="C86" s="871"/>
      <c r="D86" s="871"/>
      <c r="E86" s="871"/>
      <c r="F86" s="871"/>
      <c r="G86" s="871"/>
      <c r="H86" s="871"/>
      <c r="I86" s="871"/>
      <c r="J86" s="871"/>
      <c r="K86" s="871"/>
      <c r="L86" s="871"/>
      <c r="M86" s="871"/>
      <c r="N86" s="871"/>
      <c r="O86" s="871"/>
      <c r="P86" s="872"/>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397</v>
      </c>
      <c r="BS102" s="779"/>
      <c r="BT102" s="779"/>
      <c r="BU102" s="779"/>
      <c r="BV102" s="779"/>
      <c r="BW102" s="779"/>
      <c r="BX102" s="779"/>
      <c r="BY102" s="779"/>
      <c r="BZ102" s="779"/>
      <c r="CA102" s="779"/>
      <c r="CB102" s="779"/>
      <c r="CC102" s="779"/>
      <c r="CD102" s="779"/>
      <c r="CE102" s="779"/>
      <c r="CF102" s="779"/>
      <c r="CG102" s="780"/>
      <c r="CH102" s="880"/>
      <c r="CI102" s="881"/>
      <c r="CJ102" s="881"/>
      <c r="CK102" s="881"/>
      <c r="CL102" s="882"/>
      <c r="CM102" s="880"/>
      <c r="CN102" s="881"/>
      <c r="CO102" s="881"/>
      <c r="CP102" s="881"/>
      <c r="CQ102" s="882"/>
      <c r="CR102" s="883"/>
      <c r="CS102" s="838"/>
      <c r="CT102" s="838"/>
      <c r="CU102" s="838"/>
      <c r="CV102" s="884"/>
      <c r="CW102" s="883"/>
      <c r="CX102" s="838"/>
      <c r="CY102" s="838"/>
      <c r="CZ102" s="838"/>
      <c r="DA102" s="884"/>
      <c r="DB102" s="883"/>
      <c r="DC102" s="838"/>
      <c r="DD102" s="838"/>
      <c r="DE102" s="838"/>
      <c r="DF102" s="884"/>
      <c r="DG102" s="883"/>
      <c r="DH102" s="838"/>
      <c r="DI102" s="838"/>
      <c r="DJ102" s="838"/>
      <c r="DK102" s="884"/>
      <c r="DL102" s="883"/>
      <c r="DM102" s="838"/>
      <c r="DN102" s="838"/>
      <c r="DO102" s="838"/>
      <c r="DP102" s="884"/>
      <c r="DQ102" s="883"/>
      <c r="DR102" s="838"/>
      <c r="DS102" s="838"/>
      <c r="DT102" s="838"/>
      <c r="DU102" s="884"/>
      <c r="DV102" s="909"/>
      <c r="DW102" s="910"/>
      <c r="DX102" s="910"/>
      <c r="DY102" s="910"/>
      <c r="DZ102" s="91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398</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399</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4" t="s">
        <v>402</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403</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c r="A109" s="907"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405</v>
      </c>
      <c r="AB109" s="886"/>
      <c r="AC109" s="886"/>
      <c r="AD109" s="886"/>
      <c r="AE109" s="887"/>
      <c r="AF109" s="885" t="s">
        <v>286</v>
      </c>
      <c r="AG109" s="886"/>
      <c r="AH109" s="886"/>
      <c r="AI109" s="886"/>
      <c r="AJ109" s="887"/>
      <c r="AK109" s="885" t="s">
        <v>285</v>
      </c>
      <c r="AL109" s="886"/>
      <c r="AM109" s="886"/>
      <c r="AN109" s="886"/>
      <c r="AO109" s="887"/>
      <c r="AP109" s="885" t="s">
        <v>406</v>
      </c>
      <c r="AQ109" s="886"/>
      <c r="AR109" s="886"/>
      <c r="AS109" s="886"/>
      <c r="AT109" s="888"/>
      <c r="AU109" s="907"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405</v>
      </c>
      <c r="BR109" s="886"/>
      <c r="BS109" s="886"/>
      <c r="BT109" s="886"/>
      <c r="BU109" s="887"/>
      <c r="BV109" s="885" t="s">
        <v>286</v>
      </c>
      <c r="BW109" s="886"/>
      <c r="BX109" s="886"/>
      <c r="BY109" s="886"/>
      <c r="BZ109" s="887"/>
      <c r="CA109" s="885" t="s">
        <v>285</v>
      </c>
      <c r="CB109" s="886"/>
      <c r="CC109" s="886"/>
      <c r="CD109" s="886"/>
      <c r="CE109" s="887"/>
      <c r="CF109" s="908" t="s">
        <v>406</v>
      </c>
      <c r="CG109" s="908"/>
      <c r="CH109" s="908"/>
      <c r="CI109" s="908"/>
      <c r="CJ109" s="908"/>
      <c r="CK109" s="885"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405</v>
      </c>
      <c r="DH109" s="886"/>
      <c r="DI109" s="886"/>
      <c r="DJ109" s="886"/>
      <c r="DK109" s="887"/>
      <c r="DL109" s="885" t="s">
        <v>286</v>
      </c>
      <c r="DM109" s="886"/>
      <c r="DN109" s="886"/>
      <c r="DO109" s="886"/>
      <c r="DP109" s="887"/>
      <c r="DQ109" s="885" t="s">
        <v>285</v>
      </c>
      <c r="DR109" s="886"/>
      <c r="DS109" s="886"/>
      <c r="DT109" s="886"/>
      <c r="DU109" s="887"/>
      <c r="DV109" s="885" t="s">
        <v>406</v>
      </c>
      <c r="DW109" s="886"/>
      <c r="DX109" s="886"/>
      <c r="DY109" s="886"/>
      <c r="DZ109" s="888"/>
    </row>
    <row r="110" spans="1:131" s="197" customFormat="1" ht="26.25" customHeight="1">
      <c r="A110" s="889" t="s">
        <v>408</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2826002</v>
      </c>
      <c r="AB110" s="893"/>
      <c r="AC110" s="893"/>
      <c r="AD110" s="893"/>
      <c r="AE110" s="894"/>
      <c r="AF110" s="895">
        <v>2787975</v>
      </c>
      <c r="AG110" s="893"/>
      <c r="AH110" s="893"/>
      <c r="AI110" s="893"/>
      <c r="AJ110" s="894"/>
      <c r="AK110" s="895">
        <v>2733252</v>
      </c>
      <c r="AL110" s="893"/>
      <c r="AM110" s="893"/>
      <c r="AN110" s="893"/>
      <c r="AO110" s="894"/>
      <c r="AP110" s="896">
        <v>23.1</v>
      </c>
      <c r="AQ110" s="897"/>
      <c r="AR110" s="897"/>
      <c r="AS110" s="897"/>
      <c r="AT110" s="898"/>
      <c r="AU110" s="899" t="s">
        <v>61</v>
      </c>
      <c r="AV110" s="900"/>
      <c r="AW110" s="900"/>
      <c r="AX110" s="900"/>
      <c r="AY110" s="901"/>
      <c r="AZ110" s="943" t="s">
        <v>409</v>
      </c>
      <c r="BA110" s="890"/>
      <c r="BB110" s="890"/>
      <c r="BC110" s="890"/>
      <c r="BD110" s="890"/>
      <c r="BE110" s="890"/>
      <c r="BF110" s="890"/>
      <c r="BG110" s="890"/>
      <c r="BH110" s="890"/>
      <c r="BI110" s="890"/>
      <c r="BJ110" s="890"/>
      <c r="BK110" s="890"/>
      <c r="BL110" s="890"/>
      <c r="BM110" s="890"/>
      <c r="BN110" s="890"/>
      <c r="BO110" s="890"/>
      <c r="BP110" s="891"/>
      <c r="BQ110" s="929">
        <v>25107771</v>
      </c>
      <c r="BR110" s="930"/>
      <c r="BS110" s="930"/>
      <c r="BT110" s="930"/>
      <c r="BU110" s="930"/>
      <c r="BV110" s="930">
        <v>24419999</v>
      </c>
      <c r="BW110" s="930"/>
      <c r="BX110" s="930"/>
      <c r="BY110" s="930"/>
      <c r="BZ110" s="930"/>
      <c r="CA110" s="930">
        <v>26459032</v>
      </c>
      <c r="CB110" s="930"/>
      <c r="CC110" s="930"/>
      <c r="CD110" s="930"/>
      <c r="CE110" s="930"/>
      <c r="CF110" s="944">
        <v>223.9</v>
      </c>
      <c r="CG110" s="945"/>
      <c r="CH110" s="945"/>
      <c r="CI110" s="945"/>
      <c r="CJ110" s="945"/>
      <c r="CK110" s="946" t="s">
        <v>410</v>
      </c>
      <c r="CL110" s="947"/>
      <c r="CM110" s="926" t="s">
        <v>411</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112</v>
      </c>
      <c r="DH110" s="930"/>
      <c r="DI110" s="930"/>
      <c r="DJ110" s="930"/>
      <c r="DK110" s="930"/>
      <c r="DL110" s="930" t="s">
        <v>112</v>
      </c>
      <c r="DM110" s="930"/>
      <c r="DN110" s="930"/>
      <c r="DO110" s="930"/>
      <c r="DP110" s="930"/>
      <c r="DQ110" s="930" t="s">
        <v>112</v>
      </c>
      <c r="DR110" s="930"/>
      <c r="DS110" s="930"/>
      <c r="DT110" s="930"/>
      <c r="DU110" s="930"/>
      <c r="DV110" s="931" t="s">
        <v>112</v>
      </c>
      <c r="DW110" s="931"/>
      <c r="DX110" s="931"/>
      <c r="DY110" s="931"/>
      <c r="DZ110" s="932"/>
    </row>
    <row r="111" spans="1:131" s="197" customFormat="1" ht="26.25" customHeight="1">
      <c r="A111" s="933" t="s">
        <v>412</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112</v>
      </c>
      <c r="AB111" s="937"/>
      <c r="AC111" s="937"/>
      <c r="AD111" s="937"/>
      <c r="AE111" s="938"/>
      <c r="AF111" s="939" t="s">
        <v>112</v>
      </c>
      <c r="AG111" s="937"/>
      <c r="AH111" s="937"/>
      <c r="AI111" s="937"/>
      <c r="AJ111" s="938"/>
      <c r="AK111" s="939" t="s">
        <v>112</v>
      </c>
      <c r="AL111" s="937"/>
      <c r="AM111" s="937"/>
      <c r="AN111" s="937"/>
      <c r="AO111" s="938"/>
      <c r="AP111" s="940" t="s">
        <v>112</v>
      </c>
      <c r="AQ111" s="941"/>
      <c r="AR111" s="941"/>
      <c r="AS111" s="941"/>
      <c r="AT111" s="942"/>
      <c r="AU111" s="902"/>
      <c r="AV111" s="903"/>
      <c r="AW111" s="903"/>
      <c r="AX111" s="903"/>
      <c r="AY111" s="904"/>
      <c r="AZ111" s="952" t="s">
        <v>413</v>
      </c>
      <c r="BA111" s="953"/>
      <c r="BB111" s="953"/>
      <c r="BC111" s="953"/>
      <c r="BD111" s="953"/>
      <c r="BE111" s="953"/>
      <c r="BF111" s="953"/>
      <c r="BG111" s="953"/>
      <c r="BH111" s="953"/>
      <c r="BI111" s="953"/>
      <c r="BJ111" s="953"/>
      <c r="BK111" s="953"/>
      <c r="BL111" s="953"/>
      <c r="BM111" s="953"/>
      <c r="BN111" s="953"/>
      <c r="BO111" s="953"/>
      <c r="BP111" s="954"/>
      <c r="BQ111" s="922">
        <v>166676</v>
      </c>
      <c r="BR111" s="923"/>
      <c r="BS111" s="923"/>
      <c r="BT111" s="923"/>
      <c r="BU111" s="923"/>
      <c r="BV111" s="923">
        <v>95777</v>
      </c>
      <c r="BW111" s="923"/>
      <c r="BX111" s="923"/>
      <c r="BY111" s="923"/>
      <c r="BZ111" s="923"/>
      <c r="CA111" s="923">
        <v>1032942</v>
      </c>
      <c r="CB111" s="923"/>
      <c r="CC111" s="923"/>
      <c r="CD111" s="923"/>
      <c r="CE111" s="923"/>
      <c r="CF111" s="917">
        <v>8.6999999999999993</v>
      </c>
      <c r="CG111" s="918"/>
      <c r="CH111" s="918"/>
      <c r="CI111" s="918"/>
      <c r="CJ111" s="918"/>
      <c r="CK111" s="948"/>
      <c r="CL111" s="949"/>
      <c r="CM111" s="919" t="s">
        <v>414</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112</v>
      </c>
      <c r="DH111" s="923"/>
      <c r="DI111" s="923"/>
      <c r="DJ111" s="923"/>
      <c r="DK111" s="923"/>
      <c r="DL111" s="923" t="s">
        <v>112</v>
      </c>
      <c r="DM111" s="923"/>
      <c r="DN111" s="923"/>
      <c r="DO111" s="923"/>
      <c r="DP111" s="923"/>
      <c r="DQ111" s="923" t="s">
        <v>112</v>
      </c>
      <c r="DR111" s="923"/>
      <c r="DS111" s="923"/>
      <c r="DT111" s="923"/>
      <c r="DU111" s="923"/>
      <c r="DV111" s="924" t="s">
        <v>112</v>
      </c>
      <c r="DW111" s="924"/>
      <c r="DX111" s="924"/>
      <c r="DY111" s="924"/>
      <c r="DZ111" s="925"/>
    </row>
    <row r="112" spans="1:131" s="197" customFormat="1" ht="26.25" customHeight="1">
      <c r="A112" s="955" t="s">
        <v>415</v>
      </c>
      <c r="B112" s="956"/>
      <c r="C112" s="953" t="s">
        <v>416</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112</v>
      </c>
      <c r="AB112" s="962"/>
      <c r="AC112" s="962"/>
      <c r="AD112" s="962"/>
      <c r="AE112" s="963"/>
      <c r="AF112" s="964" t="s">
        <v>112</v>
      </c>
      <c r="AG112" s="962"/>
      <c r="AH112" s="962"/>
      <c r="AI112" s="962"/>
      <c r="AJ112" s="963"/>
      <c r="AK112" s="964" t="s">
        <v>112</v>
      </c>
      <c r="AL112" s="962"/>
      <c r="AM112" s="962"/>
      <c r="AN112" s="962"/>
      <c r="AO112" s="963"/>
      <c r="AP112" s="965" t="s">
        <v>112</v>
      </c>
      <c r="AQ112" s="966"/>
      <c r="AR112" s="966"/>
      <c r="AS112" s="966"/>
      <c r="AT112" s="967"/>
      <c r="AU112" s="902"/>
      <c r="AV112" s="903"/>
      <c r="AW112" s="903"/>
      <c r="AX112" s="903"/>
      <c r="AY112" s="904"/>
      <c r="AZ112" s="952" t="s">
        <v>417</v>
      </c>
      <c r="BA112" s="953"/>
      <c r="BB112" s="953"/>
      <c r="BC112" s="953"/>
      <c r="BD112" s="953"/>
      <c r="BE112" s="953"/>
      <c r="BF112" s="953"/>
      <c r="BG112" s="953"/>
      <c r="BH112" s="953"/>
      <c r="BI112" s="953"/>
      <c r="BJ112" s="953"/>
      <c r="BK112" s="953"/>
      <c r="BL112" s="953"/>
      <c r="BM112" s="953"/>
      <c r="BN112" s="953"/>
      <c r="BO112" s="953"/>
      <c r="BP112" s="954"/>
      <c r="BQ112" s="922">
        <v>6626892</v>
      </c>
      <c r="BR112" s="923"/>
      <c r="BS112" s="923"/>
      <c r="BT112" s="923"/>
      <c r="BU112" s="923"/>
      <c r="BV112" s="923">
        <v>6459348</v>
      </c>
      <c r="BW112" s="923"/>
      <c r="BX112" s="923"/>
      <c r="BY112" s="923"/>
      <c r="BZ112" s="923"/>
      <c r="CA112" s="923">
        <v>6420586</v>
      </c>
      <c r="CB112" s="923"/>
      <c r="CC112" s="923"/>
      <c r="CD112" s="923"/>
      <c r="CE112" s="923"/>
      <c r="CF112" s="917">
        <v>54.3</v>
      </c>
      <c r="CG112" s="918"/>
      <c r="CH112" s="918"/>
      <c r="CI112" s="918"/>
      <c r="CJ112" s="918"/>
      <c r="CK112" s="948"/>
      <c r="CL112" s="949"/>
      <c r="CM112" s="919" t="s">
        <v>418</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112</v>
      </c>
      <c r="DH112" s="923"/>
      <c r="DI112" s="923"/>
      <c r="DJ112" s="923"/>
      <c r="DK112" s="923"/>
      <c r="DL112" s="923" t="s">
        <v>112</v>
      </c>
      <c r="DM112" s="923"/>
      <c r="DN112" s="923"/>
      <c r="DO112" s="923"/>
      <c r="DP112" s="923"/>
      <c r="DQ112" s="923" t="s">
        <v>112</v>
      </c>
      <c r="DR112" s="923"/>
      <c r="DS112" s="923"/>
      <c r="DT112" s="923"/>
      <c r="DU112" s="923"/>
      <c r="DV112" s="924" t="s">
        <v>112</v>
      </c>
      <c r="DW112" s="924"/>
      <c r="DX112" s="924"/>
      <c r="DY112" s="924"/>
      <c r="DZ112" s="925"/>
    </row>
    <row r="113" spans="1:130" s="197" customFormat="1" ht="26.25" customHeight="1">
      <c r="A113" s="957"/>
      <c r="B113" s="958"/>
      <c r="C113" s="953" t="s">
        <v>419</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346726</v>
      </c>
      <c r="AB113" s="937"/>
      <c r="AC113" s="937"/>
      <c r="AD113" s="937"/>
      <c r="AE113" s="938"/>
      <c r="AF113" s="939">
        <v>372965</v>
      </c>
      <c r="AG113" s="937"/>
      <c r="AH113" s="937"/>
      <c r="AI113" s="937"/>
      <c r="AJ113" s="938"/>
      <c r="AK113" s="939">
        <v>372776</v>
      </c>
      <c r="AL113" s="937"/>
      <c r="AM113" s="937"/>
      <c r="AN113" s="937"/>
      <c r="AO113" s="938"/>
      <c r="AP113" s="940">
        <v>3.2</v>
      </c>
      <c r="AQ113" s="941"/>
      <c r="AR113" s="941"/>
      <c r="AS113" s="941"/>
      <c r="AT113" s="942"/>
      <c r="AU113" s="902"/>
      <c r="AV113" s="903"/>
      <c r="AW113" s="903"/>
      <c r="AX113" s="903"/>
      <c r="AY113" s="904"/>
      <c r="AZ113" s="952" t="s">
        <v>420</v>
      </c>
      <c r="BA113" s="953"/>
      <c r="BB113" s="953"/>
      <c r="BC113" s="953"/>
      <c r="BD113" s="953"/>
      <c r="BE113" s="953"/>
      <c r="BF113" s="953"/>
      <c r="BG113" s="953"/>
      <c r="BH113" s="953"/>
      <c r="BI113" s="953"/>
      <c r="BJ113" s="953"/>
      <c r="BK113" s="953"/>
      <c r="BL113" s="953"/>
      <c r="BM113" s="953"/>
      <c r="BN113" s="953"/>
      <c r="BO113" s="953"/>
      <c r="BP113" s="954"/>
      <c r="BQ113" s="922">
        <v>1370896</v>
      </c>
      <c r="BR113" s="923"/>
      <c r="BS113" s="923"/>
      <c r="BT113" s="923"/>
      <c r="BU113" s="923"/>
      <c r="BV113" s="923">
        <v>1185735</v>
      </c>
      <c r="BW113" s="923"/>
      <c r="BX113" s="923"/>
      <c r="BY113" s="923"/>
      <c r="BZ113" s="923"/>
      <c r="CA113" s="923">
        <v>1080897</v>
      </c>
      <c r="CB113" s="923"/>
      <c r="CC113" s="923"/>
      <c r="CD113" s="923"/>
      <c r="CE113" s="923"/>
      <c r="CF113" s="917">
        <v>9.1</v>
      </c>
      <c r="CG113" s="918"/>
      <c r="CH113" s="918"/>
      <c r="CI113" s="918"/>
      <c r="CJ113" s="918"/>
      <c r="CK113" s="948"/>
      <c r="CL113" s="949"/>
      <c r="CM113" s="919" t="s">
        <v>421</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112</v>
      </c>
      <c r="DH113" s="962"/>
      <c r="DI113" s="962"/>
      <c r="DJ113" s="962"/>
      <c r="DK113" s="963"/>
      <c r="DL113" s="964" t="s">
        <v>112</v>
      </c>
      <c r="DM113" s="962"/>
      <c r="DN113" s="962"/>
      <c r="DO113" s="962"/>
      <c r="DP113" s="963"/>
      <c r="DQ113" s="964" t="s">
        <v>112</v>
      </c>
      <c r="DR113" s="962"/>
      <c r="DS113" s="962"/>
      <c r="DT113" s="962"/>
      <c r="DU113" s="963"/>
      <c r="DV113" s="965" t="s">
        <v>112</v>
      </c>
      <c r="DW113" s="966"/>
      <c r="DX113" s="966"/>
      <c r="DY113" s="966"/>
      <c r="DZ113" s="967"/>
    </row>
    <row r="114" spans="1:130" s="197" customFormat="1" ht="26.25" customHeight="1">
      <c r="A114" s="957"/>
      <c r="B114" s="958"/>
      <c r="C114" s="953" t="s">
        <v>422</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16028</v>
      </c>
      <c r="AB114" s="962"/>
      <c r="AC114" s="962"/>
      <c r="AD114" s="962"/>
      <c r="AE114" s="963"/>
      <c r="AF114" s="964">
        <v>8302</v>
      </c>
      <c r="AG114" s="962"/>
      <c r="AH114" s="962"/>
      <c r="AI114" s="962"/>
      <c r="AJ114" s="963"/>
      <c r="AK114" s="964">
        <v>12469</v>
      </c>
      <c r="AL114" s="962"/>
      <c r="AM114" s="962"/>
      <c r="AN114" s="962"/>
      <c r="AO114" s="963"/>
      <c r="AP114" s="965">
        <v>0.1</v>
      </c>
      <c r="AQ114" s="966"/>
      <c r="AR114" s="966"/>
      <c r="AS114" s="966"/>
      <c r="AT114" s="967"/>
      <c r="AU114" s="902"/>
      <c r="AV114" s="903"/>
      <c r="AW114" s="903"/>
      <c r="AX114" s="903"/>
      <c r="AY114" s="904"/>
      <c r="AZ114" s="952" t="s">
        <v>423</v>
      </c>
      <c r="BA114" s="953"/>
      <c r="BB114" s="953"/>
      <c r="BC114" s="953"/>
      <c r="BD114" s="953"/>
      <c r="BE114" s="953"/>
      <c r="BF114" s="953"/>
      <c r="BG114" s="953"/>
      <c r="BH114" s="953"/>
      <c r="BI114" s="953"/>
      <c r="BJ114" s="953"/>
      <c r="BK114" s="953"/>
      <c r="BL114" s="953"/>
      <c r="BM114" s="953"/>
      <c r="BN114" s="953"/>
      <c r="BO114" s="953"/>
      <c r="BP114" s="954"/>
      <c r="BQ114" s="922">
        <v>5071095</v>
      </c>
      <c r="BR114" s="923"/>
      <c r="BS114" s="923"/>
      <c r="BT114" s="923"/>
      <c r="BU114" s="923"/>
      <c r="BV114" s="923">
        <v>4957448</v>
      </c>
      <c r="BW114" s="923"/>
      <c r="BX114" s="923"/>
      <c r="BY114" s="923"/>
      <c r="BZ114" s="923"/>
      <c r="CA114" s="923">
        <v>4531182</v>
      </c>
      <c r="CB114" s="923"/>
      <c r="CC114" s="923"/>
      <c r="CD114" s="923"/>
      <c r="CE114" s="923"/>
      <c r="CF114" s="917">
        <v>38.299999999999997</v>
      </c>
      <c r="CG114" s="918"/>
      <c r="CH114" s="918"/>
      <c r="CI114" s="918"/>
      <c r="CJ114" s="918"/>
      <c r="CK114" s="948"/>
      <c r="CL114" s="949"/>
      <c r="CM114" s="919" t="s">
        <v>424</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112</v>
      </c>
      <c r="DH114" s="962"/>
      <c r="DI114" s="962"/>
      <c r="DJ114" s="962"/>
      <c r="DK114" s="963"/>
      <c r="DL114" s="964" t="s">
        <v>112</v>
      </c>
      <c r="DM114" s="962"/>
      <c r="DN114" s="962"/>
      <c r="DO114" s="962"/>
      <c r="DP114" s="963"/>
      <c r="DQ114" s="964" t="s">
        <v>112</v>
      </c>
      <c r="DR114" s="962"/>
      <c r="DS114" s="962"/>
      <c r="DT114" s="962"/>
      <c r="DU114" s="963"/>
      <c r="DV114" s="965" t="s">
        <v>112</v>
      </c>
      <c r="DW114" s="966"/>
      <c r="DX114" s="966"/>
      <c r="DY114" s="966"/>
      <c r="DZ114" s="967"/>
    </row>
    <row r="115" spans="1:130" s="197" customFormat="1" ht="26.25" customHeight="1">
      <c r="A115" s="957"/>
      <c r="B115" s="958"/>
      <c r="C115" s="953" t="s">
        <v>425</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v>271386</v>
      </c>
      <c r="AB115" s="937"/>
      <c r="AC115" s="937"/>
      <c r="AD115" s="937"/>
      <c r="AE115" s="938"/>
      <c r="AF115" s="939">
        <v>226652</v>
      </c>
      <c r="AG115" s="937"/>
      <c r="AH115" s="937"/>
      <c r="AI115" s="937"/>
      <c r="AJ115" s="938"/>
      <c r="AK115" s="939">
        <v>189723</v>
      </c>
      <c r="AL115" s="937"/>
      <c r="AM115" s="937"/>
      <c r="AN115" s="937"/>
      <c r="AO115" s="938"/>
      <c r="AP115" s="940">
        <v>1.6</v>
      </c>
      <c r="AQ115" s="941"/>
      <c r="AR115" s="941"/>
      <c r="AS115" s="941"/>
      <c r="AT115" s="942"/>
      <c r="AU115" s="902"/>
      <c r="AV115" s="903"/>
      <c r="AW115" s="903"/>
      <c r="AX115" s="903"/>
      <c r="AY115" s="904"/>
      <c r="AZ115" s="952" t="s">
        <v>426</v>
      </c>
      <c r="BA115" s="953"/>
      <c r="BB115" s="953"/>
      <c r="BC115" s="953"/>
      <c r="BD115" s="953"/>
      <c r="BE115" s="953"/>
      <c r="BF115" s="953"/>
      <c r="BG115" s="953"/>
      <c r="BH115" s="953"/>
      <c r="BI115" s="953"/>
      <c r="BJ115" s="953"/>
      <c r="BK115" s="953"/>
      <c r="BL115" s="953"/>
      <c r="BM115" s="953"/>
      <c r="BN115" s="953"/>
      <c r="BO115" s="953"/>
      <c r="BP115" s="954"/>
      <c r="BQ115" s="922" t="s">
        <v>112</v>
      </c>
      <c r="BR115" s="923"/>
      <c r="BS115" s="923"/>
      <c r="BT115" s="923"/>
      <c r="BU115" s="923"/>
      <c r="BV115" s="923" t="s">
        <v>112</v>
      </c>
      <c r="BW115" s="923"/>
      <c r="BX115" s="923"/>
      <c r="BY115" s="923"/>
      <c r="BZ115" s="923"/>
      <c r="CA115" s="923" t="s">
        <v>112</v>
      </c>
      <c r="CB115" s="923"/>
      <c r="CC115" s="923"/>
      <c r="CD115" s="923"/>
      <c r="CE115" s="923"/>
      <c r="CF115" s="917" t="s">
        <v>112</v>
      </c>
      <c r="CG115" s="918"/>
      <c r="CH115" s="918"/>
      <c r="CI115" s="918"/>
      <c r="CJ115" s="918"/>
      <c r="CK115" s="948"/>
      <c r="CL115" s="949"/>
      <c r="CM115" s="952" t="s">
        <v>427</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112</v>
      </c>
      <c r="DH115" s="962"/>
      <c r="DI115" s="962"/>
      <c r="DJ115" s="962"/>
      <c r="DK115" s="963"/>
      <c r="DL115" s="964" t="s">
        <v>112</v>
      </c>
      <c r="DM115" s="962"/>
      <c r="DN115" s="962"/>
      <c r="DO115" s="962"/>
      <c r="DP115" s="963"/>
      <c r="DQ115" s="964" t="s">
        <v>112</v>
      </c>
      <c r="DR115" s="962"/>
      <c r="DS115" s="962"/>
      <c r="DT115" s="962"/>
      <c r="DU115" s="963"/>
      <c r="DV115" s="965" t="s">
        <v>112</v>
      </c>
      <c r="DW115" s="966"/>
      <c r="DX115" s="966"/>
      <c r="DY115" s="966"/>
      <c r="DZ115" s="967"/>
    </row>
    <row r="116" spans="1:130" s="197" customFormat="1" ht="26.25" customHeight="1">
      <c r="A116" s="959"/>
      <c r="B116" s="960"/>
      <c r="C116" s="974" t="s">
        <v>428</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v>50</v>
      </c>
      <c r="AB116" s="962"/>
      <c r="AC116" s="962"/>
      <c r="AD116" s="962"/>
      <c r="AE116" s="963"/>
      <c r="AF116" s="964">
        <v>177</v>
      </c>
      <c r="AG116" s="962"/>
      <c r="AH116" s="962"/>
      <c r="AI116" s="962"/>
      <c r="AJ116" s="963"/>
      <c r="AK116" s="964">
        <v>839</v>
      </c>
      <c r="AL116" s="962"/>
      <c r="AM116" s="962"/>
      <c r="AN116" s="962"/>
      <c r="AO116" s="963"/>
      <c r="AP116" s="965">
        <v>0</v>
      </c>
      <c r="AQ116" s="966"/>
      <c r="AR116" s="966"/>
      <c r="AS116" s="966"/>
      <c r="AT116" s="967"/>
      <c r="AU116" s="902"/>
      <c r="AV116" s="903"/>
      <c r="AW116" s="903"/>
      <c r="AX116" s="903"/>
      <c r="AY116" s="904"/>
      <c r="AZ116" s="952" t="s">
        <v>429</v>
      </c>
      <c r="BA116" s="953"/>
      <c r="BB116" s="953"/>
      <c r="BC116" s="953"/>
      <c r="BD116" s="953"/>
      <c r="BE116" s="953"/>
      <c r="BF116" s="953"/>
      <c r="BG116" s="953"/>
      <c r="BH116" s="953"/>
      <c r="BI116" s="953"/>
      <c r="BJ116" s="953"/>
      <c r="BK116" s="953"/>
      <c r="BL116" s="953"/>
      <c r="BM116" s="953"/>
      <c r="BN116" s="953"/>
      <c r="BO116" s="953"/>
      <c r="BP116" s="954"/>
      <c r="BQ116" s="922" t="s">
        <v>112</v>
      </c>
      <c r="BR116" s="923"/>
      <c r="BS116" s="923"/>
      <c r="BT116" s="923"/>
      <c r="BU116" s="923"/>
      <c r="BV116" s="923" t="s">
        <v>112</v>
      </c>
      <c r="BW116" s="923"/>
      <c r="BX116" s="923"/>
      <c r="BY116" s="923"/>
      <c r="BZ116" s="923"/>
      <c r="CA116" s="923" t="s">
        <v>112</v>
      </c>
      <c r="CB116" s="923"/>
      <c r="CC116" s="923"/>
      <c r="CD116" s="923"/>
      <c r="CE116" s="923"/>
      <c r="CF116" s="917" t="s">
        <v>112</v>
      </c>
      <c r="CG116" s="918"/>
      <c r="CH116" s="918"/>
      <c r="CI116" s="918"/>
      <c r="CJ116" s="918"/>
      <c r="CK116" s="948"/>
      <c r="CL116" s="949"/>
      <c r="CM116" s="919" t="s">
        <v>430</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v>135141</v>
      </c>
      <c r="DH116" s="962"/>
      <c r="DI116" s="962"/>
      <c r="DJ116" s="962"/>
      <c r="DK116" s="963"/>
      <c r="DL116" s="964">
        <v>95777</v>
      </c>
      <c r="DM116" s="962"/>
      <c r="DN116" s="962"/>
      <c r="DO116" s="962"/>
      <c r="DP116" s="963"/>
      <c r="DQ116" s="964">
        <v>56403</v>
      </c>
      <c r="DR116" s="962"/>
      <c r="DS116" s="962"/>
      <c r="DT116" s="962"/>
      <c r="DU116" s="963"/>
      <c r="DV116" s="965">
        <v>0.5</v>
      </c>
      <c r="DW116" s="966"/>
      <c r="DX116" s="966"/>
      <c r="DY116" s="966"/>
      <c r="DZ116" s="967"/>
    </row>
    <row r="117" spans="1:130" s="197" customFormat="1" ht="26.25" customHeight="1">
      <c r="A117" s="907"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431</v>
      </c>
      <c r="Z117" s="887"/>
      <c r="AA117" s="999">
        <v>3460192</v>
      </c>
      <c r="AB117" s="969"/>
      <c r="AC117" s="969"/>
      <c r="AD117" s="969"/>
      <c r="AE117" s="970"/>
      <c r="AF117" s="968">
        <v>3396071</v>
      </c>
      <c r="AG117" s="969"/>
      <c r="AH117" s="969"/>
      <c r="AI117" s="969"/>
      <c r="AJ117" s="970"/>
      <c r="AK117" s="968">
        <v>3309059</v>
      </c>
      <c r="AL117" s="969"/>
      <c r="AM117" s="969"/>
      <c r="AN117" s="969"/>
      <c r="AO117" s="970"/>
      <c r="AP117" s="971"/>
      <c r="AQ117" s="972"/>
      <c r="AR117" s="972"/>
      <c r="AS117" s="972"/>
      <c r="AT117" s="973"/>
      <c r="AU117" s="902"/>
      <c r="AV117" s="903"/>
      <c r="AW117" s="903"/>
      <c r="AX117" s="903"/>
      <c r="AY117" s="904"/>
      <c r="AZ117" s="998" t="s">
        <v>432</v>
      </c>
      <c r="BA117" s="974"/>
      <c r="BB117" s="974"/>
      <c r="BC117" s="974"/>
      <c r="BD117" s="974"/>
      <c r="BE117" s="974"/>
      <c r="BF117" s="974"/>
      <c r="BG117" s="974"/>
      <c r="BH117" s="974"/>
      <c r="BI117" s="974"/>
      <c r="BJ117" s="974"/>
      <c r="BK117" s="974"/>
      <c r="BL117" s="974"/>
      <c r="BM117" s="974"/>
      <c r="BN117" s="974"/>
      <c r="BO117" s="974"/>
      <c r="BP117" s="975"/>
      <c r="BQ117" s="988" t="s">
        <v>112</v>
      </c>
      <c r="BR117" s="989"/>
      <c r="BS117" s="989"/>
      <c r="BT117" s="989"/>
      <c r="BU117" s="989"/>
      <c r="BV117" s="989" t="s">
        <v>112</v>
      </c>
      <c r="BW117" s="989"/>
      <c r="BX117" s="989"/>
      <c r="BY117" s="989"/>
      <c r="BZ117" s="989"/>
      <c r="CA117" s="989" t="s">
        <v>112</v>
      </c>
      <c r="CB117" s="989"/>
      <c r="CC117" s="989"/>
      <c r="CD117" s="989"/>
      <c r="CE117" s="989"/>
      <c r="CF117" s="917" t="s">
        <v>112</v>
      </c>
      <c r="CG117" s="918"/>
      <c r="CH117" s="918"/>
      <c r="CI117" s="918"/>
      <c r="CJ117" s="918"/>
      <c r="CK117" s="948"/>
      <c r="CL117" s="949"/>
      <c r="CM117" s="919" t="s">
        <v>433</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112</v>
      </c>
      <c r="DH117" s="962"/>
      <c r="DI117" s="962"/>
      <c r="DJ117" s="962"/>
      <c r="DK117" s="963"/>
      <c r="DL117" s="964" t="s">
        <v>112</v>
      </c>
      <c r="DM117" s="962"/>
      <c r="DN117" s="962"/>
      <c r="DO117" s="962"/>
      <c r="DP117" s="963"/>
      <c r="DQ117" s="964" t="s">
        <v>112</v>
      </c>
      <c r="DR117" s="962"/>
      <c r="DS117" s="962"/>
      <c r="DT117" s="962"/>
      <c r="DU117" s="963"/>
      <c r="DV117" s="965" t="s">
        <v>112</v>
      </c>
      <c r="DW117" s="966"/>
      <c r="DX117" s="966"/>
      <c r="DY117" s="966"/>
      <c r="DZ117" s="967"/>
    </row>
    <row r="118" spans="1:130" s="197" customFormat="1" ht="26.25" customHeight="1">
      <c r="A118" s="907"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405</v>
      </c>
      <c r="AB118" s="886"/>
      <c r="AC118" s="886"/>
      <c r="AD118" s="886"/>
      <c r="AE118" s="887"/>
      <c r="AF118" s="885" t="s">
        <v>286</v>
      </c>
      <c r="AG118" s="886"/>
      <c r="AH118" s="886"/>
      <c r="AI118" s="886"/>
      <c r="AJ118" s="887"/>
      <c r="AK118" s="885" t="s">
        <v>285</v>
      </c>
      <c r="AL118" s="886"/>
      <c r="AM118" s="886"/>
      <c r="AN118" s="886"/>
      <c r="AO118" s="887"/>
      <c r="AP118" s="993" t="s">
        <v>406</v>
      </c>
      <c r="AQ118" s="994"/>
      <c r="AR118" s="994"/>
      <c r="AS118" s="994"/>
      <c r="AT118" s="995"/>
      <c r="AU118" s="905"/>
      <c r="AV118" s="906"/>
      <c r="AW118" s="906"/>
      <c r="AX118" s="906"/>
      <c r="AY118" s="906"/>
      <c r="AZ118" s="228" t="s">
        <v>170</v>
      </c>
      <c r="BA118" s="228"/>
      <c r="BB118" s="228"/>
      <c r="BC118" s="228"/>
      <c r="BD118" s="228"/>
      <c r="BE118" s="228"/>
      <c r="BF118" s="228"/>
      <c r="BG118" s="228"/>
      <c r="BH118" s="228"/>
      <c r="BI118" s="228"/>
      <c r="BJ118" s="228"/>
      <c r="BK118" s="228"/>
      <c r="BL118" s="228"/>
      <c r="BM118" s="228"/>
      <c r="BN118" s="228"/>
      <c r="BO118" s="996" t="s">
        <v>434</v>
      </c>
      <c r="BP118" s="997"/>
      <c r="BQ118" s="988">
        <v>38343330</v>
      </c>
      <c r="BR118" s="989"/>
      <c r="BS118" s="989"/>
      <c r="BT118" s="989"/>
      <c r="BU118" s="989"/>
      <c r="BV118" s="989">
        <v>37118307</v>
      </c>
      <c r="BW118" s="989"/>
      <c r="BX118" s="989"/>
      <c r="BY118" s="989"/>
      <c r="BZ118" s="989"/>
      <c r="CA118" s="989">
        <v>39524639</v>
      </c>
      <c r="CB118" s="989"/>
      <c r="CC118" s="989"/>
      <c r="CD118" s="989"/>
      <c r="CE118" s="989"/>
      <c r="CF118" s="990"/>
      <c r="CG118" s="991"/>
      <c r="CH118" s="991"/>
      <c r="CI118" s="991"/>
      <c r="CJ118" s="992"/>
      <c r="CK118" s="948"/>
      <c r="CL118" s="949"/>
      <c r="CM118" s="919" t="s">
        <v>435</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112</v>
      </c>
      <c r="DH118" s="962"/>
      <c r="DI118" s="962"/>
      <c r="DJ118" s="962"/>
      <c r="DK118" s="963"/>
      <c r="DL118" s="964" t="s">
        <v>112</v>
      </c>
      <c r="DM118" s="962"/>
      <c r="DN118" s="962"/>
      <c r="DO118" s="962"/>
      <c r="DP118" s="963"/>
      <c r="DQ118" s="964" t="s">
        <v>112</v>
      </c>
      <c r="DR118" s="962"/>
      <c r="DS118" s="962"/>
      <c r="DT118" s="962"/>
      <c r="DU118" s="963"/>
      <c r="DV118" s="965" t="s">
        <v>112</v>
      </c>
      <c r="DW118" s="966"/>
      <c r="DX118" s="966"/>
      <c r="DY118" s="966"/>
      <c r="DZ118" s="967"/>
    </row>
    <row r="119" spans="1:130" s="197" customFormat="1" ht="26.25" customHeight="1">
      <c r="A119" s="977" t="s">
        <v>410</v>
      </c>
      <c r="B119" s="947"/>
      <c r="C119" s="926" t="s">
        <v>411</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112</v>
      </c>
      <c r="AB119" s="893"/>
      <c r="AC119" s="893"/>
      <c r="AD119" s="893"/>
      <c r="AE119" s="894"/>
      <c r="AF119" s="895" t="s">
        <v>112</v>
      </c>
      <c r="AG119" s="893"/>
      <c r="AH119" s="893"/>
      <c r="AI119" s="893"/>
      <c r="AJ119" s="894"/>
      <c r="AK119" s="895" t="s">
        <v>112</v>
      </c>
      <c r="AL119" s="893"/>
      <c r="AM119" s="893"/>
      <c r="AN119" s="893"/>
      <c r="AO119" s="894"/>
      <c r="AP119" s="896" t="s">
        <v>112</v>
      </c>
      <c r="AQ119" s="897"/>
      <c r="AR119" s="897"/>
      <c r="AS119" s="897"/>
      <c r="AT119" s="898"/>
      <c r="AU119" s="980" t="s">
        <v>436</v>
      </c>
      <c r="AV119" s="981"/>
      <c r="AW119" s="981"/>
      <c r="AX119" s="981"/>
      <c r="AY119" s="982"/>
      <c r="AZ119" s="943" t="s">
        <v>437</v>
      </c>
      <c r="BA119" s="890"/>
      <c r="BB119" s="890"/>
      <c r="BC119" s="890"/>
      <c r="BD119" s="890"/>
      <c r="BE119" s="890"/>
      <c r="BF119" s="890"/>
      <c r="BG119" s="890"/>
      <c r="BH119" s="890"/>
      <c r="BI119" s="890"/>
      <c r="BJ119" s="890"/>
      <c r="BK119" s="890"/>
      <c r="BL119" s="890"/>
      <c r="BM119" s="890"/>
      <c r="BN119" s="890"/>
      <c r="BO119" s="890"/>
      <c r="BP119" s="891"/>
      <c r="BQ119" s="929">
        <v>6930759</v>
      </c>
      <c r="BR119" s="930"/>
      <c r="BS119" s="930"/>
      <c r="BT119" s="930"/>
      <c r="BU119" s="930"/>
      <c r="BV119" s="930">
        <v>6950829</v>
      </c>
      <c r="BW119" s="930"/>
      <c r="BX119" s="930"/>
      <c r="BY119" s="930"/>
      <c r="BZ119" s="930"/>
      <c r="CA119" s="930">
        <v>6370009</v>
      </c>
      <c r="CB119" s="930"/>
      <c r="CC119" s="930"/>
      <c r="CD119" s="930"/>
      <c r="CE119" s="930"/>
      <c r="CF119" s="944">
        <v>53.9</v>
      </c>
      <c r="CG119" s="945"/>
      <c r="CH119" s="945"/>
      <c r="CI119" s="945"/>
      <c r="CJ119" s="945"/>
      <c r="CK119" s="950"/>
      <c r="CL119" s="951"/>
      <c r="CM119" s="1007" t="s">
        <v>438</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v>31535</v>
      </c>
      <c r="DH119" s="1001"/>
      <c r="DI119" s="1001"/>
      <c r="DJ119" s="1001"/>
      <c r="DK119" s="1002"/>
      <c r="DL119" s="1003" t="s">
        <v>112</v>
      </c>
      <c r="DM119" s="1001"/>
      <c r="DN119" s="1001"/>
      <c r="DO119" s="1001"/>
      <c r="DP119" s="1002"/>
      <c r="DQ119" s="1003">
        <v>976539</v>
      </c>
      <c r="DR119" s="1001"/>
      <c r="DS119" s="1001"/>
      <c r="DT119" s="1001"/>
      <c r="DU119" s="1002"/>
      <c r="DV119" s="1004">
        <v>8.3000000000000007</v>
      </c>
      <c r="DW119" s="1005"/>
      <c r="DX119" s="1005"/>
      <c r="DY119" s="1005"/>
      <c r="DZ119" s="1006"/>
    </row>
    <row r="120" spans="1:130" s="197" customFormat="1" ht="26.25" customHeight="1">
      <c r="A120" s="978"/>
      <c r="B120" s="949"/>
      <c r="C120" s="919" t="s">
        <v>414</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112</v>
      </c>
      <c r="AB120" s="962"/>
      <c r="AC120" s="962"/>
      <c r="AD120" s="962"/>
      <c r="AE120" s="963"/>
      <c r="AF120" s="964" t="s">
        <v>112</v>
      </c>
      <c r="AG120" s="962"/>
      <c r="AH120" s="962"/>
      <c r="AI120" s="962"/>
      <c r="AJ120" s="963"/>
      <c r="AK120" s="964" t="s">
        <v>112</v>
      </c>
      <c r="AL120" s="962"/>
      <c r="AM120" s="962"/>
      <c r="AN120" s="962"/>
      <c r="AO120" s="963"/>
      <c r="AP120" s="965" t="s">
        <v>112</v>
      </c>
      <c r="AQ120" s="966"/>
      <c r="AR120" s="966"/>
      <c r="AS120" s="966"/>
      <c r="AT120" s="967"/>
      <c r="AU120" s="983"/>
      <c r="AV120" s="984"/>
      <c r="AW120" s="984"/>
      <c r="AX120" s="984"/>
      <c r="AY120" s="985"/>
      <c r="AZ120" s="952" t="s">
        <v>439</v>
      </c>
      <c r="BA120" s="953"/>
      <c r="BB120" s="953"/>
      <c r="BC120" s="953"/>
      <c r="BD120" s="953"/>
      <c r="BE120" s="953"/>
      <c r="BF120" s="953"/>
      <c r="BG120" s="953"/>
      <c r="BH120" s="953"/>
      <c r="BI120" s="953"/>
      <c r="BJ120" s="953"/>
      <c r="BK120" s="953"/>
      <c r="BL120" s="953"/>
      <c r="BM120" s="953"/>
      <c r="BN120" s="953"/>
      <c r="BO120" s="953"/>
      <c r="BP120" s="954"/>
      <c r="BQ120" s="922">
        <v>320977</v>
      </c>
      <c r="BR120" s="923"/>
      <c r="BS120" s="923"/>
      <c r="BT120" s="923"/>
      <c r="BU120" s="923"/>
      <c r="BV120" s="923">
        <v>284389</v>
      </c>
      <c r="BW120" s="923"/>
      <c r="BX120" s="923"/>
      <c r="BY120" s="923"/>
      <c r="BZ120" s="923"/>
      <c r="CA120" s="923">
        <v>668841</v>
      </c>
      <c r="CB120" s="923"/>
      <c r="CC120" s="923"/>
      <c r="CD120" s="923"/>
      <c r="CE120" s="923"/>
      <c r="CF120" s="917">
        <v>5.7</v>
      </c>
      <c r="CG120" s="918"/>
      <c r="CH120" s="918"/>
      <c r="CI120" s="918"/>
      <c r="CJ120" s="918"/>
      <c r="CK120" s="1016" t="s">
        <v>440</v>
      </c>
      <c r="CL120" s="1017"/>
      <c r="CM120" s="1017"/>
      <c r="CN120" s="1017"/>
      <c r="CO120" s="1018"/>
      <c r="CP120" s="1024" t="s">
        <v>389</v>
      </c>
      <c r="CQ120" s="1025"/>
      <c r="CR120" s="1025"/>
      <c r="CS120" s="1025"/>
      <c r="CT120" s="1025"/>
      <c r="CU120" s="1025"/>
      <c r="CV120" s="1025"/>
      <c r="CW120" s="1025"/>
      <c r="CX120" s="1025"/>
      <c r="CY120" s="1025"/>
      <c r="CZ120" s="1025"/>
      <c r="DA120" s="1025"/>
      <c r="DB120" s="1025"/>
      <c r="DC120" s="1025"/>
      <c r="DD120" s="1025"/>
      <c r="DE120" s="1025"/>
      <c r="DF120" s="1026"/>
      <c r="DG120" s="929">
        <v>5595142</v>
      </c>
      <c r="DH120" s="930"/>
      <c r="DI120" s="930"/>
      <c r="DJ120" s="930"/>
      <c r="DK120" s="930"/>
      <c r="DL120" s="930">
        <v>5552339</v>
      </c>
      <c r="DM120" s="930"/>
      <c r="DN120" s="930"/>
      <c r="DO120" s="930"/>
      <c r="DP120" s="930"/>
      <c r="DQ120" s="930">
        <v>5585713</v>
      </c>
      <c r="DR120" s="930"/>
      <c r="DS120" s="930"/>
      <c r="DT120" s="930"/>
      <c r="DU120" s="930"/>
      <c r="DV120" s="931">
        <v>47.3</v>
      </c>
      <c r="DW120" s="931"/>
      <c r="DX120" s="931"/>
      <c r="DY120" s="931"/>
      <c r="DZ120" s="932"/>
    </row>
    <row r="121" spans="1:130" s="197" customFormat="1" ht="26.25" customHeight="1">
      <c r="A121" s="978"/>
      <c r="B121" s="949"/>
      <c r="C121" s="1013" t="s">
        <v>441</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112</v>
      </c>
      <c r="AB121" s="962"/>
      <c r="AC121" s="962"/>
      <c r="AD121" s="962"/>
      <c r="AE121" s="963"/>
      <c r="AF121" s="964" t="s">
        <v>112</v>
      </c>
      <c r="AG121" s="962"/>
      <c r="AH121" s="962"/>
      <c r="AI121" s="962"/>
      <c r="AJ121" s="963"/>
      <c r="AK121" s="964" t="s">
        <v>112</v>
      </c>
      <c r="AL121" s="962"/>
      <c r="AM121" s="962"/>
      <c r="AN121" s="962"/>
      <c r="AO121" s="963"/>
      <c r="AP121" s="965" t="s">
        <v>112</v>
      </c>
      <c r="AQ121" s="966"/>
      <c r="AR121" s="966"/>
      <c r="AS121" s="966"/>
      <c r="AT121" s="967"/>
      <c r="AU121" s="983"/>
      <c r="AV121" s="984"/>
      <c r="AW121" s="984"/>
      <c r="AX121" s="984"/>
      <c r="AY121" s="985"/>
      <c r="AZ121" s="998" t="s">
        <v>442</v>
      </c>
      <c r="BA121" s="974"/>
      <c r="BB121" s="974"/>
      <c r="BC121" s="974"/>
      <c r="BD121" s="974"/>
      <c r="BE121" s="974"/>
      <c r="BF121" s="974"/>
      <c r="BG121" s="974"/>
      <c r="BH121" s="974"/>
      <c r="BI121" s="974"/>
      <c r="BJ121" s="974"/>
      <c r="BK121" s="974"/>
      <c r="BL121" s="974"/>
      <c r="BM121" s="974"/>
      <c r="BN121" s="974"/>
      <c r="BO121" s="974"/>
      <c r="BP121" s="975"/>
      <c r="BQ121" s="988">
        <v>24924112</v>
      </c>
      <c r="BR121" s="989"/>
      <c r="BS121" s="989"/>
      <c r="BT121" s="989"/>
      <c r="BU121" s="989"/>
      <c r="BV121" s="989">
        <v>24947628</v>
      </c>
      <c r="BW121" s="989"/>
      <c r="BX121" s="989"/>
      <c r="BY121" s="989"/>
      <c r="BZ121" s="989"/>
      <c r="CA121" s="989">
        <v>26154946</v>
      </c>
      <c r="CB121" s="989"/>
      <c r="CC121" s="989"/>
      <c r="CD121" s="989"/>
      <c r="CE121" s="989"/>
      <c r="CF121" s="1027">
        <v>221.3</v>
      </c>
      <c r="CG121" s="1028"/>
      <c r="CH121" s="1028"/>
      <c r="CI121" s="1028"/>
      <c r="CJ121" s="1028"/>
      <c r="CK121" s="1019"/>
      <c r="CL121" s="1020"/>
      <c r="CM121" s="1020"/>
      <c r="CN121" s="1020"/>
      <c r="CO121" s="1021"/>
      <c r="CP121" s="1010" t="s">
        <v>384</v>
      </c>
      <c r="CQ121" s="1011"/>
      <c r="CR121" s="1011"/>
      <c r="CS121" s="1011"/>
      <c r="CT121" s="1011"/>
      <c r="CU121" s="1011"/>
      <c r="CV121" s="1011"/>
      <c r="CW121" s="1011"/>
      <c r="CX121" s="1011"/>
      <c r="CY121" s="1011"/>
      <c r="CZ121" s="1011"/>
      <c r="DA121" s="1011"/>
      <c r="DB121" s="1011"/>
      <c r="DC121" s="1011"/>
      <c r="DD121" s="1011"/>
      <c r="DE121" s="1011"/>
      <c r="DF121" s="1012"/>
      <c r="DG121" s="922">
        <v>858801</v>
      </c>
      <c r="DH121" s="923"/>
      <c r="DI121" s="923"/>
      <c r="DJ121" s="923"/>
      <c r="DK121" s="923"/>
      <c r="DL121" s="923">
        <v>749722</v>
      </c>
      <c r="DM121" s="923"/>
      <c r="DN121" s="923"/>
      <c r="DO121" s="923"/>
      <c r="DP121" s="923"/>
      <c r="DQ121" s="923">
        <v>687474</v>
      </c>
      <c r="DR121" s="923"/>
      <c r="DS121" s="923"/>
      <c r="DT121" s="923"/>
      <c r="DU121" s="923"/>
      <c r="DV121" s="924">
        <v>5.8</v>
      </c>
      <c r="DW121" s="924"/>
      <c r="DX121" s="924"/>
      <c r="DY121" s="924"/>
      <c r="DZ121" s="925"/>
    </row>
    <row r="122" spans="1:130" s="197" customFormat="1" ht="26.25" customHeight="1">
      <c r="A122" s="978"/>
      <c r="B122" s="949"/>
      <c r="C122" s="919" t="s">
        <v>424</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112</v>
      </c>
      <c r="AB122" s="962"/>
      <c r="AC122" s="962"/>
      <c r="AD122" s="962"/>
      <c r="AE122" s="963"/>
      <c r="AF122" s="964" t="s">
        <v>112</v>
      </c>
      <c r="AG122" s="962"/>
      <c r="AH122" s="962"/>
      <c r="AI122" s="962"/>
      <c r="AJ122" s="963"/>
      <c r="AK122" s="964" t="s">
        <v>112</v>
      </c>
      <c r="AL122" s="962"/>
      <c r="AM122" s="962"/>
      <c r="AN122" s="962"/>
      <c r="AO122" s="963"/>
      <c r="AP122" s="965" t="s">
        <v>112</v>
      </c>
      <c r="AQ122" s="966"/>
      <c r="AR122" s="966"/>
      <c r="AS122" s="966"/>
      <c r="AT122" s="967"/>
      <c r="AU122" s="986"/>
      <c r="AV122" s="987"/>
      <c r="AW122" s="987"/>
      <c r="AX122" s="987"/>
      <c r="AY122" s="987"/>
      <c r="AZ122" s="228" t="s">
        <v>170</v>
      </c>
      <c r="BA122" s="228"/>
      <c r="BB122" s="228"/>
      <c r="BC122" s="228"/>
      <c r="BD122" s="228"/>
      <c r="BE122" s="228"/>
      <c r="BF122" s="228"/>
      <c r="BG122" s="228"/>
      <c r="BH122" s="228"/>
      <c r="BI122" s="228"/>
      <c r="BJ122" s="228"/>
      <c r="BK122" s="228"/>
      <c r="BL122" s="228"/>
      <c r="BM122" s="228"/>
      <c r="BN122" s="228"/>
      <c r="BO122" s="996" t="s">
        <v>443</v>
      </c>
      <c r="BP122" s="997"/>
      <c r="BQ122" s="1037">
        <v>32175848</v>
      </c>
      <c r="BR122" s="1038"/>
      <c r="BS122" s="1038"/>
      <c r="BT122" s="1038"/>
      <c r="BU122" s="1038"/>
      <c r="BV122" s="1038">
        <v>32182846</v>
      </c>
      <c r="BW122" s="1038"/>
      <c r="BX122" s="1038"/>
      <c r="BY122" s="1038"/>
      <c r="BZ122" s="1038"/>
      <c r="CA122" s="1038">
        <v>33193796</v>
      </c>
      <c r="CB122" s="1038"/>
      <c r="CC122" s="1038"/>
      <c r="CD122" s="1038"/>
      <c r="CE122" s="1038"/>
      <c r="CF122" s="990"/>
      <c r="CG122" s="991"/>
      <c r="CH122" s="991"/>
      <c r="CI122" s="991"/>
      <c r="CJ122" s="992"/>
      <c r="CK122" s="1019"/>
      <c r="CL122" s="1020"/>
      <c r="CM122" s="1020"/>
      <c r="CN122" s="1020"/>
      <c r="CO122" s="1021"/>
      <c r="CP122" s="1010" t="s">
        <v>388</v>
      </c>
      <c r="CQ122" s="1011"/>
      <c r="CR122" s="1011"/>
      <c r="CS122" s="1011"/>
      <c r="CT122" s="1011"/>
      <c r="CU122" s="1011"/>
      <c r="CV122" s="1011"/>
      <c r="CW122" s="1011"/>
      <c r="CX122" s="1011"/>
      <c r="CY122" s="1011"/>
      <c r="CZ122" s="1011"/>
      <c r="DA122" s="1011"/>
      <c r="DB122" s="1011"/>
      <c r="DC122" s="1011"/>
      <c r="DD122" s="1011"/>
      <c r="DE122" s="1011"/>
      <c r="DF122" s="1012"/>
      <c r="DG122" s="922">
        <v>169311</v>
      </c>
      <c r="DH122" s="923"/>
      <c r="DI122" s="923"/>
      <c r="DJ122" s="923"/>
      <c r="DK122" s="923"/>
      <c r="DL122" s="923">
        <v>157287</v>
      </c>
      <c r="DM122" s="923"/>
      <c r="DN122" s="923"/>
      <c r="DO122" s="923"/>
      <c r="DP122" s="923"/>
      <c r="DQ122" s="923">
        <v>147399</v>
      </c>
      <c r="DR122" s="923"/>
      <c r="DS122" s="923"/>
      <c r="DT122" s="923"/>
      <c r="DU122" s="923"/>
      <c r="DV122" s="924">
        <v>1.2</v>
      </c>
      <c r="DW122" s="924"/>
      <c r="DX122" s="924"/>
      <c r="DY122" s="924"/>
      <c r="DZ122" s="925"/>
    </row>
    <row r="123" spans="1:130" s="197" customFormat="1" ht="26.25" customHeight="1" thickBot="1">
      <c r="A123" s="978"/>
      <c r="B123" s="949"/>
      <c r="C123" s="919" t="s">
        <v>430</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v>52077</v>
      </c>
      <c r="AB123" s="962"/>
      <c r="AC123" s="962"/>
      <c r="AD123" s="962"/>
      <c r="AE123" s="963"/>
      <c r="AF123" s="964">
        <v>40172</v>
      </c>
      <c r="AG123" s="962"/>
      <c r="AH123" s="962"/>
      <c r="AI123" s="962"/>
      <c r="AJ123" s="963"/>
      <c r="AK123" s="964">
        <v>40520</v>
      </c>
      <c r="AL123" s="962"/>
      <c r="AM123" s="962"/>
      <c r="AN123" s="962"/>
      <c r="AO123" s="963"/>
      <c r="AP123" s="965">
        <v>0.3</v>
      </c>
      <c r="AQ123" s="966"/>
      <c r="AR123" s="966"/>
      <c r="AS123" s="966"/>
      <c r="AT123" s="967"/>
      <c r="AU123" s="1034" t="s">
        <v>444</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51.9</v>
      </c>
      <c r="BR123" s="1030"/>
      <c r="BS123" s="1030"/>
      <c r="BT123" s="1030"/>
      <c r="BU123" s="1030"/>
      <c r="BV123" s="1030">
        <v>40.799999999999997</v>
      </c>
      <c r="BW123" s="1030"/>
      <c r="BX123" s="1030"/>
      <c r="BY123" s="1030"/>
      <c r="BZ123" s="1030"/>
      <c r="CA123" s="1030">
        <v>53.5</v>
      </c>
      <c r="CB123" s="1030"/>
      <c r="CC123" s="1030"/>
      <c r="CD123" s="1030"/>
      <c r="CE123" s="1030"/>
      <c r="CF123" s="1031"/>
      <c r="CG123" s="1032"/>
      <c r="CH123" s="1032"/>
      <c r="CI123" s="1032"/>
      <c r="CJ123" s="1033"/>
      <c r="CK123" s="1019"/>
      <c r="CL123" s="1020"/>
      <c r="CM123" s="1020"/>
      <c r="CN123" s="1020"/>
      <c r="CO123" s="1021"/>
      <c r="CP123" s="1010" t="s">
        <v>386</v>
      </c>
      <c r="CQ123" s="1011"/>
      <c r="CR123" s="1011"/>
      <c r="CS123" s="1011"/>
      <c r="CT123" s="1011"/>
      <c r="CU123" s="1011"/>
      <c r="CV123" s="1011"/>
      <c r="CW123" s="1011"/>
      <c r="CX123" s="1011"/>
      <c r="CY123" s="1011"/>
      <c r="CZ123" s="1011"/>
      <c r="DA123" s="1011"/>
      <c r="DB123" s="1011"/>
      <c r="DC123" s="1011"/>
      <c r="DD123" s="1011"/>
      <c r="DE123" s="1011"/>
      <c r="DF123" s="1012"/>
      <c r="DG123" s="961">
        <v>3638</v>
      </c>
      <c r="DH123" s="962"/>
      <c r="DI123" s="962"/>
      <c r="DJ123" s="962"/>
      <c r="DK123" s="963"/>
      <c r="DL123" s="964" t="s">
        <v>112</v>
      </c>
      <c r="DM123" s="962"/>
      <c r="DN123" s="962"/>
      <c r="DO123" s="962"/>
      <c r="DP123" s="963"/>
      <c r="DQ123" s="964" t="s">
        <v>112</v>
      </c>
      <c r="DR123" s="962"/>
      <c r="DS123" s="962"/>
      <c r="DT123" s="962"/>
      <c r="DU123" s="963"/>
      <c r="DV123" s="965" t="s">
        <v>112</v>
      </c>
      <c r="DW123" s="966"/>
      <c r="DX123" s="966"/>
      <c r="DY123" s="966"/>
      <c r="DZ123" s="967"/>
    </row>
    <row r="124" spans="1:130" s="197" customFormat="1" ht="26.25" customHeight="1">
      <c r="A124" s="978"/>
      <c r="B124" s="949"/>
      <c r="C124" s="919" t="s">
        <v>433</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112</v>
      </c>
      <c r="AB124" s="962"/>
      <c r="AC124" s="962"/>
      <c r="AD124" s="962"/>
      <c r="AE124" s="963"/>
      <c r="AF124" s="964" t="s">
        <v>112</v>
      </c>
      <c r="AG124" s="962"/>
      <c r="AH124" s="962"/>
      <c r="AI124" s="962"/>
      <c r="AJ124" s="963"/>
      <c r="AK124" s="964" t="s">
        <v>112</v>
      </c>
      <c r="AL124" s="962"/>
      <c r="AM124" s="962"/>
      <c r="AN124" s="962"/>
      <c r="AO124" s="963"/>
      <c r="AP124" s="965" t="s">
        <v>112</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445</v>
      </c>
      <c r="CQ124" s="1011"/>
      <c r="CR124" s="1011"/>
      <c r="CS124" s="1011"/>
      <c r="CT124" s="1011"/>
      <c r="CU124" s="1011"/>
      <c r="CV124" s="1011"/>
      <c r="CW124" s="1011"/>
      <c r="CX124" s="1011"/>
      <c r="CY124" s="1011"/>
      <c r="CZ124" s="1011"/>
      <c r="DA124" s="1011"/>
      <c r="DB124" s="1011"/>
      <c r="DC124" s="1011"/>
      <c r="DD124" s="1011"/>
      <c r="DE124" s="1011"/>
      <c r="DF124" s="1012"/>
      <c r="DG124" s="1000" t="s">
        <v>112</v>
      </c>
      <c r="DH124" s="1001"/>
      <c r="DI124" s="1001"/>
      <c r="DJ124" s="1001"/>
      <c r="DK124" s="1002"/>
      <c r="DL124" s="1003" t="s">
        <v>112</v>
      </c>
      <c r="DM124" s="1001"/>
      <c r="DN124" s="1001"/>
      <c r="DO124" s="1001"/>
      <c r="DP124" s="1002"/>
      <c r="DQ124" s="1003" t="s">
        <v>112</v>
      </c>
      <c r="DR124" s="1001"/>
      <c r="DS124" s="1001"/>
      <c r="DT124" s="1001"/>
      <c r="DU124" s="1002"/>
      <c r="DV124" s="1004" t="s">
        <v>112</v>
      </c>
      <c r="DW124" s="1005"/>
      <c r="DX124" s="1005"/>
      <c r="DY124" s="1005"/>
      <c r="DZ124" s="1006"/>
    </row>
    <row r="125" spans="1:130" s="197" customFormat="1" ht="26.25" customHeight="1" thickBot="1">
      <c r="A125" s="978"/>
      <c r="B125" s="949"/>
      <c r="C125" s="919" t="s">
        <v>435</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112</v>
      </c>
      <c r="AB125" s="962"/>
      <c r="AC125" s="962"/>
      <c r="AD125" s="962"/>
      <c r="AE125" s="963"/>
      <c r="AF125" s="964" t="s">
        <v>112</v>
      </c>
      <c r="AG125" s="962"/>
      <c r="AH125" s="962"/>
      <c r="AI125" s="962"/>
      <c r="AJ125" s="963"/>
      <c r="AK125" s="964" t="s">
        <v>112</v>
      </c>
      <c r="AL125" s="962"/>
      <c r="AM125" s="962"/>
      <c r="AN125" s="962"/>
      <c r="AO125" s="963"/>
      <c r="AP125" s="965" t="s">
        <v>112</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446</v>
      </c>
      <c r="CL125" s="1017"/>
      <c r="CM125" s="1017"/>
      <c r="CN125" s="1017"/>
      <c r="CO125" s="1018"/>
      <c r="CP125" s="943" t="s">
        <v>447</v>
      </c>
      <c r="CQ125" s="890"/>
      <c r="CR125" s="890"/>
      <c r="CS125" s="890"/>
      <c r="CT125" s="890"/>
      <c r="CU125" s="890"/>
      <c r="CV125" s="890"/>
      <c r="CW125" s="890"/>
      <c r="CX125" s="890"/>
      <c r="CY125" s="890"/>
      <c r="CZ125" s="890"/>
      <c r="DA125" s="890"/>
      <c r="DB125" s="890"/>
      <c r="DC125" s="890"/>
      <c r="DD125" s="890"/>
      <c r="DE125" s="890"/>
      <c r="DF125" s="891"/>
      <c r="DG125" s="929" t="s">
        <v>112</v>
      </c>
      <c r="DH125" s="930"/>
      <c r="DI125" s="930"/>
      <c r="DJ125" s="930"/>
      <c r="DK125" s="930"/>
      <c r="DL125" s="930" t="s">
        <v>112</v>
      </c>
      <c r="DM125" s="930"/>
      <c r="DN125" s="930"/>
      <c r="DO125" s="930"/>
      <c r="DP125" s="930"/>
      <c r="DQ125" s="930" t="s">
        <v>112</v>
      </c>
      <c r="DR125" s="930"/>
      <c r="DS125" s="930"/>
      <c r="DT125" s="930"/>
      <c r="DU125" s="930"/>
      <c r="DV125" s="931" t="s">
        <v>112</v>
      </c>
      <c r="DW125" s="931"/>
      <c r="DX125" s="931"/>
      <c r="DY125" s="931"/>
      <c r="DZ125" s="932"/>
    </row>
    <row r="126" spans="1:130" s="197" customFormat="1" ht="26.25" customHeight="1">
      <c r="A126" s="978"/>
      <c r="B126" s="949"/>
      <c r="C126" s="919" t="s">
        <v>438</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v>219309</v>
      </c>
      <c r="AB126" s="962"/>
      <c r="AC126" s="962"/>
      <c r="AD126" s="962"/>
      <c r="AE126" s="963"/>
      <c r="AF126" s="964">
        <v>186480</v>
      </c>
      <c r="AG126" s="962"/>
      <c r="AH126" s="962"/>
      <c r="AI126" s="962"/>
      <c r="AJ126" s="963"/>
      <c r="AK126" s="964">
        <v>149203</v>
      </c>
      <c r="AL126" s="962"/>
      <c r="AM126" s="962"/>
      <c r="AN126" s="962"/>
      <c r="AO126" s="963"/>
      <c r="AP126" s="965">
        <v>1.3</v>
      </c>
      <c r="AQ126" s="966"/>
      <c r="AR126" s="966"/>
      <c r="AS126" s="966"/>
      <c r="AT126" s="967"/>
      <c r="AU126" s="233"/>
      <c r="AV126" s="233"/>
      <c r="AW126" s="233"/>
      <c r="AX126" s="1039" t="s">
        <v>448</v>
      </c>
      <c r="AY126" s="1040"/>
      <c r="AZ126" s="1040"/>
      <c r="BA126" s="1040"/>
      <c r="BB126" s="1040"/>
      <c r="BC126" s="1040"/>
      <c r="BD126" s="1040"/>
      <c r="BE126" s="1041"/>
      <c r="BF126" s="1055" t="s">
        <v>449</v>
      </c>
      <c r="BG126" s="1040"/>
      <c r="BH126" s="1040"/>
      <c r="BI126" s="1040"/>
      <c r="BJ126" s="1040"/>
      <c r="BK126" s="1040"/>
      <c r="BL126" s="1041"/>
      <c r="BM126" s="1055" t="s">
        <v>450</v>
      </c>
      <c r="BN126" s="1040"/>
      <c r="BO126" s="1040"/>
      <c r="BP126" s="1040"/>
      <c r="BQ126" s="1040"/>
      <c r="BR126" s="1040"/>
      <c r="BS126" s="1041"/>
      <c r="BT126" s="1055" t="s">
        <v>451</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452</v>
      </c>
      <c r="CQ126" s="953"/>
      <c r="CR126" s="953"/>
      <c r="CS126" s="953"/>
      <c r="CT126" s="953"/>
      <c r="CU126" s="953"/>
      <c r="CV126" s="953"/>
      <c r="CW126" s="953"/>
      <c r="CX126" s="953"/>
      <c r="CY126" s="953"/>
      <c r="CZ126" s="953"/>
      <c r="DA126" s="953"/>
      <c r="DB126" s="953"/>
      <c r="DC126" s="953"/>
      <c r="DD126" s="953"/>
      <c r="DE126" s="953"/>
      <c r="DF126" s="954"/>
      <c r="DG126" s="922" t="s">
        <v>112</v>
      </c>
      <c r="DH126" s="923"/>
      <c r="DI126" s="923"/>
      <c r="DJ126" s="923"/>
      <c r="DK126" s="923"/>
      <c r="DL126" s="923" t="s">
        <v>112</v>
      </c>
      <c r="DM126" s="923"/>
      <c r="DN126" s="923"/>
      <c r="DO126" s="923"/>
      <c r="DP126" s="923"/>
      <c r="DQ126" s="923" t="s">
        <v>112</v>
      </c>
      <c r="DR126" s="923"/>
      <c r="DS126" s="923"/>
      <c r="DT126" s="923"/>
      <c r="DU126" s="923"/>
      <c r="DV126" s="924" t="s">
        <v>112</v>
      </c>
      <c r="DW126" s="924"/>
      <c r="DX126" s="924"/>
      <c r="DY126" s="924"/>
      <c r="DZ126" s="925"/>
    </row>
    <row r="127" spans="1:130" s="197" customFormat="1" ht="26.25" customHeight="1" thickBot="1">
      <c r="A127" s="979"/>
      <c r="B127" s="951"/>
      <c r="C127" s="1007" t="s">
        <v>453</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112</v>
      </c>
      <c r="AB127" s="962"/>
      <c r="AC127" s="962"/>
      <c r="AD127" s="962"/>
      <c r="AE127" s="963"/>
      <c r="AF127" s="964" t="s">
        <v>112</v>
      </c>
      <c r="AG127" s="962"/>
      <c r="AH127" s="962"/>
      <c r="AI127" s="962"/>
      <c r="AJ127" s="963"/>
      <c r="AK127" s="964" t="s">
        <v>112</v>
      </c>
      <c r="AL127" s="962"/>
      <c r="AM127" s="962"/>
      <c r="AN127" s="962"/>
      <c r="AO127" s="963"/>
      <c r="AP127" s="965" t="s">
        <v>112</v>
      </c>
      <c r="AQ127" s="966"/>
      <c r="AR127" s="966"/>
      <c r="AS127" s="966"/>
      <c r="AT127" s="967"/>
      <c r="AU127" s="233"/>
      <c r="AV127" s="233"/>
      <c r="AW127" s="233"/>
      <c r="AX127" s="889" t="s">
        <v>454</v>
      </c>
      <c r="AY127" s="890"/>
      <c r="AZ127" s="890"/>
      <c r="BA127" s="890"/>
      <c r="BB127" s="890"/>
      <c r="BC127" s="890"/>
      <c r="BD127" s="890"/>
      <c r="BE127" s="891"/>
      <c r="BF127" s="1044" t="s">
        <v>112</v>
      </c>
      <c r="BG127" s="1045"/>
      <c r="BH127" s="1045"/>
      <c r="BI127" s="1045"/>
      <c r="BJ127" s="1045"/>
      <c r="BK127" s="1045"/>
      <c r="BL127" s="1054"/>
      <c r="BM127" s="1044">
        <v>12.82</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455</v>
      </c>
      <c r="CQ127" s="1048"/>
      <c r="CR127" s="1048"/>
      <c r="CS127" s="1048"/>
      <c r="CT127" s="1048"/>
      <c r="CU127" s="1048"/>
      <c r="CV127" s="1048"/>
      <c r="CW127" s="1048"/>
      <c r="CX127" s="1048"/>
      <c r="CY127" s="1048"/>
      <c r="CZ127" s="1048"/>
      <c r="DA127" s="1048"/>
      <c r="DB127" s="1048"/>
      <c r="DC127" s="1048"/>
      <c r="DD127" s="1048"/>
      <c r="DE127" s="1048"/>
      <c r="DF127" s="1049"/>
      <c r="DG127" s="1050" t="s">
        <v>112</v>
      </c>
      <c r="DH127" s="1051"/>
      <c r="DI127" s="1051"/>
      <c r="DJ127" s="1051"/>
      <c r="DK127" s="1051"/>
      <c r="DL127" s="1051" t="s">
        <v>112</v>
      </c>
      <c r="DM127" s="1051"/>
      <c r="DN127" s="1051"/>
      <c r="DO127" s="1051"/>
      <c r="DP127" s="1051"/>
      <c r="DQ127" s="1051" t="s">
        <v>112</v>
      </c>
      <c r="DR127" s="1051"/>
      <c r="DS127" s="1051"/>
      <c r="DT127" s="1051"/>
      <c r="DU127" s="1051"/>
      <c r="DV127" s="1052" t="s">
        <v>112</v>
      </c>
      <c r="DW127" s="1052"/>
      <c r="DX127" s="1052"/>
      <c r="DY127" s="1052"/>
      <c r="DZ127" s="1053"/>
    </row>
    <row r="128" spans="1:130" s="197" customFormat="1" ht="26.25" customHeight="1">
      <c r="A128" s="1074" t="s">
        <v>456</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457</v>
      </c>
      <c r="X128" s="1076"/>
      <c r="Y128" s="1076"/>
      <c r="Z128" s="1077"/>
      <c r="AA128" s="1092">
        <v>108881</v>
      </c>
      <c r="AB128" s="1093"/>
      <c r="AC128" s="1093"/>
      <c r="AD128" s="1093"/>
      <c r="AE128" s="1094"/>
      <c r="AF128" s="1095">
        <v>85455</v>
      </c>
      <c r="AG128" s="1093"/>
      <c r="AH128" s="1093"/>
      <c r="AI128" s="1093"/>
      <c r="AJ128" s="1094"/>
      <c r="AK128" s="1095">
        <v>66491</v>
      </c>
      <c r="AL128" s="1093"/>
      <c r="AM128" s="1093"/>
      <c r="AN128" s="1093"/>
      <c r="AO128" s="1094"/>
      <c r="AP128" s="1096"/>
      <c r="AQ128" s="1097"/>
      <c r="AR128" s="1097"/>
      <c r="AS128" s="1097"/>
      <c r="AT128" s="1098"/>
      <c r="AU128" s="235"/>
      <c r="AV128" s="235"/>
      <c r="AW128" s="235"/>
      <c r="AX128" s="1057" t="s">
        <v>458</v>
      </c>
      <c r="AY128" s="953"/>
      <c r="AZ128" s="953"/>
      <c r="BA128" s="953"/>
      <c r="BB128" s="953"/>
      <c r="BC128" s="953"/>
      <c r="BD128" s="953"/>
      <c r="BE128" s="954"/>
      <c r="BF128" s="1069" t="s">
        <v>112</v>
      </c>
      <c r="BG128" s="1070"/>
      <c r="BH128" s="1070"/>
      <c r="BI128" s="1070"/>
      <c r="BJ128" s="1070"/>
      <c r="BK128" s="1070"/>
      <c r="BL128" s="1071"/>
      <c r="BM128" s="1069">
        <v>17.82</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3" t="s">
        <v>91</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459</v>
      </c>
      <c r="X129" s="1064"/>
      <c r="Y129" s="1064"/>
      <c r="Z129" s="1065"/>
      <c r="AA129" s="961">
        <v>14300893</v>
      </c>
      <c r="AB129" s="962"/>
      <c r="AC129" s="962"/>
      <c r="AD129" s="962"/>
      <c r="AE129" s="963"/>
      <c r="AF129" s="964">
        <v>14568050</v>
      </c>
      <c r="AG129" s="962"/>
      <c r="AH129" s="962"/>
      <c r="AI129" s="962"/>
      <c r="AJ129" s="963"/>
      <c r="AK129" s="964">
        <v>14399367</v>
      </c>
      <c r="AL129" s="962"/>
      <c r="AM129" s="962"/>
      <c r="AN129" s="962"/>
      <c r="AO129" s="963"/>
      <c r="AP129" s="1066"/>
      <c r="AQ129" s="1067"/>
      <c r="AR129" s="1067"/>
      <c r="AS129" s="1067"/>
      <c r="AT129" s="1068"/>
      <c r="AU129" s="235"/>
      <c r="AV129" s="235"/>
      <c r="AW129" s="235"/>
      <c r="AX129" s="1057" t="s">
        <v>460</v>
      </c>
      <c r="AY129" s="953"/>
      <c r="AZ129" s="953"/>
      <c r="BA129" s="953"/>
      <c r="BB129" s="953"/>
      <c r="BC129" s="953"/>
      <c r="BD129" s="953"/>
      <c r="BE129" s="954"/>
      <c r="BF129" s="1058">
        <v>6.7</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3" t="s">
        <v>461</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462</v>
      </c>
      <c r="X130" s="1064"/>
      <c r="Y130" s="1064"/>
      <c r="Z130" s="1065"/>
      <c r="AA130" s="961">
        <v>2423667</v>
      </c>
      <c r="AB130" s="962"/>
      <c r="AC130" s="962"/>
      <c r="AD130" s="962"/>
      <c r="AE130" s="963"/>
      <c r="AF130" s="964">
        <v>2490058</v>
      </c>
      <c r="AG130" s="962"/>
      <c r="AH130" s="962"/>
      <c r="AI130" s="962"/>
      <c r="AJ130" s="963"/>
      <c r="AK130" s="964">
        <v>2582400</v>
      </c>
      <c r="AL130" s="962"/>
      <c r="AM130" s="962"/>
      <c r="AN130" s="962"/>
      <c r="AO130" s="963"/>
      <c r="AP130" s="1066"/>
      <c r="AQ130" s="1067"/>
      <c r="AR130" s="1067"/>
      <c r="AS130" s="1067"/>
      <c r="AT130" s="1068"/>
      <c r="AU130" s="235"/>
      <c r="AV130" s="235"/>
      <c r="AW130" s="235"/>
      <c r="AX130" s="1116" t="s">
        <v>463</v>
      </c>
      <c r="AY130" s="1048"/>
      <c r="AZ130" s="1048"/>
      <c r="BA130" s="1048"/>
      <c r="BB130" s="1048"/>
      <c r="BC130" s="1048"/>
      <c r="BD130" s="1048"/>
      <c r="BE130" s="1049"/>
      <c r="BF130" s="1078">
        <v>53.5</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464</v>
      </c>
      <c r="X131" s="1087"/>
      <c r="Y131" s="1087"/>
      <c r="Z131" s="1088"/>
      <c r="AA131" s="1000">
        <v>11877226</v>
      </c>
      <c r="AB131" s="1001"/>
      <c r="AC131" s="1001"/>
      <c r="AD131" s="1001"/>
      <c r="AE131" s="1002"/>
      <c r="AF131" s="1003">
        <v>12077992</v>
      </c>
      <c r="AG131" s="1001"/>
      <c r="AH131" s="1001"/>
      <c r="AI131" s="1001"/>
      <c r="AJ131" s="1002"/>
      <c r="AK131" s="1003">
        <v>11816967</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0" t="s">
        <v>465</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466</v>
      </c>
      <c r="W132" s="1104"/>
      <c r="X132" s="1104"/>
      <c r="Y132" s="1104"/>
      <c r="Z132" s="1105"/>
      <c r="AA132" s="1106">
        <v>7.8102748909999997</v>
      </c>
      <c r="AB132" s="1107"/>
      <c r="AC132" s="1107"/>
      <c r="AD132" s="1107"/>
      <c r="AE132" s="1108"/>
      <c r="AF132" s="1109">
        <v>6.7938279809999997</v>
      </c>
      <c r="AG132" s="1107"/>
      <c r="AH132" s="1107"/>
      <c r="AI132" s="1107"/>
      <c r="AJ132" s="1108"/>
      <c r="AK132" s="1109">
        <v>5.5866111839999997</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467</v>
      </c>
      <c r="W133" s="1111"/>
      <c r="X133" s="1111"/>
      <c r="Y133" s="1111"/>
      <c r="Z133" s="1112"/>
      <c r="AA133" s="1113">
        <v>8.1999999999999993</v>
      </c>
      <c r="AB133" s="1114"/>
      <c r="AC133" s="1114"/>
      <c r="AD133" s="1114"/>
      <c r="AE133" s="1115"/>
      <c r="AF133" s="1113">
        <v>7.7</v>
      </c>
      <c r="AG133" s="1114"/>
      <c r="AH133" s="1114"/>
      <c r="AI133" s="1114"/>
      <c r="AJ133" s="1115"/>
      <c r="AK133" s="1113">
        <v>6.7</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1" zoomScaleNormal="85" zoomScaleSheetLayoutView="55" workbookViewId="0">
      <selection activeCell="AE29" sqref="AE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104857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20" t="s">
        <v>470</v>
      </c>
      <c r="L7" s="254"/>
      <c r="M7" s="255" t="s">
        <v>471</v>
      </c>
      <c r="N7" s="256"/>
    </row>
    <row r="8" spans="1:16">
      <c r="A8" s="248"/>
      <c r="B8" s="244"/>
      <c r="C8" s="244"/>
      <c r="D8" s="244"/>
      <c r="E8" s="244"/>
      <c r="F8" s="244"/>
      <c r="G8" s="257"/>
      <c r="H8" s="258"/>
      <c r="I8" s="258"/>
      <c r="J8" s="259"/>
      <c r="K8" s="1121"/>
      <c r="L8" s="260" t="s">
        <v>472</v>
      </c>
      <c r="M8" s="261" t="s">
        <v>473</v>
      </c>
      <c r="N8" s="262" t="s">
        <v>474</v>
      </c>
    </row>
    <row r="9" spans="1:16">
      <c r="A9" s="248"/>
      <c r="B9" s="244"/>
      <c r="C9" s="244"/>
      <c r="D9" s="244"/>
      <c r="E9" s="244"/>
      <c r="F9" s="244"/>
      <c r="G9" s="1122" t="s">
        <v>475</v>
      </c>
      <c r="H9" s="1123"/>
      <c r="I9" s="1123"/>
      <c r="J9" s="1124"/>
      <c r="K9" s="263">
        <v>3817012</v>
      </c>
      <c r="L9" s="264">
        <v>96672</v>
      </c>
      <c r="M9" s="265">
        <v>80825</v>
      </c>
      <c r="N9" s="266">
        <v>19.600000000000001</v>
      </c>
    </row>
    <row r="10" spans="1:16">
      <c r="A10" s="248"/>
      <c r="B10" s="244"/>
      <c r="C10" s="244"/>
      <c r="D10" s="244"/>
      <c r="E10" s="244"/>
      <c r="F10" s="244"/>
      <c r="G10" s="1122" t="s">
        <v>476</v>
      </c>
      <c r="H10" s="1123"/>
      <c r="I10" s="1123"/>
      <c r="J10" s="1124"/>
      <c r="K10" s="267">
        <v>319076</v>
      </c>
      <c r="L10" s="268">
        <v>8081</v>
      </c>
      <c r="M10" s="269">
        <v>6342</v>
      </c>
      <c r="N10" s="270">
        <v>27.4</v>
      </c>
    </row>
    <row r="11" spans="1:16" ht="13.5" customHeight="1">
      <c r="A11" s="248"/>
      <c r="B11" s="244"/>
      <c r="C11" s="244"/>
      <c r="D11" s="244"/>
      <c r="E11" s="244"/>
      <c r="F11" s="244"/>
      <c r="G11" s="1122" t="s">
        <v>477</v>
      </c>
      <c r="H11" s="1123"/>
      <c r="I11" s="1123"/>
      <c r="J11" s="1124"/>
      <c r="K11" s="267">
        <v>592354</v>
      </c>
      <c r="L11" s="268">
        <v>15002</v>
      </c>
      <c r="M11" s="269">
        <v>8139</v>
      </c>
      <c r="N11" s="270">
        <v>84.3</v>
      </c>
    </row>
    <row r="12" spans="1:16" ht="13.5" customHeight="1">
      <c r="A12" s="248"/>
      <c r="B12" s="244"/>
      <c r="C12" s="244"/>
      <c r="D12" s="244"/>
      <c r="E12" s="244"/>
      <c r="F12" s="244"/>
      <c r="G12" s="1122" t="s">
        <v>478</v>
      </c>
      <c r="H12" s="1123"/>
      <c r="I12" s="1123"/>
      <c r="J12" s="1124"/>
      <c r="K12" s="267">
        <v>12124</v>
      </c>
      <c r="L12" s="268">
        <v>307</v>
      </c>
      <c r="M12" s="269">
        <v>1344</v>
      </c>
      <c r="N12" s="270">
        <v>-77.2</v>
      </c>
    </row>
    <row r="13" spans="1:16" ht="13.5" customHeight="1">
      <c r="A13" s="248"/>
      <c r="B13" s="244"/>
      <c r="C13" s="244"/>
      <c r="D13" s="244"/>
      <c r="E13" s="244"/>
      <c r="F13" s="244"/>
      <c r="G13" s="1122" t="s">
        <v>479</v>
      </c>
      <c r="H13" s="1123"/>
      <c r="I13" s="1123"/>
      <c r="J13" s="1124"/>
      <c r="K13" s="267" t="s">
        <v>480</v>
      </c>
      <c r="L13" s="268" t="s">
        <v>480</v>
      </c>
      <c r="M13" s="269" t="s">
        <v>480</v>
      </c>
      <c r="N13" s="270" t="s">
        <v>480</v>
      </c>
    </row>
    <row r="14" spans="1:16" ht="13.5" customHeight="1">
      <c r="A14" s="248"/>
      <c r="B14" s="244"/>
      <c r="C14" s="244"/>
      <c r="D14" s="244"/>
      <c r="E14" s="244"/>
      <c r="F14" s="244"/>
      <c r="G14" s="1122" t="s">
        <v>481</v>
      </c>
      <c r="H14" s="1123"/>
      <c r="I14" s="1123"/>
      <c r="J14" s="1124"/>
      <c r="K14" s="267">
        <v>102372</v>
      </c>
      <c r="L14" s="268">
        <v>2593</v>
      </c>
      <c r="M14" s="269">
        <v>3637</v>
      </c>
      <c r="N14" s="270">
        <v>-28.7</v>
      </c>
    </row>
    <row r="15" spans="1:16" ht="13.5" customHeight="1">
      <c r="A15" s="248"/>
      <c r="B15" s="244"/>
      <c r="C15" s="244"/>
      <c r="D15" s="244"/>
      <c r="E15" s="244"/>
      <c r="F15" s="244"/>
      <c r="G15" s="1122" t="s">
        <v>482</v>
      </c>
      <c r="H15" s="1123"/>
      <c r="I15" s="1123"/>
      <c r="J15" s="1124"/>
      <c r="K15" s="267">
        <v>112345</v>
      </c>
      <c r="L15" s="268">
        <v>2845</v>
      </c>
      <c r="M15" s="269">
        <v>1906</v>
      </c>
      <c r="N15" s="270">
        <v>49.3</v>
      </c>
    </row>
    <row r="16" spans="1:16">
      <c r="A16" s="248"/>
      <c r="B16" s="244"/>
      <c r="C16" s="244"/>
      <c r="D16" s="244"/>
      <c r="E16" s="244"/>
      <c r="F16" s="244"/>
      <c r="G16" s="1125" t="s">
        <v>483</v>
      </c>
      <c r="H16" s="1126"/>
      <c r="I16" s="1126"/>
      <c r="J16" s="1127"/>
      <c r="K16" s="268">
        <v>-477142</v>
      </c>
      <c r="L16" s="268">
        <v>-12084</v>
      </c>
      <c r="M16" s="269">
        <v>-8599</v>
      </c>
      <c r="N16" s="270">
        <v>40.5</v>
      </c>
    </row>
    <row r="17" spans="1:16">
      <c r="A17" s="248"/>
      <c r="B17" s="244"/>
      <c r="C17" s="244"/>
      <c r="D17" s="244"/>
      <c r="E17" s="244"/>
      <c r="F17" s="244"/>
      <c r="G17" s="1125" t="s">
        <v>170</v>
      </c>
      <c r="H17" s="1126"/>
      <c r="I17" s="1126"/>
      <c r="J17" s="1127"/>
      <c r="K17" s="268">
        <v>4478141</v>
      </c>
      <c r="L17" s="268">
        <v>113417</v>
      </c>
      <c r="M17" s="269">
        <v>93595</v>
      </c>
      <c r="N17" s="270">
        <v>21.2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7" t="s">
        <v>488</v>
      </c>
      <c r="H21" s="1118"/>
      <c r="I21" s="1118"/>
      <c r="J21" s="1119"/>
      <c r="K21" s="280">
        <v>11.07</v>
      </c>
      <c r="L21" s="281">
        <v>9.1300000000000008</v>
      </c>
      <c r="M21" s="282">
        <v>1.94</v>
      </c>
      <c r="N21" s="249"/>
      <c r="O21" s="283"/>
      <c r="P21" s="279"/>
    </row>
    <row r="22" spans="1:16" s="284" customFormat="1">
      <c r="A22" s="279"/>
      <c r="B22" s="249"/>
      <c r="C22" s="249"/>
      <c r="D22" s="249"/>
      <c r="E22" s="249"/>
      <c r="F22" s="249"/>
      <c r="G22" s="1117" t="s">
        <v>489</v>
      </c>
      <c r="H22" s="1118"/>
      <c r="I22" s="1118"/>
      <c r="J22" s="1119"/>
      <c r="K22" s="285">
        <v>95.9</v>
      </c>
      <c r="L22" s="286">
        <v>96.9</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20" t="s">
        <v>470</v>
      </c>
      <c r="L30" s="254"/>
      <c r="M30" s="255" t="s">
        <v>471</v>
      </c>
      <c r="N30" s="256"/>
    </row>
    <row r="31" spans="1:16">
      <c r="A31" s="248"/>
      <c r="B31" s="244"/>
      <c r="C31" s="244"/>
      <c r="D31" s="244"/>
      <c r="E31" s="244"/>
      <c r="F31" s="244"/>
      <c r="G31" s="257"/>
      <c r="H31" s="258"/>
      <c r="I31" s="258"/>
      <c r="J31" s="259"/>
      <c r="K31" s="1121"/>
      <c r="L31" s="260" t="s">
        <v>472</v>
      </c>
      <c r="M31" s="261" t="s">
        <v>473</v>
      </c>
      <c r="N31" s="262" t="s">
        <v>474</v>
      </c>
    </row>
    <row r="32" spans="1:16" ht="27" customHeight="1">
      <c r="A32" s="248"/>
      <c r="B32" s="244"/>
      <c r="C32" s="244"/>
      <c r="D32" s="244"/>
      <c r="E32" s="244"/>
      <c r="F32" s="244"/>
      <c r="G32" s="1133" t="s">
        <v>492</v>
      </c>
      <c r="H32" s="1134"/>
      <c r="I32" s="1134"/>
      <c r="J32" s="1135"/>
      <c r="K32" s="294">
        <v>2733252</v>
      </c>
      <c r="L32" s="294">
        <v>69224</v>
      </c>
      <c r="M32" s="295">
        <v>60757</v>
      </c>
      <c r="N32" s="296">
        <v>13.9</v>
      </c>
    </row>
    <row r="33" spans="1:16" ht="13.5" customHeight="1">
      <c r="A33" s="248"/>
      <c r="B33" s="244"/>
      <c r="C33" s="244"/>
      <c r="D33" s="244"/>
      <c r="E33" s="244"/>
      <c r="F33" s="244"/>
      <c r="G33" s="1133" t="s">
        <v>493</v>
      </c>
      <c r="H33" s="1134"/>
      <c r="I33" s="1134"/>
      <c r="J33" s="1135"/>
      <c r="K33" s="294" t="s">
        <v>480</v>
      </c>
      <c r="L33" s="294" t="s">
        <v>480</v>
      </c>
      <c r="M33" s="295" t="s">
        <v>480</v>
      </c>
      <c r="N33" s="296" t="s">
        <v>480</v>
      </c>
    </row>
    <row r="34" spans="1:16" ht="27" customHeight="1">
      <c r="A34" s="248"/>
      <c r="B34" s="244"/>
      <c r="C34" s="244"/>
      <c r="D34" s="244"/>
      <c r="E34" s="244"/>
      <c r="F34" s="244"/>
      <c r="G34" s="1133" t="s">
        <v>494</v>
      </c>
      <c r="H34" s="1134"/>
      <c r="I34" s="1134"/>
      <c r="J34" s="1135"/>
      <c r="K34" s="294" t="s">
        <v>480</v>
      </c>
      <c r="L34" s="294" t="s">
        <v>480</v>
      </c>
      <c r="M34" s="295">
        <v>12</v>
      </c>
      <c r="N34" s="296" t="s">
        <v>480</v>
      </c>
    </row>
    <row r="35" spans="1:16" ht="27" customHeight="1">
      <c r="A35" s="248"/>
      <c r="B35" s="244"/>
      <c r="C35" s="244"/>
      <c r="D35" s="244"/>
      <c r="E35" s="244"/>
      <c r="F35" s="244"/>
      <c r="G35" s="1133" t="s">
        <v>495</v>
      </c>
      <c r="H35" s="1134"/>
      <c r="I35" s="1134"/>
      <c r="J35" s="1135"/>
      <c r="K35" s="294">
        <v>372776</v>
      </c>
      <c r="L35" s="294">
        <v>9441</v>
      </c>
      <c r="M35" s="295">
        <v>18759</v>
      </c>
      <c r="N35" s="296">
        <v>-49.7</v>
      </c>
    </row>
    <row r="36" spans="1:16" ht="27" customHeight="1">
      <c r="A36" s="248"/>
      <c r="B36" s="244"/>
      <c r="C36" s="244"/>
      <c r="D36" s="244"/>
      <c r="E36" s="244"/>
      <c r="F36" s="244"/>
      <c r="G36" s="1133" t="s">
        <v>496</v>
      </c>
      <c r="H36" s="1134"/>
      <c r="I36" s="1134"/>
      <c r="J36" s="1135"/>
      <c r="K36" s="294">
        <v>12469</v>
      </c>
      <c r="L36" s="294">
        <v>316</v>
      </c>
      <c r="M36" s="295">
        <v>3072</v>
      </c>
      <c r="N36" s="296">
        <v>-89.7</v>
      </c>
    </row>
    <row r="37" spans="1:16" ht="13.5" customHeight="1">
      <c r="A37" s="248"/>
      <c r="B37" s="244"/>
      <c r="C37" s="244"/>
      <c r="D37" s="244"/>
      <c r="E37" s="244"/>
      <c r="F37" s="244"/>
      <c r="G37" s="1133" t="s">
        <v>497</v>
      </c>
      <c r="H37" s="1134"/>
      <c r="I37" s="1134"/>
      <c r="J37" s="1135"/>
      <c r="K37" s="294">
        <v>189723</v>
      </c>
      <c r="L37" s="294">
        <v>4805</v>
      </c>
      <c r="M37" s="295">
        <v>1649</v>
      </c>
      <c r="N37" s="296">
        <v>191.4</v>
      </c>
    </row>
    <row r="38" spans="1:16" ht="27" customHeight="1">
      <c r="A38" s="248"/>
      <c r="B38" s="244"/>
      <c r="C38" s="244"/>
      <c r="D38" s="244"/>
      <c r="E38" s="244"/>
      <c r="F38" s="244"/>
      <c r="G38" s="1136" t="s">
        <v>498</v>
      </c>
      <c r="H38" s="1137"/>
      <c r="I38" s="1137"/>
      <c r="J38" s="1138"/>
      <c r="K38" s="297">
        <v>839</v>
      </c>
      <c r="L38" s="297">
        <v>21</v>
      </c>
      <c r="M38" s="298">
        <v>6</v>
      </c>
      <c r="N38" s="299">
        <v>250</v>
      </c>
      <c r="O38" s="293"/>
    </row>
    <row r="39" spans="1:16">
      <c r="A39" s="248"/>
      <c r="B39" s="244"/>
      <c r="C39" s="244"/>
      <c r="D39" s="244"/>
      <c r="E39" s="244"/>
      <c r="F39" s="244"/>
      <c r="G39" s="1136" t="s">
        <v>499</v>
      </c>
      <c r="H39" s="1137"/>
      <c r="I39" s="1137"/>
      <c r="J39" s="1138"/>
      <c r="K39" s="300">
        <v>-66491</v>
      </c>
      <c r="L39" s="300">
        <v>-1684</v>
      </c>
      <c r="M39" s="301">
        <v>-3997</v>
      </c>
      <c r="N39" s="302">
        <v>-57.9</v>
      </c>
      <c r="O39" s="293"/>
    </row>
    <row r="40" spans="1:16" ht="27" customHeight="1">
      <c r="A40" s="248"/>
      <c r="B40" s="244"/>
      <c r="C40" s="244"/>
      <c r="D40" s="244"/>
      <c r="E40" s="244"/>
      <c r="F40" s="244"/>
      <c r="G40" s="1133" t="s">
        <v>500</v>
      </c>
      <c r="H40" s="1134"/>
      <c r="I40" s="1134"/>
      <c r="J40" s="1135"/>
      <c r="K40" s="300">
        <v>-2582400</v>
      </c>
      <c r="L40" s="300">
        <v>-65404</v>
      </c>
      <c r="M40" s="301">
        <v>-56436</v>
      </c>
      <c r="N40" s="302">
        <v>15.9</v>
      </c>
      <c r="O40" s="293"/>
    </row>
    <row r="41" spans="1:16">
      <c r="A41" s="248"/>
      <c r="B41" s="244"/>
      <c r="C41" s="244"/>
      <c r="D41" s="244"/>
      <c r="E41" s="244"/>
      <c r="F41" s="244"/>
      <c r="G41" s="1139" t="s">
        <v>280</v>
      </c>
      <c r="H41" s="1140"/>
      <c r="I41" s="1140"/>
      <c r="J41" s="1141"/>
      <c r="K41" s="294">
        <v>660168</v>
      </c>
      <c r="L41" s="300">
        <v>16720</v>
      </c>
      <c r="M41" s="301">
        <v>23822</v>
      </c>
      <c r="N41" s="302">
        <v>-29.8</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8" t="s">
        <v>470</v>
      </c>
      <c r="J49" s="1130" t="s">
        <v>504</v>
      </c>
      <c r="K49" s="1131"/>
      <c r="L49" s="1131"/>
      <c r="M49" s="1131"/>
      <c r="N49" s="1132"/>
    </row>
    <row r="50" spans="1:14">
      <c r="A50" s="248"/>
      <c r="B50" s="244"/>
      <c r="C50" s="244"/>
      <c r="D50" s="244"/>
      <c r="E50" s="244"/>
      <c r="F50" s="244"/>
      <c r="G50" s="312"/>
      <c r="H50" s="313"/>
      <c r="I50" s="1129"/>
      <c r="J50" s="314" t="s">
        <v>505</v>
      </c>
      <c r="K50" s="315" t="s">
        <v>506</v>
      </c>
      <c r="L50" s="316" t="s">
        <v>507</v>
      </c>
      <c r="M50" s="317" t="s">
        <v>508</v>
      </c>
      <c r="N50" s="318" t="s">
        <v>509</v>
      </c>
    </row>
    <row r="51" spans="1:14">
      <c r="A51" s="248"/>
      <c r="B51" s="244"/>
      <c r="C51" s="244"/>
      <c r="D51" s="244"/>
      <c r="E51" s="244"/>
      <c r="F51" s="244"/>
      <c r="G51" s="310" t="s">
        <v>510</v>
      </c>
      <c r="H51" s="311"/>
      <c r="I51" s="319">
        <v>4676415</v>
      </c>
      <c r="J51" s="320">
        <v>112592</v>
      </c>
      <c r="K51" s="321">
        <v>-21.6</v>
      </c>
      <c r="L51" s="322">
        <v>86381</v>
      </c>
      <c r="M51" s="323">
        <v>9.3000000000000007</v>
      </c>
      <c r="N51" s="324">
        <v>-30.9</v>
      </c>
    </row>
    <row r="52" spans="1:14">
      <c r="A52" s="248"/>
      <c r="B52" s="244"/>
      <c r="C52" s="244"/>
      <c r="D52" s="244"/>
      <c r="E52" s="244"/>
      <c r="F52" s="244"/>
      <c r="G52" s="325"/>
      <c r="H52" s="326" t="s">
        <v>511</v>
      </c>
      <c r="I52" s="327">
        <v>2640412</v>
      </c>
      <c r="J52" s="328">
        <v>63572</v>
      </c>
      <c r="K52" s="329">
        <v>-20.5</v>
      </c>
      <c r="L52" s="330">
        <v>41242</v>
      </c>
      <c r="M52" s="331">
        <v>-10.4</v>
      </c>
      <c r="N52" s="332">
        <v>-10.1</v>
      </c>
    </row>
    <row r="53" spans="1:14">
      <c r="A53" s="248"/>
      <c r="B53" s="244"/>
      <c r="C53" s="244"/>
      <c r="D53" s="244"/>
      <c r="E53" s="244"/>
      <c r="F53" s="244"/>
      <c r="G53" s="310" t="s">
        <v>512</v>
      </c>
      <c r="H53" s="311"/>
      <c r="I53" s="319">
        <v>4564038</v>
      </c>
      <c r="J53" s="320">
        <v>111806</v>
      </c>
      <c r="K53" s="321">
        <v>-0.7</v>
      </c>
      <c r="L53" s="322">
        <v>67088</v>
      </c>
      <c r="M53" s="323">
        <v>-22.3</v>
      </c>
      <c r="N53" s="324">
        <v>21.6</v>
      </c>
    </row>
    <row r="54" spans="1:14">
      <c r="A54" s="248"/>
      <c r="B54" s="244"/>
      <c r="C54" s="244"/>
      <c r="D54" s="244"/>
      <c r="E54" s="244"/>
      <c r="F54" s="244"/>
      <c r="G54" s="325"/>
      <c r="H54" s="326" t="s">
        <v>511</v>
      </c>
      <c r="I54" s="327">
        <v>3719085</v>
      </c>
      <c r="J54" s="328">
        <v>91107</v>
      </c>
      <c r="K54" s="329">
        <v>43.3</v>
      </c>
      <c r="L54" s="330">
        <v>37146</v>
      </c>
      <c r="M54" s="331">
        <v>-9.9</v>
      </c>
      <c r="N54" s="332">
        <v>53.2</v>
      </c>
    </row>
    <row r="55" spans="1:14">
      <c r="A55" s="248"/>
      <c r="B55" s="244"/>
      <c r="C55" s="244"/>
      <c r="D55" s="244"/>
      <c r="E55" s="244"/>
      <c r="F55" s="244"/>
      <c r="G55" s="310" t="s">
        <v>513</v>
      </c>
      <c r="H55" s="311"/>
      <c r="I55" s="319">
        <v>4523609</v>
      </c>
      <c r="J55" s="320">
        <v>111818</v>
      </c>
      <c r="K55" s="321">
        <v>0</v>
      </c>
      <c r="L55" s="322">
        <v>70489</v>
      </c>
      <c r="M55" s="323">
        <v>5.0999999999999996</v>
      </c>
      <c r="N55" s="324">
        <v>-5.0999999999999996</v>
      </c>
    </row>
    <row r="56" spans="1:14">
      <c r="A56" s="248"/>
      <c r="B56" s="244"/>
      <c r="C56" s="244"/>
      <c r="D56" s="244"/>
      <c r="E56" s="244"/>
      <c r="F56" s="244"/>
      <c r="G56" s="325"/>
      <c r="H56" s="326" t="s">
        <v>511</v>
      </c>
      <c r="I56" s="327">
        <v>3364507</v>
      </c>
      <c r="J56" s="328">
        <v>83167</v>
      </c>
      <c r="K56" s="329">
        <v>-8.6999999999999993</v>
      </c>
      <c r="L56" s="330">
        <v>37817</v>
      </c>
      <c r="M56" s="331">
        <v>1.8</v>
      </c>
      <c r="N56" s="332">
        <v>-10.5</v>
      </c>
    </row>
    <row r="57" spans="1:14">
      <c r="A57" s="248"/>
      <c r="B57" s="244"/>
      <c r="C57" s="244"/>
      <c r="D57" s="244"/>
      <c r="E57" s="244"/>
      <c r="F57" s="244"/>
      <c r="G57" s="310" t="s">
        <v>514</v>
      </c>
      <c r="H57" s="311"/>
      <c r="I57" s="319">
        <v>4446499</v>
      </c>
      <c r="J57" s="320">
        <v>111018</v>
      </c>
      <c r="K57" s="321">
        <v>-0.7</v>
      </c>
      <c r="L57" s="322">
        <v>84389</v>
      </c>
      <c r="M57" s="323">
        <v>19.7</v>
      </c>
      <c r="N57" s="324">
        <v>-20.399999999999999</v>
      </c>
    </row>
    <row r="58" spans="1:14">
      <c r="A58" s="248"/>
      <c r="B58" s="244"/>
      <c r="C58" s="244"/>
      <c r="D58" s="244"/>
      <c r="E58" s="244"/>
      <c r="F58" s="244"/>
      <c r="G58" s="325"/>
      <c r="H58" s="326" t="s">
        <v>511</v>
      </c>
      <c r="I58" s="327">
        <v>3384442</v>
      </c>
      <c r="J58" s="328">
        <v>84501</v>
      </c>
      <c r="K58" s="329">
        <v>1.6</v>
      </c>
      <c r="L58" s="330">
        <v>44339</v>
      </c>
      <c r="M58" s="331">
        <v>17.2</v>
      </c>
      <c r="N58" s="332">
        <v>-15.6</v>
      </c>
    </row>
    <row r="59" spans="1:14">
      <c r="A59" s="248"/>
      <c r="B59" s="244"/>
      <c r="C59" s="244"/>
      <c r="D59" s="244"/>
      <c r="E59" s="244"/>
      <c r="F59" s="244"/>
      <c r="G59" s="310" t="s">
        <v>515</v>
      </c>
      <c r="H59" s="311"/>
      <c r="I59" s="319">
        <v>9274189</v>
      </c>
      <c r="J59" s="320">
        <v>234885</v>
      </c>
      <c r="K59" s="321">
        <v>111.6</v>
      </c>
      <c r="L59" s="322">
        <v>83623</v>
      </c>
      <c r="M59" s="323">
        <v>-0.9</v>
      </c>
      <c r="N59" s="324">
        <v>112.5</v>
      </c>
    </row>
    <row r="60" spans="1:14">
      <c r="A60" s="248"/>
      <c r="B60" s="244"/>
      <c r="C60" s="244"/>
      <c r="D60" s="244"/>
      <c r="E60" s="244"/>
      <c r="F60" s="244"/>
      <c r="G60" s="325"/>
      <c r="H60" s="326" t="s">
        <v>511</v>
      </c>
      <c r="I60" s="333">
        <v>5553764</v>
      </c>
      <c r="J60" s="328">
        <v>140659</v>
      </c>
      <c r="K60" s="329">
        <v>66.5</v>
      </c>
      <c r="L60" s="330">
        <v>48787</v>
      </c>
      <c r="M60" s="331">
        <v>10</v>
      </c>
      <c r="N60" s="332">
        <v>56.5</v>
      </c>
    </row>
    <row r="61" spans="1:14">
      <c r="A61" s="248"/>
      <c r="B61" s="244"/>
      <c r="C61" s="244"/>
      <c r="D61" s="244"/>
      <c r="E61" s="244"/>
      <c r="F61" s="244"/>
      <c r="G61" s="310" t="s">
        <v>516</v>
      </c>
      <c r="H61" s="334"/>
      <c r="I61" s="335">
        <v>5496950</v>
      </c>
      <c r="J61" s="336">
        <v>136424</v>
      </c>
      <c r="K61" s="337">
        <v>17.7</v>
      </c>
      <c r="L61" s="338">
        <v>78394</v>
      </c>
      <c r="M61" s="339">
        <v>2.2000000000000002</v>
      </c>
      <c r="N61" s="324">
        <v>15.5</v>
      </c>
    </row>
    <row r="62" spans="1:14">
      <c r="A62" s="248"/>
      <c r="B62" s="244"/>
      <c r="C62" s="244"/>
      <c r="D62" s="244"/>
      <c r="E62" s="244"/>
      <c r="F62" s="244"/>
      <c r="G62" s="325"/>
      <c r="H62" s="326" t="s">
        <v>511</v>
      </c>
      <c r="I62" s="327">
        <v>3732442</v>
      </c>
      <c r="J62" s="328">
        <v>92601</v>
      </c>
      <c r="K62" s="329">
        <v>16.399999999999999</v>
      </c>
      <c r="L62" s="330">
        <v>41866</v>
      </c>
      <c r="M62" s="331">
        <v>1.7</v>
      </c>
      <c r="N62" s="332">
        <v>14.7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46" zoomScaleSheetLayoutView="100" workbookViewId="0">
      <selection activeCell="J48" sqref="J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42" t="s">
        <v>3</v>
      </c>
      <c r="D47" s="1142"/>
      <c r="E47" s="1143"/>
      <c r="F47" s="11">
        <v>18.55</v>
      </c>
      <c r="G47" s="12">
        <v>24.53</v>
      </c>
      <c r="H47" s="12">
        <v>27.09</v>
      </c>
      <c r="I47" s="12">
        <v>24.54</v>
      </c>
      <c r="J47" s="13">
        <v>22.17</v>
      </c>
    </row>
    <row r="48" spans="2:10" ht="57.75" customHeight="1">
      <c r="B48" s="14"/>
      <c r="C48" s="1144" t="s">
        <v>4</v>
      </c>
      <c r="D48" s="1144"/>
      <c r="E48" s="1145"/>
      <c r="F48" s="15">
        <v>6.24</v>
      </c>
      <c r="G48" s="16">
        <v>9.4700000000000006</v>
      </c>
      <c r="H48" s="16">
        <v>8.2200000000000006</v>
      </c>
      <c r="I48" s="16">
        <v>6.81</v>
      </c>
      <c r="J48" s="17">
        <v>12.76</v>
      </c>
    </row>
    <row r="49" spans="2:10" ht="57.75" customHeight="1" thickBot="1">
      <c r="B49" s="18"/>
      <c r="C49" s="1146" t="s">
        <v>5</v>
      </c>
      <c r="D49" s="1146"/>
      <c r="E49" s="1147"/>
      <c r="F49" s="19">
        <v>3.06</v>
      </c>
      <c r="G49" s="20">
        <v>5.2</v>
      </c>
      <c r="H49" s="20" t="s">
        <v>523</v>
      </c>
      <c r="I49" s="20" t="s">
        <v>524</v>
      </c>
      <c r="J49" s="21">
        <v>3.22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16"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4" t="s">
        <v>525</v>
      </c>
      <c r="D34" s="1154"/>
      <c r="E34" s="1155"/>
      <c r="F34" s="32">
        <v>6.24</v>
      </c>
      <c r="G34" s="33">
        <v>9.2200000000000006</v>
      </c>
      <c r="H34" s="33">
        <v>8.0399999999999991</v>
      </c>
      <c r="I34" s="33">
        <v>6.8</v>
      </c>
      <c r="J34" s="34">
        <v>12.76</v>
      </c>
      <c r="K34" s="22"/>
      <c r="L34" s="22"/>
      <c r="M34" s="22"/>
      <c r="N34" s="22"/>
      <c r="O34" s="22"/>
      <c r="P34" s="22"/>
    </row>
    <row r="35" spans="1:16" ht="39" customHeight="1">
      <c r="A35" s="22"/>
      <c r="B35" s="35"/>
      <c r="C35" s="1148" t="s">
        <v>526</v>
      </c>
      <c r="D35" s="1149"/>
      <c r="E35" s="1150"/>
      <c r="F35" s="36">
        <v>2.12</v>
      </c>
      <c r="G35" s="37">
        <v>2.15</v>
      </c>
      <c r="H35" s="37">
        <v>2.5499999999999998</v>
      </c>
      <c r="I35" s="37">
        <v>2.96</v>
      </c>
      <c r="J35" s="38">
        <v>3.05</v>
      </c>
      <c r="K35" s="22"/>
      <c r="L35" s="22"/>
      <c r="M35" s="22"/>
      <c r="N35" s="22"/>
      <c r="O35" s="22"/>
      <c r="P35" s="22"/>
    </row>
    <row r="36" spans="1:16" ht="39" customHeight="1">
      <c r="A36" s="22"/>
      <c r="B36" s="35"/>
      <c r="C36" s="1148" t="s">
        <v>527</v>
      </c>
      <c r="D36" s="1149"/>
      <c r="E36" s="1150"/>
      <c r="F36" s="36">
        <v>2.27</v>
      </c>
      <c r="G36" s="37">
        <v>3.26</v>
      </c>
      <c r="H36" s="37">
        <v>3.63</v>
      </c>
      <c r="I36" s="37">
        <v>1.89</v>
      </c>
      <c r="J36" s="38">
        <v>0.99</v>
      </c>
      <c r="K36" s="22"/>
      <c r="L36" s="22"/>
      <c r="M36" s="22"/>
      <c r="N36" s="22"/>
      <c r="O36" s="22"/>
      <c r="P36" s="22"/>
    </row>
    <row r="37" spans="1:16" ht="39" customHeight="1">
      <c r="A37" s="22"/>
      <c r="B37" s="35"/>
      <c r="C37" s="1148" t="s">
        <v>528</v>
      </c>
      <c r="D37" s="1149"/>
      <c r="E37" s="1150"/>
      <c r="F37" s="36">
        <v>0.09</v>
      </c>
      <c r="G37" s="37">
        <v>0.01</v>
      </c>
      <c r="H37" s="37">
        <v>0.32</v>
      </c>
      <c r="I37" s="37">
        <v>0.76</v>
      </c>
      <c r="J37" s="38">
        <v>0.95</v>
      </c>
      <c r="K37" s="22"/>
      <c r="L37" s="22"/>
      <c r="M37" s="22"/>
      <c r="N37" s="22"/>
      <c r="O37" s="22"/>
      <c r="P37" s="22"/>
    </row>
    <row r="38" spans="1:16" ht="39" customHeight="1">
      <c r="A38" s="22"/>
      <c r="B38" s="35"/>
      <c r="C38" s="1148" t="s">
        <v>529</v>
      </c>
      <c r="D38" s="1149"/>
      <c r="E38" s="1150"/>
      <c r="F38" s="36">
        <v>0.85</v>
      </c>
      <c r="G38" s="37">
        <v>0.5</v>
      </c>
      <c r="H38" s="37">
        <v>0.36</v>
      </c>
      <c r="I38" s="37">
        <v>0.1</v>
      </c>
      <c r="J38" s="38">
        <v>0.82</v>
      </c>
      <c r="K38" s="22"/>
      <c r="L38" s="22"/>
      <c r="M38" s="22"/>
      <c r="N38" s="22"/>
      <c r="O38" s="22"/>
      <c r="P38" s="22"/>
    </row>
    <row r="39" spans="1:16" ht="39" customHeight="1">
      <c r="A39" s="22"/>
      <c r="B39" s="35"/>
      <c r="C39" s="1148" t="s">
        <v>530</v>
      </c>
      <c r="D39" s="1149"/>
      <c r="E39" s="1150"/>
      <c r="F39" s="36">
        <v>0.1</v>
      </c>
      <c r="G39" s="37">
        <v>0.32</v>
      </c>
      <c r="H39" s="37">
        <v>0.22</v>
      </c>
      <c r="I39" s="37">
        <v>0.11</v>
      </c>
      <c r="J39" s="38">
        <v>0.03</v>
      </c>
      <c r="K39" s="22"/>
      <c r="L39" s="22"/>
      <c r="M39" s="22"/>
      <c r="N39" s="22"/>
      <c r="O39" s="22"/>
      <c r="P39" s="22"/>
    </row>
    <row r="40" spans="1:16" ht="39" customHeight="1">
      <c r="A40" s="22"/>
      <c r="B40" s="35"/>
      <c r="C40" s="1148" t="s">
        <v>531</v>
      </c>
      <c r="D40" s="1149"/>
      <c r="E40" s="1150"/>
      <c r="F40" s="36">
        <v>0</v>
      </c>
      <c r="G40" s="37">
        <v>0</v>
      </c>
      <c r="H40" s="37">
        <v>0</v>
      </c>
      <c r="I40" s="37">
        <v>0</v>
      </c>
      <c r="J40" s="38">
        <v>0</v>
      </c>
      <c r="K40" s="22"/>
      <c r="L40" s="22"/>
      <c r="M40" s="22"/>
      <c r="N40" s="22"/>
      <c r="O40" s="22"/>
      <c r="P40" s="22"/>
    </row>
    <row r="41" spans="1:16" ht="39" customHeight="1">
      <c r="A41" s="22"/>
      <c r="B41" s="35"/>
      <c r="C41" s="1148" t="s">
        <v>532</v>
      </c>
      <c r="D41" s="1149"/>
      <c r="E41" s="1150"/>
      <c r="F41" s="36">
        <v>0</v>
      </c>
      <c r="G41" s="37">
        <v>0.01</v>
      </c>
      <c r="H41" s="37">
        <v>0.01</v>
      </c>
      <c r="I41" s="37">
        <v>0</v>
      </c>
      <c r="J41" s="38">
        <v>0</v>
      </c>
      <c r="K41" s="22"/>
      <c r="L41" s="22"/>
      <c r="M41" s="22"/>
      <c r="N41" s="22"/>
      <c r="O41" s="22"/>
      <c r="P41" s="22"/>
    </row>
    <row r="42" spans="1:16" ht="39" customHeight="1">
      <c r="A42" s="22"/>
      <c r="B42" s="39"/>
      <c r="C42" s="1148" t="s">
        <v>533</v>
      </c>
      <c r="D42" s="1149"/>
      <c r="E42" s="1150"/>
      <c r="F42" s="36" t="s">
        <v>480</v>
      </c>
      <c r="G42" s="37" t="s">
        <v>480</v>
      </c>
      <c r="H42" s="37" t="s">
        <v>480</v>
      </c>
      <c r="I42" s="37" t="s">
        <v>480</v>
      </c>
      <c r="J42" s="38" t="s">
        <v>480</v>
      </c>
      <c r="K42" s="22"/>
      <c r="L42" s="22"/>
      <c r="M42" s="22"/>
      <c r="N42" s="22"/>
      <c r="O42" s="22"/>
      <c r="P42" s="22"/>
    </row>
    <row r="43" spans="1:16" ht="39" customHeight="1" thickBot="1">
      <c r="A43" s="22"/>
      <c r="B43" s="40"/>
      <c r="C43" s="1151" t="s">
        <v>534</v>
      </c>
      <c r="D43" s="1152"/>
      <c r="E43" s="1153"/>
      <c r="F43" s="41">
        <v>0</v>
      </c>
      <c r="G43" s="42">
        <v>0.24</v>
      </c>
      <c r="H43" s="42">
        <v>0</v>
      </c>
      <c r="I43" s="42">
        <v>0.05</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4"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4" t="s">
        <v>11</v>
      </c>
      <c r="C45" s="1165"/>
      <c r="D45" s="58"/>
      <c r="E45" s="1170" t="s">
        <v>12</v>
      </c>
      <c r="F45" s="1170"/>
      <c r="G45" s="1170"/>
      <c r="H45" s="1170"/>
      <c r="I45" s="1170"/>
      <c r="J45" s="1171"/>
      <c r="K45" s="59">
        <v>2856</v>
      </c>
      <c r="L45" s="60">
        <v>2791</v>
      </c>
      <c r="M45" s="60">
        <v>2826</v>
      </c>
      <c r="N45" s="60">
        <v>2788</v>
      </c>
      <c r="O45" s="61">
        <v>2733</v>
      </c>
      <c r="P45" s="48"/>
      <c r="Q45" s="48"/>
      <c r="R45" s="48"/>
      <c r="S45" s="48"/>
      <c r="T45" s="48"/>
      <c r="U45" s="48"/>
    </row>
    <row r="46" spans="1:21" ht="30.75" customHeight="1">
      <c r="A46" s="48"/>
      <c r="B46" s="1166"/>
      <c r="C46" s="1167"/>
      <c r="D46" s="62"/>
      <c r="E46" s="1158" t="s">
        <v>13</v>
      </c>
      <c r="F46" s="1158"/>
      <c r="G46" s="1158"/>
      <c r="H46" s="1158"/>
      <c r="I46" s="1158"/>
      <c r="J46" s="1159"/>
      <c r="K46" s="63" t="s">
        <v>480</v>
      </c>
      <c r="L46" s="64" t="s">
        <v>480</v>
      </c>
      <c r="M46" s="64" t="s">
        <v>480</v>
      </c>
      <c r="N46" s="64" t="s">
        <v>480</v>
      </c>
      <c r="O46" s="65" t="s">
        <v>480</v>
      </c>
      <c r="P46" s="48"/>
      <c r="Q46" s="48"/>
      <c r="R46" s="48"/>
      <c r="S46" s="48"/>
      <c r="T46" s="48"/>
      <c r="U46" s="48"/>
    </row>
    <row r="47" spans="1:21" ht="30.75" customHeight="1">
      <c r="A47" s="48"/>
      <c r="B47" s="1166"/>
      <c r="C47" s="1167"/>
      <c r="D47" s="62"/>
      <c r="E47" s="1158" t="s">
        <v>14</v>
      </c>
      <c r="F47" s="1158"/>
      <c r="G47" s="1158"/>
      <c r="H47" s="1158"/>
      <c r="I47" s="1158"/>
      <c r="J47" s="1159"/>
      <c r="K47" s="63" t="s">
        <v>480</v>
      </c>
      <c r="L47" s="64" t="s">
        <v>480</v>
      </c>
      <c r="M47" s="64" t="s">
        <v>480</v>
      </c>
      <c r="N47" s="64" t="s">
        <v>480</v>
      </c>
      <c r="O47" s="65" t="s">
        <v>480</v>
      </c>
      <c r="P47" s="48"/>
      <c r="Q47" s="48"/>
      <c r="R47" s="48"/>
      <c r="S47" s="48"/>
      <c r="T47" s="48"/>
      <c r="U47" s="48"/>
    </row>
    <row r="48" spans="1:21" ht="30.75" customHeight="1">
      <c r="A48" s="48"/>
      <c r="B48" s="1166"/>
      <c r="C48" s="1167"/>
      <c r="D48" s="62"/>
      <c r="E48" s="1158" t="s">
        <v>15</v>
      </c>
      <c r="F48" s="1158"/>
      <c r="G48" s="1158"/>
      <c r="H48" s="1158"/>
      <c r="I48" s="1158"/>
      <c r="J48" s="1159"/>
      <c r="K48" s="63">
        <v>332</v>
      </c>
      <c r="L48" s="64">
        <v>349</v>
      </c>
      <c r="M48" s="64">
        <v>347</v>
      </c>
      <c r="N48" s="64">
        <v>373</v>
      </c>
      <c r="O48" s="65">
        <v>373</v>
      </c>
      <c r="P48" s="48"/>
      <c r="Q48" s="48"/>
      <c r="R48" s="48"/>
      <c r="S48" s="48"/>
      <c r="T48" s="48"/>
      <c r="U48" s="48"/>
    </row>
    <row r="49" spans="1:21" ht="30.75" customHeight="1">
      <c r="A49" s="48"/>
      <c r="B49" s="1166"/>
      <c r="C49" s="1167"/>
      <c r="D49" s="62"/>
      <c r="E49" s="1158" t="s">
        <v>16</v>
      </c>
      <c r="F49" s="1158"/>
      <c r="G49" s="1158"/>
      <c r="H49" s="1158"/>
      <c r="I49" s="1158"/>
      <c r="J49" s="1159"/>
      <c r="K49" s="63">
        <v>12</v>
      </c>
      <c r="L49" s="64">
        <v>11</v>
      </c>
      <c r="M49" s="64">
        <v>16</v>
      </c>
      <c r="N49" s="64">
        <v>8</v>
      </c>
      <c r="O49" s="65">
        <v>12</v>
      </c>
      <c r="P49" s="48"/>
      <c r="Q49" s="48"/>
      <c r="R49" s="48"/>
      <c r="S49" s="48"/>
      <c r="T49" s="48"/>
      <c r="U49" s="48"/>
    </row>
    <row r="50" spans="1:21" ht="30.75" customHeight="1">
      <c r="A50" s="48"/>
      <c r="B50" s="1166"/>
      <c r="C50" s="1167"/>
      <c r="D50" s="62"/>
      <c r="E50" s="1158" t="s">
        <v>17</v>
      </c>
      <c r="F50" s="1158"/>
      <c r="G50" s="1158"/>
      <c r="H50" s="1158"/>
      <c r="I50" s="1158"/>
      <c r="J50" s="1159"/>
      <c r="K50" s="63">
        <v>273</v>
      </c>
      <c r="L50" s="64">
        <v>262</v>
      </c>
      <c r="M50" s="64">
        <v>271</v>
      </c>
      <c r="N50" s="64">
        <v>227</v>
      </c>
      <c r="O50" s="65">
        <v>190</v>
      </c>
      <c r="P50" s="48"/>
      <c r="Q50" s="48"/>
      <c r="R50" s="48"/>
      <c r="S50" s="48"/>
      <c r="T50" s="48"/>
      <c r="U50" s="48"/>
    </row>
    <row r="51" spans="1:21" ht="30.75" customHeight="1">
      <c r="A51" s="48"/>
      <c r="B51" s="1168"/>
      <c r="C51" s="1169"/>
      <c r="D51" s="66"/>
      <c r="E51" s="1158" t="s">
        <v>18</v>
      </c>
      <c r="F51" s="1158"/>
      <c r="G51" s="1158"/>
      <c r="H51" s="1158"/>
      <c r="I51" s="1158"/>
      <c r="J51" s="1159"/>
      <c r="K51" s="63">
        <v>0</v>
      </c>
      <c r="L51" s="64">
        <v>0</v>
      </c>
      <c r="M51" s="64">
        <v>0</v>
      </c>
      <c r="N51" s="64">
        <v>0</v>
      </c>
      <c r="O51" s="65">
        <v>1</v>
      </c>
      <c r="P51" s="48"/>
      <c r="Q51" s="48"/>
      <c r="R51" s="48"/>
      <c r="S51" s="48"/>
      <c r="T51" s="48"/>
      <c r="U51" s="48"/>
    </row>
    <row r="52" spans="1:21" ht="30.75" customHeight="1">
      <c r="A52" s="48"/>
      <c r="B52" s="1156" t="s">
        <v>19</v>
      </c>
      <c r="C52" s="1157"/>
      <c r="D52" s="66"/>
      <c r="E52" s="1158" t="s">
        <v>20</v>
      </c>
      <c r="F52" s="1158"/>
      <c r="G52" s="1158"/>
      <c r="H52" s="1158"/>
      <c r="I52" s="1158"/>
      <c r="J52" s="1159"/>
      <c r="K52" s="63">
        <v>2436</v>
      </c>
      <c r="L52" s="64">
        <v>2389</v>
      </c>
      <c r="M52" s="64">
        <v>2532</v>
      </c>
      <c r="N52" s="64">
        <v>2576</v>
      </c>
      <c r="O52" s="65">
        <v>2649</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1037</v>
      </c>
      <c r="L53" s="69">
        <v>1024</v>
      </c>
      <c r="M53" s="69">
        <v>928</v>
      </c>
      <c r="N53" s="69">
        <v>820</v>
      </c>
      <c r="O53" s="70">
        <v>660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佐藤稔</cp:lastModifiedBy>
  <cp:lastPrinted>2016-04-17T23:51:13Z</cp:lastPrinted>
  <dcterms:created xsi:type="dcterms:W3CDTF">2016-02-15T00:44:51Z</dcterms:created>
  <dcterms:modified xsi:type="dcterms:W3CDTF">2016-04-18T01:59:42Z</dcterms:modified>
  <cp:category/>
</cp:coreProperties>
</file>