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財政状況資料集\26年度\回答\"/>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BE36" i="9"/>
  <c r="AM36" i="9"/>
  <c r="AM35" i="9"/>
  <c r="BW34" i="9"/>
  <c r="C34" i="9"/>
  <c r="BW35" i="9" l="1"/>
  <c r="BW36" i="9" s="1"/>
  <c r="BW37" i="9" s="1"/>
  <c r="BW38" i="9" s="1"/>
  <c r="BW39" i="9" s="1"/>
  <c r="BW40" i="9" s="1"/>
  <c r="BW41" i="9" s="1"/>
  <c r="BW42" i="9" s="1"/>
  <c r="BW43" i="9" s="1"/>
  <c r="U34" i="9"/>
  <c r="U35" i="9" s="1"/>
  <c r="U36" i="9" s="1"/>
  <c r="AM34" i="9"/>
  <c r="C35" i="9"/>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BE34" i="9"/>
  <c r="BE35" i="9" s="1"/>
</calcChain>
</file>

<file path=xl/sharedStrings.xml><?xml version="1.0" encoding="utf-8"?>
<sst xmlns="http://schemas.openxmlformats.org/spreadsheetml/2006/main" count="994" uniqueCount="557">
  <si>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</si>
  <si>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</si>
  <si>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</si>
  <si>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</si>
  <si>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</si>
  <si>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</si>
  <si>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</si>
  <si>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</si>
  <si>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</si>
  <si>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</si>
  <si>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</si>
  <si>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</si>
  <si>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</si>
  <si>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</si>
  <si>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</si>
  <si>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</si>
  <si>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</si>
  <si>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</si>
  <si>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</si>
  <si>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</si>
  <si>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</si>
  <si>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</si>
  <si>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</si>
  <si>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</si>
  <si>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</si>
  <si>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</si>
  <si>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</si>
  <si>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</si>
  <si>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</si>
  <si>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</si>
  <si>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</si>
  <si>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</si>
  <si>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</si>
  <si>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</si>
  <si>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</si>
  <si>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</si>
  <si>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</si>
  <si>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</si>
  <si>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</si>
  <si>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</si>
  <si>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</si>
  <si>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</si>
  <si>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</si>
  <si>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</si>
  <si>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</si>
  <si>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</si>
  <si>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</si>
  <si>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</si>
  <si>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</si>
  <si>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</si>
  <si>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</si>
  <si>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</si>
  <si>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</si>
  <si>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</si>
  <si>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</si>
  <si>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</si>
  <si>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</si>
  <si>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</si>
  <si>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</si>
  <si>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</si>
  <si>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</si>
  <si>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</si>
  <si>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</si>
  <si>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</si>
  <si>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</si>
  <si>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</si>
  <si>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</si>
  <si>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</si>
  <si>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</si>
  <si>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</si>
  <si>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</si>
  <si>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</si>
  <si>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</si>
  <si>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</si>
  <si>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</si>
  <si>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</si>
  <si>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</si>
  <si>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</si>
  <si>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</si>
  <si>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</si>
  <si>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</si>
  <si>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</si>
  <si>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喜多方市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</si>
  <si>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</si>
  <si>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</si>
  <si>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</si>
  <si>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</si>
  <si>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</si>
  <si>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</si>
  <si>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</si>
  <si>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</si>
  <si>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</si>
  <si>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</si>
  <si>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</si>
  <si>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</si>
  <si>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</si>
  <si>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</si>
  <si>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</si>
  <si>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</si>
  <si>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</si>
  <si>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</si>
  <si>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</si>
  <si>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</si>
  <si>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</si>
  <si>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</si>
  <si>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</si>
  <si>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</si>
  <si>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</si>
  <si>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</si>
  <si>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</si>
  <si>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</si>
  <si>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</si>
  <si>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</si>
  <si>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</si>
  <si>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</si>
  <si>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</si>
  <si>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</si>
  <si>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</si>
  <si>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</si>
  <si>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</si>
  <si>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</si>
  <si>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</si>
  <si>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</si>
  <si>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</si>
  <si>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</si>
  <si>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</si>
  <si>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</si>
  <si>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</si>
  <si>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</si>
  <si>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</si>
  <si>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</si>
  <si>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</si>
  <si>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</si>
  <si>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</si>
  <si>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</si>
  <si>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</si>
  <si>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</si>
  <si>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</si>
  <si>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</si>
  <si>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</si>
  <si>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</si>
  <si>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</si>
  <si>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</si>
  <si>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</si>
  <si>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</si>
  <si>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</si>
  <si>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</si>
  <si>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</si>
  <si>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</si>
  <si>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</si>
  <si>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</si>
  <si>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</si>
  <si>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</si>
  <si>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</si>
  <si>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</si>
  <si>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</si>
  <si>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</si>
  <si>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</si>
  <si>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</si>
  <si>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</si>
  <si>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</si>
  <si>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</si>
  <si>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</si>
  <si>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</si>
  <si>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</si>
  <si>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</si>
  <si>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</si>
  <si>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</si>
  <si>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</si>
  <si>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</si>
  <si>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</si>
  <si>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</si>
  <si>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</si>
  <si>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</si>
  <si>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</si>
  <si>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</si>
  <si>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</si>
  <si>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</si>
  <si>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</si>
  <si>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</si>
  <si>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</si>
  <si>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</si>
  <si>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</si>
  <si>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</si>
  <si>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</si>
  <si>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</si>
  <si>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</si>
  <si>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</si>
  <si>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</si>
  <si>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</si>
  <si>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</si>
  <si>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</si>
  <si>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</si>
  <si>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</si>
  <si>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</si>
  <si>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福島県喜多方市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</si>
  <si>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</si>
  <si>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</si>
  <si>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</si>
  <si>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</si>
  <si>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</si>
  <si>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</si>
  <si>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</si>
  <si>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</si>
  <si>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</si>
  <si>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</si>
  <si>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</si>
  <si>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</si>
  <si>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</si>
  <si>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</si>
  <si>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</si>
  <si>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</si>
  <si>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</si>
  <si>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</si>
  <si>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</si>
  <si>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</si>
  <si>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</si>
  <si>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</si>
  <si>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</si>
  <si>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</si>
  <si>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</si>
  <si>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</si>
  <si>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</si>
  <si>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</si>
  <si>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</si>
  <si>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</si>
  <si>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</si>
  <si>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</si>
  <si>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</si>
  <si>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</si>
  <si>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</si>
  <si>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</si>
  <si>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</si>
  <si>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</si>
  <si>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</si>
  <si>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</si>
  <si>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</si>
  <si>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</si>
  <si>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</si>
  <si>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</si>
  <si>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</si>
  <si>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</si>
  <si>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</si>
  <si>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</si>
  <si>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</si>
  <si>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</si>
  <si>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</si>
  <si>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</si>
  <si>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</si>
  <si>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</si>
  <si>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</si>
  <si>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</si>
  <si>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</si>
  <si>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</si>
  <si>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</si>
  <si>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</si>
  <si>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</si>
  <si>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</si>
  <si>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</si>
  <si>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</si>
  <si>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</si>
  <si>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</si>
  <si>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</si>
  <si>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</si>
  <si>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</si>
  <si>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</si>
  <si>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</si>
  <si>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</si>
  <si>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</si>
  <si>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</si>
  <si>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</si>
  <si>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</si>
  <si>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</si>
  <si>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</si>
  <si>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</si>
  <si>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</si>
  <si>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</si>
  <si>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</si>
  <si>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</si>
  <si>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</si>
  <si>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</si>
  <si>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</si>
  <si>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</si>
  <si>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</si>
  <si>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</si>
  <si>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</si>
  <si>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</si>
  <si>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</si>
  <si>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</si>
  <si>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</si>
  <si>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</si>
  <si>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</si>
  <si>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</si>
  <si>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</si>
  <si>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</si>
  <si>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</si>
  <si>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</si>
  <si>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</si>
  <si>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</si>
  <si>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</si>
  <si>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</si>
  <si>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</si>
  <si>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</si>
  <si>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</si>
  <si>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</si>
  <si>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</si>
  <si>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</si>
  <si>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</si>
  <si>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</si>
  <si>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</si>
  <si>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</si>
  <si>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</si>
  <si>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</si>
  <si>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</si>
  <si>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</si>
  <si>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</si>
  <si>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</si>
  <si>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</si>
  <si>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</si>
  <si>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</si>
  <si>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</si>
  <si>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</si>
  <si>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</si>
  <si>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</si>
  <si>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</si>
  <si>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</si>
  <si>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</si>
  <si>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</si>
  <si>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</si>
  <si>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</si>
  <si>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</si>
  <si>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</si>
  <si>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</si>
  <si>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</si>
  <si>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</si>
  <si>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</si>
  <si>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</si>
  <si>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</si>
  <si>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</si>
  <si>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</si>
  <si>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</si>
  <si>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</si>
  <si>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</si>
  <si>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</si>
  <si>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</si>
  <si>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福島県喜多方市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</si>
  <si>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</si>
  <si>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</si>
  <si>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</si>
  <si>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</si>
  <si>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</si>
  <si>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</si>
  <si>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</si>
  <si>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</si>
  <si>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</si>
  <si>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</si>
  <si>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</si>
  <si>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</si>
  <si>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</si>
  <si>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</si>
  <si>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</si>
  <si>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</si>
  <si>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</si>
  <si>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</si>
  <si>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</si>
  <si>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</si>
  <si>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公有林整備事業特別会計</t>
    <phoneticPr fontId="5"/>
  </si>
  <si>
    <t>喜多方西部土地区画整理事業特別会計</t>
    <phoneticPr fontId="5"/>
  </si>
  <si>
    <t>塩川駅西土地区画整理事業特別会計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</si>
  <si>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</si>
  <si>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</si>
  <si>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</si>
  <si>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</si>
  <si>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</si>
  <si>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</si>
  <si>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</si>
  <si>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</si>
  <si>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</si>
  <si>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</si>
  <si>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</si>
  <si>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</si>
  <si>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</si>
  <si>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</si>
  <si>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</si>
  <si>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</si>
  <si>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</si>
  <si>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</si>
  <si>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農業集落排水事業特別会計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</si>
  <si>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</si>
  <si>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</si>
  <si>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</si>
  <si>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</si>
  <si>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</si>
  <si>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</si>
  <si>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</si>
  <si>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</si>
  <si>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</si>
  <si>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</si>
  <si>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</si>
  <si>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</si>
  <si>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</si>
  <si>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</si>
  <si>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</si>
  <si>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</si>
  <si>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</si>
  <si>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</si>
  <si>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</si>
  <si>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</si>
  <si>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</si>
  <si>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</si>
  <si>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</si>
  <si>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</si>
  <si>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</si>
  <si>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</si>
  <si>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</si>
  <si>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</si>
  <si>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</si>
  <si>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</si>
  <si>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</si>
  <si>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</si>
  <si>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</si>
  <si>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</si>
  <si>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</si>
  <si>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</si>
  <si>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</si>
  <si>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</si>
  <si>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</si>
  <si>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</si>
  <si>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</si>
  <si>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</si>
  <si>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</si>
  <si>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</si>
  <si>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</si>
  <si>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</si>
  <si>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</si>
  <si>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</si>
  <si>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</si>
  <si>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</si>
  <si>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</si>
  <si>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</si>
  <si>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</si>
  <si>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</si>
  <si>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</si>
  <si>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</si>
  <si>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</si>
  <si>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</si>
  <si>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</si>
  <si>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</si>
  <si>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</si>
  <si>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</si>
  <si>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</si>
  <si>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</si>
  <si>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</si>
  <si>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</si>
  <si>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</si>
  <si>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</si>
  <si>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</si>
  <si>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</si>
  <si>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</si>
  <si>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</si>
  <si>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</si>
  <si>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</si>
  <si>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</si>
  <si>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</si>
  <si>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</si>
  <si>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</si>
  <si>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</si>
  <si>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</si>
  <si>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</si>
  <si>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</si>
  <si>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</si>
  <si>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</si>
  <si>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</si>
  <si>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</si>
  <si>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</si>
  <si>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</si>
  <si>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</si>
  <si>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</si>
  <si>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</si>
  <si>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</si>
  <si>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</si>
  <si>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</si>
  <si>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</si>
  <si>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</si>
  <si>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</si>
  <si>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</si>
  <si>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</si>
  <si>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</si>
  <si>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</si>
  <si>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</si>
  <si>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</si>
  <si>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</si>
  <si>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</si>
  <si>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</si>
  <si>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</si>
  <si>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</si>
  <si>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</si>
  <si>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</si>
  <si>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</si>
  <si>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</si>
  <si>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</si>
  <si>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</si>
  <si>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</si>
  <si>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</si>
  <si>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</si>
  <si>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</si>
  <si>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</si>
  <si>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</si>
  <si>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</si>
  <si>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</si>
  <si>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</si>
  <si>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</si>
  <si>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</si>
  <si>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</si>
  <si>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</si>
  <si>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</si>
  <si>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</si>
  <si>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</si>
  <si>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</si>
  <si>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</si>
  <si>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</si>
  <si>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</si>
  <si>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2.14</t>
  </si>
  <si>
    <t>▲ 1.02</t>
  </si>
  <si>
    <t>国民健康保険事業特別会計</t>
  </si>
  <si>
    <t>一般会計</t>
  </si>
  <si>
    <t>水道事業会計</t>
  </si>
  <si>
    <t>介護保険事業特別会計</t>
  </si>
  <si>
    <t>後期高齢者医療事業特別会計</t>
  </si>
  <si>
    <t>公有林整備事業特別会計</t>
  </si>
  <si>
    <t>喜多方西部土地区画整理事業特別会計</t>
  </si>
  <si>
    <t>塩川駅西土地区画整理事業特別会計</t>
  </si>
  <si>
    <t>その他会計（赤字）</t>
  </si>
  <si>
    <t>その他会計（黒字）</t>
  </si>
  <si>
    <t>-</t>
    <phoneticPr fontId="2"/>
  </si>
  <si>
    <t>財団法人喜多方市体育協会</t>
    <rPh sb="0" eb="2">
      <t>ザイダン</t>
    </rPh>
    <rPh sb="2" eb="4">
      <t>ホウジン</t>
    </rPh>
    <rPh sb="4" eb="8">
      <t>キタカタシ</t>
    </rPh>
    <rPh sb="8" eb="10">
      <t>タイイク</t>
    </rPh>
    <rPh sb="10" eb="12">
      <t>キョウカイ</t>
    </rPh>
    <phoneticPr fontId="2"/>
  </si>
  <si>
    <t>喜多方市ふるさと振興株式会社</t>
    <rPh sb="0" eb="4">
      <t>キタカタシ</t>
    </rPh>
    <rPh sb="8" eb="10">
      <t>シンコウ</t>
    </rPh>
    <rPh sb="10" eb="14">
      <t>カブシキガイシャ</t>
    </rPh>
    <phoneticPr fontId="2"/>
  </si>
  <si>
    <t>喜多方地方土地開発公社</t>
    <rPh sb="0" eb="3">
      <t>キタカタ</t>
    </rPh>
    <rPh sb="3" eb="5">
      <t>チホウ</t>
    </rPh>
    <rPh sb="5" eb="7">
      <t>トチ</t>
    </rPh>
    <rPh sb="7" eb="9">
      <t>カイハツ</t>
    </rPh>
    <rPh sb="9" eb="11">
      <t>コウシャ</t>
    </rPh>
    <phoneticPr fontId="2"/>
  </si>
  <si>
    <t>-</t>
    <phoneticPr fontId="2"/>
  </si>
  <si>
    <t>-</t>
    <phoneticPr fontId="2"/>
  </si>
  <si>
    <t>-</t>
    <phoneticPr fontId="2"/>
  </si>
  <si>
    <t>喜多方地方広域市町村圏組合</t>
    <rPh sb="0" eb="3">
      <t>キタカタ</t>
    </rPh>
    <rPh sb="3" eb="5">
      <t>チホウ</t>
    </rPh>
    <rPh sb="5" eb="7">
      <t>コウイキ</t>
    </rPh>
    <rPh sb="7" eb="10">
      <t>シチョウソン</t>
    </rPh>
    <rPh sb="10" eb="11">
      <t>ケン</t>
    </rPh>
    <rPh sb="11" eb="13">
      <t>クミアイ</t>
    </rPh>
    <phoneticPr fontId="2"/>
  </si>
  <si>
    <t>●一般会計</t>
    <rPh sb="1" eb="3">
      <t>イッパン</t>
    </rPh>
    <rPh sb="3" eb="5">
      <t>カイケイ</t>
    </rPh>
    <phoneticPr fontId="2"/>
  </si>
  <si>
    <t>●喜多方プラザ特別会計</t>
    <rPh sb="1" eb="4">
      <t>キタカタ</t>
    </rPh>
    <rPh sb="7" eb="9">
      <t>トクベツ</t>
    </rPh>
    <rPh sb="9" eb="11">
      <t>カイケイ</t>
    </rPh>
    <phoneticPr fontId="2"/>
  </si>
  <si>
    <t>●ふるさと市町村圏事業特別会計</t>
    <rPh sb="5" eb="8">
      <t>シチョウソン</t>
    </rPh>
    <rPh sb="8" eb="9">
      <t>ケン</t>
    </rPh>
    <rPh sb="9" eb="11">
      <t>ジギョウ</t>
    </rPh>
    <rPh sb="11" eb="13">
      <t>トクベツ</t>
    </rPh>
    <rPh sb="13" eb="15">
      <t>カイケイ</t>
    </rPh>
    <phoneticPr fontId="2"/>
  </si>
  <si>
    <t>●介護保険事業特別</t>
    <rPh sb="1" eb="3">
      <t>カイゴ</t>
    </rPh>
    <rPh sb="3" eb="5">
      <t>ホケン</t>
    </rPh>
    <rPh sb="5" eb="7">
      <t>ジギョウ</t>
    </rPh>
    <rPh sb="7" eb="9">
      <t>トクベツ</t>
    </rPh>
    <phoneticPr fontId="2"/>
  </si>
  <si>
    <t>福島県市町村総合事務組合</t>
    <rPh sb="0" eb="3">
      <t>フクシマケン</t>
    </rPh>
    <rPh sb="3" eb="6">
      <t>シチョウソン</t>
    </rPh>
    <rPh sb="6" eb="8">
      <t>ソウゴウ</t>
    </rPh>
    <rPh sb="8" eb="10">
      <t>ジム</t>
    </rPh>
    <rPh sb="10" eb="12">
      <t>クミアイ</t>
    </rPh>
    <phoneticPr fontId="2"/>
  </si>
  <si>
    <t>●消防補償等特別会計</t>
    <rPh sb="1" eb="3">
      <t>ショウボウ</t>
    </rPh>
    <rPh sb="3" eb="5">
      <t>ホショウ</t>
    </rPh>
    <rPh sb="5" eb="6">
      <t>トウ</t>
    </rPh>
    <rPh sb="6" eb="8">
      <t>トクベツ</t>
    </rPh>
    <rPh sb="8" eb="10">
      <t>カイケイ</t>
    </rPh>
    <phoneticPr fontId="2"/>
  </si>
  <si>
    <t>●消防賞じゅつ金特別会計</t>
    <rPh sb="1" eb="3">
      <t>ショウボウ</t>
    </rPh>
    <rPh sb="3" eb="4">
      <t>ショウ</t>
    </rPh>
    <rPh sb="7" eb="8">
      <t>キン</t>
    </rPh>
    <rPh sb="8" eb="10">
      <t>トクベツ</t>
    </rPh>
    <rPh sb="10" eb="12">
      <t>カイケイ</t>
    </rPh>
    <phoneticPr fontId="2"/>
  </si>
  <si>
    <t>●非常勤職員公務災害補償特別会計</t>
    <rPh sb="1" eb="4">
      <t>ヒジョウキン</t>
    </rPh>
    <rPh sb="4" eb="6">
      <t>ショクイン</t>
    </rPh>
    <rPh sb="6" eb="8">
      <t>コウム</t>
    </rPh>
    <rPh sb="8" eb="10">
      <t>サイガイ</t>
    </rPh>
    <rPh sb="10" eb="12">
      <t>ホショウ</t>
    </rPh>
    <rPh sb="12" eb="14">
      <t>トクベツ</t>
    </rPh>
    <rPh sb="14" eb="16">
      <t>カイケイ</t>
    </rPh>
    <phoneticPr fontId="2"/>
  </si>
  <si>
    <t>●自治会館管理特別会計</t>
    <rPh sb="1" eb="3">
      <t>ジチ</t>
    </rPh>
    <rPh sb="3" eb="5">
      <t>カイカン</t>
    </rPh>
    <rPh sb="5" eb="7">
      <t>カンリ</t>
    </rPh>
    <rPh sb="7" eb="9">
      <t>トクベツ</t>
    </rPh>
    <rPh sb="9" eb="11">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</si>
  <si>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</si>
  <si>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福島県後期高齢者医療広域連合</t>
    <rPh sb="0" eb="3">
      <t>フクシマケン</t>
    </rPh>
    <rPh sb="3" eb="5">
      <t>コウキ</t>
    </rPh>
    <rPh sb="5" eb="8">
      <t>コウレイシャ</t>
    </rPh>
    <rPh sb="8" eb="10">
      <t>イリョウ</t>
    </rPh>
    <rPh sb="10" eb="12">
      <t>コウイキ</t>
    </rPh>
    <rPh sb="12" eb="14">
      <t>レンゴウ</t>
    </rPh>
    <phoneticPr fontId="2"/>
  </si>
  <si>
    <t>●後期高齢者医療特別会計</t>
    <rPh sb="1" eb="3">
      <t>コウキ</t>
    </rPh>
    <rPh sb="3" eb="6">
      <t>コウレイシャ</t>
    </rPh>
    <rPh sb="6" eb="8">
      <t>イリョウ</t>
    </rPh>
    <rPh sb="8" eb="10">
      <t>トクベツ</t>
    </rPh>
    <rPh sb="10" eb="12">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</si>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</sst>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61865</c:v>
                </c:pt>
                <c:pt idx="1">
                  <c:v>51103</c:v>
                </c:pt>
                <c:pt idx="2">
                  <c:v>40827</c:v>
                </c:pt>
                <c:pt idx="3">
                  <c:v>72330</c:v>
                </c:pt>
                <c:pt idx="4">
                  <c:v>68492</c:v>
                </c:pt>
              </c:numCache>
            </c:numRef>
          </c:val>
          <c:smooth val="0"/>
        </c:ser>
        <c:dLbls>
          <c:showLegendKey val="0"/>
          <c:showVal val="0"/>
          <c:showCatName val="0"/>
          <c:showSerName val="0"/>
          <c:showPercent val="0"/>
          <c:showBubbleSize val="0"/>
        </c:dLbls>
        <c:marker val="1"/>
        <c:smooth val="0"/>
        <c:axId val="452023464"/>
        <c:axId val="170746032"/>
      </c:lineChart>
      <c:catAx>
        <c:axId val="4520234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0746032"/>
        <c:crosses val="autoZero"/>
        <c:auto val="1"/>
        <c:lblAlgn val="ctr"/>
        <c:lblOffset val="100"/>
        <c:tickLblSkip val="1"/>
        <c:tickMarkSkip val="1"/>
        <c:noMultiLvlLbl val="0"/>
      </c:catAx>
      <c:valAx>
        <c:axId val="17074603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2023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5.14</c:v>
                </c:pt>
                <c:pt idx="1">
                  <c:v>4.43</c:v>
                </c:pt>
                <c:pt idx="2">
                  <c:v>8.39</c:v>
                </c:pt>
                <c:pt idx="3">
                  <c:v>6.34</c:v>
                </c:pt>
                <c:pt idx="4">
                  <c:v>3.27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12.07</c:v>
                </c:pt>
                <c:pt idx="1">
                  <c:v>14.49</c:v>
                </c:pt>
                <c:pt idx="2">
                  <c:v>16.5</c:v>
                </c:pt>
                <c:pt idx="3">
                  <c:v>16.36</c:v>
                </c:pt>
                <c:pt idx="4">
                  <c:v>18.579999999999998</c:v>
                </c:pt>
              </c:numCache>
            </c:numRef>
          </c:val>
        </c:ser>
        <c:dLbls>
          <c:showLegendKey val="0"/>
          <c:showVal val="0"/>
          <c:showCatName val="0"/>
          <c:showSerName val="0"/>
          <c:showPercent val="0"/>
          <c:showBubbleSize val="0"/>
        </c:dLbls>
        <c:gapWidth val="250"/>
        <c:overlap val="100"/>
        <c:axId val="450905032"/>
        <c:axId val="451056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6.95</c:v>
                </c:pt>
                <c:pt idx="1">
                  <c:v>2.79</c:v>
                </c:pt>
                <c:pt idx="2">
                  <c:v>5.83</c:v>
                </c:pt>
                <c:pt idx="3">
                  <c:v>-2.14</c:v>
                </c:pt>
                <c:pt idx="4">
                  <c:v>-1.02</c:v>
                </c:pt>
              </c:numCache>
            </c:numRef>
          </c:val>
          <c:smooth val="0"/>
        </c:ser>
        <c:dLbls>
          <c:showLegendKey val="0"/>
          <c:showVal val="0"/>
          <c:showCatName val="0"/>
          <c:showSerName val="0"/>
          <c:showPercent val="0"/>
          <c:showBubbleSize val="0"/>
        </c:dLbls>
        <c:marker val="1"/>
        <c:smooth val="0"/>
        <c:axId val="450905032"/>
        <c:axId val="451056496"/>
      </c:lineChart>
      <c:catAx>
        <c:axId val="450905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51056496"/>
        <c:crosses val="autoZero"/>
        <c:auto val="1"/>
        <c:lblAlgn val="ctr"/>
        <c:lblOffset val="100"/>
        <c:tickLblSkip val="1"/>
        <c:tickMarkSkip val="1"/>
        <c:noMultiLvlLbl val="0"/>
      </c:catAx>
      <c:valAx>
        <c:axId val="451056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0905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塩川駅西土地区画整理事業特別会計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喜多方西部土地区画整理事業特別会計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公有林整備事業特別会計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c:v>
                </c:pt>
                <c:pt idx="2">
                  <c:v>#N/A</c:v>
                </c:pt>
                <c:pt idx="3">
                  <c:v>0.69</c:v>
                </c:pt>
                <c:pt idx="4">
                  <c:v>#N/A</c:v>
                </c:pt>
                <c:pt idx="5">
                  <c:v>0.76</c:v>
                </c:pt>
                <c:pt idx="6">
                  <c:v>#N/A</c:v>
                </c:pt>
                <c:pt idx="7">
                  <c:v>0.62</c:v>
                </c:pt>
                <c:pt idx="8">
                  <c:v>#N/A</c:v>
                </c:pt>
                <c:pt idx="9">
                  <c:v>0.72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8.4700000000000006</c:v>
                </c:pt>
                <c:pt idx="2">
                  <c:v>#N/A</c:v>
                </c:pt>
                <c:pt idx="3">
                  <c:v>8.14</c:v>
                </c:pt>
                <c:pt idx="4">
                  <c:v>#N/A</c:v>
                </c:pt>
                <c:pt idx="5">
                  <c:v>7.51</c:v>
                </c:pt>
                <c:pt idx="6">
                  <c:v>#N/A</c:v>
                </c:pt>
                <c:pt idx="7">
                  <c:v>4.9400000000000004</c:v>
                </c:pt>
                <c:pt idx="8">
                  <c:v>#N/A</c:v>
                </c:pt>
                <c:pt idx="9">
                  <c:v>3.23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5.14</c:v>
                </c:pt>
                <c:pt idx="2">
                  <c:v>#N/A</c:v>
                </c:pt>
                <c:pt idx="3">
                  <c:v>4.43</c:v>
                </c:pt>
                <c:pt idx="4">
                  <c:v>#N/A</c:v>
                </c:pt>
                <c:pt idx="5">
                  <c:v>8.4499999999999993</c:v>
                </c:pt>
                <c:pt idx="6">
                  <c:v>#N/A</c:v>
                </c:pt>
                <c:pt idx="7">
                  <c:v>6.34</c:v>
                </c:pt>
                <c:pt idx="8">
                  <c:v>#N/A</c:v>
                </c:pt>
                <c:pt idx="9">
                  <c:v>3.27</c:v>
                </c:pt>
              </c:numCache>
            </c:numRef>
          </c:val>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0.61</c:v>
                </c:pt>
                <c:pt idx="2">
                  <c:v>#N/A</c:v>
                </c:pt>
                <c:pt idx="3">
                  <c:v>1.73</c:v>
                </c:pt>
                <c:pt idx="4">
                  <c:v>#N/A</c:v>
                </c:pt>
                <c:pt idx="5">
                  <c:v>2.57</c:v>
                </c:pt>
                <c:pt idx="6">
                  <c:v>#N/A</c:v>
                </c:pt>
                <c:pt idx="7">
                  <c:v>3.68</c:v>
                </c:pt>
                <c:pt idx="8">
                  <c:v>#N/A</c:v>
                </c:pt>
                <c:pt idx="9">
                  <c:v>4.13</c:v>
                </c:pt>
              </c:numCache>
            </c:numRef>
          </c:val>
        </c:ser>
        <c:dLbls>
          <c:showLegendKey val="0"/>
          <c:showVal val="0"/>
          <c:showCatName val="0"/>
          <c:showSerName val="0"/>
          <c:showPercent val="0"/>
          <c:showBubbleSize val="0"/>
        </c:dLbls>
        <c:gapWidth val="150"/>
        <c:overlap val="100"/>
        <c:axId val="171691624"/>
        <c:axId val="451042344"/>
      </c:barChart>
      <c:catAx>
        <c:axId val="171691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1042344"/>
        <c:crosses val="autoZero"/>
        <c:auto val="1"/>
        <c:lblAlgn val="ctr"/>
        <c:lblOffset val="100"/>
        <c:tickLblSkip val="1"/>
        <c:tickMarkSkip val="1"/>
        <c:noMultiLvlLbl val="0"/>
      </c:catAx>
      <c:valAx>
        <c:axId val="451042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6916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2344</c:v>
                </c:pt>
                <c:pt idx="5">
                  <c:v>2334</c:v>
                </c:pt>
                <c:pt idx="8">
                  <c:v>2334</c:v>
                </c:pt>
                <c:pt idx="11">
                  <c:v>2310</c:v>
                </c:pt>
                <c:pt idx="14">
                  <c:v>2378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704</c:v>
                </c:pt>
                <c:pt idx="3">
                  <c:v>819</c:v>
                </c:pt>
                <c:pt idx="6">
                  <c:v>552</c:v>
                </c:pt>
                <c:pt idx="9">
                  <c:v>893</c:v>
                </c:pt>
                <c:pt idx="12">
                  <c:v>268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328</c:v>
                </c:pt>
                <c:pt idx="3">
                  <c:v>313</c:v>
                </c:pt>
                <c:pt idx="6">
                  <c:v>199</c:v>
                </c:pt>
                <c:pt idx="9">
                  <c:v>186</c:v>
                </c:pt>
                <c:pt idx="12">
                  <c:v>175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863</c:v>
                </c:pt>
                <c:pt idx="3">
                  <c:v>859</c:v>
                </c:pt>
                <c:pt idx="6">
                  <c:v>878</c:v>
                </c:pt>
                <c:pt idx="9">
                  <c:v>896</c:v>
                </c:pt>
                <c:pt idx="12">
                  <c:v>821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2728</c:v>
                </c:pt>
                <c:pt idx="3">
                  <c:v>2610</c:v>
                </c:pt>
                <c:pt idx="6">
                  <c:v>2569</c:v>
                </c:pt>
                <c:pt idx="9">
                  <c:v>2539</c:v>
                </c:pt>
                <c:pt idx="12">
                  <c:v>2496</c:v>
                </c:pt>
              </c:numCache>
            </c:numRef>
          </c:val>
        </c:ser>
        <c:dLbls>
          <c:showLegendKey val="0"/>
          <c:showVal val="0"/>
          <c:showCatName val="0"/>
          <c:showSerName val="0"/>
          <c:showPercent val="0"/>
          <c:showBubbleSize val="0"/>
        </c:dLbls>
        <c:gapWidth val="100"/>
        <c:overlap val="100"/>
        <c:axId val="169153680"/>
        <c:axId val="172296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2279</c:v>
                </c:pt>
                <c:pt idx="2">
                  <c:v>#N/A</c:v>
                </c:pt>
                <c:pt idx="3">
                  <c:v>#N/A</c:v>
                </c:pt>
                <c:pt idx="4">
                  <c:v>2267</c:v>
                </c:pt>
                <c:pt idx="5">
                  <c:v>#N/A</c:v>
                </c:pt>
                <c:pt idx="6">
                  <c:v>#N/A</c:v>
                </c:pt>
                <c:pt idx="7">
                  <c:v>1865</c:v>
                </c:pt>
                <c:pt idx="8">
                  <c:v>#N/A</c:v>
                </c:pt>
                <c:pt idx="9">
                  <c:v>#N/A</c:v>
                </c:pt>
                <c:pt idx="10">
                  <c:v>2204</c:v>
                </c:pt>
                <c:pt idx="11">
                  <c:v>#N/A</c:v>
                </c:pt>
                <c:pt idx="12">
                  <c:v>#N/A</c:v>
                </c:pt>
                <c:pt idx="13">
                  <c:v>1382</c:v>
                </c:pt>
                <c:pt idx="14">
                  <c:v>#N/A</c:v>
                </c:pt>
              </c:numCache>
            </c:numRef>
          </c:val>
          <c:smooth val="0"/>
        </c:ser>
        <c:dLbls>
          <c:showLegendKey val="0"/>
          <c:showVal val="0"/>
          <c:showCatName val="0"/>
          <c:showSerName val="0"/>
          <c:showPercent val="0"/>
          <c:showBubbleSize val="0"/>
        </c:dLbls>
        <c:marker val="1"/>
        <c:smooth val="0"/>
        <c:axId val="169153680"/>
        <c:axId val="172296392"/>
      </c:lineChart>
      <c:catAx>
        <c:axId val="16915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296392"/>
        <c:crosses val="autoZero"/>
        <c:auto val="1"/>
        <c:lblAlgn val="ctr"/>
        <c:lblOffset val="100"/>
        <c:tickLblSkip val="1"/>
        <c:tickMarkSkip val="1"/>
        <c:noMultiLvlLbl val="0"/>
      </c:catAx>
      <c:valAx>
        <c:axId val="172296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153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24262</c:v>
                </c:pt>
                <c:pt idx="5">
                  <c:v>24404</c:v>
                </c:pt>
                <c:pt idx="8">
                  <c:v>24459</c:v>
                </c:pt>
                <c:pt idx="11">
                  <c:v>25132</c:v>
                </c:pt>
                <c:pt idx="14">
                  <c:v>25398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760</c:v>
                </c:pt>
                <c:pt idx="5">
                  <c:v>686</c:v>
                </c:pt>
                <c:pt idx="8">
                  <c:v>588</c:v>
                </c:pt>
                <c:pt idx="11">
                  <c:v>489</c:v>
                </c:pt>
                <c:pt idx="14">
                  <c:v>414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4570</c:v>
                </c:pt>
                <c:pt idx="5">
                  <c:v>5076</c:v>
                </c:pt>
                <c:pt idx="8">
                  <c:v>5903</c:v>
                </c:pt>
                <c:pt idx="11">
                  <c:v>6601</c:v>
                </c:pt>
                <c:pt idx="14">
                  <c:v>7457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543</c:v>
                </c:pt>
                <c:pt idx="3">
                  <c:v>192</c:v>
                </c:pt>
                <c:pt idx="6">
                  <c:v>70</c:v>
                </c:pt>
                <c:pt idx="9">
                  <c:v>55</c:v>
                </c:pt>
                <c:pt idx="12">
                  <c:v>40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5960</c:v>
                </c:pt>
                <c:pt idx="3">
                  <c:v>5990</c:v>
                </c:pt>
                <c:pt idx="6">
                  <c:v>5946</c:v>
                </c:pt>
                <c:pt idx="9">
                  <c:v>5191</c:v>
                </c:pt>
                <c:pt idx="12">
                  <c:v>4953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1413</c:v>
                </c:pt>
                <c:pt idx="3">
                  <c:v>1048</c:v>
                </c:pt>
                <c:pt idx="6">
                  <c:v>902</c:v>
                </c:pt>
                <c:pt idx="9">
                  <c:v>786</c:v>
                </c:pt>
                <c:pt idx="12">
                  <c:v>772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11572</c:v>
                </c:pt>
                <c:pt idx="3">
                  <c:v>11441</c:v>
                </c:pt>
                <c:pt idx="6">
                  <c:v>11267</c:v>
                </c:pt>
                <c:pt idx="9">
                  <c:v>11248</c:v>
                </c:pt>
                <c:pt idx="12">
                  <c:v>9643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2188</c:v>
                </c:pt>
                <c:pt idx="3">
                  <c:v>1706</c:v>
                </c:pt>
                <c:pt idx="6">
                  <c:v>1289</c:v>
                </c:pt>
                <c:pt idx="9">
                  <c:v>569</c:v>
                </c:pt>
                <c:pt idx="12">
                  <c:v>327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24302</c:v>
                </c:pt>
                <c:pt idx="3">
                  <c:v>23813</c:v>
                </c:pt>
                <c:pt idx="6">
                  <c:v>23756</c:v>
                </c:pt>
                <c:pt idx="9">
                  <c:v>23990</c:v>
                </c:pt>
                <c:pt idx="12">
                  <c:v>25332</c:v>
                </c:pt>
              </c:numCache>
            </c:numRef>
          </c:val>
        </c:ser>
        <c:dLbls>
          <c:showLegendKey val="0"/>
          <c:showVal val="0"/>
          <c:showCatName val="0"/>
          <c:showSerName val="0"/>
          <c:showPercent val="0"/>
          <c:showBubbleSize val="0"/>
        </c:dLbls>
        <c:gapWidth val="100"/>
        <c:overlap val="100"/>
        <c:axId val="452607696"/>
        <c:axId val="4535451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16386</c:v>
                </c:pt>
                <c:pt idx="2">
                  <c:v>#N/A</c:v>
                </c:pt>
                <c:pt idx="3">
                  <c:v>#N/A</c:v>
                </c:pt>
                <c:pt idx="4">
                  <c:v>14023</c:v>
                </c:pt>
                <c:pt idx="5">
                  <c:v>#N/A</c:v>
                </c:pt>
                <c:pt idx="6">
                  <c:v>#N/A</c:v>
                </c:pt>
                <c:pt idx="7">
                  <c:v>12280</c:v>
                </c:pt>
                <c:pt idx="8">
                  <c:v>#N/A</c:v>
                </c:pt>
                <c:pt idx="9">
                  <c:v>#N/A</c:v>
                </c:pt>
                <c:pt idx="10">
                  <c:v>9617</c:v>
                </c:pt>
                <c:pt idx="11">
                  <c:v>#N/A</c:v>
                </c:pt>
                <c:pt idx="12">
                  <c:v>#N/A</c:v>
                </c:pt>
                <c:pt idx="13">
                  <c:v>7799</c:v>
                </c:pt>
                <c:pt idx="14">
                  <c:v>#N/A</c:v>
                </c:pt>
              </c:numCache>
            </c:numRef>
          </c:val>
          <c:smooth val="0"/>
        </c:ser>
        <c:dLbls>
          <c:showLegendKey val="0"/>
          <c:showVal val="0"/>
          <c:showCatName val="0"/>
          <c:showSerName val="0"/>
          <c:showPercent val="0"/>
          <c:showBubbleSize val="0"/>
        </c:dLbls>
        <c:marker val="1"/>
        <c:smooth val="0"/>
        <c:axId val="452607696"/>
        <c:axId val="453545152"/>
      </c:lineChart>
      <c:catAx>
        <c:axId val="452607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3545152"/>
        <c:crosses val="autoZero"/>
        <c:auto val="1"/>
        <c:lblAlgn val="ctr"/>
        <c:lblOffset val="100"/>
        <c:tickLblSkip val="1"/>
        <c:tickMarkSkip val="1"/>
        <c:noMultiLvlLbl val="0"/>
      </c:catAx>
      <c:valAx>
        <c:axId val="453545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2607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福島県喜多方市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50,829
50,660
554.63
27,646,539
26,808,393
529,158
16,161,758
25,310,870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56.2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0.31</a:t>
          </a:r>
          <a:r>
            <a:rPr kumimoji="1" lang="ja-JP" altLang="en-US" sz="1300">
              <a:latin typeface="ＭＳ Ｐゴシック"/>
            </a:rPr>
            <a:t>ポイント、福島県平均を</a:t>
          </a:r>
          <a:r>
            <a:rPr kumimoji="1" lang="en-US" altLang="ja-JP" sz="1300">
              <a:latin typeface="ＭＳ Ｐゴシック"/>
            </a:rPr>
            <a:t>0.07</a:t>
          </a:r>
          <a:r>
            <a:rPr kumimoji="1" lang="ja-JP" altLang="en-US" sz="1300">
              <a:latin typeface="ＭＳ Ｐゴシック"/>
            </a:rPr>
            <a:t>ポイント、それぞれ下回る状況となっている。</a:t>
          </a:r>
          <a:endParaRPr kumimoji="1" lang="en-US" altLang="ja-JP" sz="1300">
            <a:latin typeface="ＭＳ Ｐゴシック"/>
          </a:endParaRPr>
        </a:p>
        <a:p>
          <a:r>
            <a:rPr kumimoji="1" lang="ja-JP" altLang="en-US" sz="1300">
              <a:latin typeface="ＭＳ Ｐゴシック"/>
            </a:rPr>
            <a:t>　軽自動車税は税率の高い軽四輪乗用の増加により増となったが、個人市民税は所得の減少による所得割の減、固定資産税は地価の下落等により減となり、地方税全体で減収となっている。</a:t>
          </a:r>
          <a:endParaRPr kumimoji="1" lang="en-US" altLang="ja-JP" sz="1300">
            <a:latin typeface="ＭＳ Ｐゴシック"/>
          </a:endParaRPr>
        </a:p>
        <a:p>
          <a:r>
            <a:rPr kumimoji="1" lang="ja-JP" altLang="en-US" sz="1300">
              <a:latin typeface="ＭＳ Ｐゴシック"/>
            </a:rPr>
            <a:t>　今後も税収の大きな伸びは期待できないため、徴収業務の強化に取り組むとともに、事務事業の効率化を図り、財政基盤の強化に努める。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151695</xdr:rowOff>
    </xdr:from>
    <xdr:to>
      <xdr:col>7</xdr:col>
      <xdr:colOff>152400</xdr:colOff>
      <xdr:row>44</xdr:row>
      <xdr:rowOff>151695</xdr:rowOff>
    </xdr:to>
    <xdr:cxnSp macro="">
      <xdr:nvCxnSpPr>
        <xdr:cNvPr id="67" name="直線コネクタ 66"/>
        <xdr:cNvCxnSpPr/>
      </xdr:nvCxnSpPr>
      <xdr:spPr>
        <a:xfrm>
          <a:off x="4114800" y="76954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151695</xdr:rowOff>
    </xdr:from>
    <xdr:to>
      <xdr:col>6</xdr:col>
      <xdr:colOff>0</xdr:colOff>
      <xdr:row>44</xdr:row>
      <xdr:rowOff>165100</xdr:rowOff>
    </xdr:to>
    <xdr:cxnSp macro="">
      <xdr:nvCxnSpPr>
        <xdr:cNvPr id="70" name="直線コネクタ 69"/>
        <xdr:cNvCxnSpPr/>
      </xdr:nvCxnSpPr>
      <xdr:spPr>
        <a:xfrm flipV="1">
          <a:off x="3225800" y="76954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2" name="テキスト ボックス 71"/>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151695</xdr:rowOff>
    </xdr:from>
    <xdr:to>
      <xdr:col>4</xdr:col>
      <xdr:colOff>482600</xdr:colOff>
      <xdr:row>44</xdr:row>
      <xdr:rowOff>165100</xdr:rowOff>
    </xdr:to>
    <xdr:cxnSp macro="">
      <xdr:nvCxnSpPr>
        <xdr:cNvPr id="73" name="直線コネクタ 72"/>
        <xdr:cNvCxnSpPr/>
      </xdr:nvCxnSpPr>
      <xdr:spPr>
        <a:xfrm>
          <a:off x="2336800" y="76954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124883</xdr:rowOff>
    </xdr:from>
    <xdr:to>
      <xdr:col>3</xdr:col>
      <xdr:colOff>279400</xdr:colOff>
      <xdr:row>44</xdr:row>
      <xdr:rowOff>151695</xdr:rowOff>
    </xdr:to>
    <xdr:cxnSp macro="">
      <xdr:nvCxnSpPr>
        <xdr:cNvPr id="76" name="直線コネクタ 75"/>
        <xdr:cNvCxnSpPr/>
      </xdr:nvCxnSpPr>
      <xdr:spPr>
        <a:xfrm>
          <a:off x="1447800" y="76686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100895</xdr:rowOff>
    </xdr:from>
    <xdr:to>
      <xdr:col>7</xdr:col>
      <xdr:colOff>203200</xdr:colOff>
      <xdr:row>45</xdr:row>
      <xdr:rowOff>31045</xdr:rowOff>
    </xdr:to>
    <xdr:sp macro="" textlink="">
      <xdr:nvSpPr>
        <xdr:cNvPr id="86" name="円/楕円 85"/>
        <xdr:cNvSpPr/>
      </xdr:nvSpPr>
      <xdr:spPr>
        <a:xfrm>
          <a:off x="49022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72972</xdr:rowOff>
    </xdr:from>
    <xdr:ext cx="762000" cy="259045"/>
    <xdr:sp macro="" textlink="">
      <xdr:nvSpPr>
        <xdr:cNvPr id="87" name="財政力該当値テキスト"/>
        <xdr:cNvSpPr txBox="1"/>
      </xdr:nvSpPr>
      <xdr:spPr>
        <a:xfrm>
          <a:off x="5041900" y="761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100895</xdr:rowOff>
    </xdr:from>
    <xdr:to>
      <xdr:col>6</xdr:col>
      <xdr:colOff>50800</xdr:colOff>
      <xdr:row>45</xdr:row>
      <xdr:rowOff>31045</xdr:rowOff>
    </xdr:to>
    <xdr:sp macro="" textlink="">
      <xdr:nvSpPr>
        <xdr:cNvPr id="88" name="円/楕円 87"/>
        <xdr:cNvSpPr/>
      </xdr:nvSpPr>
      <xdr:spPr>
        <a:xfrm>
          <a:off x="40640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15822</xdr:rowOff>
    </xdr:from>
    <xdr:ext cx="736600" cy="259045"/>
    <xdr:sp macro="" textlink="">
      <xdr:nvSpPr>
        <xdr:cNvPr id="89" name="テキスト ボックス 88"/>
        <xdr:cNvSpPr txBox="1"/>
      </xdr:nvSpPr>
      <xdr:spPr>
        <a:xfrm>
          <a:off x="3733800" y="7731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114300</xdr:rowOff>
    </xdr:from>
    <xdr:to>
      <xdr:col>4</xdr:col>
      <xdr:colOff>533400</xdr:colOff>
      <xdr:row>45</xdr:row>
      <xdr:rowOff>44450</xdr:rowOff>
    </xdr:to>
    <xdr:sp macro="" textlink="">
      <xdr:nvSpPr>
        <xdr:cNvPr id="90" name="円/楕円 89"/>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29227</xdr:rowOff>
    </xdr:from>
    <xdr:ext cx="762000" cy="259045"/>
    <xdr:sp macro="" textlink="">
      <xdr:nvSpPr>
        <xdr:cNvPr id="91" name="テキスト ボックス 90"/>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100895</xdr:rowOff>
    </xdr:from>
    <xdr:to>
      <xdr:col>3</xdr:col>
      <xdr:colOff>330200</xdr:colOff>
      <xdr:row>45</xdr:row>
      <xdr:rowOff>31045</xdr:rowOff>
    </xdr:to>
    <xdr:sp macro="" textlink="">
      <xdr:nvSpPr>
        <xdr:cNvPr id="92" name="円/楕円 91"/>
        <xdr:cNvSpPr/>
      </xdr:nvSpPr>
      <xdr:spPr>
        <a:xfrm>
          <a:off x="22860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15822</xdr:rowOff>
    </xdr:from>
    <xdr:ext cx="762000" cy="259045"/>
    <xdr:sp macro="" textlink="">
      <xdr:nvSpPr>
        <xdr:cNvPr id="93" name="テキスト ボックス 92"/>
        <xdr:cNvSpPr txBox="1"/>
      </xdr:nvSpPr>
      <xdr:spPr>
        <a:xfrm>
          <a:off x="1955800" y="7731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74083</xdr:rowOff>
    </xdr:from>
    <xdr:to>
      <xdr:col>2</xdr:col>
      <xdr:colOff>127000</xdr:colOff>
      <xdr:row>45</xdr:row>
      <xdr:rowOff>4233</xdr:rowOff>
    </xdr:to>
    <xdr:sp macro="" textlink="">
      <xdr:nvSpPr>
        <xdr:cNvPr id="94" name="円/楕円 93"/>
        <xdr:cNvSpPr/>
      </xdr:nvSpPr>
      <xdr:spPr>
        <a:xfrm>
          <a:off x="1397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160460</xdr:rowOff>
    </xdr:from>
    <xdr:ext cx="762000" cy="259045"/>
    <xdr:sp macro="" textlink="">
      <xdr:nvSpPr>
        <xdr:cNvPr id="95" name="テキスト ボックス 94"/>
        <xdr:cNvSpPr txBox="1"/>
      </xdr:nvSpPr>
      <xdr:spPr>
        <a:xfrm>
          <a:off x="1066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前年度と比較し、３．３ポイント上昇したものの、</a:t>
          </a:r>
          <a:r>
            <a:rPr kumimoji="1" lang="ja-JP" altLang="ja-JP" sz="1300">
              <a:solidFill>
                <a:schemeClr val="dk1"/>
              </a:solidFill>
              <a:effectLst/>
              <a:latin typeface="+mn-lt"/>
              <a:ea typeface="+mn-ea"/>
              <a:cs typeface="+mn-cs"/>
            </a:rPr>
            <a:t>類似団体を</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ポイント、福島県平均を</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ポイントそれぞれ下回る状況である。</a:t>
          </a:r>
          <a:endParaRPr lang="ja-JP" altLang="ja-JP" sz="1300">
            <a:effectLst/>
          </a:endParaRPr>
        </a:p>
        <a:p>
          <a:r>
            <a:rPr kumimoji="1" lang="ja-JP" altLang="ja-JP" sz="1300">
              <a:solidFill>
                <a:schemeClr val="dk1"/>
              </a:solidFill>
              <a:effectLst/>
              <a:latin typeface="+mn-lt"/>
              <a:ea typeface="+mn-ea"/>
              <a:cs typeface="+mn-cs"/>
            </a:rPr>
            <a:t>　要因として</a:t>
          </a:r>
          <a:r>
            <a:rPr kumimoji="1" lang="ja-JP" altLang="en-US" sz="1300">
              <a:solidFill>
                <a:schemeClr val="dk1"/>
              </a:solidFill>
              <a:effectLst/>
              <a:latin typeface="+mn-lt"/>
              <a:ea typeface="+mn-ea"/>
              <a:cs typeface="+mn-cs"/>
            </a:rPr>
            <a:t>は、税収や普通交付税等の歳入が減少したこと。退職者の増加等に伴う人件費の増、労務単価、諸経費率の上昇に伴う物件費等の歳出が増加したことが挙げられる。　</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少子高齢化</a:t>
          </a:r>
          <a:r>
            <a:rPr kumimoji="1" lang="ja-JP" altLang="en-US" sz="1300">
              <a:solidFill>
                <a:schemeClr val="dk1"/>
              </a:solidFill>
              <a:effectLst/>
              <a:latin typeface="+mn-lt"/>
              <a:ea typeface="+mn-ea"/>
              <a:cs typeface="+mn-cs"/>
            </a:rPr>
            <a:t>対策</a:t>
          </a:r>
          <a:r>
            <a:rPr kumimoji="1" lang="ja-JP" altLang="ja-JP" sz="1300">
              <a:solidFill>
                <a:schemeClr val="dk1"/>
              </a:solidFill>
              <a:effectLst/>
              <a:latin typeface="+mn-lt"/>
              <a:ea typeface="+mn-ea"/>
              <a:cs typeface="+mn-cs"/>
            </a:rPr>
            <a:t>に伴う扶助費</a:t>
          </a:r>
          <a:r>
            <a:rPr kumimoji="1" lang="ja-JP" altLang="en-US" sz="1300">
              <a:solidFill>
                <a:schemeClr val="dk1"/>
              </a:solidFill>
              <a:effectLst/>
              <a:latin typeface="+mn-lt"/>
              <a:ea typeface="+mn-ea"/>
              <a:cs typeface="+mn-cs"/>
            </a:rPr>
            <a:t>の増</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退職手当等の増が見込まれ、</a:t>
          </a:r>
          <a:r>
            <a:rPr kumimoji="1" lang="ja-JP" altLang="ja-JP" sz="1300">
              <a:solidFill>
                <a:schemeClr val="dk1"/>
              </a:solidFill>
              <a:effectLst/>
              <a:latin typeface="+mn-lt"/>
              <a:ea typeface="+mn-ea"/>
              <a:cs typeface="+mn-cs"/>
            </a:rPr>
            <a:t>指標の上昇が</a:t>
          </a:r>
          <a:r>
            <a:rPr kumimoji="1" lang="ja-JP" altLang="en-US" sz="1300">
              <a:solidFill>
                <a:schemeClr val="dk1"/>
              </a:solidFill>
              <a:effectLst/>
              <a:latin typeface="+mn-lt"/>
              <a:ea typeface="+mn-ea"/>
              <a:cs typeface="+mn-cs"/>
            </a:rPr>
            <a:t>予測さ</a:t>
          </a:r>
          <a:r>
            <a:rPr kumimoji="1" lang="ja-JP" altLang="ja-JP" sz="1300">
              <a:solidFill>
                <a:schemeClr val="dk1"/>
              </a:solidFill>
              <a:effectLst/>
              <a:latin typeface="+mn-lt"/>
              <a:ea typeface="+mn-ea"/>
              <a:cs typeface="+mn-cs"/>
            </a:rPr>
            <a:t>れる</a:t>
          </a:r>
          <a:r>
            <a:rPr kumimoji="1" lang="ja-JP" altLang="en-US" sz="1300">
              <a:solidFill>
                <a:schemeClr val="dk1"/>
              </a:solidFill>
              <a:effectLst/>
              <a:latin typeface="+mn-lt"/>
              <a:ea typeface="+mn-ea"/>
              <a:cs typeface="+mn-cs"/>
            </a:rPr>
            <a:t>ため、</a:t>
          </a:r>
          <a:r>
            <a:rPr kumimoji="1" lang="ja-JP" altLang="ja-JP" sz="1300">
              <a:solidFill>
                <a:schemeClr val="dk1"/>
              </a:solidFill>
              <a:effectLst/>
              <a:latin typeface="+mn-lt"/>
              <a:ea typeface="+mn-ea"/>
              <a:cs typeface="+mn-cs"/>
            </a:rPr>
            <a:t>事務事業評価及び所要経費の精査による行政コストの削減、定員適正化等による人件費の抑制などを図る</a:t>
          </a:r>
          <a:r>
            <a:rPr kumimoji="1" lang="ja-JP" altLang="en-US" sz="1300">
              <a:solidFill>
                <a:schemeClr val="dk1"/>
              </a:solidFill>
              <a:effectLst/>
              <a:latin typeface="+mn-lt"/>
              <a:ea typeface="+mn-ea"/>
              <a:cs typeface="+mn-cs"/>
            </a:rPr>
            <a:t>。</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29972</xdr:rowOff>
    </xdr:from>
    <xdr:to>
      <xdr:col>7</xdr:col>
      <xdr:colOff>152400</xdr:colOff>
      <xdr:row>63</xdr:row>
      <xdr:rowOff>17780</xdr:rowOff>
    </xdr:to>
    <xdr:cxnSp macro="">
      <xdr:nvCxnSpPr>
        <xdr:cNvPr id="128" name="直線コネクタ 127"/>
        <xdr:cNvCxnSpPr/>
      </xdr:nvCxnSpPr>
      <xdr:spPr>
        <a:xfrm>
          <a:off x="4114800" y="10659872"/>
          <a:ext cx="8382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168419</xdr:rowOff>
    </xdr:from>
    <xdr:ext cx="762000" cy="259045"/>
    <xdr:sp macro="" textlink="">
      <xdr:nvSpPr>
        <xdr:cNvPr id="129" name="財政構造の弾力性平均値テキスト"/>
        <xdr:cNvSpPr txBox="1"/>
      </xdr:nvSpPr>
      <xdr:spPr>
        <a:xfrm>
          <a:off x="5041900" y="10798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29972</xdr:rowOff>
    </xdr:from>
    <xdr:to>
      <xdr:col>6</xdr:col>
      <xdr:colOff>0</xdr:colOff>
      <xdr:row>62</xdr:row>
      <xdr:rowOff>155448</xdr:rowOff>
    </xdr:to>
    <xdr:cxnSp macro="">
      <xdr:nvCxnSpPr>
        <xdr:cNvPr id="131" name="直線コネクタ 130"/>
        <xdr:cNvCxnSpPr/>
      </xdr:nvCxnSpPr>
      <xdr:spPr>
        <a:xfrm flipV="1">
          <a:off x="3225800" y="1065987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106443</xdr:rowOff>
    </xdr:from>
    <xdr:ext cx="736600" cy="259045"/>
    <xdr:sp macro="" textlink="">
      <xdr:nvSpPr>
        <xdr:cNvPr id="133" name="テキスト ボックス 132"/>
        <xdr:cNvSpPr txBox="1"/>
      </xdr:nvSpPr>
      <xdr:spPr>
        <a:xfrm>
          <a:off x="3733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155448</xdr:rowOff>
    </xdr:from>
    <xdr:to>
      <xdr:col>4</xdr:col>
      <xdr:colOff>482600</xdr:colOff>
      <xdr:row>62</xdr:row>
      <xdr:rowOff>155448</xdr:rowOff>
    </xdr:to>
    <xdr:cxnSp macro="">
      <xdr:nvCxnSpPr>
        <xdr:cNvPr id="134" name="直線コネクタ 133"/>
        <xdr:cNvCxnSpPr/>
      </xdr:nvCxnSpPr>
      <xdr:spPr>
        <a:xfrm>
          <a:off x="2336800" y="107853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49276</xdr:rowOff>
    </xdr:from>
    <xdr:to>
      <xdr:col>3</xdr:col>
      <xdr:colOff>279400</xdr:colOff>
      <xdr:row>62</xdr:row>
      <xdr:rowOff>155448</xdr:rowOff>
    </xdr:to>
    <xdr:cxnSp macro="">
      <xdr:nvCxnSpPr>
        <xdr:cNvPr id="137" name="直線コネクタ 136"/>
        <xdr:cNvCxnSpPr/>
      </xdr:nvCxnSpPr>
      <xdr:spPr>
        <a:xfrm>
          <a:off x="1447800" y="1067917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111269</xdr:rowOff>
    </xdr:from>
    <xdr:ext cx="762000" cy="259045"/>
    <xdr:sp macro="" textlink="">
      <xdr:nvSpPr>
        <xdr:cNvPr id="139" name="テキスト ボックス 138"/>
        <xdr:cNvSpPr txBox="1"/>
      </xdr:nvSpPr>
      <xdr:spPr>
        <a:xfrm>
          <a:off x="1955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47" name="円/楕円 146"/>
        <xdr:cNvSpPr/>
      </xdr:nvSpPr>
      <xdr:spPr>
        <a:xfrm>
          <a:off x="49022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154957</xdr:rowOff>
    </xdr:from>
    <xdr:ext cx="762000" cy="259045"/>
    <xdr:sp macro="" textlink="">
      <xdr:nvSpPr>
        <xdr:cNvPr id="148" name="財政構造の弾力性該当値テキスト"/>
        <xdr:cNvSpPr txBox="1"/>
      </xdr:nvSpPr>
      <xdr:spPr>
        <a:xfrm>
          <a:off x="50419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150622</xdr:rowOff>
    </xdr:from>
    <xdr:to>
      <xdr:col>6</xdr:col>
      <xdr:colOff>50800</xdr:colOff>
      <xdr:row>62</xdr:row>
      <xdr:rowOff>80772</xdr:rowOff>
    </xdr:to>
    <xdr:sp macro="" textlink="">
      <xdr:nvSpPr>
        <xdr:cNvPr id="149" name="円/楕円 148"/>
        <xdr:cNvSpPr/>
      </xdr:nvSpPr>
      <xdr:spPr>
        <a:xfrm>
          <a:off x="4064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90949</xdr:rowOff>
    </xdr:from>
    <xdr:ext cx="736600" cy="259045"/>
    <xdr:sp macro="" textlink="">
      <xdr:nvSpPr>
        <xdr:cNvPr id="150" name="テキスト ボックス 149"/>
        <xdr:cNvSpPr txBox="1"/>
      </xdr:nvSpPr>
      <xdr:spPr>
        <a:xfrm>
          <a:off x="3733800" y="1037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104648</xdr:rowOff>
    </xdr:from>
    <xdr:to>
      <xdr:col>4</xdr:col>
      <xdr:colOff>533400</xdr:colOff>
      <xdr:row>63</xdr:row>
      <xdr:rowOff>34798</xdr:rowOff>
    </xdr:to>
    <xdr:sp macro="" textlink="">
      <xdr:nvSpPr>
        <xdr:cNvPr id="151" name="円/楕円 150"/>
        <xdr:cNvSpPr/>
      </xdr:nvSpPr>
      <xdr:spPr>
        <a:xfrm>
          <a:off x="3175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44975</xdr:rowOff>
    </xdr:from>
    <xdr:ext cx="762000" cy="259045"/>
    <xdr:sp macro="" textlink="">
      <xdr:nvSpPr>
        <xdr:cNvPr id="152" name="テキスト ボックス 151"/>
        <xdr:cNvSpPr txBox="1"/>
      </xdr:nvSpPr>
      <xdr:spPr>
        <a:xfrm>
          <a:off x="2844800" y="1050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104648</xdr:rowOff>
    </xdr:from>
    <xdr:to>
      <xdr:col>3</xdr:col>
      <xdr:colOff>330200</xdr:colOff>
      <xdr:row>63</xdr:row>
      <xdr:rowOff>34798</xdr:rowOff>
    </xdr:to>
    <xdr:sp macro="" textlink="">
      <xdr:nvSpPr>
        <xdr:cNvPr id="153" name="円/楕円 152"/>
        <xdr:cNvSpPr/>
      </xdr:nvSpPr>
      <xdr:spPr>
        <a:xfrm>
          <a:off x="2286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44975</xdr:rowOff>
    </xdr:from>
    <xdr:ext cx="762000" cy="259045"/>
    <xdr:sp macro="" textlink="">
      <xdr:nvSpPr>
        <xdr:cNvPr id="154" name="テキスト ボックス 153"/>
        <xdr:cNvSpPr txBox="1"/>
      </xdr:nvSpPr>
      <xdr:spPr>
        <a:xfrm>
          <a:off x="1955800" y="1050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55" name="円/楕円 154"/>
        <xdr:cNvSpPr/>
      </xdr:nvSpPr>
      <xdr:spPr>
        <a:xfrm>
          <a:off x="1397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110253</xdr:rowOff>
    </xdr:from>
    <xdr:ext cx="762000" cy="259045"/>
    <xdr:sp macro="" textlink="">
      <xdr:nvSpPr>
        <xdr:cNvPr id="156" name="テキスト ボックス 155"/>
        <xdr:cNvSpPr txBox="1"/>
      </xdr:nvSpPr>
      <xdr:spPr>
        <a:xfrm>
          <a:off x="1066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[161,448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a:t>
          </a:r>
          <a:r>
            <a:rPr kumimoji="1" lang="en-US" altLang="ja-JP" sz="1300">
              <a:latin typeface="ＭＳ Ｐゴシック"/>
            </a:rPr>
            <a:t>13,539</a:t>
          </a:r>
          <a:r>
            <a:rPr kumimoji="1" lang="ja-JP" altLang="en-US" sz="1300">
              <a:latin typeface="ＭＳ Ｐゴシック"/>
            </a:rPr>
            <a:t>円上昇し、類似団体平均を上回る状況である。</a:t>
          </a:r>
          <a:endParaRPr kumimoji="1" lang="en-US" altLang="ja-JP" sz="1300">
            <a:latin typeface="ＭＳ Ｐゴシック"/>
          </a:endParaRPr>
        </a:p>
        <a:p>
          <a:r>
            <a:rPr kumimoji="1" lang="ja-JP" altLang="en-US" sz="1300">
              <a:latin typeface="ＭＳ Ｐゴシック"/>
            </a:rPr>
            <a:t>　要因としては、大雪により除雪経費の増加に伴い維持補修費が対前年度比５４．４％の増となったこと、国の給与減額を踏まえた減額措置の終了により旧来の水準に回復したことに伴う人件費の増が挙げられ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53409</xdr:rowOff>
    </xdr:from>
    <xdr:to>
      <xdr:col>7</xdr:col>
      <xdr:colOff>152400</xdr:colOff>
      <xdr:row>82</xdr:row>
      <xdr:rowOff>118748</xdr:rowOff>
    </xdr:to>
    <xdr:cxnSp macro="">
      <xdr:nvCxnSpPr>
        <xdr:cNvPr id="189" name="直線コネクタ 188"/>
        <xdr:cNvCxnSpPr/>
      </xdr:nvCxnSpPr>
      <xdr:spPr>
        <a:xfrm>
          <a:off x="4114800" y="14112309"/>
          <a:ext cx="838200" cy="65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128653</xdr:rowOff>
    </xdr:from>
    <xdr:ext cx="762000" cy="259045"/>
    <xdr:sp macro="" textlink="">
      <xdr:nvSpPr>
        <xdr:cNvPr id="190" name="人件費・物件費等の状況平均値テキスト"/>
        <xdr:cNvSpPr txBox="1"/>
      </xdr:nvSpPr>
      <xdr:spPr>
        <a:xfrm>
          <a:off x="5041900" y="13844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53409</xdr:rowOff>
    </xdr:from>
    <xdr:to>
      <xdr:col>6</xdr:col>
      <xdr:colOff>0</xdr:colOff>
      <xdr:row>82</xdr:row>
      <xdr:rowOff>98923</xdr:rowOff>
    </xdr:to>
    <xdr:cxnSp macro="">
      <xdr:nvCxnSpPr>
        <xdr:cNvPr id="192" name="直線コネクタ 191"/>
        <xdr:cNvCxnSpPr/>
      </xdr:nvCxnSpPr>
      <xdr:spPr>
        <a:xfrm flipV="1">
          <a:off x="3225800" y="14112309"/>
          <a:ext cx="889000" cy="45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43381</xdr:rowOff>
    </xdr:from>
    <xdr:ext cx="736600" cy="259045"/>
    <xdr:sp macro="" textlink="">
      <xdr:nvSpPr>
        <xdr:cNvPr id="194" name="テキスト ボックス 193"/>
        <xdr:cNvSpPr txBox="1"/>
      </xdr:nvSpPr>
      <xdr:spPr>
        <a:xfrm>
          <a:off x="3733800" y="13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86500</xdr:rowOff>
    </xdr:from>
    <xdr:to>
      <xdr:col>4</xdr:col>
      <xdr:colOff>482600</xdr:colOff>
      <xdr:row>82</xdr:row>
      <xdr:rowOff>98923</xdr:rowOff>
    </xdr:to>
    <xdr:cxnSp macro="">
      <xdr:nvCxnSpPr>
        <xdr:cNvPr id="195" name="直線コネクタ 194"/>
        <xdr:cNvCxnSpPr/>
      </xdr:nvCxnSpPr>
      <xdr:spPr>
        <a:xfrm>
          <a:off x="2336800" y="14145400"/>
          <a:ext cx="889000" cy="1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21379</xdr:rowOff>
    </xdr:from>
    <xdr:ext cx="762000" cy="259045"/>
    <xdr:sp macro="" textlink="">
      <xdr:nvSpPr>
        <xdr:cNvPr id="197" name="テキスト ボックス 196"/>
        <xdr:cNvSpPr txBox="1"/>
      </xdr:nvSpPr>
      <xdr:spPr>
        <a:xfrm>
          <a:off x="2844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55542</xdr:rowOff>
    </xdr:from>
    <xdr:to>
      <xdr:col>3</xdr:col>
      <xdr:colOff>279400</xdr:colOff>
      <xdr:row>82</xdr:row>
      <xdr:rowOff>86500</xdr:rowOff>
    </xdr:to>
    <xdr:cxnSp macro="">
      <xdr:nvCxnSpPr>
        <xdr:cNvPr id="198" name="直線コネクタ 197"/>
        <xdr:cNvCxnSpPr/>
      </xdr:nvCxnSpPr>
      <xdr:spPr>
        <a:xfrm>
          <a:off x="1447800" y="14114442"/>
          <a:ext cx="889000" cy="30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12842</xdr:rowOff>
    </xdr:from>
    <xdr:ext cx="762000" cy="259045"/>
    <xdr:sp macro="" textlink="">
      <xdr:nvSpPr>
        <xdr:cNvPr id="200" name="テキスト ボックス 199"/>
        <xdr:cNvSpPr txBox="1"/>
      </xdr:nvSpPr>
      <xdr:spPr>
        <a:xfrm>
          <a:off x="1955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21138</xdr:rowOff>
    </xdr:from>
    <xdr:ext cx="762000" cy="259045"/>
    <xdr:sp macro="" textlink="">
      <xdr:nvSpPr>
        <xdr:cNvPr id="202" name="テキスト ボックス 201"/>
        <xdr:cNvSpPr txBox="1"/>
      </xdr:nvSpPr>
      <xdr:spPr>
        <a:xfrm>
          <a:off x="1066800" y="1373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67948</xdr:rowOff>
    </xdr:from>
    <xdr:to>
      <xdr:col>7</xdr:col>
      <xdr:colOff>203200</xdr:colOff>
      <xdr:row>82</xdr:row>
      <xdr:rowOff>169548</xdr:rowOff>
    </xdr:to>
    <xdr:sp macro="" textlink="">
      <xdr:nvSpPr>
        <xdr:cNvPr id="208" name="円/楕円 207"/>
        <xdr:cNvSpPr/>
      </xdr:nvSpPr>
      <xdr:spPr>
        <a:xfrm>
          <a:off x="4902200" y="14126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40025</xdr:rowOff>
    </xdr:from>
    <xdr:ext cx="762000" cy="259045"/>
    <xdr:sp macro="" textlink="">
      <xdr:nvSpPr>
        <xdr:cNvPr id="209" name="人件費・物件費等の状況該当値テキスト"/>
        <xdr:cNvSpPr txBox="1"/>
      </xdr:nvSpPr>
      <xdr:spPr>
        <a:xfrm>
          <a:off x="5041900" y="1409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161,448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2609</xdr:rowOff>
    </xdr:from>
    <xdr:to>
      <xdr:col>6</xdr:col>
      <xdr:colOff>50800</xdr:colOff>
      <xdr:row>82</xdr:row>
      <xdr:rowOff>104209</xdr:rowOff>
    </xdr:to>
    <xdr:sp macro="" textlink="">
      <xdr:nvSpPr>
        <xdr:cNvPr id="210" name="円/楕円 209"/>
        <xdr:cNvSpPr/>
      </xdr:nvSpPr>
      <xdr:spPr>
        <a:xfrm>
          <a:off x="4064000" y="14061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88986</xdr:rowOff>
    </xdr:from>
    <xdr:ext cx="736600" cy="259045"/>
    <xdr:sp macro="" textlink="">
      <xdr:nvSpPr>
        <xdr:cNvPr id="211" name="テキスト ボックス 210"/>
        <xdr:cNvSpPr txBox="1"/>
      </xdr:nvSpPr>
      <xdr:spPr>
        <a:xfrm>
          <a:off x="3733800" y="14147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147,909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48123</xdr:rowOff>
    </xdr:from>
    <xdr:to>
      <xdr:col>4</xdr:col>
      <xdr:colOff>533400</xdr:colOff>
      <xdr:row>82</xdr:row>
      <xdr:rowOff>149723</xdr:rowOff>
    </xdr:to>
    <xdr:sp macro="" textlink="">
      <xdr:nvSpPr>
        <xdr:cNvPr id="212" name="円/楕円 211"/>
        <xdr:cNvSpPr/>
      </xdr:nvSpPr>
      <xdr:spPr>
        <a:xfrm>
          <a:off x="3175000" y="141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134500</xdr:rowOff>
    </xdr:from>
    <xdr:ext cx="762000" cy="259045"/>
    <xdr:sp macro="" textlink="">
      <xdr:nvSpPr>
        <xdr:cNvPr id="213" name="テキスト ボックス 212"/>
        <xdr:cNvSpPr txBox="1"/>
      </xdr:nvSpPr>
      <xdr:spPr>
        <a:xfrm>
          <a:off x="2844800" y="141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157,340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35700</xdr:rowOff>
    </xdr:from>
    <xdr:to>
      <xdr:col>3</xdr:col>
      <xdr:colOff>330200</xdr:colOff>
      <xdr:row>82</xdr:row>
      <xdr:rowOff>137300</xdr:rowOff>
    </xdr:to>
    <xdr:sp macro="" textlink="">
      <xdr:nvSpPr>
        <xdr:cNvPr id="214" name="円/楕円 213"/>
        <xdr:cNvSpPr/>
      </xdr:nvSpPr>
      <xdr:spPr>
        <a:xfrm>
          <a:off x="2286000" y="1409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122077</xdr:rowOff>
    </xdr:from>
    <xdr:ext cx="762000" cy="259045"/>
    <xdr:sp macro="" textlink="">
      <xdr:nvSpPr>
        <xdr:cNvPr id="215" name="テキスト ボックス 214"/>
        <xdr:cNvSpPr txBox="1"/>
      </xdr:nvSpPr>
      <xdr:spPr>
        <a:xfrm>
          <a:off x="1955800" y="141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154,766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4742</xdr:rowOff>
    </xdr:from>
    <xdr:to>
      <xdr:col>2</xdr:col>
      <xdr:colOff>127000</xdr:colOff>
      <xdr:row>82</xdr:row>
      <xdr:rowOff>106342</xdr:rowOff>
    </xdr:to>
    <xdr:sp macro="" textlink="">
      <xdr:nvSpPr>
        <xdr:cNvPr id="216" name="円/楕円 215"/>
        <xdr:cNvSpPr/>
      </xdr:nvSpPr>
      <xdr:spPr>
        <a:xfrm>
          <a:off x="1397000" y="1406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91119</xdr:rowOff>
    </xdr:from>
    <xdr:ext cx="762000" cy="259045"/>
    <xdr:sp macro="" textlink="">
      <xdr:nvSpPr>
        <xdr:cNvPr id="217" name="テキスト ボックス 216"/>
        <xdr:cNvSpPr txBox="1"/>
      </xdr:nvSpPr>
      <xdr:spPr>
        <a:xfrm>
          <a:off x="1066800" y="1415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148,351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３．７ポイント、全国市平均を２．７ポイントそれぞれ上回る状況である。前年度と比較して大幅な上昇となった要因は国の給与減額を踏まえた減額措置の終了により旧来の水準に回復したものである。</a:t>
          </a:r>
          <a:endParaRPr kumimoji="1" lang="en-US" altLang="ja-JP" sz="1300">
            <a:latin typeface="ＭＳ Ｐゴシック"/>
          </a:endParaRPr>
        </a:p>
        <a:p>
          <a:r>
            <a:rPr kumimoji="1" lang="ja-JP" altLang="en-US" sz="1300">
              <a:latin typeface="ＭＳ Ｐゴシック"/>
            </a:rPr>
            <a:t>　Ｈ２３及びＨ２４については、市における給与減額がなされていなかったため高い数値であり、Ｈ２５については本市の給与削減が平成２５年１０月から平成２６年４月までの７か月分であり、算定時点の平成２６年４月１日時点においても継続されていたために低い数値となったものである。</a:t>
          </a:r>
          <a:endParaRPr kumimoji="1" lang="en-US" altLang="ja-JP" sz="1300">
            <a:latin typeface="ＭＳ Ｐゴシック"/>
          </a:endParaRPr>
        </a:p>
        <a:p>
          <a:r>
            <a:rPr kumimoji="1" lang="ja-JP" altLang="en-US" sz="1300">
              <a:latin typeface="ＭＳ Ｐゴシック"/>
            </a:rPr>
            <a:t>　今後も国の制度に沿った給与制度の適正化を図る。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85</xdr:row>
      <xdr:rowOff>168487</xdr:rowOff>
    </xdr:to>
    <xdr:cxnSp macro="">
      <xdr:nvCxnSpPr>
        <xdr:cNvPr id="246" name="直線コネクタ 245"/>
        <xdr:cNvCxnSpPr/>
      </xdr:nvCxnSpPr>
      <xdr:spPr>
        <a:xfrm flipV="1">
          <a:off x="17018000" y="14066096"/>
          <a:ext cx="0" cy="6756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140564</xdr:rowOff>
    </xdr:from>
    <xdr:ext cx="762000" cy="259045"/>
    <xdr:sp macro="" textlink="">
      <xdr:nvSpPr>
        <xdr:cNvPr id="247" name="給与水準   （国との比較）最小値テキスト"/>
        <xdr:cNvSpPr txBox="1"/>
      </xdr:nvSpPr>
      <xdr:spPr>
        <a:xfrm>
          <a:off x="17106900" y="14713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168487</xdr:rowOff>
    </xdr:from>
    <xdr:to>
      <xdr:col>24</xdr:col>
      <xdr:colOff>647700</xdr:colOff>
      <xdr:row>85</xdr:row>
      <xdr:rowOff>168487</xdr:rowOff>
    </xdr:to>
    <xdr:cxnSp macro="">
      <xdr:nvCxnSpPr>
        <xdr:cNvPr id="248" name="直線コネクタ 247"/>
        <xdr:cNvCxnSpPr/>
      </xdr:nvCxnSpPr>
      <xdr:spPr>
        <a:xfrm>
          <a:off x="16929100" y="14741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49"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0" name="直線コネクタ 249"/>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162561</xdr:rowOff>
    </xdr:from>
    <xdr:to>
      <xdr:col>24</xdr:col>
      <xdr:colOff>558800</xdr:colOff>
      <xdr:row>85</xdr:row>
      <xdr:rowOff>144357</xdr:rowOff>
    </xdr:to>
    <xdr:cxnSp macro="">
      <xdr:nvCxnSpPr>
        <xdr:cNvPr id="251" name="直線コネクタ 250"/>
        <xdr:cNvCxnSpPr/>
      </xdr:nvCxnSpPr>
      <xdr:spPr>
        <a:xfrm>
          <a:off x="16179800" y="14050011"/>
          <a:ext cx="8382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155381</xdr:rowOff>
    </xdr:from>
    <xdr:ext cx="762000" cy="259045"/>
    <xdr:sp macro="" textlink="">
      <xdr:nvSpPr>
        <xdr:cNvPr id="252" name="給与水準   （国との比較）平均値テキスト"/>
        <xdr:cNvSpPr txBox="1"/>
      </xdr:nvSpPr>
      <xdr:spPr>
        <a:xfrm>
          <a:off x="17106900" y="14214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53" name="フローチャート : 判断 252"/>
        <xdr:cNvSpPr/>
      </xdr:nvSpPr>
      <xdr:spPr>
        <a:xfrm>
          <a:off x="16967200" y="1436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162561</xdr:rowOff>
    </xdr:from>
    <xdr:to>
      <xdr:col>23</xdr:col>
      <xdr:colOff>406400</xdr:colOff>
      <xdr:row>89</xdr:row>
      <xdr:rowOff>45720</xdr:rowOff>
    </xdr:to>
    <xdr:cxnSp macro="">
      <xdr:nvCxnSpPr>
        <xdr:cNvPr id="254" name="直線コネクタ 253"/>
        <xdr:cNvCxnSpPr/>
      </xdr:nvCxnSpPr>
      <xdr:spPr>
        <a:xfrm flipV="1">
          <a:off x="15290800" y="14050011"/>
          <a:ext cx="889000" cy="125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106680</xdr:rowOff>
    </xdr:from>
    <xdr:to>
      <xdr:col>23</xdr:col>
      <xdr:colOff>457200</xdr:colOff>
      <xdr:row>84</xdr:row>
      <xdr:rowOff>36830</xdr:rowOff>
    </xdr:to>
    <xdr:sp macro="" textlink="">
      <xdr:nvSpPr>
        <xdr:cNvPr id="255" name="フローチャート : 判断 254"/>
        <xdr:cNvSpPr/>
      </xdr:nvSpPr>
      <xdr:spPr>
        <a:xfrm>
          <a:off x="16129000" y="1433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21607</xdr:rowOff>
    </xdr:from>
    <xdr:ext cx="736600" cy="259045"/>
    <xdr:sp macro="" textlink="">
      <xdr:nvSpPr>
        <xdr:cNvPr id="256" name="テキスト ボックス 255"/>
        <xdr:cNvSpPr txBox="1"/>
      </xdr:nvSpPr>
      <xdr:spPr>
        <a:xfrm>
          <a:off x="15798800" y="1442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85937</xdr:rowOff>
    </xdr:to>
    <xdr:cxnSp macro="">
      <xdr:nvCxnSpPr>
        <xdr:cNvPr id="257" name="直線コネクタ 256"/>
        <xdr:cNvCxnSpPr/>
      </xdr:nvCxnSpPr>
      <xdr:spPr>
        <a:xfrm flipV="1">
          <a:off x="14401800" y="153047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64346</xdr:rowOff>
    </xdr:from>
    <xdr:to>
      <xdr:col>22</xdr:col>
      <xdr:colOff>254000</xdr:colOff>
      <xdr:row>87</xdr:row>
      <xdr:rowOff>165946</xdr:rowOff>
    </xdr:to>
    <xdr:sp macro="" textlink="">
      <xdr:nvSpPr>
        <xdr:cNvPr id="258" name="フローチャート : 判断 257"/>
        <xdr:cNvSpPr/>
      </xdr:nvSpPr>
      <xdr:spPr>
        <a:xfrm>
          <a:off x="15240000" y="1498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4673</xdr:rowOff>
    </xdr:from>
    <xdr:ext cx="762000" cy="259045"/>
    <xdr:sp macro="" textlink="">
      <xdr:nvSpPr>
        <xdr:cNvPr id="259" name="テキスト ボックス 258"/>
        <xdr:cNvSpPr txBox="1"/>
      </xdr:nvSpPr>
      <xdr:spPr>
        <a:xfrm>
          <a:off x="14909800" y="1474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89</xdr:row>
      <xdr:rowOff>85937</xdr:rowOff>
    </xdr:to>
    <xdr:cxnSp macro="">
      <xdr:nvCxnSpPr>
        <xdr:cNvPr id="260" name="直線コネクタ 259"/>
        <xdr:cNvCxnSpPr/>
      </xdr:nvCxnSpPr>
      <xdr:spPr>
        <a:xfrm>
          <a:off x="13512800" y="14693477"/>
          <a:ext cx="8890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56304</xdr:rowOff>
    </xdr:from>
    <xdr:to>
      <xdr:col>21</xdr:col>
      <xdr:colOff>50800</xdr:colOff>
      <xdr:row>87</xdr:row>
      <xdr:rowOff>157904</xdr:rowOff>
    </xdr:to>
    <xdr:sp macro="" textlink="">
      <xdr:nvSpPr>
        <xdr:cNvPr id="261" name="フローチャート : 判断 260"/>
        <xdr:cNvSpPr/>
      </xdr:nvSpPr>
      <xdr:spPr>
        <a:xfrm>
          <a:off x="14351000" y="1497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168081</xdr:rowOff>
    </xdr:from>
    <xdr:ext cx="762000" cy="259045"/>
    <xdr:sp macro="" textlink="">
      <xdr:nvSpPr>
        <xdr:cNvPr id="262" name="テキスト ボックス 261"/>
        <xdr:cNvSpPr txBox="1"/>
      </xdr:nvSpPr>
      <xdr:spPr>
        <a:xfrm>
          <a:off x="14020800" y="1474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74507</xdr:rowOff>
    </xdr:from>
    <xdr:to>
      <xdr:col>19</xdr:col>
      <xdr:colOff>533400</xdr:colOff>
      <xdr:row>84</xdr:row>
      <xdr:rowOff>4657</xdr:rowOff>
    </xdr:to>
    <xdr:sp macro="" textlink="">
      <xdr:nvSpPr>
        <xdr:cNvPr id="263" name="フローチャート : 判断 262"/>
        <xdr:cNvSpPr/>
      </xdr:nvSpPr>
      <xdr:spPr>
        <a:xfrm>
          <a:off x="13462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14834</xdr:rowOff>
    </xdr:from>
    <xdr:ext cx="762000" cy="259045"/>
    <xdr:sp macro="" textlink="">
      <xdr:nvSpPr>
        <xdr:cNvPr id="264" name="テキスト ボックス 263"/>
        <xdr:cNvSpPr txBox="1"/>
      </xdr:nvSpPr>
      <xdr:spPr>
        <a:xfrm>
          <a:off x="13131800" y="1407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0" name="円/楕円 269"/>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160884</xdr:rowOff>
    </xdr:from>
    <xdr:ext cx="762000" cy="259045"/>
    <xdr:sp macro="" textlink="">
      <xdr:nvSpPr>
        <xdr:cNvPr id="271" name="給与水準   （国との比較）該当値テキスト"/>
        <xdr:cNvSpPr txBox="1"/>
      </xdr:nvSpPr>
      <xdr:spPr>
        <a:xfrm>
          <a:off x="17106900" y="1456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111761</xdr:rowOff>
    </xdr:from>
    <xdr:to>
      <xdr:col>23</xdr:col>
      <xdr:colOff>457200</xdr:colOff>
      <xdr:row>82</xdr:row>
      <xdr:rowOff>41911</xdr:rowOff>
    </xdr:to>
    <xdr:sp macro="" textlink="">
      <xdr:nvSpPr>
        <xdr:cNvPr id="272" name="円/楕円 271"/>
        <xdr:cNvSpPr/>
      </xdr:nvSpPr>
      <xdr:spPr>
        <a:xfrm>
          <a:off x="16129000" y="1399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52088</xdr:rowOff>
    </xdr:from>
    <xdr:ext cx="736600" cy="259045"/>
    <xdr:sp macro="" textlink="">
      <xdr:nvSpPr>
        <xdr:cNvPr id="273" name="テキスト ボックス 272"/>
        <xdr:cNvSpPr txBox="1"/>
      </xdr:nvSpPr>
      <xdr:spPr>
        <a:xfrm>
          <a:off x="15798800" y="13768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4" name="円/楕円 273"/>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75" name="テキスト ボックス 274"/>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textlink="">
      <xdr:nvSpPr>
        <xdr:cNvPr id="276" name="円/楕円 275"/>
        <xdr:cNvSpPr/>
      </xdr:nvSpPr>
      <xdr:spPr>
        <a:xfrm>
          <a:off x="14351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121514</xdr:rowOff>
    </xdr:from>
    <xdr:ext cx="762000" cy="259045"/>
    <xdr:sp macro="" textlink="">
      <xdr:nvSpPr>
        <xdr:cNvPr id="277" name="テキスト ボックス 276"/>
        <xdr:cNvSpPr txBox="1"/>
      </xdr:nvSpPr>
      <xdr:spPr>
        <a:xfrm>
          <a:off x="14020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78" name="円/楕円 277"/>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79" name="テキスト ボックス 278"/>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職員全体数については前年度と比較し２２人の削減となったが、類似団体平均を１．４７ポイント、福島県平均を１．４４ポイント上回る状況である。</a:t>
          </a:r>
          <a:endParaRPr kumimoji="1" lang="en-US" altLang="ja-JP" sz="1300">
            <a:latin typeface="ＭＳ Ｐゴシック"/>
          </a:endParaRPr>
        </a:p>
        <a:p>
          <a:r>
            <a:rPr kumimoji="1" lang="ja-JP" altLang="en-US" sz="1300">
              <a:latin typeface="ＭＳ Ｐゴシック"/>
            </a:rPr>
            <a:t>　今後も定員適正化計画に則り、定員モデルや類似団体の職員数を勘案し事務事業の効率化と組織機構の簡素合理化を図ることにより定員規模の適正化に努める。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6" name="直線コネクタ 295"/>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7" name="テキスト ボックス 296"/>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8" name="直線コネクタ 297"/>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9" name="テキスト ボックス 298"/>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0" name="直線コネクタ 29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1" name="テキスト ボックス 30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2" name="直線コネクタ 301"/>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3" name="テキスト ボックス 302"/>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4" name="直線コネクタ 303"/>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5" name="テキスト ボックス 304"/>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09" name="直線コネクタ 308"/>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0"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1" name="直線コネクタ 310"/>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2"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3" name="直線コネクタ 312"/>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25294</xdr:rowOff>
    </xdr:from>
    <xdr:to>
      <xdr:col>24</xdr:col>
      <xdr:colOff>558800</xdr:colOff>
      <xdr:row>64</xdr:row>
      <xdr:rowOff>91652</xdr:rowOff>
    </xdr:to>
    <xdr:cxnSp macro="">
      <xdr:nvCxnSpPr>
        <xdr:cNvPr id="314" name="直線コネクタ 313"/>
        <xdr:cNvCxnSpPr/>
      </xdr:nvCxnSpPr>
      <xdr:spPr>
        <a:xfrm flipV="1">
          <a:off x="16179800" y="10998094"/>
          <a:ext cx="8382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5"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6" name="フローチャート : 判断 315"/>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89641</xdr:rowOff>
    </xdr:from>
    <xdr:to>
      <xdr:col>23</xdr:col>
      <xdr:colOff>406400</xdr:colOff>
      <xdr:row>64</xdr:row>
      <xdr:rowOff>91652</xdr:rowOff>
    </xdr:to>
    <xdr:cxnSp macro="">
      <xdr:nvCxnSpPr>
        <xdr:cNvPr id="317" name="直線コネクタ 316"/>
        <xdr:cNvCxnSpPr/>
      </xdr:nvCxnSpPr>
      <xdr:spPr>
        <a:xfrm>
          <a:off x="15290800" y="11062441"/>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18" name="フローチャート : 判断 317"/>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19" name="テキスト ボックス 318"/>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89641</xdr:rowOff>
    </xdr:from>
    <xdr:to>
      <xdr:col>22</xdr:col>
      <xdr:colOff>203200</xdr:colOff>
      <xdr:row>64</xdr:row>
      <xdr:rowOff>107738</xdr:rowOff>
    </xdr:to>
    <xdr:cxnSp macro="">
      <xdr:nvCxnSpPr>
        <xdr:cNvPr id="320" name="直線コネクタ 319"/>
        <xdr:cNvCxnSpPr/>
      </xdr:nvCxnSpPr>
      <xdr:spPr>
        <a:xfrm flipV="1">
          <a:off x="14401800" y="1106244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1" name="フローチャート : 判断 320"/>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22" name="テキスト ボックス 321"/>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107738</xdr:rowOff>
    </xdr:from>
    <xdr:to>
      <xdr:col>21</xdr:col>
      <xdr:colOff>0</xdr:colOff>
      <xdr:row>64</xdr:row>
      <xdr:rowOff>111760</xdr:rowOff>
    </xdr:to>
    <xdr:cxnSp macro="">
      <xdr:nvCxnSpPr>
        <xdr:cNvPr id="323" name="直線コネクタ 322"/>
        <xdr:cNvCxnSpPr/>
      </xdr:nvCxnSpPr>
      <xdr:spPr>
        <a:xfrm flipV="1">
          <a:off x="13512800" y="1108053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4" name="フローチャート : 判断 323"/>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20443</xdr:rowOff>
    </xdr:from>
    <xdr:ext cx="762000" cy="259045"/>
    <xdr:sp macro="" textlink="">
      <xdr:nvSpPr>
        <xdr:cNvPr id="325" name="テキスト ボックス 324"/>
        <xdr:cNvSpPr txBox="1"/>
      </xdr:nvSpPr>
      <xdr:spPr>
        <a:xfrm>
          <a:off x="14020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6" name="フローチャート : 判断 325"/>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21924</xdr:rowOff>
    </xdr:from>
    <xdr:ext cx="762000" cy="259045"/>
    <xdr:sp macro="" textlink="">
      <xdr:nvSpPr>
        <xdr:cNvPr id="327" name="テキスト ボックス 326"/>
        <xdr:cNvSpPr txBox="1"/>
      </xdr:nvSpPr>
      <xdr:spPr>
        <a:xfrm>
          <a:off x="13131800" y="1065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145944</xdr:rowOff>
    </xdr:from>
    <xdr:to>
      <xdr:col>24</xdr:col>
      <xdr:colOff>609600</xdr:colOff>
      <xdr:row>64</xdr:row>
      <xdr:rowOff>76094</xdr:rowOff>
    </xdr:to>
    <xdr:sp macro="" textlink="">
      <xdr:nvSpPr>
        <xdr:cNvPr id="333" name="円/楕円 332"/>
        <xdr:cNvSpPr/>
      </xdr:nvSpPr>
      <xdr:spPr>
        <a:xfrm>
          <a:off x="16967200" y="1094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118021</xdr:rowOff>
    </xdr:from>
    <xdr:ext cx="762000" cy="259045"/>
    <xdr:sp macro="" textlink="">
      <xdr:nvSpPr>
        <xdr:cNvPr id="334" name="定員管理の状況該当値テキスト"/>
        <xdr:cNvSpPr txBox="1"/>
      </xdr:nvSpPr>
      <xdr:spPr>
        <a:xfrm>
          <a:off x="17106900" y="10919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40852</xdr:rowOff>
    </xdr:from>
    <xdr:to>
      <xdr:col>23</xdr:col>
      <xdr:colOff>457200</xdr:colOff>
      <xdr:row>64</xdr:row>
      <xdr:rowOff>142452</xdr:rowOff>
    </xdr:to>
    <xdr:sp macro="" textlink="">
      <xdr:nvSpPr>
        <xdr:cNvPr id="335" name="円/楕円 334"/>
        <xdr:cNvSpPr/>
      </xdr:nvSpPr>
      <xdr:spPr>
        <a:xfrm>
          <a:off x="161290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127229</xdr:rowOff>
    </xdr:from>
    <xdr:ext cx="736600" cy="259045"/>
    <xdr:sp macro="" textlink="">
      <xdr:nvSpPr>
        <xdr:cNvPr id="336" name="テキスト ボックス 335"/>
        <xdr:cNvSpPr txBox="1"/>
      </xdr:nvSpPr>
      <xdr:spPr>
        <a:xfrm>
          <a:off x="15798800" y="11100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38841</xdr:rowOff>
    </xdr:from>
    <xdr:to>
      <xdr:col>22</xdr:col>
      <xdr:colOff>254000</xdr:colOff>
      <xdr:row>64</xdr:row>
      <xdr:rowOff>140441</xdr:rowOff>
    </xdr:to>
    <xdr:sp macro="" textlink="">
      <xdr:nvSpPr>
        <xdr:cNvPr id="337" name="円/楕円 336"/>
        <xdr:cNvSpPr/>
      </xdr:nvSpPr>
      <xdr:spPr>
        <a:xfrm>
          <a:off x="15240000" y="11011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125218</xdr:rowOff>
    </xdr:from>
    <xdr:ext cx="762000" cy="259045"/>
    <xdr:sp macro="" textlink="">
      <xdr:nvSpPr>
        <xdr:cNvPr id="338" name="テキスト ボックス 337"/>
        <xdr:cNvSpPr txBox="1"/>
      </xdr:nvSpPr>
      <xdr:spPr>
        <a:xfrm>
          <a:off x="14909800" y="11098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56938</xdr:rowOff>
    </xdr:from>
    <xdr:to>
      <xdr:col>21</xdr:col>
      <xdr:colOff>50800</xdr:colOff>
      <xdr:row>64</xdr:row>
      <xdr:rowOff>158538</xdr:rowOff>
    </xdr:to>
    <xdr:sp macro="" textlink="">
      <xdr:nvSpPr>
        <xdr:cNvPr id="339" name="円/楕円 338"/>
        <xdr:cNvSpPr/>
      </xdr:nvSpPr>
      <xdr:spPr>
        <a:xfrm>
          <a:off x="14351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143315</xdr:rowOff>
    </xdr:from>
    <xdr:ext cx="762000" cy="259045"/>
    <xdr:sp macro="" textlink="">
      <xdr:nvSpPr>
        <xdr:cNvPr id="340" name="テキスト ボックス 339"/>
        <xdr:cNvSpPr txBox="1"/>
      </xdr:nvSpPr>
      <xdr:spPr>
        <a:xfrm>
          <a:off x="14020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60960</xdr:rowOff>
    </xdr:from>
    <xdr:to>
      <xdr:col>19</xdr:col>
      <xdr:colOff>533400</xdr:colOff>
      <xdr:row>64</xdr:row>
      <xdr:rowOff>162560</xdr:rowOff>
    </xdr:to>
    <xdr:sp macro="" textlink="">
      <xdr:nvSpPr>
        <xdr:cNvPr id="341" name="円/楕円 340"/>
        <xdr:cNvSpPr/>
      </xdr:nvSpPr>
      <xdr:spPr>
        <a:xfrm>
          <a:off x="13462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147337</xdr:rowOff>
    </xdr:from>
    <xdr:ext cx="762000" cy="259045"/>
    <xdr:sp macro="" textlink="">
      <xdr:nvSpPr>
        <xdr:cNvPr id="342" name="テキスト ボックス 341"/>
        <xdr:cNvSpPr txBox="1"/>
      </xdr:nvSpPr>
      <xdr:spPr>
        <a:xfrm>
          <a:off x="13131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類似団体平均を４．４ポイント、福島県平均を４．３ポイント上回るが、前年度と比較し２．１ポイント改善している状況である。</a:t>
          </a:r>
          <a:endParaRPr kumimoji="1" lang="en-US" altLang="ja-JP" sz="1300">
            <a:latin typeface="ＭＳ Ｐゴシック"/>
          </a:endParaRPr>
        </a:p>
        <a:p>
          <a:r>
            <a:rPr kumimoji="1" lang="ja-JP" altLang="en-US" sz="1300">
              <a:latin typeface="ＭＳ Ｐゴシック"/>
            </a:rPr>
            <a:t>　要因としては、過年度において積極的に建設事業を進めたことなどが挙げられるが、建設事業債の発行額の抑制、国営事業の負担金の減少などにより改善している。</a:t>
          </a:r>
          <a:endParaRPr kumimoji="1" lang="en-US" altLang="ja-JP" sz="1300">
            <a:latin typeface="ＭＳ Ｐゴシック"/>
          </a:endParaRPr>
        </a:p>
        <a:p>
          <a:r>
            <a:rPr kumimoji="1" lang="ja-JP" altLang="en-US" sz="1300">
              <a:latin typeface="ＭＳ Ｐゴシック"/>
            </a:rPr>
            <a:t>　今後も、新規発行の抑制、債務負担行為の新規設定の必要性について十分に検討しながら適正管理に努める。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164737</xdr:rowOff>
    </xdr:from>
    <xdr:to>
      <xdr:col>24</xdr:col>
      <xdr:colOff>558800</xdr:colOff>
      <xdr:row>43</xdr:row>
      <xdr:rowOff>40096</xdr:rowOff>
    </xdr:to>
    <xdr:cxnSp macro="">
      <xdr:nvCxnSpPr>
        <xdr:cNvPr id="372" name="直線コネクタ 371"/>
        <xdr:cNvCxnSpPr/>
      </xdr:nvCxnSpPr>
      <xdr:spPr>
        <a:xfrm flipV="1">
          <a:off x="17018000" y="6336937"/>
          <a:ext cx="0" cy="1075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12173</xdr:rowOff>
    </xdr:from>
    <xdr:ext cx="762000" cy="259045"/>
    <xdr:sp macro="" textlink="">
      <xdr:nvSpPr>
        <xdr:cNvPr id="373" name="公債費負担の状況最小値テキスト"/>
        <xdr:cNvSpPr txBox="1"/>
      </xdr:nvSpPr>
      <xdr:spPr>
        <a:xfrm>
          <a:off x="17106900" y="738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43</xdr:row>
      <xdr:rowOff>40096</xdr:rowOff>
    </xdr:from>
    <xdr:to>
      <xdr:col>24</xdr:col>
      <xdr:colOff>647700</xdr:colOff>
      <xdr:row>43</xdr:row>
      <xdr:rowOff>40096</xdr:rowOff>
    </xdr:to>
    <xdr:cxnSp macro="">
      <xdr:nvCxnSpPr>
        <xdr:cNvPr id="374" name="直線コネクタ 373"/>
        <xdr:cNvCxnSpPr/>
      </xdr:nvCxnSpPr>
      <xdr:spPr>
        <a:xfrm>
          <a:off x="16929100" y="741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79664</xdr:rowOff>
    </xdr:from>
    <xdr:ext cx="762000" cy="259045"/>
    <xdr:sp macro="" textlink="">
      <xdr:nvSpPr>
        <xdr:cNvPr id="375" name="公債費負担の状況最大値テキスト"/>
        <xdr:cNvSpPr txBox="1"/>
      </xdr:nvSpPr>
      <xdr:spPr>
        <a:xfrm>
          <a:off x="17106900" y="608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36</xdr:row>
      <xdr:rowOff>164737</xdr:rowOff>
    </xdr:from>
    <xdr:to>
      <xdr:col>24</xdr:col>
      <xdr:colOff>647700</xdr:colOff>
      <xdr:row>36</xdr:row>
      <xdr:rowOff>164737</xdr:rowOff>
    </xdr:to>
    <xdr:cxnSp macro="">
      <xdr:nvCxnSpPr>
        <xdr:cNvPr id="376" name="直線コネクタ 375"/>
        <xdr:cNvCxnSpPr/>
      </xdr:nvCxnSpPr>
      <xdr:spPr>
        <a:xfrm>
          <a:off x="16929100" y="633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156391</xdr:rowOff>
    </xdr:from>
    <xdr:to>
      <xdr:col>24</xdr:col>
      <xdr:colOff>558800</xdr:colOff>
      <xdr:row>43</xdr:row>
      <xdr:rowOff>129722</xdr:rowOff>
    </xdr:to>
    <xdr:cxnSp macro="">
      <xdr:nvCxnSpPr>
        <xdr:cNvPr id="377" name="直線コネクタ 376"/>
        <xdr:cNvCxnSpPr/>
      </xdr:nvCxnSpPr>
      <xdr:spPr>
        <a:xfrm flipV="1">
          <a:off x="16179800" y="7357291"/>
          <a:ext cx="8382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161670</xdr:rowOff>
    </xdr:from>
    <xdr:ext cx="762000" cy="259045"/>
    <xdr:sp macro="" textlink="">
      <xdr:nvSpPr>
        <xdr:cNvPr id="378" name="公債費負担の状況平均値テキスト"/>
        <xdr:cNvSpPr txBox="1"/>
      </xdr:nvSpPr>
      <xdr:spPr>
        <a:xfrm>
          <a:off x="17106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145143</xdr:rowOff>
    </xdr:from>
    <xdr:to>
      <xdr:col>24</xdr:col>
      <xdr:colOff>609600</xdr:colOff>
      <xdr:row>41</xdr:row>
      <xdr:rowOff>75293</xdr:rowOff>
    </xdr:to>
    <xdr:sp macro="" textlink="">
      <xdr:nvSpPr>
        <xdr:cNvPr id="379" name="フローチャート : 判断 378"/>
        <xdr:cNvSpPr/>
      </xdr:nvSpPr>
      <xdr:spPr>
        <a:xfrm>
          <a:off x="16967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122827</xdr:rowOff>
    </xdr:from>
    <xdr:to>
      <xdr:col>23</xdr:col>
      <xdr:colOff>406400</xdr:colOff>
      <xdr:row>43</xdr:row>
      <xdr:rowOff>129722</xdr:rowOff>
    </xdr:to>
    <xdr:cxnSp macro="">
      <xdr:nvCxnSpPr>
        <xdr:cNvPr id="380" name="直線コネクタ 379"/>
        <xdr:cNvCxnSpPr/>
      </xdr:nvCxnSpPr>
      <xdr:spPr>
        <a:xfrm>
          <a:off x="15290800" y="749517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49530</xdr:rowOff>
    </xdr:from>
    <xdr:to>
      <xdr:col>23</xdr:col>
      <xdr:colOff>457200</xdr:colOff>
      <xdr:row>41</xdr:row>
      <xdr:rowOff>151130</xdr:rowOff>
    </xdr:to>
    <xdr:sp macro="" textlink="">
      <xdr:nvSpPr>
        <xdr:cNvPr id="381" name="フローチャート : 判断 380"/>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161307</xdr:rowOff>
    </xdr:from>
    <xdr:ext cx="736600" cy="259045"/>
    <xdr:sp macro="" textlink="">
      <xdr:nvSpPr>
        <xdr:cNvPr id="382" name="テキスト ボックス 381"/>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122827</xdr:rowOff>
    </xdr:from>
    <xdr:to>
      <xdr:col>22</xdr:col>
      <xdr:colOff>203200</xdr:colOff>
      <xdr:row>44</xdr:row>
      <xdr:rowOff>47897</xdr:rowOff>
    </xdr:to>
    <xdr:cxnSp macro="">
      <xdr:nvCxnSpPr>
        <xdr:cNvPr id="383" name="直線コネクタ 382"/>
        <xdr:cNvCxnSpPr/>
      </xdr:nvCxnSpPr>
      <xdr:spPr>
        <a:xfrm flipV="1">
          <a:off x="14401800" y="7495177"/>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104684</xdr:rowOff>
    </xdr:from>
    <xdr:to>
      <xdr:col>22</xdr:col>
      <xdr:colOff>254000</xdr:colOff>
      <xdr:row>42</xdr:row>
      <xdr:rowOff>34834</xdr:rowOff>
    </xdr:to>
    <xdr:sp macro="" textlink="">
      <xdr:nvSpPr>
        <xdr:cNvPr id="384" name="フローチャート : 判断 383"/>
        <xdr:cNvSpPr/>
      </xdr:nvSpPr>
      <xdr:spPr>
        <a:xfrm>
          <a:off x="15240000" y="713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45011</xdr:rowOff>
    </xdr:from>
    <xdr:ext cx="762000" cy="259045"/>
    <xdr:sp macro="" textlink="">
      <xdr:nvSpPr>
        <xdr:cNvPr id="385" name="テキスト ボックス 384"/>
        <xdr:cNvSpPr txBox="1"/>
      </xdr:nvSpPr>
      <xdr:spPr>
        <a:xfrm>
          <a:off x="14909800" y="690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47897</xdr:rowOff>
    </xdr:from>
    <xdr:to>
      <xdr:col>21</xdr:col>
      <xdr:colOff>0</xdr:colOff>
      <xdr:row>44</xdr:row>
      <xdr:rowOff>123734</xdr:rowOff>
    </xdr:to>
    <xdr:cxnSp macro="">
      <xdr:nvCxnSpPr>
        <xdr:cNvPr id="386" name="直線コネクタ 385"/>
        <xdr:cNvCxnSpPr/>
      </xdr:nvCxnSpPr>
      <xdr:spPr>
        <a:xfrm flipV="1">
          <a:off x="13512800" y="7591697"/>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152944</xdr:rowOff>
    </xdr:from>
    <xdr:to>
      <xdr:col>21</xdr:col>
      <xdr:colOff>50800</xdr:colOff>
      <xdr:row>42</xdr:row>
      <xdr:rowOff>83094</xdr:rowOff>
    </xdr:to>
    <xdr:sp macro="" textlink="">
      <xdr:nvSpPr>
        <xdr:cNvPr id="387" name="フローチャート : 判断 386"/>
        <xdr:cNvSpPr/>
      </xdr:nvSpPr>
      <xdr:spPr>
        <a:xfrm>
          <a:off x="14351000" y="718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93271</xdr:rowOff>
    </xdr:from>
    <xdr:ext cx="762000" cy="259045"/>
    <xdr:sp macro="" textlink="">
      <xdr:nvSpPr>
        <xdr:cNvPr id="388" name="テキスト ボックス 387"/>
        <xdr:cNvSpPr txBox="1"/>
      </xdr:nvSpPr>
      <xdr:spPr>
        <a:xfrm>
          <a:off x="14020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153851</xdr:rowOff>
    </xdr:from>
    <xdr:to>
      <xdr:col>19</xdr:col>
      <xdr:colOff>533400</xdr:colOff>
      <xdr:row>43</xdr:row>
      <xdr:rowOff>84001</xdr:rowOff>
    </xdr:to>
    <xdr:sp macro="" textlink="">
      <xdr:nvSpPr>
        <xdr:cNvPr id="389" name="フローチャート : 判断 388"/>
        <xdr:cNvSpPr/>
      </xdr:nvSpPr>
      <xdr:spPr>
        <a:xfrm>
          <a:off x="13462000" y="7354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94178</xdr:rowOff>
    </xdr:from>
    <xdr:ext cx="762000" cy="259045"/>
    <xdr:sp macro="" textlink="">
      <xdr:nvSpPr>
        <xdr:cNvPr id="390" name="テキスト ボックス 389"/>
        <xdr:cNvSpPr txBox="1"/>
      </xdr:nvSpPr>
      <xdr:spPr>
        <a:xfrm>
          <a:off x="13131800" y="712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105591</xdr:rowOff>
    </xdr:from>
    <xdr:to>
      <xdr:col>24</xdr:col>
      <xdr:colOff>609600</xdr:colOff>
      <xdr:row>43</xdr:row>
      <xdr:rowOff>35741</xdr:rowOff>
    </xdr:to>
    <xdr:sp macro="" textlink="">
      <xdr:nvSpPr>
        <xdr:cNvPr id="396" name="円/楕円 395"/>
        <xdr:cNvSpPr/>
      </xdr:nvSpPr>
      <xdr:spPr>
        <a:xfrm>
          <a:off x="16967200" y="730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1468</xdr:rowOff>
    </xdr:from>
    <xdr:ext cx="762000" cy="259045"/>
    <xdr:sp macro="" textlink="">
      <xdr:nvSpPr>
        <xdr:cNvPr id="397" name="公債費負担の状況該当値テキスト"/>
        <xdr:cNvSpPr txBox="1"/>
      </xdr:nvSpPr>
      <xdr:spPr>
        <a:xfrm>
          <a:off x="17106900" y="7202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78922</xdr:rowOff>
    </xdr:from>
    <xdr:to>
      <xdr:col>23</xdr:col>
      <xdr:colOff>457200</xdr:colOff>
      <xdr:row>44</xdr:row>
      <xdr:rowOff>9072</xdr:rowOff>
    </xdr:to>
    <xdr:sp macro="" textlink="">
      <xdr:nvSpPr>
        <xdr:cNvPr id="398" name="円/楕円 397"/>
        <xdr:cNvSpPr/>
      </xdr:nvSpPr>
      <xdr:spPr>
        <a:xfrm>
          <a:off x="16129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165299</xdr:rowOff>
    </xdr:from>
    <xdr:ext cx="736600" cy="259045"/>
    <xdr:sp macro="" textlink="">
      <xdr:nvSpPr>
        <xdr:cNvPr id="399" name="テキスト ボックス 398"/>
        <xdr:cNvSpPr txBox="1"/>
      </xdr:nvSpPr>
      <xdr:spPr>
        <a:xfrm>
          <a:off x="15798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72027</xdr:rowOff>
    </xdr:from>
    <xdr:to>
      <xdr:col>22</xdr:col>
      <xdr:colOff>254000</xdr:colOff>
      <xdr:row>44</xdr:row>
      <xdr:rowOff>2177</xdr:rowOff>
    </xdr:to>
    <xdr:sp macro="" textlink="">
      <xdr:nvSpPr>
        <xdr:cNvPr id="400" name="円/楕円 399"/>
        <xdr:cNvSpPr/>
      </xdr:nvSpPr>
      <xdr:spPr>
        <a:xfrm>
          <a:off x="15240000" y="744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158404</xdr:rowOff>
    </xdr:from>
    <xdr:ext cx="762000" cy="259045"/>
    <xdr:sp macro="" textlink="">
      <xdr:nvSpPr>
        <xdr:cNvPr id="401" name="テキスト ボックス 400"/>
        <xdr:cNvSpPr txBox="1"/>
      </xdr:nvSpPr>
      <xdr:spPr>
        <a:xfrm>
          <a:off x="14909800" y="7530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168547</xdr:rowOff>
    </xdr:from>
    <xdr:to>
      <xdr:col>21</xdr:col>
      <xdr:colOff>50800</xdr:colOff>
      <xdr:row>44</xdr:row>
      <xdr:rowOff>98697</xdr:rowOff>
    </xdr:to>
    <xdr:sp macro="" textlink="">
      <xdr:nvSpPr>
        <xdr:cNvPr id="402" name="円/楕円 401"/>
        <xdr:cNvSpPr/>
      </xdr:nvSpPr>
      <xdr:spPr>
        <a:xfrm>
          <a:off x="14351000" y="754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83474</xdr:rowOff>
    </xdr:from>
    <xdr:ext cx="762000" cy="259045"/>
    <xdr:sp macro="" textlink="">
      <xdr:nvSpPr>
        <xdr:cNvPr id="403" name="テキスト ボックス 402"/>
        <xdr:cNvSpPr txBox="1"/>
      </xdr:nvSpPr>
      <xdr:spPr>
        <a:xfrm>
          <a:off x="14020800" y="7627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72934</xdr:rowOff>
    </xdr:from>
    <xdr:to>
      <xdr:col>19</xdr:col>
      <xdr:colOff>533400</xdr:colOff>
      <xdr:row>45</xdr:row>
      <xdr:rowOff>3084</xdr:rowOff>
    </xdr:to>
    <xdr:sp macro="" textlink="">
      <xdr:nvSpPr>
        <xdr:cNvPr id="404" name="円/楕円 403"/>
        <xdr:cNvSpPr/>
      </xdr:nvSpPr>
      <xdr:spPr>
        <a:xfrm>
          <a:off x="13462000" y="761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159311</xdr:rowOff>
    </xdr:from>
    <xdr:ext cx="762000" cy="259045"/>
    <xdr:sp macro="" textlink="">
      <xdr:nvSpPr>
        <xdr:cNvPr id="405" name="テキスト ボックス 404"/>
        <xdr:cNvSpPr txBox="1"/>
      </xdr:nvSpPr>
      <xdr:spPr>
        <a:xfrm>
          <a:off x="13131800" y="770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類似団体平均を２３．２ポイント、福島県平均を４２．１ポイントそれぞれ上回るが、前年度と比較し１２．１ポイント改善している状況である。</a:t>
          </a:r>
          <a:endParaRPr kumimoji="1" lang="en-US" altLang="ja-JP" sz="1300">
            <a:latin typeface="ＭＳ Ｐゴシック"/>
          </a:endParaRPr>
        </a:p>
        <a:p>
          <a:r>
            <a:rPr kumimoji="1" lang="ja-JP" altLang="en-US" sz="1300">
              <a:latin typeface="ＭＳ Ｐゴシック"/>
            </a:rPr>
            <a:t>　要因としては、債務負担行為に基づく支出予定額の減及び充当可能基金額の増が挙げられる。</a:t>
          </a:r>
          <a:endParaRPr kumimoji="1" lang="en-US" altLang="ja-JP" sz="1300">
            <a:latin typeface="ＭＳ Ｐゴシック"/>
          </a:endParaRPr>
        </a:p>
        <a:p>
          <a:r>
            <a:rPr kumimoji="1" lang="ja-JP" altLang="en-US" sz="1300">
              <a:latin typeface="ＭＳ Ｐゴシック"/>
            </a:rPr>
            <a:t>　今後も、新規発行の地方債の抑制、債務負担行為の新規設定や長期継続契約の必要性について十分に検討しながら財政の健全化に努める。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6" name="直線コネクタ 435"/>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7"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38" name="直線コネクタ 437"/>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0" name="直線コネクタ 43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44329</xdr:rowOff>
    </xdr:from>
    <xdr:to>
      <xdr:col>24</xdr:col>
      <xdr:colOff>558800</xdr:colOff>
      <xdr:row>18</xdr:row>
      <xdr:rowOff>11914</xdr:rowOff>
    </xdr:to>
    <xdr:cxnSp macro="">
      <xdr:nvCxnSpPr>
        <xdr:cNvPr id="441" name="直線コネクタ 440"/>
        <xdr:cNvCxnSpPr/>
      </xdr:nvCxnSpPr>
      <xdr:spPr>
        <a:xfrm flipV="1">
          <a:off x="16179800" y="2958979"/>
          <a:ext cx="838200" cy="139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86377</xdr:rowOff>
    </xdr:from>
    <xdr:ext cx="762000" cy="259045"/>
    <xdr:sp macro="" textlink="">
      <xdr:nvSpPr>
        <xdr:cNvPr id="442" name="将来負担の状況平均値テキスト"/>
        <xdr:cNvSpPr txBox="1"/>
      </xdr:nvSpPr>
      <xdr:spPr>
        <a:xfrm>
          <a:off x="17106900" y="2486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3" name="フローチャート : 判断 442"/>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11914</xdr:rowOff>
    </xdr:from>
    <xdr:to>
      <xdr:col>23</xdr:col>
      <xdr:colOff>406400</xdr:colOff>
      <xdr:row>19</xdr:row>
      <xdr:rowOff>62230</xdr:rowOff>
    </xdr:to>
    <xdr:cxnSp macro="">
      <xdr:nvCxnSpPr>
        <xdr:cNvPr id="444" name="直線コネクタ 443"/>
        <xdr:cNvCxnSpPr/>
      </xdr:nvCxnSpPr>
      <xdr:spPr>
        <a:xfrm flipV="1">
          <a:off x="15290800" y="3098014"/>
          <a:ext cx="889000" cy="221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5" name="フローチャート : 判断 444"/>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105548</xdr:rowOff>
    </xdr:from>
    <xdr:ext cx="736600" cy="259045"/>
    <xdr:sp macro="" textlink="">
      <xdr:nvSpPr>
        <xdr:cNvPr id="446" name="テキスト ボックス 445"/>
        <xdr:cNvSpPr txBox="1"/>
      </xdr:nvSpPr>
      <xdr:spPr>
        <a:xfrm>
          <a:off x="15798800" y="250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62230</xdr:rowOff>
    </xdr:from>
    <xdr:to>
      <xdr:col>22</xdr:col>
      <xdr:colOff>203200</xdr:colOff>
      <xdr:row>20</xdr:row>
      <xdr:rowOff>22920</xdr:rowOff>
    </xdr:to>
    <xdr:cxnSp macro="">
      <xdr:nvCxnSpPr>
        <xdr:cNvPr id="447" name="直線コネクタ 446"/>
        <xdr:cNvCxnSpPr/>
      </xdr:nvCxnSpPr>
      <xdr:spPr>
        <a:xfrm flipV="1">
          <a:off x="14401800" y="3319780"/>
          <a:ext cx="889000" cy="132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48" name="フローチャート : 判断 447"/>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63940</xdr:rowOff>
    </xdr:from>
    <xdr:ext cx="762000" cy="259045"/>
    <xdr:sp macro="" textlink="">
      <xdr:nvSpPr>
        <xdr:cNvPr id="449" name="テキスト ボックス 448"/>
        <xdr:cNvSpPr txBox="1"/>
      </xdr:nvSpPr>
      <xdr:spPr>
        <a:xfrm>
          <a:off x="14909800" y="263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22920</xdr:rowOff>
    </xdr:from>
    <xdr:to>
      <xdr:col>21</xdr:col>
      <xdr:colOff>0</xdr:colOff>
      <xdr:row>20</xdr:row>
      <xdr:rowOff>165402</xdr:rowOff>
    </xdr:to>
    <xdr:cxnSp macro="">
      <xdr:nvCxnSpPr>
        <xdr:cNvPr id="450" name="直線コネクタ 449"/>
        <xdr:cNvCxnSpPr/>
      </xdr:nvCxnSpPr>
      <xdr:spPr>
        <a:xfrm flipV="1">
          <a:off x="13512800" y="3451920"/>
          <a:ext cx="889000" cy="14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51" name="フローチャート : 判断 450"/>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132883</xdr:rowOff>
    </xdr:from>
    <xdr:ext cx="762000" cy="259045"/>
    <xdr:sp macro="" textlink="">
      <xdr:nvSpPr>
        <xdr:cNvPr id="452" name="テキスト ボックス 451"/>
        <xdr:cNvSpPr txBox="1"/>
      </xdr:nvSpPr>
      <xdr:spPr>
        <a:xfrm>
          <a:off x="14020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3" name="フローチャート : 判断 452"/>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8060</xdr:rowOff>
    </xdr:from>
    <xdr:ext cx="762000" cy="259045"/>
    <xdr:sp macro="" textlink="">
      <xdr:nvSpPr>
        <xdr:cNvPr id="454" name="テキスト ボックス 453"/>
        <xdr:cNvSpPr txBox="1"/>
      </xdr:nvSpPr>
      <xdr:spPr>
        <a:xfrm>
          <a:off x="13131800" y="309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164979</xdr:rowOff>
    </xdr:from>
    <xdr:to>
      <xdr:col>24</xdr:col>
      <xdr:colOff>609600</xdr:colOff>
      <xdr:row>17</xdr:row>
      <xdr:rowOff>95129</xdr:rowOff>
    </xdr:to>
    <xdr:sp macro="" textlink="">
      <xdr:nvSpPr>
        <xdr:cNvPr id="460" name="円/楕円 459"/>
        <xdr:cNvSpPr/>
      </xdr:nvSpPr>
      <xdr:spPr>
        <a:xfrm>
          <a:off x="16967200" y="2908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137056</xdr:rowOff>
    </xdr:from>
    <xdr:ext cx="762000" cy="259045"/>
    <xdr:sp macro="" textlink="">
      <xdr:nvSpPr>
        <xdr:cNvPr id="461" name="将来負担の状況該当値テキスト"/>
        <xdr:cNvSpPr txBox="1"/>
      </xdr:nvSpPr>
      <xdr:spPr>
        <a:xfrm>
          <a:off x="17106900" y="2880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132564</xdr:rowOff>
    </xdr:from>
    <xdr:to>
      <xdr:col>23</xdr:col>
      <xdr:colOff>457200</xdr:colOff>
      <xdr:row>18</xdr:row>
      <xdr:rowOff>62714</xdr:rowOff>
    </xdr:to>
    <xdr:sp macro="" textlink="">
      <xdr:nvSpPr>
        <xdr:cNvPr id="462" name="円/楕円 461"/>
        <xdr:cNvSpPr/>
      </xdr:nvSpPr>
      <xdr:spPr>
        <a:xfrm>
          <a:off x="16129000" y="304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47491</xdr:rowOff>
    </xdr:from>
    <xdr:ext cx="736600" cy="259045"/>
    <xdr:sp macro="" textlink="">
      <xdr:nvSpPr>
        <xdr:cNvPr id="463" name="テキスト ボックス 462"/>
        <xdr:cNvSpPr txBox="1"/>
      </xdr:nvSpPr>
      <xdr:spPr>
        <a:xfrm>
          <a:off x="15798800" y="3133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11430</xdr:rowOff>
    </xdr:from>
    <xdr:to>
      <xdr:col>22</xdr:col>
      <xdr:colOff>254000</xdr:colOff>
      <xdr:row>19</xdr:row>
      <xdr:rowOff>113030</xdr:rowOff>
    </xdr:to>
    <xdr:sp macro="" textlink="">
      <xdr:nvSpPr>
        <xdr:cNvPr id="464" name="円/楕円 463"/>
        <xdr:cNvSpPr/>
      </xdr:nvSpPr>
      <xdr:spPr>
        <a:xfrm>
          <a:off x="15240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97807</xdr:rowOff>
    </xdr:from>
    <xdr:ext cx="762000" cy="259045"/>
    <xdr:sp macro="" textlink="">
      <xdr:nvSpPr>
        <xdr:cNvPr id="465" name="テキスト ボックス 464"/>
        <xdr:cNvSpPr txBox="1"/>
      </xdr:nvSpPr>
      <xdr:spPr>
        <a:xfrm>
          <a:off x="14909800" y="33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143570</xdr:rowOff>
    </xdr:from>
    <xdr:to>
      <xdr:col>21</xdr:col>
      <xdr:colOff>50800</xdr:colOff>
      <xdr:row>20</xdr:row>
      <xdr:rowOff>73720</xdr:rowOff>
    </xdr:to>
    <xdr:sp macro="" textlink="">
      <xdr:nvSpPr>
        <xdr:cNvPr id="466" name="円/楕円 465"/>
        <xdr:cNvSpPr/>
      </xdr:nvSpPr>
      <xdr:spPr>
        <a:xfrm>
          <a:off x="14351000" y="340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58497</xdr:rowOff>
    </xdr:from>
    <xdr:ext cx="762000" cy="259045"/>
    <xdr:sp macro="" textlink="">
      <xdr:nvSpPr>
        <xdr:cNvPr id="467" name="テキスト ボックス 466"/>
        <xdr:cNvSpPr txBox="1"/>
      </xdr:nvSpPr>
      <xdr:spPr>
        <a:xfrm>
          <a:off x="14020800" y="34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114602</xdr:rowOff>
    </xdr:from>
    <xdr:to>
      <xdr:col>19</xdr:col>
      <xdr:colOff>533400</xdr:colOff>
      <xdr:row>21</xdr:row>
      <xdr:rowOff>44752</xdr:rowOff>
    </xdr:to>
    <xdr:sp macro="" textlink="">
      <xdr:nvSpPr>
        <xdr:cNvPr id="468" name="円/楕円 467"/>
        <xdr:cNvSpPr/>
      </xdr:nvSpPr>
      <xdr:spPr>
        <a:xfrm>
          <a:off x="13462000" y="354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29529</xdr:rowOff>
    </xdr:from>
    <xdr:ext cx="762000" cy="259045"/>
    <xdr:sp macro="" textlink="">
      <xdr:nvSpPr>
        <xdr:cNvPr id="469" name="テキスト ボックス 468"/>
        <xdr:cNvSpPr txBox="1"/>
      </xdr:nvSpPr>
      <xdr:spPr>
        <a:xfrm>
          <a:off x="13131800" y="362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福島県喜多方市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50,829
50,660
554.63
27,646,539
26,808,393
529,158
16,161,758
25,310,870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56.2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類似団体平均を４．３ポイント、福島県平均を３．２ポイントそれぞれ上回り、前年度と比較しても２．４ポイント上昇している状況である。</a:t>
          </a:r>
          <a:endParaRPr kumimoji="1" lang="en-US" altLang="ja-JP" sz="1300">
            <a:latin typeface="ＭＳ Ｐゴシック"/>
          </a:endParaRPr>
        </a:p>
        <a:p>
          <a:r>
            <a:rPr kumimoji="1" lang="ja-JP" altLang="en-US" sz="1300">
              <a:latin typeface="ＭＳ Ｐゴシック"/>
            </a:rPr>
            <a:t>　要因としては、国の給与減額を踏まえた減額措置の終了により旧来の水準に回復したこと、退職者の増加に伴う退職手当の増が挙げられる。</a:t>
          </a:r>
          <a:endParaRPr kumimoji="1" lang="en-US" altLang="ja-JP" sz="1300">
            <a:latin typeface="ＭＳ Ｐゴシック"/>
          </a:endParaRPr>
        </a:p>
        <a:p>
          <a:r>
            <a:rPr kumimoji="1" lang="ja-JP" altLang="en-US" sz="1300">
              <a:latin typeface="ＭＳ Ｐゴシック"/>
            </a:rPr>
            <a:t>　今後も定員適正化計画に則り、定員規模の適正化と事務事業の効率化、組織機構の簡素合理化により人件費の適正化を図る。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107950</xdr:rowOff>
    </xdr:from>
    <xdr:to>
      <xdr:col>7</xdr:col>
      <xdr:colOff>15875</xdr:colOff>
      <xdr:row>41</xdr:row>
      <xdr:rowOff>69850</xdr:rowOff>
    </xdr:to>
    <xdr:cxnSp macro="">
      <xdr:nvCxnSpPr>
        <xdr:cNvPr id="64" name="直線コネクタ 63"/>
        <xdr:cNvCxnSpPr/>
      </xdr:nvCxnSpPr>
      <xdr:spPr>
        <a:xfrm>
          <a:off x="3987800" y="679450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5"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107950</xdr:rowOff>
    </xdr:from>
    <xdr:to>
      <xdr:col>5</xdr:col>
      <xdr:colOff>549275</xdr:colOff>
      <xdr:row>41</xdr:row>
      <xdr:rowOff>44450</xdr:rowOff>
    </xdr:to>
    <xdr:cxnSp macro="">
      <xdr:nvCxnSpPr>
        <xdr:cNvPr id="67" name="直線コネクタ 66"/>
        <xdr:cNvCxnSpPr/>
      </xdr:nvCxnSpPr>
      <xdr:spPr>
        <a:xfrm flipV="1">
          <a:off x="3098800" y="6794500"/>
          <a:ext cx="889000" cy="2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69" name="テキスト ボックス 68"/>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44450</xdr:rowOff>
    </xdr:from>
    <xdr:to>
      <xdr:col>4</xdr:col>
      <xdr:colOff>346075</xdr:colOff>
      <xdr:row>41</xdr:row>
      <xdr:rowOff>95250</xdr:rowOff>
    </xdr:to>
    <xdr:cxnSp macro="">
      <xdr:nvCxnSpPr>
        <xdr:cNvPr id="70" name="直線コネクタ 69"/>
        <xdr:cNvCxnSpPr/>
      </xdr:nvCxnSpPr>
      <xdr:spPr>
        <a:xfrm flipV="1">
          <a:off x="2209800" y="7073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95250</xdr:rowOff>
    </xdr:from>
    <xdr:to>
      <xdr:col>3</xdr:col>
      <xdr:colOff>142875</xdr:colOff>
      <xdr:row>41</xdr:row>
      <xdr:rowOff>120650</xdr:rowOff>
    </xdr:to>
    <xdr:cxnSp macro="">
      <xdr:nvCxnSpPr>
        <xdr:cNvPr id="73" name="直線コネクタ 72"/>
        <xdr:cNvCxnSpPr/>
      </xdr:nvCxnSpPr>
      <xdr:spPr>
        <a:xfrm flipV="1">
          <a:off x="1320800" y="7124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80027</xdr:rowOff>
    </xdr:from>
    <xdr:ext cx="762000" cy="259045"/>
    <xdr:sp macro="" textlink="">
      <xdr:nvSpPr>
        <xdr:cNvPr id="77" name="テキスト ボックス 76"/>
        <xdr:cNvSpPr txBox="1"/>
      </xdr:nvSpPr>
      <xdr:spPr>
        <a:xfrm>
          <a:off x="939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41</xdr:row>
      <xdr:rowOff>19050</xdr:rowOff>
    </xdr:from>
    <xdr:to>
      <xdr:col>7</xdr:col>
      <xdr:colOff>66675</xdr:colOff>
      <xdr:row>41</xdr:row>
      <xdr:rowOff>120650</xdr:rowOff>
    </xdr:to>
    <xdr:sp macro="" textlink="">
      <xdr:nvSpPr>
        <xdr:cNvPr id="83" name="円/楕円 82"/>
        <xdr:cNvSpPr/>
      </xdr:nvSpPr>
      <xdr:spPr>
        <a:xfrm>
          <a:off x="47752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99077</xdr:rowOff>
    </xdr:from>
    <xdr:ext cx="762000" cy="259045"/>
    <xdr:sp macro="" textlink="">
      <xdr:nvSpPr>
        <xdr:cNvPr id="84" name="人件費該当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57150</xdr:rowOff>
    </xdr:from>
    <xdr:to>
      <xdr:col>5</xdr:col>
      <xdr:colOff>600075</xdr:colOff>
      <xdr:row>39</xdr:row>
      <xdr:rowOff>158750</xdr:rowOff>
    </xdr:to>
    <xdr:sp macro="" textlink="">
      <xdr:nvSpPr>
        <xdr:cNvPr id="85" name="円/楕円 84"/>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143527</xdr:rowOff>
    </xdr:from>
    <xdr:ext cx="736600" cy="259045"/>
    <xdr:sp macro="" textlink="">
      <xdr:nvSpPr>
        <xdr:cNvPr id="86" name="テキスト ボックス 85"/>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165100</xdr:rowOff>
    </xdr:from>
    <xdr:to>
      <xdr:col>4</xdr:col>
      <xdr:colOff>396875</xdr:colOff>
      <xdr:row>41</xdr:row>
      <xdr:rowOff>95250</xdr:rowOff>
    </xdr:to>
    <xdr:sp macro="" textlink="">
      <xdr:nvSpPr>
        <xdr:cNvPr id="87" name="円/楕円 86"/>
        <xdr:cNvSpPr/>
      </xdr:nvSpPr>
      <xdr:spPr>
        <a:xfrm>
          <a:off x="3048000" y="702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80027</xdr:rowOff>
    </xdr:from>
    <xdr:ext cx="762000" cy="259045"/>
    <xdr:sp macro="" textlink="">
      <xdr:nvSpPr>
        <xdr:cNvPr id="88" name="テキスト ボックス 8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44450</xdr:rowOff>
    </xdr:from>
    <xdr:to>
      <xdr:col>3</xdr:col>
      <xdr:colOff>193675</xdr:colOff>
      <xdr:row>41</xdr:row>
      <xdr:rowOff>146050</xdr:rowOff>
    </xdr:to>
    <xdr:sp macro="" textlink="">
      <xdr:nvSpPr>
        <xdr:cNvPr id="89" name="円/楕円 88"/>
        <xdr:cNvSpPr/>
      </xdr:nvSpPr>
      <xdr:spPr>
        <a:xfrm>
          <a:off x="2159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130827</xdr:rowOff>
    </xdr:from>
    <xdr:ext cx="762000" cy="259045"/>
    <xdr:sp macro="" textlink="">
      <xdr:nvSpPr>
        <xdr:cNvPr id="90" name="テキスト ボックス 89"/>
        <xdr:cNvSpPr txBox="1"/>
      </xdr:nvSpPr>
      <xdr:spPr>
        <a:xfrm>
          <a:off x="1828800" y="716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69850</xdr:rowOff>
    </xdr:from>
    <xdr:to>
      <xdr:col>1</xdr:col>
      <xdr:colOff>676275</xdr:colOff>
      <xdr:row>42</xdr:row>
      <xdr:rowOff>0</xdr:rowOff>
    </xdr:to>
    <xdr:sp macro="" textlink="">
      <xdr:nvSpPr>
        <xdr:cNvPr id="91" name="円/楕円 90"/>
        <xdr:cNvSpPr/>
      </xdr:nvSpPr>
      <xdr:spPr>
        <a:xfrm>
          <a:off x="1270000" y="709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156227</xdr:rowOff>
    </xdr:from>
    <xdr:ext cx="762000" cy="259045"/>
    <xdr:sp macro="" textlink="">
      <xdr:nvSpPr>
        <xdr:cNvPr id="92" name="テキスト ボックス 91"/>
        <xdr:cNvSpPr txBox="1"/>
      </xdr:nvSpPr>
      <xdr:spPr>
        <a:xfrm>
          <a:off x="939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類似団体平均を１．６ポイント、福島県平均を１．０ポイントそれぞれ下回るが、前年度と比較して１．２ポイント上昇している状況である。</a:t>
          </a:r>
          <a:endParaRPr kumimoji="1" lang="en-US" altLang="ja-JP" sz="1300">
            <a:latin typeface="ＭＳ Ｐゴシック"/>
          </a:endParaRPr>
        </a:p>
        <a:p>
          <a:r>
            <a:rPr kumimoji="1" lang="ja-JP" altLang="en-US" sz="1300">
              <a:latin typeface="ＭＳ Ｐゴシック"/>
            </a:rPr>
            <a:t>　要因としては、労務単価の上昇に伴い委託料が上昇したことなどが挙げられる。</a:t>
          </a:r>
          <a:endParaRPr kumimoji="1" lang="en-US" altLang="ja-JP" sz="1300">
            <a:latin typeface="ＭＳ Ｐゴシック"/>
          </a:endParaRPr>
        </a:p>
        <a:p>
          <a:r>
            <a:rPr kumimoji="1" lang="ja-JP" altLang="en-US" sz="1300">
              <a:latin typeface="ＭＳ Ｐゴシック"/>
            </a:rPr>
            <a:t>　今後も物件費抑制のため、予算査定時における必要性の総点検などにより徹底した経費削減に努める。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148771</xdr:rowOff>
    </xdr:from>
    <xdr:to>
      <xdr:col>24</xdr:col>
      <xdr:colOff>31750</xdr:colOff>
      <xdr:row>15</xdr:row>
      <xdr:rowOff>107950</xdr:rowOff>
    </xdr:to>
    <xdr:cxnSp macro="">
      <xdr:nvCxnSpPr>
        <xdr:cNvPr id="127" name="直線コネクタ 126"/>
        <xdr:cNvCxnSpPr/>
      </xdr:nvCxnSpPr>
      <xdr:spPr>
        <a:xfrm>
          <a:off x="15671800" y="2549071"/>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28"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156936</xdr:rowOff>
    </xdr:from>
    <xdr:to>
      <xdr:col>22</xdr:col>
      <xdr:colOff>565150</xdr:colOff>
      <xdr:row>14</xdr:row>
      <xdr:rowOff>148771</xdr:rowOff>
    </xdr:to>
    <xdr:cxnSp macro="">
      <xdr:nvCxnSpPr>
        <xdr:cNvPr id="130" name="直線コネクタ 129"/>
        <xdr:cNvCxnSpPr/>
      </xdr:nvCxnSpPr>
      <xdr:spPr>
        <a:xfrm>
          <a:off x="14782800" y="2385786"/>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70048</xdr:rowOff>
    </xdr:from>
    <xdr:ext cx="736600" cy="259045"/>
    <xdr:sp macro="" textlink="">
      <xdr:nvSpPr>
        <xdr:cNvPr id="132" name="テキスト ボックス 131"/>
        <xdr:cNvSpPr txBox="1"/>
      </xdr:nvSpPr>
      <xdr:spPr>
        <a:xfrm>
          <a:off x="15290800" y="2813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156936</xdr:rowOff>
    </xdr:from>
    <xdr:to>
      <xdr:col>21</xdr:col>
      <xdr:colOff>361950</xdr:colOff>
      <xdr:row>14</xdr:row>
      <xdr:rowOff>18143</xdr:rowOff>
    </xdr:to>
    <xdr:cxnSp macro="">
      <xdr:nvCxnSpPr>
        <xdr:cNvPr id="133" name="直線コネクタ 132"/>
        <xdr:cNvCxnSpPr/>
      </xdr:nvCxnSpPr>
      <xdr:spPr>
        <a:xfrm flipV="1">
          <a:off x="13893800" y="23857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35" name="テキスト ボックス 134"/>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14</xdr:row>
      <xdr:rowOff>18143</xdr:rowOff>
    </xdr:to>
    <xdr:cxnSp macro="">
      <xdr:nvCxnSpPr>
        <xdr:cNvPr id="136" name="直線コネクタ 135"/>
        <xdr:cNvCxnSpPr/>
      </xdr:nvCxnSpPr>
      <xdr:spPr>
        <a:xfrm>
          <a:off x="13004800" y="2342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38" name="テキスト ボックス 137"/>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129920</xdr:rowOff>
    </xdr:from>
    <xdr:ext cx="762000" cy="259045"/>
    <xdr:sp macro="" textlink="">
      <xdr:nvSpPr>
        <xdr:cNvPr id="140" name="テキスト ボックス 139"/>
        <xdr:cNvSpPr txBox="1"/>
      </xdr:nvSpPr>
      <xdr:spPr>
        <a:xfrm>
          <a:off x="12623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57150</xdr:rowOff>
    </xdr:from>
    <xdr:to>
      <xdr:col>24</xdr:col>
      <xdr:colOff>82550</xdr:colOff>
      <xdr:row>15</xdr:row>
      <xdr:rowOff>158750</xdr:rowOff>
    </xdr:to>
    <xdr:sp macro="" textlink="">
      <xdr:nvSpPr>
        <xdr:cNvPr id="146" name="円/楕円 145"/>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73677</xdr:rowOff>
    </xdr:from>
    <xdr:ext cx="762000" cy="259045"/>
    <xdr:sp macro="" textlink="">
      <xdr:nvSpPr>
        <xdr:cNvPr id="147" name="物件費該当値テキスト"/>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97971</xdr:rowOff>
    </xdr:from>
    <xdr:to>
      <xdr:col>22</xdr:col>
      <xdr:colOff>615950</xdr:colOff>
      <xdr:row>15</xdr:row>
      <xdr:rowOff>28121</xdr:rowOff>
    </xdr:to>
    <xdr:sp macro="" textlink="">
      <xdr:nvSpPr>
        <xdr:cNvPr id="148" name="円/楕円 147"/>
        <xdr:cNvSpPr/>
      </xdr:nvSpPr>
      <xdr:spPr>
        <a:xfrm>
          <a:off x="15621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38298</xdr:rowOff>
    </xdr:from>
    <xdr:ext cx="736600" cy="259045"/>
    <xdr:sp macro="" textlink="">
      <xdr:nvSpPr>
        <xdr:cNvPr id="149" name="テキスト ボックス 148"/>
        <xdr:cNvSpPr txBox="1"/>
      </xdr:nvSpPr>
      <xdr:spPr>
        <a:xfrm>
          <a:off x="15290800" y="2267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106136</xdr:rowOff>
    </xdr:from>
    <xdr:to>
      <xdr:col>21</xdr:col>
      <xdr:colOff>412750</xdr:colOff>
      <xdr:row>14</xdr:row>
      <xdr:rowOff>36286</xdr:rowOff>
    </xdr:to>
    <xdr:sp macro="" textlink="">
      <xdr:nvSpPr>
        <xdr:cNvPr id="150" name="円/楕円 149"/>
        <xdr:cNvSpPr/>
      </xdr:nvSpPr>
      <xdr:spPr>
        <a:xfrm>
          <a:off x="14732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46463</xdr:rowOff>
    </xdr:from>
    <xdr:ext cx="762000" cy="259045"/>
    <xdr:sp macro="" textlink="">
      <xdr:nvSpPr>
        <xdr:cNvPr id="151" name="テキスト ボックス 150"/>
        <xdr:cNvSpPr txBox="1"/>
      </xdr:nvSpPr>
      <xdr:spPr>
        <a:xfrm>
          <a:off x="14401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138793</xdr:rowOff>
    </xdr:from>
    <xdr:to>
      <xdr:col>20</xdr:col>
      <xdr:colOff>209550</xdr:colOff>
      <xdr:row>14</xdr:row>
      <xdr:rowOff>68943</xdr:rowOff>
    </xdr:to>
    <xdr:sp macro="" textlink="">
      <xdr:nvSpPr>
        <xdr:cNvPr id="152" name="円/楕円 151"/>
        <xdr:cNvSpPr/>
      </xdr:nvSpPr>
      <xdr:spPr>
        <a:xfrm>
          <a:off x="13843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79120</xdr:rowOff>
    </xdr:from>
    <xdr:ext cx="762000" cy="259045"/>
    <xdr:sp macro="" textlink="">
      <xdr:nvSpPr>
        <xdr:cNvPr id="153" name="テキスト ボックス 152"/>
        <xdr:cNvSpPr txBox="1"/>
      </xdr:nvSpPr>
      <xdr:spPr>
        <a:xfrm>
          <a:off x="13512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4" name="円/楕円 153"/>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5" name="テキスト ボックス 154"/>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類似団体平均を１．４ポイント、福島県平均を０．５ポイント下回る状況である。</a:t>
          </a:r>
        </a:p>
        <a:p>
          <a:r>
            <a:rPr kumimoji="1" lang="ja-JP" altLang="en-US" sz="1300">
              <a:latin typeface="ＭＳ Ｐゴシック"/>
            </a:rPr>
            <a:t>　大幅な削減は困難であるものの、市独自の施策による扶助費については、妥当性について十分に検討しながら抑制に努める。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20320</xdr:rowOff>
    </xdr:from>
    <xdr:to>
      <xdr:col>7</xdr:col>
      <xdr:colOff>15875</xdr:colOff>
      <xdr:row>54</xdr:row>
      <xdr:rowOff>50800</xdr:rowOff>
    </xdr:to>
    <xdr:cxnSp macro="">
      <xdr:nvCxnSpPr>
        <xdr:cNvPr id="186" name="直線コネクタ 185"/>
        <xdr:cNvCxnSpPr/>
      </xdr:nvCxnSpPr>
      <xdr:spPr>
        <a:xfrm flipV="1">
          <a:off x="3987800" y="92786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154957</xdr:rowOff>
    </xdr:from>
    <xdr:ext cx="762000" cy="259045"/>
    <xdr:sp macro="" textlink="">
      <xdr:nvSpPr>
        <xdr:cNvPr id="187" name="扶助費平均値テキスト"/>
        <xdr:cNvSpPr txBox="1"/>
      </xdr:nvSpPr>
      <xdr:spPr>
        <a:xfrm>
          <a:off x="4914900" y="94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66040</xdr:rowOff>
    </xdr:to>
    <xdr:cxnSp macro="">
      <xdr:nvCxnSpPr>
        <xdr:cNvPr id="189" name="直線コネクタ 188"/>
        <xdr:cNvCxnSpPr/>
      </xdr:nvCxnSpPr>
      <xdr:spPr>
        <a:xfrm flipV="1">
          <a:off x="3098800" y="93091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82567</xdr:rowOff>
    </xdr:from>
    <xdr:ext cx="736600" cy="259045"/>
    <xdr:sp macro="" textlink="">
      <xdr:nvSpPr>
        <xdr:cNvPr id="191" name="テキスト ボックス 190"/>
        <xdr:cNvSpPr txBox="1"/>
      </xdr:nvSpPr>
      <xdr:spPr>
        <a:xfrm>
          <a:off x="3606800" y="951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54</xdr:row>
      <xdr:rowOff>66040</xdr:rowOff>
    </xdr:to>
    <xdr:cxnSp macro="">
      <xdr:nvCxnSpPr>
        <xdr:cNvPr id="192" name="直線コネクタ 191"/>
        <xdr:cNvCxnSpPr/>
      </xdr:nvCxnSpPr>
      <xdr:spPr>
        <a:xfrm>
          <a:off x="2209800" y="91567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194" name="テキスト ボックス 193"/>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165100</xdr:rowOff>
    </xdr:from>
    <xdr:to>
      <xdr:col>3</xdr:col>
      <xdr:colOff>142875</xdr:colOff>
      <xdr:row>53</xdr:row>
      <xdr:rowOff>69850</xdr:rowOff>
    </xdr:to>
    <xdr:cxnSp macro="">
      <xdr:nvCxnSpPr>
        <xdr:cNvPr id="195" name="直線コネクタ 194"/>
        <xdr:cNvCxnSpPr/>
      </xdr:nvCxnSpPr>
      <xdr:spPr>
        <a:xfrm>
          <a:off x="1320800" y="9080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6367</xdr:rowOff>
    </xdr:from>
    <xdr:ext cx="762000" cy="259045"/>
    <xdr:sp macro="" textlink="">
      <xdr:nvSpPr>
        <xdr:cNvPr id="197" name="テキスト ボックス 196"/>
        <xdr:cNvSpPr txBox="1"/>
      </xdr:nvSpPr>
      <xdr:spPr>
        <a:xfrm>
          <a:off x="1828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55897</xdr:rowOff>
    </xdr:from>
    <xdr:ext cx="762000" cy="259045"/>
    <xdr:sp macro="" textlink="">
      <xdr:nvSpPr>
        <xdr:cNvPr id="199" name="テキスト ボックス 198"/>
        <xdr:cNvSpPr txBox="1"/>
      </xdr:nvSpPr>
      <xdr:spPr>
        <a:xfrm>
          <a:off x="939800" y="931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140970</xdr:rowOff>
    </xdr:from>
    <xdr:to>
      <xdr:col>7</xdr:col>
      <xdr:colOff>66675</xdr:colOff>
      <xdr:row>54</xdr:row>
      <xdr:rowOff>71120</xdr:rowOff>
    </xdr:to>
    <xdr:sp macro="" textlink="">
      <xdr:nvSpPr>
        <xdr:cNvPr id="205" name="円/楕円 204"/>
        <xdr:cNvSpPr/>
      </xdr:nvSpPr>
      <xdr:spPr>
        <a:xfrm>
          <a:off x="47752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157497</xdr:rowOff>
    </xdr:from>
    <xdr:ext cx="762000" cy="259045"/>
    <xdr:sp macro="" textlink="">
      <xdr:nvSpPr>
        <xdr:cNvPr id="206" name="扶助費該当値テキスト"/>
        <xdr:cNvSpPr txBox="1"/>
      </xdr:nvSpPr>
      <xdr:spPr>
        <a:xfrm>
          <a:off x="49149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07" name="円/楕円 206"/>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08" name="テキスト ボックス 207"/>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xdr:rowOff>
    </xdr:from>
    <xdr:to>
      <xdr:col>4</xdr:col>
      <xdr:colOff>396875</xdr:colOff>
      <xdr:row>54</xdr:row>
      <xdr:rowOff>116840</xdr:rowOff>
    </xdr:to>
    <xdr:sp macro="" textlink="">
      <xdr:nvSpPr>
        <xdr:cNvPr id="209" name="円/楕円 208"/>
        <xdr:cNvSpPr/>
      </xdr:nvSpPr>
      <xdr:spPr>
        <a:xfrm>
          <a:off x="3048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127017</xdr:rowOff>
    </xdr:from>
    <xdr:ext cx="762000" cy="259045"/>
    <xdr:sp macro="" textlink="">
      <xdr:nvSpPr>
        <xdr:cNvPr id="210" name="テキスト ボックス 209"/>
        <xdr:cNvSpPr txBox="1"/>
      </xdr:nvSpPr>
      <xdr:spPr>
        <a:xfrm>
          <a:off x="27178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19050</xdr:rowOff>
    </xdr:from>
    <xdr:to>
      <xdr:col>3</xdr:col>
      <xdr:colOff>193675</xdr:colOff>
      <xdr:row>53</xdr:row>
      <xdr:rowOff>120650</xdr:rowOff>
    </xdr:to>
    <xdr:sp macro="" textlink="">
      <xdr:nvSpPr>
        <xdr:cNvPr id="211" name="円/楕円 210"/>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130827</xdr:rowOff>
    </xdr:from>
    <xdr:ext cx="762000" cy="259045"/>
    <xdr:sp macro="" textlink="">
      <xdr:nvSpPr>
        <xdr:cNvPr id="212" name="テキスト ボックス 211"/>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114300</xdr:rowOff>
    </xdr:from>
    <xdr:to>
      <xdr:col>1</xdr:col>
      <xdr:colOff>676275</xdr:colOff>
      <xdr:row>53</xdr:row>
      <xdr:rowOff>44450</xdr:rowOff>
    </xdr:to>
    <xdr:sp macro="" textlink="">
      <xdr:nvSpPr>
        <xdr:cNvPr id="213" name="円/楕円 212"/>
        <xdr:cNvSpPr/>
      </xdr:nvSpPr>
      <xdr:spPr>
        <a:xfrm>
          <a:off x="1270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54627</xdr:rowOff>
    </xdr:from>
    <xdr:ext cx="762000" cy="259045"/>
    <xdr:sp macro="" textlink="">
      <xdr:nvSpPr>
        <xdr:cNvPr id="214" name="テキスト ボックス 213"/>
        <xdr:cNvSpPr txBox="1"/>
      </xdr:nvSpPr>
      <xdr:spPr>
        <a:xfrm>
          <a:off x="939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類似団体平均を０．６ポイント、福島県平均を２．４ポイント下回る状況である。</a:t>
          </a:r>
          <a:endParaRPr kumimoji="1" lang="en-US" altLang="ja-JP" sz="1300">
            <a:latin typeface="ＭＳ Ｐゴシック"/>
          </a:endParaRPr>
        </a:p>
        <a:p>
          <a:r>
            <a:rPr kumimoji="1" lang="ja-JP" altLang="en-US" sz="1300">
              <a:latin typeface="ＭＳ Ｐゴシック"/>
            </a:rPr>
            <a:t>　今後も、税収を主な財源とする普通会計の負担額を減らしていくよう努める。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94343</xdr:rowOff>
    </xdr:from>
    <xdr:to>
      <xdr:col>24</xdr:col>
      <xdr:colOff>31750</xdr:colOff>
      <xdr:row>58</xdr:row>
      <xdr:rowOff>94343</xdr:rowOff>
    </xdr:to>
    <xdr:cxnSp macro="">
      <xdr:nvCxnSpPr>
        <xdr:cNvPr id="249" name="直線コネクタ 248"/>
        <xdr:cNvCxnSpPr/>
      </xdr:nvCxnSpPr>
      <xdr:spPr>
        <a:xfrm>
          <a:off x="15671800" y="100384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80934</xdr:rowOff>
    </xdr:from>
    <xdr:ext cx="762000" cy="259045"/>
    <xdr:sp macro="" textlink="">
      <xdr:nvSpPr>
        <xdr:cNvPr id="250" name="その他平均値テキスト"/>
        <xdr:cNvSpPr txBox="1"/>
      </xdr:nvSpPr>
      <xdr:spPr>
        <a:xfrm>
          <a:off x="16598900" y="1002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94343</xdr:rowOff>
    </xdr:from>
    <xdr:to>
      <xdr:col>22</xdr:col>
      <xdr:colOff>565150</xdr:colOff>
      <xdr:row>60</xdr:row>
      <xdr:rowOff>23585</xdr:rowOff>
    </xdr:to>
    <xdr:cxnSp macro="">
      <xdr:nvCxnSpPr>
        <xdr:cNvPr id="252" name="直線コネクタ 251"/>
        <xdr:cNvCxnSpPr/>
      </xdr:nvCxnSpPr>
      <xdr:spPr>
        <a:xfrm flipV="1">
          <a:off x="14782800" y="10038443"/>
          <a:ext cx="889000" cy="27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23784</xdr:rowOff>
    </xdr:from>
    <xdr:ext cx="736600" cy="259045"/>
    <xdr:sp macro="" textlink="">
      <xdr:nvSpPr>
        <xdr:cNvPr id="254" name="テキスト ボックス 253"/>
        <xdr:cNvSpPr txBox="1"/>
      </xdr:nvSpPr>
      <xdr:spPr>
        <a:xfrm>
          <a:off x="15290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23585</xdr:rowOff>
    </xdr:from>
    <xdr:to>
      <xdr:col>21</xdr:col>
      <xdr:colOff>361950</xdr:colOff>
      <xdr:row>60</xdr:row>
      <xdr:rowOff>23585</xdr:rowOff>
    </xdr:to>
    <xdr:cxnSp macro="">
      <xdr:nvCxnSpPr>
        <xdr:cNvPr id="255" name="直線コネクタ 254"/>
        <xdr:cNvCxnSpPr/>
      </xdr:nvCxnSpPr>
      <xdr:spPr>
        <a:xfrm>
          <a:off x="13893800" y="10310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27412</xdr:rowOff>
    </xdr:from>
    <xdr:ext cx="762000" cy="259045"/>
    <xdr:sp macro="" textlink="">
      <xdr:nvSpPr>
        <xdr:cNvPr id="257" name="テキスト ボックス 256"/>
        <xdr:cNvSpPr txBox="1"/>
      </xdr:nvSpPr>
      <xdr:spPr>
        <a:xfrm>
          <a:off x="14401800" y="980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64407</xdr:rowOff>
    </xdr:from>
    <xdr:to>
      <xdr:col>20</xdr:col>
      <xdr:colOff>158750</xdr:colOff>
      <xdr:row>60</xdr:row>
      <xdr:rowOff>23585</xdr:rowOff>
    </xdr:to>
    <xdr:cxnSp macro="">
      <xdr:nvCxnSpPr>
        <xdr:cNvPr id="258" name="直線コネクタ 257"/>
        <xdr:cNvCxnSpPr/>
      </xdr:nvCxnSpPr>
      <xdr:spPr>
        <a:xfrm>
          <a:off x="13004800" y="101799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5642</xdr:rowOff>
    </xdr:from>
    <xdr:ext cx="762000" cy="259045"/>
    <xdr:sp macro="" textlink="">
      <xdr:nvSpPr>
        <xdr:cNvPr id="260" name="テキスト ボックス 259"/>
        <xdr:cNvSpPr txBox="1"/>
      </xdr:nvSpPr>
      <xdr:spPr>
        <a:xfrm>
          <a:off x="13512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5642</xdr:rowOff>
    </xdr:from>
    <xdr:ext cx="762000" cy="259045"/>
    <xdr:sp macro="" textlink="">
      <xdr:nvSpPr>
        <xdr:cNvPr id="262" name="テキスト ボックス 261"/>
        <xdr:cNvSpPr txBox="1"/>
      </xdr:nvSpPr>
      <xdr:spPr>
        <a:xfrm>
          <a:off x="12623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43543</xdr:rowOff>
    </xdr:from>
    <xdr:to>
      <xdr:col>24</xdr:col>
      <xdr:colOff>82550</xdr:colOff>
      <xdr:row>58</xdr:row>
      <xdr:rowOff>145143</xdr:rowOff>
    </xdr:to>
    <xdr:sp macro="" textlink="">
      <xdr:nvSpPr>
        <xdr:cNvPr id="268" name="円/楕円 267"/>
        <xdr:cNvSpPr/>
      </xdr:nvSpPr>
      <xdr:spPr>
        <a:xfrm>
          <a:off x="16459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60070</xdr:rowOff>
    </xdr:from>
    <xdr:ext cx="762000" cy="259045"/>
    <xdr:sp macro="" textlink="">
      <xdr:nvSpPr>
        <xdr:cNvPr id="269" name="その他該当値テキスト"/>
        <xdr:cNvSpPr txBox="1"/>
      </xdr:nvSpPr>
      <xdr:spPr>
        <a:xfrm>
          <a:off x="16598900" y="983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43543</xdr:rowOff>
    </xdr:from>
    <xdr:to>
      <xdr:col>22</xdr:col>
      <xdr:colOff>615950</xdr:colOff>
      <xdr:row>58</xdr:row>
      <xdr:rowOff>145143</xdr:rowOff>
    </xdr:to>
    <xdr:sp macro="" textlink="">
      <xdr:nvSpPr>
        <xdr:cNvPr id="270" name="円/楕円 269"/>
        <xdr:cNvSpPr/>
      </xdr:nvSpPr>
      <xdr:spPr>
        <a:xfrm>
          <a:off x="15621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155320</xdr:rowOff>
    </xdr:from>
    <xdr:ext cx="736600" cy="259045"/>
    <xdr:sp macro="" textlink="">
      <xdr:nvSpPr>
        <xdr:cNvPr id="271" name="テキスト ボックス 270"/>
        <xdr:cNvSpPr txBox="1"/>
      </xdr:nvSpPr>
      <xdr:spPr>
        <a:xfrm>
          <a:off x="15290800" y="975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144235</xdr:rowOff>
    </xdr:from>
    <xdr:to>
      <xdr:col>21</xdr:col>
      <xdr:colOff>412750</xdr:colOff>
      <xdr:row>60</xdr:row>
      <xdr:rowOff>74385</xdr:rowOff>
    </xdr:to>
    <xdr:sp macro="" textlink="">
      <xdr:nvSpPr>
        <xdr:cNvPr id="272" name="円/楕円 271"/>
        <xdr:cNvSpPr/>
      </xdr:nvSpPr>
      <xdr:spPr>
        <a:xfrm>
          <a:off x="14732000" y="102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59162</xdr:rowOff>
    </xdr:from>
    <xdr:ext cx="762000" cy="259045"/>
    <xdr:sp macro="" textlink="">
      <xdr:nvSpPr>
        <xdr:cNvPr id="273" name="テキスト ボックス 272"/>
        <xdr:cNvSpPr txBox="1"/>
      </xdr:nvSpPr>
      <xdr:spPr>
        <a:xfrm>
          <a:off x="14401800" y="1034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144235</xdr:rowOff>
    </xdr:from>
    <xdr:to>
      <xdr:col>20</xdr:col>
      <xdr:colOff>209550</xdr:colOff>
      <xdr:row>60</xdr:row>
      <xdr:rowOff>74385</xdr:rowOff>
    </xdr:to>
    <xdr:sp macro="" textlink="">
      <xdr:nvSpPr>
        <xdr:cNvPr id="274" name="円/楕円 273"/>
        <xdr:cNvSpPr/>
      </xdr:nvSpPr>
      <xdr:spPr>
        <a:xfrm>
          <a:off x="13843000" y="102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59162</xdr:rowOff>
    </xdr:from>
    <xdr:ext cx="762000" cy="259045"/>
    <xdr:sp macro="" textlink="">
      <xdr:nvSpPr>
        <xdr:cNvPr id="275" name="テキスト ボックス 274"/>
        <xdr:cNvSpPr txBox="1"/>
      </xdr:nvSpPr>
      <xdr:spPr>
        <a:xfrm>
          <a:off x="13512800" y="1034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13607</xdr:rowOff>
    </xdr:from>
    <xdr:to>
      <xdr:col>19</xdr:col>
      <xdr:colOff>6350</xdr:colOff>
      <xdr:row>59</xdr:row>
      <xdr:rowOff>115207</xdr:rowOff>
    </xdr:to>
    <xdr:sp macro="" textlink="">
      <xdr:nvSpPr>
        <xdr:cNvPr id="276" name="円/楕円 275"/>
        <xdr:cNvSpPr/>
      </xdr:nvSpPr>
      <xdr:spPr>
        <a:xfrm>
          <a:off x="129540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99984</xdr:rowOff>
    </xdr:from>
    <xdr:ext cx="762000" cy="259045"/>
    <xdr:sp macro="" textlink="">
      <xdr:nvSpPr>
        <xdr:cNvPr id="277" name="テキスト ボックス 276"/>
        <xdr:cNvSpPr txBox="1"/>
      </xdr:nvSpPr>
      <xdr:spPr>
        <a:xfrm>
          <a:off x="12623800" y="1021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類似団体を０．１ポイント下回り、福島県平均を１．７ポイント上回っている状況である。</a:t>
          </a:r>
          <a:endParaRPr kumimoji="1" lang="en-US" altLang="ja-JP" sz="1300">
            <a:latin typeface="ＭＳ Ｐゴシック"/>
          </a:endParaRPr>
        </a:p>
        <a:p>
          <a:r>
            <a:rPr kumimoji="1" lang="ja-JP" altLang="en-US" sz="1300">
              <a:latin typeface="ＭＳ Ｐゴシック"/>
            </a:rPr>
            <a:t>　今後も補助金、負担金について、内容や効果等の点検を行い、廃止、統合、縮減、終期設定などにより適正化を図る。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17599</xdr:rowOff>
    </xdr:from>
    <xdr:to>
      <xdr:col>24</xdr:col>
      <xdr:colOff>31750</xdr:colOff>
      <xdr:row>37</xdr:row>
      <xdr:rowOff>17599</xdr:rowOff>
    </xdr:to>
    <xdr:cxnSp macro="">
      <xdr:nvCxnSpPr>
        <xdr:cNvPr id="311" name="直線コネクタ 310"/>
        <xdr:cNvCxnSpPr/>
      </xdr:nvCxnSpPr>
      <xdr:spPr>
        <a:xfrm>
          <a:off x="15671800" y="636124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143328</xdr:rowOff>
    </xdr:from>
    <xdr:to>
      <xdr:col>22</xdr:col>
      <xdr:colOff>565150</xdr:colOff>
      <xdr:row>37</xdr:row>
      <xdr:rowOff>17599</xdr:rowOff>
    </xdr:to>
    <xdr:cxnSp macro="">
      <xdr:nvCxnSpPr>
        <xdr:cNvPr id="314" name="直線コネクタ 313"/>
        <xdr:cNvCxnSpPr/>
      </xdr:nvCxnSpPr>
      <xdr:spPr>
        <a:xfrm>
          <a:off x="14782800" y="6315528"/>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143328</xdr:rowOff>
    </xdr:from>
    <xdr:to>
      <xdr:col>21</xdr:col>
      <xdr:colOff>361950</xdr:colOff>
      <xdr:row>36</xdr:row>
      <xdr:rowOff>156392</xdr:rowOff>
    </xdr:to>
    <xdr:cxnSp macro="">
      <xdr:nvCxnSpPr>
        <xdr:cNvPr id="317" name="直線コネクタ 316"/>
        <xdr:cNvCxnSpPr/>
      </xdr:nvCxnSpPr>
      <xdr:spPr>
        <a:xfrm flipV="1">
          <a:off x="13893800" y="6315528"/>
          <a:ext cx="889000" cy="1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149860</xdr:rowOff>
    </xdr:from>
    <xdr:to>
      <xdr:col>20</xdr:col>
      <xdr:colOff>158750</xdr:colOff>
      <xdr:row>36</xdr:row>
      <xdr:rowOff>156392</xdr:rowOff>
    </xdr:to>
    <xdr:cxnSp macro="">
      <xdr:nvCxnSpPr>
        <xdr:cNvPr id="320" name="直線コネクタ 319"/>
        <xdr:cNvCxnSpPr/>
      </xdr:nvCxnSpPr>
      <xdr:spPr>
        <a:xfrm>
          <a:off x="13004800" y="632206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20519</xdr:rowOff>
    </xdr:from>
    <xdr:ext cx="762000" cy="259045"/>
    <xdr:sp macro="" textlink="">
      <xdr:nvSpPr>
        <xdr:cNvPr id="324" name="テキスト ボックス 323"/>
        <xdr:cNvSpPr txBox="1"/>
      </xdr:nvSpPr>
      <xdr:spPr>
        <a:xfrm>
          <a:off x="12623800" y="636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138249</xdr:rowOff>
    </xdr:from>
    <xdr:to>
      <xdr:col>24</xdr:col>
      <xdr:colOff>82550</xdr:colOff>
      <xdr:row>37</xdr:row>
      <xdr:rowOff>68399</xdr:rowOff>
    </xdr:to>
    <xdr:sp macro="" textlink="">
      <xdr:nvSpPr>
        <xdr:cNvPr id="330" name="円/楕円 329"/>
        <xdr:cNvSpPr/>
      </xdr:nvSpPr>
      <xdr:spPr>
        <a:xfrm>
          <a:off x="164592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154776</xdr:rowOff>
    </xdr:from>
    <xdr:ext cx="762000" cy="259045"/>
    <xdr:sp macro="" textlink="">
      <xdr:nvSpPr>
        <xdr:cNvPr id="331" name="補助費等該当値テキスト"/>
        <xdr:cNvSpPr txBox="1"/>
      </xdr:nvSpPr>
      <xdr:spPr>
        <a:xfrm>
          <a:off x="16598900" y="6155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138249</xdr:rowOff>
    </xdr:from>
    <xdr:to>
      <xdr:col>22</xdr:col>
      <xdr:colOff>615950</xdr:colOff>
      <xdr:row>37</xdr:row>
      <xdr:rowOff>68399</xdr:rowOff>
    </xdr:to>
    <xdr:sp macro="" textlink="">
      <xdr:nvSpPr>
        <xdr:cNvPr id="332" name="円/楕円 331"/>
        <xdr:cNvSpPr/>
      </xdr:nvSpPr>
      <xdr:spPr>
        <a:xfrm>
          <a:off x="15621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78576</xdr:rowOff>
    </xdr:from>
    <xdr:ext cx="736600" cy="259045"/>
    <xdr:sp macro="" textlink="">
      <xdr:nvSpPr>
        <xdr:cNvPr id="333" name="テキスト ボックス 332"/>
        <xdr:cNvSpPr txBox="1"/>
      </xdr:nvSpPr>
      <xdr:spPr>
        <a:xfrm>
          <a:off x="15290800" y="6079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92528</xdr:rowOff>
    </xdr:from>
    <xdr:to>
      <xdr:col>21</xdr:col>
      <xdr:colOff>412750</xdr:colOff>
      <xdr:row>37</xdr:row>
      <xdr:rowOff>22678</xdr:rowOff>
    </xdr:to>
    <xdr:sp macro="" textlink="">
      <xdr:nvSpPr>
        <xdr:cNvPr id="334" name="円/楕円 333"/>
        <xdr:cNvSpPr/>
      </xdr:nvSpPr>
      <xdr:spPr>
        <a:xfrm>
          <a:off x="14732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32855</xdr:rowOff>
    </xdr:from>
    <xdr:ext cx="762000" cy="259045"/>
    <xdr:sp macro="" textlink="">
      <xdr:nvSpPr>
        <xdr:cNvPr id="335" name="テキスト ボックス 334"/>
        <xdr:cNvSpPr txBox="1"/>
      </xdr:nvSpPr>
      <xdr:spPr>
        <a:xfrm>
          <a:off x="14401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105592</xdr:rowOff>
    </xdr:from>
    <xdr:to>
      <xdr:col>20</xdr:col>
      <xdr:colOff>209550</xdr:colOff>
      <xdr:row>37</xdr:row>
      <xdr:rowOff>35742</xdr:rowOff>
    </xdr:to>
    <xdr:sp macro="" textlink="">
      <xdr:nvSpPr>
        <xdr:cNvPr id="336" name="円/楕円 335"/>
        <xdr:cNvSpPr/>
      </xdr:nvSpPr>
      <xdr:spPr>
        <a:xfrm>
          <a:off x="13843000" y="627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45919</xdr:rowOff>
    </xdr:from>
    <xdr:ext cx="762000" cy="259045"/>
    <xdr:sp macro="" textlink="">
      <xdr:nvSpPr>
        <xdr:cNvPr id="337" name="テキスト ボックス 336"/>
        <xdr:cNvSpPr txBox="1"/>
      </xdr:nvSpPr>
      <xdr:spPr>
        <a:xfrm>
          <a:off x="13512800" y="604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38" name="円/楕円 337"/>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39" name="テキスト ボックス 338"/>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類似団体を１．８ポイント、福島県平均を１．６ポイントそれぞれ下回る状況である。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今後も市債バランスを考慮しつつ、当該年度の市債発行額を設定し、後年度の公債費負担の抑制に努める。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39370</xdr:rowOff>
    </xdr:from>
    <xdr:to>
      <xdr:col>7</xdr:col>
      <xdr:colOff>15875</xdr:colOff>
      <xdr:row>77</xdr:row>
      <xdr:rowOff>46989</xdr:rowOff>
    </xdr:to>
    <xdr:cxnSp macro="">
      <xdr:nvCxnSpPr>
        <xdr:cNvPr id="372" name="直線コネクタ 371"/>
        <xdr:cNvCxnSpPr/>
      </xdr:nvCxnSpPr>
      <xdr:spPr>
        <a:xfrm flipV="1">
          <a:off x="3987800" y="1324102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97807</xdr:rowOff>
    </xdr:from>
    <xdr:ext cx="762000" cy="259045"/>
    <xdr:sp macro="" textlink="">
      <xdr:nvSpPr>
        <xdr:cNvPr id="373" name="公債費平均値テキスト"/>
        <xdr:cNvSpPr txBox="1"/>
      </xdr:nvSpPr>
      <xdr:spPr>
        <a:xfrm>
          <a:off x="4914900" y="13299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46989</xdr:rowOff>
    </xdr:from>
    <xdr:to>
      <xdr:col>5</xdr:col>
      <xdr:colOff>549275</xdr:colOff>
      <xdr:row>77</xdr:row>
      <xdr:rowOff>46989</xdr:rowOff>
    </xdr:to>
    <xdr:cxnSp macro="">
      <xdr:nvCxnSpPr>
        <xdr:cNvPr id="375" name="直線コネクタ 374"/>
        <xdr:cNvCxnSpPr/>
      </xdr:nvCxnSpPr>
      <xdr:spPr>
        <a:xfrm>
          <a:off x="3098800" y="13248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7" name="テキスト ボックス 376"/>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46989</xdr:rowOff>
    </xdr:from>
    <xdr:to>
      <xdr:col>4</xdr:col>
      <xdr:colOff>346075</xdr:colOff>
      <xdr:row>77</xdr:row>
      <xdr:rowOff>62230</xdr:rowOff>
    </xdr:to>
    <xdr:cxnSp macro="">
      <xdr:nvCxnSpPr>
        <xdr:cNvPr id="378" name="直線コネクタ 377"/>
        <xdr:cNvCxnSpPr/>
      </xdr:nvCxnSpPr>
      <xdr:spPr>
        <a:xfrm flipV="1">
          <a:off x="2209800" y="132486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0" name="テキスト ボックス 379"/>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62230</xdr:rowOff>
    </xdr:from>
    <xdr:to>
      <xdr:col>3</xdr:col>
      <xdr:colOff>142875</xdr:colOff>
      <xdr:row>77</xdr:row>
      <xdr:rowOff>69850</xdr:rowOff>
    </xdr:to>
    <xdr:cxnSp macro="">
      <xdr:nvCxnSpPr>
        <xdr:cNvPr id="381" name="直線コネクタ 380"/>
        <xdr:cNvCxnSpPr/>
      </xdr:nvCxnSpPr>
      <xdr:spPr>
        <a:xfrm flipV="1">
          <a:off x="1320800" y="13263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86377</xdr:rowOff>
    </xdr:from>
    <xdr:ext cx="762000" cy="259045"/>
    <xdr:sp macro="" textlink="">
      <xdr:nvSpPr>
        <xdr:cNvPr id="383" name="テキスト ボックス 382"/>
        <xdr:cNvSpPr txBox="1"/>
      </xdr:nvSpPr>
      <xdr:spPr>
        <a:xfrm>
          <a:off x="1828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5" name="テキスト ボックス 384"/>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160020</xdr:rowOff>
    </xdr:from>
    <xdr:to>
      <xdr:col>7</xdr:col>
      <xdr:colOff>66675</xdr:colOff>
      <xdr:row>77</xdr:row>
      <xdr:rowOff>90170</xdr:rowOff>
    </xdr:to>
    <xdr:sp macro="" textlink="">
      <xdr:nvSpPr>
        <xdr:cNvPr id="391" name="円/楕円 390"/>
        <xdr:cNvSpPr/>
      </xdr:nvSpPr>
      <xdr:spPr>
        <a:xfrm>
          <a:off x="47752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5097</xdr:rowOff>
    </xdr:from>
    <xdr:ext cx="762000" cy="259045"/>
    <xdr:sp macro="" textlink="">
      <xdr:nvSpPr>
        <xdr:cNvPr id="392" name="公債費該当値テキスト"/>
        <xdr:cNvSpPr txBox="1"/>
      </xdr:nvSpPr>
      <xdr:spPr>
        <a:xfrm>
          <a:off x="49149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167639</xdr:rowOff>
    </xdr:from>
    <xdr:to>
      <xdr:col>5</xdr:col>
      <xdr:colOff>600075</xdr:colOff>
      <xdr:row>77</xdr:row>
      <xdr:rowOff>97789</xdr:rowOff>
    </xdr:to>
    <xdr:sp macro="" textlink="">
      <xdr:nvSpPr>
        <xdr:cNvPr id="393" name="円/楕円 392"/>
        <xdr:cNvSpPr/>
      </xdr:nvSpPr>
      <xdr:spPr>
        <a:xfrm>
          <a:off x="3937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107966</xdr:rowOff>
    </xdr:from>
    <xdr:ext cx="736600" cy="259045"/>
    <xdr:sp macro="" textlink="">
      <xdr:nvSpPr>
        <xdr:cNvPr id="394" name="テキスト ボックス 393"/>
        <xdr:cNvSpPr txBox="1"/>
      </xdr:nvSpPr>
      <xdr:spPr>
        <a:xfrm>
          <a:off x="3606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167639</xdr:rowOff>
    </xdr:from>
    <xdr:to>
      <xdr:col>4</xdr:col>
      <xdr:colOff>396875</xdr:colOff>
      <xdr:row>77</xdr:row>
      <xdr:rowOff>97789</xdr:rowOff>
    </xdr:to>
    <xdr:sp macro="" textlink="">
      <xdr:nvSpPr>
        <xdr:cNvPr id="395" name="円/楕円 394"/>
        <xdr:cNvSpPr/>
      </xdr:nvSpPr>
      <xdr:spPr>
        <a:xfrm>
          <a:off x="3048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107966</xdr:rowOff>
    </xdr:from>
    <xdr:ext cx="762000" cy="259045"/>
    <xdr:sp macro="" textlink="">
      <xdr:nvSpPr>
        <xdr:cNvPr id="396" name="テキスト ボックス 395"/>
        <xdr:cNvSpPr txBox="1"/>
      </xdr:nvSpPr>
      <xdr:spPr>
        <a:xfrm>
          <a:off x="2717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11430</xdr:rowOff>
    </xdr:from>
    <xdr:to>
      <xdr:col>3</xdr:col>
      <xdr:colOff>193675</xdr:colOff>
      <xdr:row>77</xdr:row>
      <xdr:rowOff>113030</xdr:rowOff>
    </xdr:to>
    <xdr:sp macro="" textlink="">
      <xdr:nvSpPr>
        <xdr:cNvPr id="397" name="円/楕円 396"/>
        <xdr:cNvSpPr/>
      </xdr:nvSpPr>
      <xdr:spPr>
        <a:xfrm>
          <a:off x="2159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123207</xdr:rowOff>
    </xdr:from>
    <xdr:ext cx="762000" cy="259045"/>
    <xdr:sp macro="" textlink="">
      <xdr:nvSpPr>
        <xdr:cNvPr id="398" name="テキスト ボックス 397"/>
        <xdr:cNvSpPr txBox="1"/>
      </xdr:nvSpPr>
      <xdr:spPr>
        <a:xfrm>
          <a:off x="1828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99" name="円/楕円 398"/>
        <xdr:cNvSpPr/>
      </xdr:nvSpPr>
      <xdr:spPr>
        <a:xfrm>
          <a:off x="1270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400" name="テキスト ボックス 399"/>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類似団体平均を０．６ポイント、福島県平均を１．０ポイントそれぞれ上回っている。</a:t>
          </a:r>
          <a:endParaRPr kumimoji="1" lang="en-US" altLang="ja-JP" sz="1300">
            <a:latin typeface="ＭＳ Ｐゴシック"/>
          </a:endParaRPr>
        </a:p>
        <a:p>
          <a:r>
            <a:rPr kumimoji="1" lang="ja-JP" altLang="en-US" sz="1300">
              <a:latin typeface="ＭＳ Ｐゴシック"/>
            </a:rPr>
            <a:t>　要因としては、類似団体平均と比較して人件費が高い値となっているため経常収支比率を高めていることが挙げられる。</a:t>
          </a:r>
          <a:endParaRPr kumimoji="1" lang="en-US" altLang="ja-JP" sz="1300">
            <a:latin typeface="ＭＳ Ｐゴシック"/>
          </a:endParaRPr>
        </a:p>
        <a:p>
          <a:r>
            <a:rPr kumimoji="1" lang="ja-JP" altLang="en-US" sz="1300">
              <a:latin typeface="ＭＳ Ｐゴシック"/>
            </a:rPr>
            <a:t>　今後も、定員規模の適正化と事務事業の効率化、組織機構の簡素合理化により人件費の適正化を図る。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50800</xdr:rowOff>
    </xdr:from>
    <xdr:to>
      <xdr:col>24</xdr:col>
      <xdr:colOff>31750</xdr:colOff>
      <xdr:row>77</xdr:row>
      <xdr:rowOff>138430</xdr:rowOff>
    </xdr:to>
    <xdr:cxnSp macro="">
      <xdr:nvCxnSpPr>
        <xdr:cNvPr id="433" name="直線コネクタ 432"/>
        <xdr:cNvCxnSpPr/>
      </xdr:nvCxnSpPr>
      <xdr:spPr>
        <a:xfrm>
          <a:off x="15671800" y="13081000"/>
          <a:ext cx="8382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58438</xdr:rowOff>
    </xdr:from>
    <xdr:ext cx="762000" cy="259045"/>
    <xdr:sp macro="" textlink="">
      <xdr:nvSpPr>
        <xdr:cNvPr id="434" name="公債費以外平均値テキスト"/>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50800</xdr:rowOff>
    </xdr:from>
    <xdr:to>
      <xdr:col>22</xdr:col>
      <xdr:colOff>565150</xdr:colOff>
      <xdr:row>77</xdr:row>
      <xdr:rowOff>77470</xdr:rowOff>
    </xdr:to>
    <xdr:cxnSp macro="">
      <xdr:nvCxnSpPr>
        <xdr:cNvPr id="436" name="直線コネクタ 435"/>
        <xdr:cNvCxnSpPr/>
      </xdr:nvCxnSpPr>
      <xdr:spPr>
        <a:xfrm flipV="1">
          <a:off x="14782800" y="130810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62230</xdr:rowOff>
    </xdr:from>
    <xdr:to>
      <xdr:col>21</xdr:col>
      <xdr:colOff>361950</xdr:colOff>
      <xdr:row>77</xdr:row>
      <xdr:rowOff>77470</xdr:rowOff>
    </xdr:to>
    <xdr:cxnSp macro="">
      <xdr:nvCxnSpPr>
        <xdr:cNvPr id="439" name="直線コネクタ 438"/>
        <xdr:cNvCxnSpPr/>
      </xdr:nvCxnSpPr>
      <xdr:spPr>
        <a:xfrm>
          <a:off x="13893800" y="132638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58420</xdr:rowOff>
    </xdr:from>
    <xdr:to>
      <xdr:col>20</xdr:col>
      <xdr:colOff>158750</xdr:colOff>
      <xdr:row>77</xdr:row>
      <xdr:rowOff>62230</xdr:rowOff>
    </xdr:to>
    <xdr:cxnSp macro="">
      <xdr:nvCxnSpPr>
        <xdr:cNvPr id="442" name="直線コネクタ 441"/>
        <xdr:cNvCxnSpPr/>
      </xdr:nvCxnSpPr>
      <xdr:spPr>
        <a:xfrm>
          <a:off x="13004800" y="1308862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4" name="テキスト ボックス 443"/>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46" name="テキスト ボックス 445"/>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87630</xdr:rowOff>
    </xdr:from>
    <xdr:to>
      <xdr:col>24</xdr:col>
      <xdr:colOff>82550</xdr:colOff>
      <xdr:row>78</xdr:row>
      <xdr:rowOff>17780</xdr:rowOff>
    </xdr:to>
    <xdr:sp macro="" textlink="">
      <xdr:nvSpPr>
        <xdr:cNvPr id="452" name="円/楕円 451"/>
        <xdr:cNvSpPr/>
      </xdr:nvSpPr>
      <xdr:spPr>
        <a:xfrm>
          <a:off x="164592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59707</xdr:rowOff>
    </xdr:from>
    <xdr:ext cx="762000" cy="259045"/>
    <xdr:sp macro="" textlink="">
      <xdr:nvSpPr>
        <xdr:cNvPr id="453" name="公債費以外該当値テキスト"/>
        <xdr:cNvSpPr txBox="1"/>
      </xdr:nvSpPr>
      <xdr:spPr>
        <a:xfrm>
          <a:off x="165989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0</xdr:rowOff>
    </xdr:from>
    <xdr:to>
      <xdr:col>22</xdr:col>
      <xdr:colOff>615950</xdr:colOff>
      <xdr:row>76</xdr:row>
      <xdr:rowOff>101600</xdr:rowOff>
    </xdr:to>
    <xdr:sp macro="" textlink="">
      <xdr:nvSpPr>
        <xdr:cNvPr id="454" name="円/楕円 453"/>
        <xdr:cNvSpPr/>
      </xdr:nvSpPr>
      <xdr:spPr>
        <a:xfrm>
          <a:off x="15621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111777</xdr:rowOff>
    </xdr:from>
    <xdr:ext cx="736600" cy="259045"/>
    <xdr:sp macro="" textlink="">
      <xdr:nvSpPr>
        <xdr:cNvPr id="455" name="テキスト ボックス 454"/>
        <xdr:cNvSpPr txBox="1"/>
      </xdr:nvSpPr>
      <xdr:spPr>
        <a:xfrm>
          <a:off x="15290800" y="1279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26670</xdr:rowOff>
    </xdr:from>
    <xdr:to>
      <xdr:col>21</xdr:col>
      <xdr:colOff>412750</xdr:colOff>
      <xdr:row>77</xdr:row>
      <xdr:rowOff>128270</xdr:rowOff>
    </xdr:to>
    <xdr:sp macro="" textlink="">
      <xdr:nvSpPr>
        <xdr:cNvPr id="456" name="円/楕円 455"/>
        <xdr:cNvSpPr/>
      </xdr:nvSpPr>
      <xdr:spPr>
        <a:xfrm>
          <a:off x="14732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138447</xdr:rowOff>
    </xdr:from>
    <xdr:ext cx="762000" cy="259045"/>
    <xdr:sp macro="" textlink="">
      <xdr:nvSpPr>
        <xdr:cNvPr id="457" name="テキスト ボックス 456"/>
        <xdr:cNvSpPr txBox="1"/>
      </xdr:nvSpPr>
      <xdr:spPr>
        <a:xfrm>
          <a:off x="14401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xdr:rowOff>
    </xdr:from>
    <xdr:to>
      <xdr:col>20</xdr:col>
      <xdr:colOff>209550</xdr:colOff>
      <xdr:row>77</xdr:row>
      <xdr:rowOff>113030</xdr:rowOff>
    </xdr:to>
    <xdr:sp macro="" textlink="">
      <xdr:nvSpPr>
        <xdr:cNvPr id="458" name="円/楕円 457"/>
        <xdr:cNvSpPr/>
      </xdr:nvSpPr>
      <xdr:spPr>
        <a:xfrm>
          <a:off x="13843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59" name="テキスト ボックス 458"/>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60" name="円/楕円 459"/>
        <xdr:cNvSpPr/>
      </xdr:nvSpPr>
      <xdr:spPr>
        <a:xfrm>
          <a:off x="12954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61" name="テキスト ボックス 460"/>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福島県喜多方市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10033</xdr:rowOff>
    </xdr:from>
    <xdr:to>
      <xdr:col>4</xdr:col>
      <xdr:colOff>1117600</xdr:colOff>
      <xdr:row>14</xdr:row>
      <xdr:rowOff>20709</xdr:rowOff>
    </xdr:to>
    <xdr:cxnSp macro="">
      <xdr:nvCxnSpPr>
        <xdr:cNvPr id="48" name="直線コネクタ 47"/>
        <xdr:cNvCxnSpPr/>
      </xdr:nvCxnSpPr>
      <xdr:spPr bwMode="auto">
        <a:xfrm flipV="1">
          <a:off x="5003800" y="2457958"/>
          <a:ext cx="647700" cy="10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125568</xdr:rowOff>
    </xdr:from>
    <xdr:to>
      <xdr:col>4</xdr:col>
      <xdr:colOff>469900</xdr:colOff>
      <xdr:row>14</xdr:row>
      <xdr:rowOff>20709</xdr:rowOff>
    </xdr:to>
    <xdr:cxnSp macro="">
      <xdr:nvCxnSpPr>
        <xdr:cNvPr id="51" name="直線コネクタ 50"/>
        <xdr:cNvCxnSpPr/>
      </xdr:nvCxnSpPr>
      <xdr:spPr bwMode="auto">
        <a:xfrm>
          <a:off x="4305300" y="2402043"/>
          <a:ext cx="698500" cy="66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65149</xdr:rowOff>
    </xdr:from>
    <xdr:to>
      <xdr:col>3</xdr:col>
      <xdr:colOff>904875</xdr:colOff>
      <xdr:row>13</xdr:row>
      <xdr:rowOff>125568</xdr:rowOff>
    </xdr:to>
    <xdr:cxnSp macro="">
      <xdr:nvCxnSpPr>
        <xdr:cNvPr id="54" name="直線コネクタ 53"/>
        <xdr:cNvCxnSpPr/>
      </xdr:nvCxnSpPr>
      <xdr:spPr bwMode="auto">
        <a:xfrm>
          <a:off x="3606800" y="2341624"/>
          <a:ext cx="698500" cy="60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65149</xdr:rowOff>
    </xdr:from>
    <xdr:to>
      <xdr:col>3</xdr:col>
      <xdr:colOff>206375</xdr:colOff>
      <xdr:row>14</xdr:row>
      <xdr:rowOff>65789</xdr:rowOff>
    </xdr:to>
    <xdr:cxnSp macro="">
      <xdr:nvCxnSpPr>
        <xdr:cNvPr id="57" name="直線コネクタ 56"/>
        <xdr:cNvCxnSpPr/>
      </xdr:nvCxnSpPr>
      <xdr:spPr bwMode="auto">
        <a:xfrm flipV="1">
          <a:off x="2908300" y="2341624"/>
          <a:ext cx="698500" cy="172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114853</xdr:rowOff>
    </xdr:from>
    <xdr:ext cx="762000" cy="259045"/>
    <xdr:sp macro="" textlink="">
      <xdr:nvSpPr>
        <xdr:cNvPr id="61" name="テキスト ボックス 60"/>
        <xdr:cNvSpPr txBox="1"/>
      </xdr:nvSpPr>
      <xdr:spPr>
        <a:xfrm>
          <a:off x="2527300" y="290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130683</xdr:rowOff>
    </xdr:from>
    <xdr:to>
      <xdr:col>5</xdr:col>
      <xdr:colOff>34925</xdr:colOff>
      <xdr:row>14</xdr:row>
      <xdr:rowOff>60833</xdr:rowOff>
    </xdr:to>
    <xdr:sp macro="" textlink="">
      <xdr:nvSpPr>
        <xdr:cNvPr id="67" name="円/楕円 66"/>
        <xdr:cNvSpPr/>
      </xdr:nvSpPr>
      <xdr:spPr bwMode="auto">
        <a:xfrm>
          <a:off x="5600700" y="2407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39260</xdr:rowOff>
    </xdr:from>
    <xdr:ext cx="762000" cy="259045"/>
    <xdr:sp macro="" textlink="">
      <xdr:nvSpPr>
        <xdr:cNvPr id="68" name="人口1人当たり決算額の推移該当値テキスト130"/>
        <xdr:cNvSpPr txBox="1"/>
      </xdr:nvSpPr>
      <xdr:spPr>
        <a:xfrm>
          <a:off x="5740400" y="2315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104,700</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141359</xdr:rowOff>
    </xdr:from>
    <xdr:to>
      <xdr:col>4</xdr:col>
      <xdr:colOff>520700</xdr:colOff>
      <xdr:row>14</xdr:row>
      <xdr:rowOff>71509</xdr:rowOff>
    </xdr:to>
    <xdr:sp macro="" textlink="">
      <xdr:nvSpPr>
        <xdr:cNvPr id="69" name="円/楕円 68"/>
        <xdr:cNvSpPr/>
      </xdr:nvSpPr>
      <xdr:spPr bwMode="auto">
        <a:xfrm>
          <a:off x="4953000" y="2417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81686</xdr:rowOff>
    </xdr:from>
    <xdr:ext cx="736600" cy="259045"/>
    <xdr:sp macro="" textlink="">
      <xdr:nvSpPr>
        <xdr:cNvPr id="70" name="テキスト ボックス 69"/>
        <xdr:cNvSpPr txBox="1"/>
      </xdr:nvSpPr>
      <xdr:spPr>
        <a:xfrm>
          <a:off x="4622800" y="2186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104,233</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74768</xdr:rowOff>
    </xdr:from>
    <xdr:to>
      <xdr:col>3</xdr:col>
      <xdr:colOff>955675</xdr:colOff>
      <xdr:row>14</xdr:row>
      <xdr:rowOff>4918</xdr:rowOff>
    </xdr:to>
    <xdr:sp macro="" textlink="">
      <xdr:nvSpPr>
        <xdr:cNvPr id="71" name="円/楕円 70"/>
        <xdr:cNvSpPr/>
      </xdr:nvSpPr>
      <xdr:spPr bwMode="auto">
        <a:xfrm>
          <a:off x="4254500" y="2351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15095</xdr:rowOff>
    </xdr:from>
    <xdr:ext cx="762000" cy="259045"/>
    <xdr:sp macro="" textlink="">
      <xdr:nvSpPr>
        <xdr:cNvPr id="72" name="テキスト ボックス 71"/>
        <xdr:cNvSpPr txBox="1"/>
      </xdr:nvSpPr>
      <xdr:spPr>
        <a:xfrm>
          <a:off x="3924300" y="21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107,146</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14349</xdr:rowOff>
    </xdr:from>
    <xdr:to>
      <xdr:col>3</xdr:col>
      <xdr:colOff>257175</xdr:colOff>
      <xdr:row>13</xdr:row>
      <xdr:rowOff>115949</xdr:rowOff>
    </xdr:to>
    <xdr:sp macro="" textlink="">
      <xdr:nvSpPr>
        <xdr:cNvPr id="73" name="円/楕円 72"/>
        <xdr:cNvSpPr/>
      </xdr:nvSpPr>
      <xdr:spPr bwMode="auto">
        <a:xfrm>
          <a:off x="3556000" y="22908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126126</xdr:rowOff>
    </xdr:from>
    <xdr:ext cx="762000" cy="259045"/>
    <xdr:sp macro="" textlink="">
      <xdr:nvSpPr>
        <xdr:cNvPr id="74" name="テキスト ボックス 73"/>
        <xdr:cNvSpPr txBox="1"/>
      </xdr:nvSpPr>
      <xdr:spPr>
        <a:xfrm>
          <a:off x="3225800" y="205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109,789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14989</xdr:rowOff>
    </xdr:from>
    <xdr:to>
      <xdr:col>2</xdr:col>
      <xdr:colOff>692150</xdr:colOff>
      <xdr:row>14</xdr:row>
      <xdr:rowOff>116589</xdr:rowOff>
    </xdr:to>
    <xdr:sp macro="" textlink="">
      <xdr:nvSpPr>
        <xdr:cNvPr id="75" name="円/楕円 74"/>
        <xdr:cNvSpPr/>
      </xdr:nvSpPr>
      <xdr:spPr bwMode="auto">
        <a:xfrm>
          <a:off x="2857500" y="2462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126766</xdr:rowOff>
    </xdr:from>
    <xdr:ext cx="762000" cy="259045"/>
    <xdr:sp macro="" textlink="">
      <xdr:nvSpPr>
        <xdr:cNvPr id="76" name="テキスト ボックス 75"/>
        <xdr:cNvSpPr txBox="1"/>
      </xdr:nvSpPr>
      <xdr:spPr>
        <a:xfrm>
          <a:off x="2527300" y="223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39</xdr:row>
      <xdr:rowOff>12700</xdr:rowOff>
    </xdr:from>
    <xdr:to>
      <xdr:col>5</xdr:col>
      <xdr:colOff>733425</xdr:colOff>
      <xdr:row>39</xdr:row>
      <xdr:rowOff>12700</xdr:rowOff>
    </xdr:to>
    <xdr:cxnSp macro="">
      <xdr:nvCxnSpPr>
        <xdr:cNvPr id="92" name="直線コネクタ 91"/>
        <xdr:cNvCxnSpPr/>
      </xdr:nvCxnSpPr>
      <xdr:spPr bwMode="auto">
        <a:xfrm>
          <a:off x="2159000" y="7651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3" name="直線コネクタ 92"/>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4" name="テキスト ボックス 93"/>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127000</xdr:rowOff>
    </xdr:from>
    <xdr:to>
      <xdr:col>5</xdr:col>
      <xdr:colOff>733425</xdr:colOff>
      <xdr:row>36</xdr:row>
      <xdr:rowOff>127000</xdr:rowOff>
    </xdr:to>
    <xdr:cxnSp macro="">
      <xdr:nvCxnSpPr>
        <xdr:cNvPr id="95" name="直線コネクタ 94"/>
        <xdr:cNvCxnSpPr/>
      </xdr:nvCxnSpPr>
      <xdr:spPr bwMode="auto">
        <a:xfrm>
          <a:off x="2159000" y="7080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327677</xdr:rowOff>
    </xdr:from>
    <xdr:ext cx="762000" cy="259045"/>
    <xdr:sp macro="" textlink="">
      <xdr:nvSpPr>
        <xdr:cNvPr id="96" name="テキスト ボックス 95"/>
        <xdr:cNvSpPr txBox="1"/>
      </xdr:nvSpPr>
      <xdr:spPr>
        <a:xfrm>
          <a:off x="1409700" y="693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241300</xdr:rowOff>
    </xdr:from>
    <xdr:to>
      <xdr:col>5</xdr:col>
      <xdr:colOff>733425</xdr:colOff>
      <xdr:row>34</xdr:row>
      <xdr:rowOff>241300</xdr:rowOff>
    </xdr:to>
    <xdr:cxnSp macro="">
      <xdr:nvCxnSpPr>
        <xdr:cNvPr id="99" name="直線コネクタ 98"/>
        <xdr:cNvCxnSpPr/>
      </xdr:nvCxnSpPr>
      <xdr:spPr bwMode="auto">
        <a:xfrm>
          <a:off x="2159000" y="6508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99077</xdr:rowOff>
    </xdr:from>
    <xdr:ext cx="762000" cy="259045"/>
    <xdr:sp macro="" textlink="">
      <xdr:nvSpPr>
        <xdr:cNvPr id="100" name="テキスト ボックス 99"/>
        <xdr:cNvSpPr txBox="1"/>
      </xdr:nvSpPr>
      <xdr:spPr>
        <a:xfrm>
          <a:off x="1409700" y="6366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1" name="直線コネクタ 100"/>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2" name="テキスト ボックス 101"/>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12700</xdr:rowOff>
    </xdr:from>
    <xdr:to>
      <xdr:col>5</xdr:col>
      <xdr:colOff>733425</xdr:colOff>
      <xdr:row>33</xdr:row>
      <xdr:rowOff>12700</xdr:rowOff>
    </xdr:to>
    <xdr:cxnSp macro="">
      <xdr:nvCxnSpPr>
        <xdr:cNvPr id="103" name="直線コネクタ 102"/>
        <xdr:cNvCxnSpPr/>
      </xdr:nvCxnSpPr>
      <xdr:spPr bwMode="auto">
        <a:xfrm>
          <a:off x="2159000" y="5937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41927</xdr:rowOff>
    </xdr:from>
    <xdr:ext cx="762000" cy="259045"/>
    <xdr:sp macro="" textlink="">
      <xdr:nvSpPr>
        <xdr:cNvPr id="104" name="テキスト ボックス 103"/>
        <xdr:cNvSpPr txBox="1"/>
      </xdr:nvSpPr>
      <xdr:spPr>
        <a:xfrm>
          <a:off x="1409700" y="579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148689</xdr:rowOff>
    </xdr:from>
    <xdr:to>
      <xdr:col>4</xdr:col>
      <xdr:colOff>1117600</xdr:colOff>
      <xdr:row>38</xdr:row>
      <xdr:rowOff>61906</xdr:rowOff>
    </xdr:to>
    <xdr:cxnSp macro="">
      <xdr:nvCxnSpPr>
        <xdr:cNvPr id="108" name="直線コネクタ 107"/>
        <xdr:cNvCxnSpPr/>
      </xdr:nvCxnSpPr>
      <xdr:spPr bwMode="auto">
        <a:xfrm flipV="1">
          <a:off x="5651500" y="6416139"/>
          <a:ext cx="0" cy="11133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33983</xdr:rowOff>
    </xdr:from>
    <xdr:ext cx="762000" cy="259045"/>
    <xdr:sp macro="" textlink="">
      <xdr:nvSpPr>
        <xdr:cNvPr id="109" name="人口1人当たり決算額の推移最小値テキスト445"/>
        <xdr:cNvSpPr txBox="1"/>
      </xdr:nvSpPr>
      <xdr:spPr>
        <a:xfrm>
          <a:off x="5740400" y="7501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61906</xdr:rowOff>
    </xdr:from>
    <xdr:to>
      <xdr:col>5</xdr:col>
      <xdr:colOff>73025</xdr:colOff>
      <xdr:row>38</xdr:row>
      <xdr:rowOff>61906</xdr:rowOff>
    </xdr:to>
    <xdr:cxnSp macro="">
      <xdr:nvCxnSpPr>
        <xdr:cNvPr id="110" name="直線コネクタ 109"/>
        <xdr:cNvCxnSpPr/>
      </xdr:nvCxnSpPr>
      <xdr:spPr bwMode="auto">
        <a:xfrm>
          <a:off x="5562600" y="7529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235066</xdr:rowOff>
    </xdr:from>
    <xdr:ext cx="762000" cy="259045"/>
    <xdr:sp macro="" textlink="">
      <xdr:nvSpPr>
        <xdr:cNvPr id="111" name="人口1人当たり決算額の推移最大値テキスト445"/>
        <xdr:cNvSpPr txBox="1"/>
      </xdr:nvSpPr>
      <xdr:spPr>
        <a:xfrm>
          <a:off x="5740400" y="6159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34</xdr:row>
      <xdr:rowOff>148689</xdr:rowOff>
    </xdr:from>
    <xdr:to>
      <xdr:col>5</xdr:col>
      <xdr:colOff>73025</xdr:colOff>
      <xdr:row>34</xdr:row>
      <xdr:rowOff>148689</xdr:rowOff>
    </xdr:to>
    <xdr:cxnSp macro="">
      <xdr:nvCxnSpPr>
        <xdr:cNvPr id="112" name="直線コネクタ 111"/>
        <xdr:cNvCxnSpPr/>
      </xdr:nvCxnSpPr>
      <xdr:spPr bwMode="auto">
        <a:xfrm>
          <a:off x="5562600" y="64161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215611</xdr:rowOff>
    </xdr:from>
    <xdr:to>
      <xdr:col>4</xdr:col>
      <xdr:colOff>1117600</xdr:colOff>
      <xdr:row>34</xdr:row>
      <xdr:rowOff>320653</xdr:rowOff>
    </xdr:to>
    <xdr:cxnSp macro="">
      <xdr:nvCxnSpPr>
        <xdr:cNvPr id="113" name="直線コネクタ 112"/>
        <xdr:cNvCxnSpPr/>
      </xdr:nvCxnSpPr>
      <xdr:spPr bwMode="auto">
        <a:xfrm>
          <a:off x="5003800" y="6140161"/>
          <a:ext cx="647700" cy="447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198410</xdr:rowOff>
    </xdr:from>
    <xdr:ext cx="762000" cy="259045"/>
    <xdr:sp macro="" textlink="">
      <xdr:nvSpPr>
        <xdr:cNvPr id="114" name="人口1人当たり決算額の推移平均値テキスト445"/>
        <xdr:cNvSpPr txBox="1"/>
      </xdr:nvSpPr>
      <xdr:spPr>
        <a:xfrm>
          <a:off x="5740400" y="6808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226333</xdr:rowOff>
    </xdr:from>
    <xdr:to>
      <xdr:col>5</xdr:col>
      <xdr:colOff>34925</xdr:colOff>
      <xdr:row>35</xdr:row>
      <xdr:rowOff>327933</xdr:rowOff>
    </xdr:to>
    <xdr:sp macro="" textlink="">
      <xdr:nvSpPr>
        <xdr:cNvPr id="115" name="フローチャート : 判断 114"/>
        <xdr:cNvSpPr/>
      </xdr:nvSpPr>
      <xdr:spPr bwMode="auto">
        <a:xfrm>
          <a:off x="5600700" y="6836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215611</xdr:rowOff>
    </xdr:from>
    <xdr:to>
      <xdr:col>4</xdr:col>
      <xdr:colOff>469900</xdr:colOff>
      <xdr:row>34</xdr:row>
      <xdr:rowOff>69078</xdr:rowOff>
    </xdr:to>
    <xdr:cxnSp macro="">
      <xdr:nvCxnSpPr>
        <xdr:cNvPr id="116" name="直線コネクタ 115"/>
        <xdr:cNvCxnSpPr/>
      </xdr:nvCxnSpPr>
      <xdr:spPr bwMode="auto">
        <a:xfrm flipV="1">
          <a:off x="4305300" y="6140161"/>
          <a:ext cx="698500" cy="196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148352</xdr:rowOff>
    </xdr:from>
    <xdr:to>
      <xdr:col>4</xdr:col>
      <xdr:colOff>520700</xdr:colOff>
      <xdr:row>35</xdr:row>
      <xdr:rowOff>249952</xdr:rowOff>
    </xdr:to>
    <xdr:sp macro="" textlink="">
      <xdr:nvSpPr>
        <xdr:cNvPr id="117" name="フローチャート : 判断 116"/>
        <xdr:cNvSpPr/>
      </xdr:nvSpPr>
      <xdr:spPr bwMode="auto">
        <a:xfrm>
          <a:off x="4953000" y="67587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234729</xdr:rowOff>
    </xdr:from>
    <xdr:ext cx="736600" cy="259045"/>
    <xdr:sp macro="" textlink="">
      <xdr:nvSpPr>
        <xdr:cNvPr id="118" name="テキスト ボックス 117"/>
        <xdr:cNvSpPr txBox="1"/>
      </xdr:nvSpPr>
      <xdr:spPr>
        <a:xfrm>
          <a:off x="4622800" y="6845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202295</xdr:rowOff>
    </xdr:from>
    <xdr:to>
      <xdr:col>3</xdr:col>
      <xdr:colOff>904875</xdr:colOff>
      <xdr:row>34</xdr:row>
      <xdr:rowOff>69078</xdr:rowOff>
    </xdr:to>
    <xdr:cxnSp macro="">
      <xdr:nvCxnSpPr>
        <xdr:cNvPr id="119" name="直線コネクタ 118"/>
        <xdr:cNvCxnSpPr/>
      </xdr:nvCxnSpPr>
      <xdr:spPr bwMode="auto">
        <a:xfrm>
          <a:off x="3606800" y="6126845"/>
          <a:ext cx="698500" cy="209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107461</xdr:rowOff>
    </xdr:from>
    <xdr:to>
      <xdr:col>3</xdr:col>
      <xdr:colOff>955675</xdr:colOff>
      <xdr:row>35</xdr:row>
      <xdr:rowOff>209061</xdr:rowOff>
    </xdr:to>
    <xdr:sp macro="" textlink="">
      <xdr:nvSpPr>
        <xdr:cNvPr id="120" name="フローチャート : 判断 119"/>
        <xdr:cNvSpPr/>
      </xdr:nvSpPr>
      <xdr:spPr bwMode="auto">
        <a:xfrm>
          <a:off x="4254500" y="67178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193838</xdr:rowOff>
    </xdr:from>
    <xdr:ext cx="762000" cy="259045"/>
    <xdr:sp macro="" textlink="">
      <xdr:nvSpPr>
        <xdr:cNvPr id="121" name="テキスト ボックス 120"/>
        <xdr:cNvSpPr txBox="1"/>
      </xdr:nvSpPr>
      <xdr:spPr>
        <a:xfrm>
          <a:off x="3924300" y="680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202295</xdr:rowOff>
    </xdr:from>
    <xdr:to>
      <xdr:col>3</xdr:col>
      <xdr:colOff>206375</xdr:colOff>
      <xdr:row>33</xdr:row>
      <xdr:rowOff>209982</xdr:rowOff>
    </xdr:to>
    <xdr:cxnSp macro="">
      <xdr:nvCxnSpPr>
        <xdr:cNvPr id="122" name="直線コネクタ 121"/>
        <xdr:cNvCxnSpPr/>
      </xdr:nvCxnSpPr>
      <xdr:spPr bwMode="auto">
        <a:xfrm flipV="1">
          <a:off x="2908300" y="6126845"/>
          <a:ext cx="698500" cy="7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36252</xdr:rowOff>
    </xdr:from>
    <xdr:to>
      <xdr:col>3</xdr:col>
      <xdr:colOff>257175</xdr:colOff>
      <xdr:row>35</xdr:row>
      <xdr:rowOff>137852</xdr:rowOff>
    </xdr:to>
    <xdr:sp macro="" textlink="">
      <xdr:nvSpPr>
        <xdr:cNvPr id="123" name="フローチャート : 判断 122"/>
        <xdr:cNvSpPr/>
      </xdr:nvSpPr>
      <xdr:spPr bwMode="auto">
        <a:xfrm>
          <a:off x="3556000" y="66466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122629</xdr:rowOff>
    </xdr:from>
    <xdr:ext cx="762000" cy="259045"/>
    <xdr:sp macro="" textlink="">
      <xdr:nvSpPr>
        <xdr:cNvPr id="124" name="テキスト ボックス 123"/>
        <xdr:cNvSpPr txBox="1"/>
      </xdr:nvSpPr>
      <xdr:spPr>
        <a:xfrm>
          <a:off x="3225800" y="6732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175041</xdr:rowOff>
    </xdr:from>
    <xdr:to>
      <xdr:col>2</xdr:col>
      <xdr:colOff>692150</xdr:colOff>
      <xdr:row>34</xdr:row>
      <xdr:rowOff>276640</xdr:rowOff>
    </xdr:to>
    <xdr:sp macro="" textlink="">
      <xdr:nvSpPr>
        <xdr:cNvPr id="125" name="フローチャート : 判断 124"/>
        <xdr:cNvSpPr/>
      </xdr:nvSpPr>
      <xdr:spPr bwMode="auto">
        <a:xfrm>
          <a:off x="2857500" y="64424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261418</xdr:rowOff>
    </xdr:from>
    <xdr:ext cx="762000" cy="259045"/>
    <xdr:sp macro="" textlink="">
      <xdr:nvSpPr>
        <xdr:cNvPr id="126" name="テキスト ボックス 125"/>
        <xdr:cNvSpPr txBox="1"/>
      </xdr:nvSpPr>
      <xdr:spPr>
        <a:xfrm>
          <a:off x="2527300" y="6528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269853</xdr:rowOff>
    </xdr:from>
    <xdr:to>
      <xdr:col>5</xdr:col>
      <xdr:colOff>34925</xdr:colOff>
      <xdr:row>35</xdr:row>
      <xdr:rowOff>28553</xdr:rowOff>
    </xdr:to>
    <xdr:sp macro="" textlink="">
      <xdr:nvSpPr>
        <xdr:cNvPr id="132" name="円/楕円 131"/>
        <xdr:cNvSpPr/>
      </xdr:nvSpPr>
      <xdr:spPr bwMode="auto">
        <a:xfrm>
          <a:off x="5600700" y="6537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114930</xdr:rowOff>
    </xdr:from>
    <xdr:ext cx="762000" cy="259045"/>
    <xdr:sp macro="" textlink="">
      <xdr:nvSpPr>
        <xdr:cNvPr id="133" name="人口1人当たり決算額の推移該当値テキスト445"/>
        <xdr:cNvSpPr txBox="1"/>
      </xdr:nvSpPr>
      <xdr:spPr>
        <a:xfrm>
          <a:off x="5740400" y="6382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27,223</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164811</xdr:rowOff>
    </xdr:from>
    <xdr:to>
      <xdr:col>4</xdr:col>
      <xdr:colOff>520700</xdr:colOff>
      <xdr:row>33</xdr:row>
      <xdr:rowOff>266411</xdr:rowOff>
    </xdr:to>
    <xdr:sp macro="" textlink="">
      <xdr:nvSpPr>
        <xdr:cNvPr id="134" name="円/楕円 133"/>
        <xdr:cNvSpPr/>
      </xdr:nvSpPr>
      <xdr:spPr bwMode="auto">
        <a:xfrm>
          <a:off x="4953000" y="60893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105138</xdr:rowOff>
    </xdr:from>
    <xdr:ext cx="736600" cy="259045"/>
    <xdr:sp macro="" textlink="">
      <xdr:nvSpPr>
        <xdr:cNvPr id="135" name="テキスト ボックス 134"/>
        <xdr:cNvSpPr txBox="1"/>
      </xdr:nvSpPr>
      <xdr:spPr>
        <a:xfrm>
          <a:off x="4622800" y="5858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42,899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18278</xdr:rowOff>
    </xdr:from>
    <xdr:to>
      <xdr:col>3</xdr:col>
      <xdr:colOff>955675</xdr:colOff>
      <xdr:row>34</xdr:row>
      <xdr:rowOff>119878</xdr:rowOff>
    </xdr:to>
    <xdr:sp macro="" textlink="">
      <xdr:nvSpPr>
        <xdr:cNvPr id="136" name="円/楕円 135"/>
        <xdr:cNvSpPr/>
      </xdr:nvSpPr>
      <xdr:spPr bwMode="auto">
        <a:xfrm>
          <a:off x="4254500" y="6285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130055</xdr:rowOff>
    </xdr:from>
    <xdr:ext cx="762000" cy="259045"/>
    <xdr:sp macro="" textlink="">
      <xdr:nvSpPr>
        <xdr:cNvPr id="137" name="テキスト ボックス 136"/>
        <xdr:cNvSpPr txBox="1"/>
      </xdr:nvSpPr>
      <xdr:spPr>
        <a:xfrm>
          <a:off x="3924300" y="60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151495</xdr:rowOff>
    </xdr:from>
    <xdr:to>
      <xdr:col>3</xdr:col>
      <xdr:colOff>257175</xdr:colOff>
      <xdr:row>33</xdr:row>
      <xdr:rowOff>253095</xdr:rowOff>
    </xdr:to>
    <xdr:sp macro="" textlink="">
      <xdr:nvSpPr>
        <xdr:cNvPr id="138" name="円/楕円 137"/>
        <xdr:cNvSpPr/>
      </xdr:nvSpPr>
      <xdr:spPr bwMode="auto">
        <a:xfrm>
          <a:off x="3556000" y="6076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91822</xdr:rowOff>
    </xdr:from>
    <xdr:ext cx="762000" cy="259045"/>
    <xdr:sp macro="" textlink="">
      <xdr:nvSpPr>
        <xdr:cNvPr id="139" name="テキスト ボックス 138"/>
        <xdr:cNvSpPr txBox="1"/>
      </xdr:nvSpPr>
      <xdr:spPr>
        <a:xfrm>
          <a:off x="3225800" y="584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43,365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159182</xdr:rowOff>
    </xdr:from>
    <xdr:to>
      <xdr:col>2</xdr:col>
      <xdr:colOff>692150</xdr:colOff>
      <xdr:row>33</xdr:row>
      <xdr:rowOff>260782</xdr:rowOff>
    </xdr:to>
    <xdr:sp macro="" textlink="">
      <xdr:nvSpPr>
        <xdr:cNvPr id="140" name="円/楕円 139"/>
        <xdr:cNvSpPr/>
      </xdr:nvSpPr>
      <xdr:spPr bwMode="auto">
        <a:xfrm>
          <a:off x="2857500" y="6083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99509</xdr:rowOff>
    </xdr:from>
    <xdr:ext cx="762000" cy="259045"/>
    <xdr:sp macro="" textlink="">
      <xdr:nvSpPr>
        <xdr:cNvPr id="141" name="テキスト ボックス 140"/>
        <xdr:cNvSpPr txBox="1"/>
      </xdr:nvSpPr>
      <xdr:spPr>
        <a:xfrm>
          <a:off x="2527300" y="5852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43,096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財政調整基金残高については、平成１９年度以降増加し、平成２６年度には標準財政規模比１８．５８％となった。</a:t>
          </a:r>
        </a:p>
        <a:p>
          <a:r>
            <a:rPr kumimoji="1" lang="ja-JP" altLang="en-US" sz="1400">
              <a:latin typeface="ＭＳ ゴシック" pitchFamily="49" charset="-128"/>
              <a:ea typeface="ＭＳ ゴシック" pitchFamily="49" charset="-128"/>
            </a:rPr>
            <a:t>　また、平成２５年度から実質単年度収支はマイナスとなっているが、これは標準財政規模を鑑み、また平成２８年度以降の普通交付税の段階的縮減を見越し、それ以降の市債の償還に計画的に対応するため減債基金への積み立てを主としたこと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赤字となっている会計は存在しない。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元利償還金については、毎年度減少傾向にある。また組合等が起こした地方債の元利償還金に対する負担金等は、元利償還が順調に進んでいることから減少している。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債務負担行為に基づく支出については、平成２５年度において、綾金運動施設用地の買戻しを行ったことにより、一時的に算定額が上昇したが、平成２６年度において国営会津北部地区土地改良事業負担金の減により、減少してい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地方債の現在高については、山都及び高郷簡易水道事業特別会計の廃止により、過疎債等償還分が一般会計へ移行されたことに伴い増加となった。</a:t>
          </a:r>
        </a:p>
        <a:p>
          <a:r>
            <a:rPr kumimoji="1" lang="ja-JP" altLang="en-US" sz="1400">
              <a:latin typeface="ＭＳ ゴシック" pitchFamily="49" charset="-128"/>
              <a:ea typeface="ＭＳ ゴシック" pitchFamily="49" charset="-128"/>
            </a:rPr>
            <a:t>　債務負担行為に基づく支出予定額については、国営会津北部地区土地改良事業負担金の減により減少している。</a:t>
          </a:r>
        </a:p>
        <a:p>
          <a:r>
            <a:rPr kumimoji="1" lang="ja-JP" altLang="en-US" sz="1400">
              <a:latin typeface="ＭＳ ゴシック" pitchFamily="49" charset="-128"/>
              <a:ea typeface="ＭＳ ゴシック" pitchFamily="49" charset="-128"/>
            </a:rPr>
            <a:t>　公営企業債等繰入見込額については、前出の山都及び高郷簡易水道事業特別会計の廃止に伴い減少している。</a:t>
          </a:r>
        </a:p>
        <a:p>
          <a:r>
            <a:rPr kumimoji="1" lang="ja-JP" altLang="en-US" sz="1400">
              <a:latin typeface="ＭＳ ゴシック" pitchFamily="49" charset="-128"/>
              <a:ea typeface="ＭＳ ゴシック" pitchFamily="49" charset="-128"/>
            </a:rPr>
            <a:t>　</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充当可能基金については、財政調整基金、減債基金の残高の増により増加している。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27646539</v>
      </c>
      <c r="BO4" s="379"/>
      <c r="BP4" s="379"/>
      <c r="BQ4" s="379"/>
      <c r="BR4" s="379"/>
      <c r="BS4" s="379"/>
      <c r="BT4" s="379"/>
      <c r="BU4" s="380"/>
      <c r="BV4" s="378">
        <v>26985523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3.3</v>
      </c>
      <c r="CU4" s="556"/>
      <c r="CV4" s="556"/>
      <c r="CW4" s="556"/>
      <c r="CX4" s="556"/>
      <c r="CY4" s="556"/>
      <c r="CZ4" s="556"/>
      <c r="DA4" s="557"/>
      <c r="DB4" s="555">
        <v>6.3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26808393</v>
      </c>
      <c r="BO5" s="384"/>
      <c r="BP5" s="384"/>
      <c r="BQ5" s="384"/>
      <c r="BR5" s="384"/>
      <c r="BS5" s="384"/>
      <c r="BT5" s="384"/>
      <c r="BU5" s="385"/>
      <c r="BV5" s="383">
        <v>25823183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85.5</v>
      </c>
      <c r="CU5" s="354"/>
      <c r="CV5" s="354"/>
      <c r="CW5" s="354"/>
      <c r="CX5" s="354"/>
      <c r="CY5" s="354"/>
      <c r="CZ5" s="354"/>
      <c r="DA5" s="355"/>
      <c r="DB5" s="353">
        <v>82.2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838146</v>
      </c>
      <c r="BO6" s="384"/>
      <c r="BP6" s="384"/>
      <c r="BQ6" s="384"/>
      <c r="BR6" s="384"/>
      <c r="BS6" s="384"/>
      <c r="BT6" s="384"/>
      <c r="BU6" s="385"/>
      <c r="BV6" s="383">
        <v>1162340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90.9</v>
      </c>
      <c r="CU6" s="530"/>
      <c r="CV6" s="530"/>
      <c r="CW6" s="530"/>
      <c r="CX6" s="530"/>
      <c r="CY6" s="530"/>
      <c r="CZ6" s="530"/>
      <c r="DA6" s="531"/>
      <c r="DB6" s="529">
        <v>87.7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308988</v>
      </c>
      <c r="BO7" s="384"/>
      <c r="BP7" s="384"/>
      <c r="BQ7" s="384"/>
      <c r="BR7" s="384"/>
      <c r="BS7" s="384"/>
      <c r="BT7" s="384"/>
      <c r="BU7" s="385"/>
      <c r="BV7" s="383">
        <v>129234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16161758</v>
      </c>
      <c r="CU7" s="384"/>
      <c r="CV7" s="384"/>
      <c r="CW7" s="384"/>
      <c r="CX7" s="384"/>
      <c r="CY7" s="384"/>
      <c r="CZ7" s="384"/>
      <c r="DA7" s="385"/>
      <c r="DB7" s="383">
        <v>16283450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529158</v>
      </c>
      <c r="BO8" s="384"/>
      <c r="BP8" s="384"/>
      <c r="BQ8" s="384"/>
      <c r="BR8" s="384"/>
      <c r="BS8" s="384"/>
      <c r="BT8" s="384"/>
      <c r="BU8" s="385"/>
      <c r="BV8" s="383">
        <v>1033106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0.37</v>
      </c>
      <c r="CU8" s="493"/>
      <c r="CV8" s="493"/>
      <c r="CW8" s="493"/>
      <c r="CX8" s="493"/>
      <c r="CY8" s="493"/>
      <c r="CZ8" s="493"/>
      <c r="DA8" s="494"/>
      <c r="DB8" s="492">
        <v>0.37</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52356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-503948</v>
      </c>
      <c r="BO9" s="384"/>
      <c r="BP9" s="384"/>
      <c r="BQ9" s="384"/>
      <c r="BR9" s="384"/>
      <c r="BS9" s="384"/>
      <c r="BT9" s="384"/>
      <c r="BU9" s="385"/>
      <c r="BV9" s="383">
        <v>-330263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12.3</v>
      </c>
      <c r="CU9" s="354"/>
      <c r="CV9" s="354"/>
      <c r="CW9" s="354"/>
      <c r="CX9" s="354"/>
      <c r="CY9" s="354"/>
      <c r="CZ9" s="354"/>
      <c r="DA9" s="355"/>
      <c r="DB9" s="353">
        <v>12.3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56396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360354</v>
      </c>
      <c r="BO10" s="384"/>
      <c r="BP10" s="384"/>
      <c r="BQ10" s="384"/>
      <c r="BR10" s="384"/>
      <c r="BS10" s="384"/>
      <c r="BT10" s="384"/>
      <c r="BU10" s="385"/>
      <c r="BV10" s="383">
        <v>105355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50829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20568</v>
      </c>
      <c r="BO12" s="384"/>
      <c r="BP12" s="384"/>
      <c r="BQ12" s="384"/>
      <c r="BR12" s="384"/>
      <c r="BS12" s="384"/>
      <c r="BT12" s="384"/>
      <c r="BU12" s="385"/>
      <c r="BV12" s="383">
        <v>123544</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50660</v>
      </c>
      <c r="S13" s="485"/>
      <c r="T13" s="485"/>
      <c r="U13" s="485"/>
      <c r="V13" s="486"/>
      <c r="W13" s="472" t="s">
        <v>124</v>
      </c>
      <c r="X13" s="396"/>
      <c r="Y13" s="396"/>
      <c r="Z13" s="396"/>
      <c r="AA13" s="396"/>
      <c r="AB13" s="397"/>
      <c r="AC13" s="359">
        <v>3530</v>
      </c>
      <c r="AD13" s="360"/>
      <c r="AE13" s="360"/>
      <c r="AF13" s="360"/>
      <c r="AG13" s="361"/>
      <c r="AH13" s="359">
        <v>4654</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-164162</v>
      </c>
      <c r="BO13" s="384"/>
      <c r="BP13" s="384"/>
      <c r="BQ13" s="384"/>
      <c r="BR13" s="384"/>
      <c r="BS13" s="384"/>
      <c r="BT13" s="384"/>
      <c r="BU13" s="385"/>
      <c r="BV13" s="383">
        <v>-348452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12.9</v>
      </c>
      <c r="CU13" s="354"/>
      <c r="CV13" s="354"/>
      <c r="CW13" s="354"/>
      <c r="CX13" s="354"/>
      <c r="CY13" s="354"/>
      <c r="CZ13" s="354"/>
      <c r="DA13" s="355"/>
      <c r="DB13" s="353">
        <v>15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51368</v>
      </c>
      <c r="S14" s="485"/>
      <c r="T14" s="485"/>
      <c r="U14" s="485"/>
      <c r="V14" s="486"/>
      <c r="W14" s="487"/>
      <c r="X14" s="399"/>
      <c r="Y14" s="399"/>
      <c r="Z14" s="399"/>
      <c r="AA14" s="399"/>
      <c r="AB14" s="400"/>
      <c r="AC14" s="477">
        <v>14.7</v>
      </c>
      <c r="AD14" s="478"/>
      <c r="AE14" s="478"/>
      <c r="AF14" s="478"/>
      <c r="AG14" s="479"/>
      <c r="AH14" s="477">
        <v>16.7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56.2</v>
      </c>
      <c r="CU14" s="456"/>
      <c r="CV14" s="456"/>
      <c r="CW14" s="456"/>
      <c r="CX14" s="456"/>
      <c r="CY14" s="456"/>
      <c r="CZ14" s="456"/>
      <c r="DA14" s="457"/>
      <c r="DB14" s="488">
        <v>68.3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51200</v>
      </c>
      <c r="S15" s="485"/>
      <c r="T15" s="485"/>
      <c r="U15" s="485"/>
      <c r="V15" s="486"/>
      <c r="W15" s="472" t="s">
        <v>130</v>
      </c>
      <c r="X15" s="396"/>
      <c r="Y15" s="396"/>
      <c r="Z15" s="396"/>
      <c r="AA15" s="396"/>
      <c r="AB15" s="397"/>
      <c r="AC15" s="359">
        <v>7371</v>
      </c>
      <c r="AD15" s="360"/>
      <c r="AE15" s="360"/>
      <c r="AF15" s="360"/>
      <c r="AG15" s="361"/>
      <c r="AH15" s="359">
        <v>8922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4497568</v>
      </c>
      <c r="BO15" s="379"/>
      <c r="BP15" s="379"/>
      <c r="BQ15" s="379"/>
      <c r="BR15" s="379"/>
      <c r="BS15" s="379"/>
      <c r="BT15" s="379"/>
      <c r="BU15" s="380"/>
      <c r="BV15" s="378">
        <v>4397513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30.8</v>
      </c>
      <c r="AD16" s="478"/>
      <c r="AE16" s="478"/>
      <c r="AF16" s="478"/>
      <c r="AG16" s="479"/>
      <c r="AH16" s="477">
        <v>32.1</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11834001</v>
      </c>
      <c r="BO16" s="384"/>
      <c r="BP16" s="384"/>
      <c r="BQ16" s="384"/>
      <c r="BR16" s="384"/>
      <c r="BS16" s="384"/>
      <c r="BT16" s="384"/>
      <c r="BU16" s="385"/>
      <c r="BV16" s="383">
        <v>11638205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13036</v>
      </c>
      <c r="AD17" s="360"/>
      <c r="AE17" s="360"/>
      <c r="AF17" s="360"/>
      <c r="AG17" s="361"/>
      <c r="AH17" s="359">
        <v>14077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5726270</v>
      </c>
      <c r="BO17" s="384"/>
      <c r="BP17" s="384"/>
      <c r="BQ17" s="384"/>
      <c r="BR17" s="384"/>
      <c r="BS17" s="384"/>
      <c r="BT17" s="384"/>
      <c r="BU17" s="385"/>
      <c r="BV17" s="383">
        <v>5641055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554.63</v>
      </c>
      <c r="M18" s="448"/>
      <c r="N18" s="448"/>
      <c r="O18" s="448"/>
      <c r="P18" s="448"/>
      <c r="Q18" s="448"/>
      <c r="R18" s="449"/>
      <c r="S18" s="449"/>
      <c r="T18" s="449"/>
      <c r="U18" s="449"/>
      <c r="V18" s="450"/>
      <c r="W18" s="464"/>
      <c r="X18" s="465"/>
      <c r="Y18" s="465"/>
      <c r="Z18" s="465"/>
      <c r="AA18" s="465"/>
      <c r="AB18" s="473"/>
      <c r="AC18" s="347">
        <v>54.5</v>
      </c>
      <c r="AD18" s="348"/>
      <c r="AE18" s="348"/>
      <c r="AF18" s="348"/>
      <c r="AG18" s="451"/>
      <c r="AH18" s="347">
        <v>50.6</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13807177</v>
      </c>
      <c r="BO18" s="384"/>
      <c r="BP18" s="384"/>
      <c r="BQ18" s="384"/>
      <c r="BR18" s="384"/>
      <c r="BS18" s="384"/>
      <c r="BT18" s="384"/>
      <c r="BU18" s="385"/>
      <c r="BV18" s="383">
        <v>13478700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94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19293623</v>
      </c>
      <c r="BO19" s="384"/>
      <c r="BP19" s="384"/>
      <c r="BQ19" s="384"/>
      <c r="BR19" s="384"/>
      <c r="BS19" s="384"/>
      <c r="BT19" s="384"/>
      <c r="BU19" s="385"/>
      <c r="BV19" s="383">
        <v>19481981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16983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25310870</v>
      </c>
      <c r="BO23" s="384"/>
      <c r="BP23" s="384"/>
      <c r="BQ23" s="384"/>
      <c r="BR23" s="384"/>
      <c r="BS23" s="384"/>
      <c r="BT23" s="384"/>
      <c r="BU23" s="385"/>
      <c r="BV23" s="383">
        <v>24789900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9500</v>
      </c>
      <c r="R24" s="360"/>
      <c r="S24" s="360"/>
      <c r="T24" s="360"/>
      <c r="U24" s="360"/>
      <c r="V24" s="361"/>
      <c r="W24" s="425"/>
      <c r="X24" s="416"/>
      <c r="Y24" s="417"/>
      <c r="Z24" s="356" t="s">
        <v>154</v>
      </c>
      <c r="AA24" s="357"/>
      <c r="AB24" s="357"/>
      <c r="AC24" s="357"/>
      <c r="AD24" s="357"/>
      <c r="AE24" s="357"/>
      <c r="AF24" s="357"/>
      <c r="AG24" s="358"/>
      <c r="AH24" s="359">
        <v>437</v>
      </c>
      <c r="AI24" s="360"/>
      <c r="AJ24" s="360"/>
      <c r="AK24" s="360"/>
      <c r="AL24" s="361"/>
      <c r="AM24" s="359">
        <v>1521634</v>
      </c>
      <c r="AN24" s="360"/>
      <c r="AO24" s="360"/>
      <c r="AP24" s="360"/>
      <c r="AQ24" s="360"/>
      <c r="AR24" s="361"/>
      <c r="AS24" s="359">
        <v>3482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20695274</v>
      </c>
      <c r="BO24" s="384"/>
      <c r="BP24" s="384"/>
      <c r="BQ24" s="384"/>
      <c r="BR24" s="384"/>
      <c r="BS24" s="384"/>
      <c r="BT24" s="384"/>
      <c r="BU24" s="385"/>
      <c r="BV24" s="383">
        <v>20792702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7600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760703</v>
      </c>
      <c r="BO25" s="379"/>
      <c r="BP25" s="379"/>
      <c r="BQ25" s="379"/>
      <c r="BR25" s="379"/>
      <c r="BS25" s="379"/>
      <c r="BT25" s="379"/>
      <c r="BU25" s="380"/>
      <c r="BV25" s="378">
        <v>1190180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7000</v>
      </c>
      <c r="R26" s="360"/>
      <c r="S26" s="360"/>
      <c r="T26" s="360"/>
      <c r="U26" s="360"/>
      <c r="V26" s="361"/>
      <c r="W26" s="425"/>
      <c r="X26" s="416"/>
      <c r="Y26" s="417"/>
      <c r="Z26" s="356" t="s">
        <v>160</v>
      </c>
      <c r="AA26" s="438"/>
      <c r="AB26" s="438"/>
      <c r="AC26" s="438"/>
      <c r="AD26" s="438"/>
      <c r="AE26" s="438"/>
      <c r="AF26" s="438"/>
      <c r="AG26" s="439"/>
      <c r="AH26" s="359">
        <v>25</v>
      </c>
      <c r="AI26" s="360"/>
      <c r="AJ26" s="360"/>
      <c r="AK26" s="360"/>
      <c r="AL26" s="361"/>
      <c r="AM26" s="359">
        <v>92400</v>
      </c>
      <c r="AN26" s="360"/>
      <c r="AO26" s="360"/>
      <c r="AP26" s="360"/>
      <c r="AQ26" s="360"/>
      <c r="AR26" s="361"/>
      <c r="AS26" s="359">
        <v>3696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4300</v>
      </c>
      <c r="R27" s="360"/>
      <c r="S27" s="360"/>
      <c r="T27" s="360"/>
      <c r="U27" s="360"/>
      <c r="V27" s="361"/>
      <c r="W27" s="425"/>
      <c r="X27" s="416"/>
      <c r="Y27" s="417"/>
      <c r="Z27" s="356" t="s">
        <v>163</v>
      </c>
      <c r="AA27" s="357"/>
      <c r="AB27" s="357"/>
      <c r="AC27" s="357"/>
      <c r="AD27" s="357"/>
      <c r="AE27" s="357"/>
      <c r="AF27" s="357"/>
      <c r="AG27" s="358"/>
      <c r="AH27" s="359">
        <v>21</v>
      </c>
      <c r="AI27" s="360"/>
      <c r="AJ27" s="360"/>
      <c r="AK27" s="360"/>
      <c r="AL27" s="361"/>
      <c r="AM27" s="359">
        <v>72261</v>
      </c>
      <c r="AN27" s="360"/>
      <c r="AO27" s="360"/>
      <c r="AP27" s="360"/>
      <c r="AQ27" s="360"/>
      <c r="AR27" s="361"/>
      <c r="AS27" s="359">
        <v>3441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1064516</v>
      </c>
      <c r="BO27" s="387"/>
      <c r="BP27" s="387"/>
      <c r="BQ27" s="387"/>
      <c r="BR27" s="387"/>
      <c r="BS27" s="387"/>
      <c r="BT27" s="387"/>
      <c r="BU27" s="388"/>
      <c r="BV27" s="386">
        <v>1064423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3800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3003100</v>
      </c>
      <c r="BO28" s="379"/>
      <c r="BP28" s="379"/>
      <c r="BQ28" s="379"/>
      <c r="BR28" s="379"/>
      <c r="BS28" s="379"/>
      <c r="BT28" s="379"/>
      <c r="BU28" s="380"/>
      <c r="BV28" s="378">
        <v>2663314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24</v>
      </c>
      <c r="M29" s="360"/>
      <c r="N29" s="360"/>
      <c r="O29" s="360"/>
      <c r="P29" s="361"/>
      <c r="Q29" s="359">
        <v>3500</v>
      </c>
      <c r="R29" s="360"/>
      <c r="S29" s="360"/>
      <c r="T29" s="360"/>
      <c r="U29" s="360"/>
      <c r="V29" s="361"/>
      <c r="W29" s="426"/>
      <c r="X29" s="427"/>
      <c r="Y29" s="428"/>
      <c r="Z29" s="356" t="s">
        <v>170</v>
      </c>
      <c r="AA29" s="357"/>
      <c r="AB29" s="357"/>
      <c r="AC29" s="357"/>
      <c r="AD29" s="357"/>
      <c r="AE29" s="357"/>
      <c r="AF29" s="357"/>
      <c r="AG29" s="358"/>
      <c r="AH29" s="359">
        <v>458</v>
      </c>
      <c r="AI29" s="360"/>
      <c r="AJ29" s="360"/>
      <c r="AK29" s="360"/>
      <c r="AL29" s="361"/>
      <c r="AM29" s="359">
        <v>1593895</v>
      </c>
      <c r="AN29" s="360"/>
      <c r="AO29" s="360"/>
      <c r="AP29" s="360"/>
      <c r="AQ29" s="360"/>
      <c r="AR29" s="361"/>
      <c r="AS29" s="359">
        <v>3480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1895060</v>
      </c>
      <c r="BO29" s="384"/>
      <c r="BP29" s="384"/>
      <c r="BQ29" s="384"/>
      <c r="BR29" s="384"/>
      <c r="BS29" s="384"/>
      <c r="BT29" s="384"/>
      <c r="BU29" s="385"/>
      <c r="BV29" s="383">
        <v>1057026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101.4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1773983</v>
      </c>
      <c r="BO30" s="387"/>
      <c r="BP30" s="387"/>
      <c r="BQ30" s="387"/>
      <c r="BR30" s="387"/>
      <c r="BS30" s="387"/>
      <c r="BT30" s="387"/>
      <c r="BU30" s="388"/>
      <c r="BV30" s="386">
        <v>2213432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喜多方地方広域市町村圏組合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財団法人喜多方市体育協会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公有林整備事業特別会計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●一般会計</v>
      </c>
      <c r="BZ35" s="342"/>
      <c r="CA35" s="342"/>
      <c r="CB35" s="342"/>
      <c r="CC35" s="342"/>
      <c r="CD35" s="342"/>
      <c r="CE35" s="342"/>
      <c r="CF35" s="342"/>
      <c r="CG35" s="342"/>
      <c r="CH35" s="342"/>
      <c r="CI35" s="342"/>
      <c r="CJ35" s="342"/>
      <c r="CK35" s="342"/>
      <c r="CL35" s="342"/>
      <c r="CM35" s="342"/>
      <c r="CN35" s="165"/>
      <c r="CO35" s="343">
        <f t="shared" ref="CO35:CO43" si="3">IF(CQ35="","",CO34+1)</f>
        <v>22</v>
      </c>
      <c r="CP35" s="343"/>
      <c r="CQ35" s="342" t="str">
        <f>IF('各会計、関係団体の財政状況及び健全化判断比率'!BS8="","",'各会計、関係団体の財政状況及び健全化判断比率'!BS8)</f>
        <v>喜多方市ふるさと振興株式会社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喜多方西部土地区画整理事業特別会計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●喜多方プラザ特別会計</v>
      </c>
      <c r="BZ36" s="342"/>
      <c r="CA36" s="342"/>
      <c r="CB36" s="342"/>
      <c r="CC36" s="342"/>
      <c r="CD36" s="342"/>
      <c r="CE36" s="342"/>
      <c r="CF36" s="342"/>
      <c r="CG36" s="342"/>
      <c r="CH36" s="342"/>
      <c r="CI36" s="342"/>
      <c r="CJ36" s="342"/>
      <c r="CK36" s="342"/>
      <c r="CL36" s="342"/>
      <c r="CM36" s="342"/>
      <c r="CN36" s="165"/>
      <c r="CO36" s="343">
        <f t="shared" si="3"/>
        <v>23</v>
      </c>
      <c r="CP36" s="343"/>
      <c r="CQ36" s="342" t="str">
        <f>IF('各会計、関係団体の財政状況及び健全化判断比率'!BS9="","",'各会計、関係団体の財政状況及び健全化判断比率'!BS9)</f>
        <v>喜多方地方土地開発公社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塩川駅西土地区画整理事業特別会計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●ふるさと市町村圏事業特別会計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●介護保険事業特別</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●消防補償等特別会計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●消防賞じゅつ金特別会計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●非常勤職員公務災害補償特別会計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24302</v>
      </c>
      <c r="J41" s="83">
        <v>23813</v>
      </c>
      <c r="K41" s="83">
        <v>23756</v>
      </c>
      <c r="L41" s="83">
        <v>23990</v>
      </c>
      <c r="M41" s="84">
        <v>25332</v>
      </c>
    </row>
    <row r="42" spans="2:13" ht="27.75" customHeight="1">
      <c r="B42" s="1171"/>
      <c r="C42" s="1172"/>
      <c r="D42" s="85"/>
      <c r="E42" s="1175" t="s">
        <v>26</v>
      </c>
      <c r="F42" s="1175"/>
      <c r="G42" s="1175"/>
      <c r="H42" s="1176"/>
      <c r="I42" s="86">
        <v>2188</v>
      </c>
      <c r="J42" s="87">
        <v>1706</v>
      </c>
      <c r="K42" s="87">
        <v>1289</v>
      </c>
      <c r="L42" s="87">
        <v>569</v>
      </c>
      <c r="M42" s="88">
        <v>327</v>
      </c>
    </row>
    <row r="43" spans="2:13" ht="27.75" customHeight="1">
      <c r="B43" s="1171"/>
      <c r="C43" s="1172"/>
      <c r="D43" s="85"/>
      <c r="E43" s="1175" t="s">
        <v>27</v>
      </c>
      <c r="F43" s="1175"/>
      <c r="G43" s="1175"/>
      <c r="H43" s="1176"/>
      <c r="I43" s="86">
        <v>11572</v>
      </c>
      <c r="J43" s="87">
        <v>11441</v>
      </c>
      <c r="K43" s="87">
        <v>11267</v>
      </c>
      <c r="L43" s="87">
        <v>11248</v>
      </c>
      <c r="M43" s="88">
        <v>9643</v>
      </c>
    </row>
    <row r="44" spans="2:13" ht="27.75" customHeight="1">
      <c r="B44" s="1171"/>
      <c r="C44" s="1172"/>
      <c r="D44" s="85"/>
      <c r="E44" s="1175" t="s">
        <v>28</v>
      </c>
      <c r="F44" s="1175"/>
      <c r="G44" s="1175"/>
      <c r="H44" s="1176"/>
      <c r="I44" s="86">
        <v>1413</v>
      </c>
      <c r="J44" s="87">
        <v>1048</v>
      </c>
      <c r="K44" s="87">
        <v>902</v>
      </c>
      <c r="L44" s="87">
        <v>786</v>
      </c>
      <c r="M44" s="88">
        <v>772</v>
      </c>
    </row>
    <row r="45" spans="2:13" ht="27.75" customHeight="1">
      <c r="B45" s="1171"/>
      <c r="C45" s="1172"/>
      <c r="D45" s="85"/>
      <c r="E45" s="1175" t="s">
        <v>29</v>
      </c>
      <c r="F45" s="1175"/>
      <c r="G45" s="1175"/>
      <c r="H45" s="1176"/>
      <c r="I45" s="86">
        <v>5960</v>
      </c>
      <c r="J45" s="87">
        <v>5990</v>
      </c>
      <c r="K45" s="87">
        <v>5946</v>
      </c>
      <c r="L45" s="87">
        <v>5191</v>
      </c>
      <c r="M45" s="88">
        <v>4953</v>
      </c>
    </row>
    <row r="46" spans="2:13" ht="27.75" customHeight="1">
      <c r="B46" s="1171"/>
      <c r="C46" s="1172"/>
      <c r="D46" s="85"/>
      <c r="E46" s="1175" t="s">
        <v>30</v>
      </c>
      <c r="F46" s="1175"/>
      <c r="G46" s="1175"/>
      <c r="H46" s="1176"/>
      <c r="I46" s="86">
        <v>543</v>
      </c>
      <c r="J46" s="87">
        <v>192</v>
      </c>
      <c r="K46" s="87">
        <v>70</v>
      </c>
      <c r="L46" s="87">
        <v>55</v>
      </c>
      <c r="M46" s="88">
        <v>40</v>
      </c>
    </row>
    <row r="47" spans="2:13" ht="27.75" customHeight="1">
      <c r="B47" s="1171"/>
      <c r="C47" s="1172"/>
      <c r="D47" s="85"/>
      <c r="E47" s="1175" t="s">
        <v>31</v>
      </c>
      <c r="F47" s="1175"/>
      <c r="G47" s="1175"/>
      <c r="H47" s="1176"/>
      <c r="I47" s="86" t="s">
        <v>479</v>
      </c>
      <c r="J47" s="87" t="s">
        <v>479</v>
      </c>
      <c r="K47" s="87" t="s">
        <v>479</v>
      </c>
      <c r="L47" s="87" t="s">
        <v>479</v>
      </c>
      <c r="M47" s="88" t="s">
        <v>479</v>
      </c>
    </row>
    <row r="48" spans="2:13" ht="27.75" customHeight="1">
      <c r="B48" s="1173"/>
      <c r="C48" s="1174"/>
      <c r="D48" s="85"/>
      <c r="E48" s="1175" t="s">
        <v>32</v>
      </c>
      <c r="F48" s="1175"/>
      <c r="G48" s="1175"/>
      <c r="H48" s="1176"/>
      <c r="I48" s="86" t="s">
        <v>479</v>
      </c>
      <c r="J48" s="87" t="s">
        <v>479</v>
      </c>
      <c r="K48" s="87" t="s">
        <v>479</v>
      </c>
      <c r="L48" s="87" t="s">
        <v>479</v>
      </c>
      <c r="M48" s="88" t="s">
        <v>479</v>
      </c>
    </row>
    <row r="49" spans="2:13" ht="27.75" customHeight="1">
      <c r="B49" s="1169" t="s">
        <v>33</v>
      </c>
      <c r="C49" s="1170"/>
      <c r="D49" s="89"/>
      <c r="E49" s="1175" t="s">
        <v>34</v>
      </c>
      <c r="F49" s="1175"/>
      <c r="G49" s="1175"/>
      <c r="H49" s="1176"/>
      <c r="I49" s="86">
        <v>4570</v>
      </c>
      <c r="J49" s="87">
        <v>5076</v>
      </c>
      <c r="K49" s="87">
        <v>5903</v>
      </c>
      <c r="L49" s="87">
        <v>6601</v>
      </c>
      <c r="M49" s="88">
        <v>7457</v>
      </c>
    </row>
    <row r="50" spans="2:13" ht="27.75" customHeight="1">
      <c r="B50" s="1171"/>
      <c r="C50" s="1172"/>
      <c r="D50" s="85"/>
      <c r="E50" s="1175" t="s">
        <v>35</v>
      </c>
      <c r="F50" s="1175"/>
      <c r="G50" s="1175"/>
      <c r="H50" s="1176"/>
      <c r="I50" s="86">
        <v>760</v>
      </c>
      <c r="J50" s="87">
        <v>686</v>
      </c>
      <c r="K50" s="87">
        <v>588</v>
      </c>
      <c r="L50" s="87">
        <v>489</v>
      </c>
      <c r="M50" s="88">
        <v>414</v>
      </c>
    </row>
    <row r="51" spans="2:13" ht="27.75" customHeight="1">
      <c r="B51" s="1173"/>
      <c r="C51" s="1174"/>
      <c r="D51" s="85"/>
      <c r="E51" s="1175" t="s">
        <v>36</v>
      </c>
      <c r="F51" s="1175"/>
      <c r="G51" s="1175"/>
      <c r="H51" s="1176"/>
      <c r="I51" s="86">
        <v>24262</v>
      </c>
      <c r="J51" s="87">
        <v>24404</v>
      </c>
      <c r="K51" s="87">
        <v>24459</v>
      </c>
      <c r="L51" s="87">
        <v>25132</v>
      </c>
      <c r="M51" s="88">
        <v>25398</v>
      </c>
    </row>
    <row r="52" spans="2:13" ht="27.75" customHeight="1" thickBot="1">
      <c r="B52" s="1177" t="s">
        <v>37</v>
      </c>
      <c r="C52" s="1178"/>
      <c r="D52" s="90"/>
      <c r="E52" s="1179" t="s">
        <v>38</v>
      </c>
      <c r="F52" s="1179"/>
      <c r="G52" s="1179"/>
      <c r="H52" s="1180"/>
      <c r="I52" s="91">
        <v>16386</v>
      </c>
      <c r="J52" s="92">
        <v>14023</v>
      </c>
      <c r="K52" s="92">
        <v>12280</v>
      </c>
      <c r="L52" s="92">
        <v>9617</v>
      </c>
      <c r="M52" s="93">
        <v>7799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61865</v>
      </c>
      <c r="E3" s="116"/>
      <c r="F3" s="117">
        <v>66876</v>
      </c>
      <c r="G3" s="118"/>
      <c r="H3" s="119"/>
    </row>
    <row r="4" spans="1:8">
      <c r="A4" s="120"/>
      <c r="B4" s="121"/>
      <c r="C4" s="122"/>
      <c r="D4" s="123">
        <v>33639</v>
      </c>
      <c r="E4" s="124"/>
      <c r="F4" s="125">
        <v>36310</v>
      </c>
      <c r="G4" s="126"/>
      <c r="H4" s="127"/>
    </row>
    <row r="5" spans="1:8">
      <c r="A5" s="108" t="s">
        <v>511</v>
      </c>
      <c r="B5" s="113"/>
      <c r="C5" s="114"/>
      <c r="D5" s="115">
        <v>51103</v>
      </c>
      <c r="E5" s="116"/>
      <c r="F5" s="117">
        <v>51704</v>
      </c>
      <c r="G5" s="118"/>
      <c r="H5" s="119"/>
    </row>
    <row r="6" spans="1:8">
      <c r="A6" s="120"/>
      <c r="B6" s="121"/>
      <c r="C6" s="122"/>
      <c r="D6" s="123">
        <v>31213</v>
      </c>
      <c r="E6" s="124"/>
      <c r="F6" s="125">
        <v>26896</v>
      </c>
      <c r="G6" s="126"/>
      <c r="H6" s="127"/>
    </row>
    <row r="7" spans="1:8">
      <c r="A7" s="108" t="s">
        <v>512</v>
      </c>
      <c r="B7" s="113"/>
      <c r="C7" s="114"/>
      <c r="D7" s="115">
        <v>40827</v>
      </c>
      <c r="E7" s="116"/>
      <c r="F7" s="117">
        <v>52678</v>
      </c>
      <c r="G7" s="118"/>
      <c r="H7" s="119"/>
    </row>
    <row r="8" spans="1:8">
      <c r="A8" s="120"/>
      <c r="B8" s="121"/>
      <c r="C8" s="122"/>
      <c r="D8" s="123">
        <v>26656</v>
      </c>
      <c r="E8" s="124"/>
      <c r="F8" s="125">
        <v>30185</v>
      </c>
      <c r="G8" s="126"/>
      <c r="H8" s="127"/>
    </row>
    <row r="9" spans="1:8">
      <c r="A9" s="108" t="s">
        <v>513</v>
      </c>
      <c r="B9" s="113"/>
      <c r="C9" s="114"/>
      <c r="D9" s="115">
        <v>72330</v>
      </c>
      <c r="E9" s="116"/>
      <c r="F9" s="117">
        <v>69560</v>
      </c>
      <c r="G9" s="118"/>
      <c r="H9" s="119"/>
    </row>
    <row r="10" spans="1:8">
      <c r="A10" s="120"/>
      <c r="B10" s="121"/>
      <c r="C10" s="122"/>
      <c r="D10" s="123">
        <v>51689</v>
      </c>
      <c r="E10" s="124"/>
      <c r="F10" s="125">
        <v>35305</v>
      </c>
      <c r="G10" s="126"/>
      <c r="H10" s="127"/>
    </row>
    <row r="11" spans="1:8">
      <c r="A11" s="108" t="s">
        <v>514</v>
      </c>
      <c r="B11" s="113"/>
      <c r="C11" s="114"/>
      <c r="D11" s="115">
        <v>68492</v>
      </c>
      <c r="E11" s="116"/>
      <c r="F11" s="117">
        <v>65988</v>
      </c>
      <c r="G11" s="118"/>
      <c r="H11" s="119"/>
    </row>
    <row r="12" spans="1:8">
      <c r="A12" s="120"/>
      <c r="B12" s="121"/>
      <c r="C12" s="128"/>
      <c r="D12" s="123">
        <v>54582</v>
      </c>
      <c r="E12" s="124"/>
      <c r="F12" s="125">
        <v>36473</v>
      </c>
      <c r="G12" s="126"/>
      <c r="H12" s="127"/>
    </row>
    <row r="13" spans="1:8">
      <c r="A13" s="108"/>
      <c r="B13" s="113"/>
      <c r="C13" s="129"/>
      <c r="D13" s="130">
        <v>58923</v>
      </c>
      <c r="E13" s="131"/>
      <c r="F13" s="132">
        <v>61361</v>
      </c>
      <c r="G13" s="133"/>
      <c r="H13" s="119"/>
    </row>
    <row r="14" spans="1:8">
      <c r="A14" s="120"/>
      <c r="B14" s="121"/>
      <c r="C14" s="122"/>
      <c r="D14" s="123">
        <v>39556</v>
      </c>
      <c r="E14" s="124"/>
      <c r="F14" s="125">
        <v>33034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5.14</v>
      </c>
      <c r="C19" s="134">
        <f>ROUND(VALUE(SUBSTITUTE(実質収支比率等に係る経年分析!G$48,"▲","-")),2)</f>
        <v>4.43</v>
      </c>
      <c r="D19" s="134">
        <f>ROUND(VALUE(SUBSTITUTE(実質収支比率等に係る経年分析!H$48,"▲","-")),2)</f>
        <v>8.39</v>
      </c>
      <c r="E19" s="134">
        <f>ROUND(VALUE(SUBSTITUTE(実質収支比率等に係る経年分析!I$48,"▲","-")),2)</f>
        <v>6.34</v>
      </c>
      <c r="F19" s="134">
        <f>ROUND(VALUE(SUBSTITUTE(実質収支比率等に係る経年分析!J$48,"▲","-")),2)</f>
        <v>3.27</v>
      </c>
    </row>
    <row r="20" spans="1:11">
      <c r="A20" s="134" t="s">
        <v>43</v>
      </c>
      <c r="B20" s="134">
        <f>ROUND(VALUE(SUBSTITUTE(実質収支比率等に係る経年分析!F$47,"▲","-")),2)</f>
        <v>12.07</v>
      </c>
      <c r="C20" s="134">
        <f>ROUND(VALUE(SUBSTITUTE(実質収支比率等に係る経年分析!G$47,"▲","-")),2)</f>
        <v>14.49</v>
      </c>
      <c r="D20" s="134">
        <f>ROUND(VALUE(SUBSTITUTE(実質収支比率等に係る経年分析!H$47,"▲","-")),2)</f>
        <v>16.5</v>
      </c>
      <c r="E20" s="134">
        <f>ROUND(VALUE(SUBSTITUTE(実質収支比率等に係る経年分析!I$47,"▲","-")),2)</f>
        <v>16.36</v>
      </c>
      <c r="F20" s="134">
        <f>ROUND(VALUE(SUBSTITUTE(実質収支比率等に係る経年分析!J$47,"▲","-")),2)</f>
        <v>18.579999999999998</v>
      </c>
    </row>
    <row r="21" spans="1:11">
      <c r="A21" s="134" t="s">
        <v>44</v>
      </c>
      <c r="B21" s="134">
        <f>IF(ISNUMBER(VALUE(SUBSTITUTE(実質収支比率等に係る経年分析!F$49,"▲","-"))),ROUND(VALUE(SUBSTITUTE(実質収支比率等に係る経年分析!F$49,"▲","-")),2),NA())</f>
        <v>6.95</v>
      </c>
      <c r="C21" s="134">
        <f>IF(ISNUMBER(VALUE(SUBSTITUTE(実質収支比率等に係る経年分析!G$49,"▲","-"))),ROUND(VALUE(SUBSTITUTE(実質収支比率等に係る経年分析!G$49,"▲","-")),2),NA())</f>
        <v>2.79</v>
      </c>
      <c r="D21" s="134">
        <f>IF(ISNUMBER(VALUE(SUBSTITUTE(実質収支比率等に係る経年分析!H$49,"▲","-"))),ROUND(VALUE(SUBSTITUTE(実質収支比率等に係る経年分析!H$49,"▲","-")),2),NA())</f>
        <v>5.83</v>
      </c>
      <c r="E21" s="134">
        <f>IF(ISNUMBER(VALUE(SUBSTITUTE(実質収支比率等に係る経年分析!I$49,"▲","-"))),ROUND(VALUE(SUBSTITUTE(実質収支比率等に係る経年分析!I$49,"▲","-")),2),NA())</f>
        <v>-2.14</v>
      </c>
      <c r="F21" s="134">
        <f>IF(ISNUMBER(VALUE(SUBSTITUTE(実質収支比率等に係る経年分析!J$49,"▲","-"))),ROUND(VALUE(SUBSTITUTE(実質収支比率等に係る経年分析!J$49,"▲","-")),2),NA())</f>
        <v>-1.02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塩川駅西土地区画整理事業特別会計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喜多方西部土地区画整理事業特別会計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公有林整備事業特別会計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0.72</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8.4700000000000006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8.14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4.9400000000000004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8.4499999999999993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3.27</v>
      </c>
    </row>
    <row r="36" spans="1:16">
      <c r="A36" s="135" t="str">
        <f>IF(連結実質赤字比率に係る赤字・黒字の構成分析!C$34="",NA(),連結実質赤字比率に係る赤字・黒字の構成分析!C$34)</f>
        <v>国民健康保険事業特別会計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3.68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4.13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2344</v>
      </c>
      <c r="E42" s="136"/>
      <c r="F42" s="136"/>
      <c r="G42" s="136">
        <f>'実質公債費比率（分子）の構造'!L$52</f>
        <v>2334</v>
      </c>
      <c r="H42" s="136"/>
      <c r="I42" s="136"/>
      <c r="J42" s="136">
        <f>'実質公債費比率（分子）の構造'!M$52</f>
        <v>2334</v>
      </c>
      <c r="K42" s="136"/>
      <c r="L42" s="136"/>
      <c r="M42" s="136">
        <f>'実質公債費比率（分子）の構造'!N$52</f>
        <v>2310</v>
      </c>
      <c r="N42" s="136"/>
      <c r="O42" s="136"/>
      <c r="P42" s="136">
        <f>'実質公債費比率（分子）の構造'!O$52</f>
        <v>2378</v>
      </c>
    </row>
    <row r="43" spans="1:16">
      <c r="A43" s="136" t="s">
        <v>52</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704</v>
      </c>
      <c r="C44" s="136"/>
      <c r="D44" s="136"/>
      <c r="E44" s="136">
        <f>'実質公債費比率（分子）の構造'!L$50</f>
        <v>819</v>
      </c>
      <c r="F44" s="136"/>
      <c r="G44" s="136"/>
      <c r="H44" s="136">
        <f>'実質公債費比率（分子）の構造'!M$50</f>
        <v>552</v>
      </c>
      <c r="I44" s="136"/>
      <c r="J44" s="136"/>
      <c r="K44" s="136">
        <f>'実質公債費比率（分子）の構造'!N$50</f>
        <v>893</v>
      </c>
      <c r="L44" s="136"/>
      <c r="M44" s="136"/>
      <c r="N44" s="136">
        <f>'実質公債費比率（分子）の構造'!O$50</f>
        <v>268</v>
      </c>
      <c r="O44" s="136"/>
      <c r="P44" s="136"/>
    </row>
    <row r="45" spans="1:16">
      <c r="A45" s="136" t="s">
        <v>54</v>
      </c>
      <c r="B45" s="136">
        <f>'実質公債費比率（分子）の構造'!K$49</f>
        <v>328</v>
      </c>
      <c r="C45" s="136"/>
      <c r="D45" s="136"/>
      <c r="E45" s="136">
        <f>'実質公債費比率（分子）の構造'!L$49</f>
        <v>313</v>
      </c>
      <c r="F45" s="136"/>
      <c r="G45" s="136"/>
      <c r="H45" s="136">
        <f>'実質公債費比率（分子）の構造'!M$49</f>
        <v>199</v>
      </c>
      <c r="I45" s="136"/>
      <c r="J45" s="136"/>
      <c r="K45" s="136">
        <f>'実質公債費比率（分子）の構造'!N$49</f>
        <v>186</v>
      </c>
      <c r="L45" s="136"/>
      <c r="M45" s="136"/>
      <c r="N45" s="136">
        <f>'実質公債費比率（分子）の構造'!O$49</f>
        <v>175</v>
      </c>
      <c r="O45" s="136"/>
      <c r="P45" s="136"/>
    </row>
    <row r="46" spans="1:16">
      <c r="A46" s="136" t="s">
        <v>55</v>
      </c>
      <c r="B46" s="136">
        <f>'実質公債費比率（分子）の構造'!K$48</f>
        <v>863</v>
      </c>
      <c r="C46" s="136"/>
      <c r="D46" s="136"/>
      <c r="E46" s="136">
        <f>'実質公債費比率（分子）の構造'!L$48</f>
        <v>859</v>
      </c>
      <c r="F46" s="136"/>
      <c r="G46" s="136"/>
      <c r="H46" s="136">
        <f>'実質公債費比率（分子）の構造'!M$48</f>
        <v>878</v>
      </c>
      <c r="I46" s="136"/>
      <c r="J46" s="136"/>
      <c r="K46" s="136">
        <f>'実質公債費比率（分子）の構造'!N$48</f>
        <v>896</v>
      </c>
      <c r="L46" s="136"/>
      <c r="M46" s="136"/>
      <c r="N46" s="136">
        <f>'実質公債費比率（分子）の構造'!O$48</f>
        <v>821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2728</v>
      </c>
      <c r="C49" s="136"/>
      <c r="D49" s="136"/>
      <c r="E49" s="136">
        <f>'実質公債費比率（分子）の構造'!L$45</f>
        <v>2610</v>
      </c>
      <c r="F49" s="136"/>
      <c r="G49" s="136"/>
      <c r="H49" s="136">
        <f>'実質公債費比率（分子）の構造'!M$45</f>
        <v>2569</v>
      </c>
      <c r="I49" s="136"/>
      <c r="J49" s="136"/>
      <c r="K49" s="136">
        <f>'実質公債費比率（分子）の構造'!N$45</f>
        <v>2539</v>
      </c>
      <c r="L49" s="136"/>
      <c r="M49" s="136"/>
      <c r="N49" s="136">
        <f>'実質公債費比率（分子）の構造'!O$45</f>
        <v>2496</v>
      </c>
      <c r="O49" s="136"/>
      <c r="P49" s="136"/>
    </row>
    <row r="50" spans="1:16">
      <c r="A50" s="136" t="s">
        <v>59</v>
      </c>
      <c r="B50" s="136" t="e">
        <f>NA()</f>
        <v>#N/A</v>
      </c>
      <c r="C50" s="136">
        <f>IF(ISNUMBER('実質公債費比率（分子）の構造'!K$53),'実質公債費比率（分子）の構造'!K$53,NA())</f>
        <v>2279</v>
      </c>
      <c r="D50" s="136" t="e">
        <f>NA()</f>
        <v>#N/A</v>
      </c>
      <c r="E50" s="136" t="e">
        <f>NA()</f>
        <v>#N/A</v>
      </c>
      <c r="F50" s="136">
        <f>IF(ISNUMBER('実質公債費比率（分子）の構造'!L$53),'実質公債費比率（分子）の構造'!L$53,NA())</f>
        <v>2267</v>
      </c>
      <c r="G50" s="136" t="e">
        <f>NA()</f>
        <v>#N/A</v>
      </c>
      <c r="H50" s="136" t="e">
        <f>NA()</f>
        <v>#N/A</v>
      </c>
      <c r="I50" s="136">
        <f>IF(ISNUMBER('実質公債費比率（分子）の構造'!M$53),'実質公債費比率（分子）の構造'!M$53,NA())</f>
        <v>1865</v>
      </c>
      <c r="J50" s="136" t="e">
        <f>NA()</f>
        <v>#N/A</v>
      </c>
      <c r="K50" s="136" t="e">
        <f>NA()</f>
        <v>#N/A</v>
      </c>
      <c r="L50" s="136">
        <f>IF(ISNUMBER('実質公債費比率（分子）の構造'!N$53),'実質公債費比率（分子）の構造'!N$53,NA())</f>
        <v>2204</v>
      </c>
      <c r="M50" s="136" t="e">
        <f>NA()</f>
        <v>#N/A</v>
      </c>
      <c r="N50" s="136" t="e">
        <f>NA()</f>
        <v>#N/A</v>
      </c>
      <c r="O50" s="136">
        <f>IF(ISNUMBER('実質公債費比率（分子）の構造'!O$53),'実質公債費比率（分子）の構造'!O$53,NA())</f>
        <v>1382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24262</v>
      </c>
      <c r="E56" s="135"/>
      <c r="F56" s="135"/>
      <c r="G56" s="135">
        <f>'将来負担比率（分子）の構造'!J$51</f>
        <v>24404</v>
      </c>
      <c r="H56" s="135"/>
      <c r="I56" s="135"/>
      <c r="J56" s="135">
        <f>'将来負担比率（分子）の構造'!K$51</f>
        <v>24459</v>
      </c>
      <c r="K56" s="135"/>
      <c r="L56" s="135"/>
      <c r="M56" s="135">
        <f>'将来負担比率（分子）の構造'!L$51</f>
        <v>25132</v>
      </c>
      <c r="N56" s="135"/>
      <c r="O56" s="135"/>
      <c r="P56" s="135">
        <f>'将来負担比率（分子）の構造'!M$51</f>
        <v>25398</v>
      </c>
    </row>
    <row r="57" spans="1:16">
      <c r="A57" s="135" t="s">
        <v>35</v>
      </c>
      <c r="B57" s="135"/>
      <c r="C57" s="135"/>
      <c r="D57" s="135">
        <f>'将来負担比率（分子）の構造'!I$50</f>
        <v>760</v>
      </c>
      <c r="E57" s="135"/>
      <c r="F57" s="135"/>
      <c r="G57" s="135">
        <f>'将来負担比率（分子）の構造'!J$50</f>
        <v>686</v>
      </c>
      <c r="H57" s="135"/>
      <c r="I57" s="135"/>
      <c r="J57" s="135">
        <f>'将来負担比率（分子）の構造'!K$50</f>
        <v>588</v>
      </c>
      <c r="K57" s="135"/>
      <c r="L57" s="135"/>
      <c r="M57" s="135">
        <f>'将来負担比率（分子）の構造'!L$50</f>
        <v>489</v>
      </c>
      <c r="N57" s="135"/>
      <c r="O57" s="135"/>
      <c r="P57" s="135">
        <f>'将来負担比率（分子）の構造'!M$50</f>
        <v>414</v>
      </c>
    </row>
    <row r="58" spans="1:16">
      <c r="A58" s="135" t="s">
        <v>34</v>
      </c>
      <c r="B58" s="135"/>
      <c r="C58" s="135"/>
      <c r="D58" s="135">
        <f>'将来負担比率（分子）の構造'!I$49</f>
        <v>4570</v>
      </c>
      <c r="E58" s="135"/>
      <c r="F58" s="135"/>
      <c r="G58" s="135">
        <f>'将来負担比率（分子）の構造'!J$49</f>
        <v>5076</v>
      </c>
      <c r="H58" s="135"/>
      <c r="I58" s="135"/>
      <c r="J58" s="135">
        <f>'将来負担比率（分子）の構造'!K$49</f>
        <v>5903</v>
      </c>
      <c r="K58" s="135"/>
      <c r="L58" s="135"/>
      <c r="M58" s="135">
        <f>'将来負担比率（分子）の構造'!L$49</f>
        <v>6601</v>
      </c>
      <c r="N58" s="135"/>
      <c r="O58" s="135"/>
      <c r="P58" s="135">
        <f>'将来負担比率（分子）の構造'!M$49</f>
        <v>7457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543</v>
      </c>
      <c r="C61" s="135"/>
      <c r="D61" s="135"/>
      <c r="E61" s="135">
        <f>'将来負担比率（分子）の構造'!J$46</f>
        <v>192</v>
      </c>
      <c r="F61" s="135"/>
      <c r="G61" s="135"/>
      <c r="H61" s="135">
        <f>'将来負担比率（分子）の構造'!K$46</f>
        <v>70</v>
      </c>
      <c r="I61" s="135"/>
      <c r="J61" s="135"/>
      <c r="K61" s="135">
        <f>'将来負担比率（分子）の構造'!L$46</f>
        <v>55</v>
      </c>
      <c r="L61" s="135"/>
      <c r="M61" s="135"/>
      <c r="N61" s="135">
        <f>'将来負担比率（分子）の構造'!M$46</f>
        <v>40</v>
      </c>
      <c r="O61" s="135"/>
      <c r="P61" s="135"/>
    </row>
    <row r="62" spans="1:16">
      <c r="A62" s="135" t="s">
        <v>29</v>
      </c>
      <c r="B62" s="135">
        <f>'将来負担比率（分子）の構造'!I$45</f>
        <v>5960</v>
      </c>
      <c r="C62" s="135"/>
      <c r="D62" s="135"/>
      <c r="E62" s="135">
        <f>'将来負担比率（分子）の構造'!J$45</f>
        <v>5990</v>
      </c>
      <c r="F62" s="135"/>
      <c r="G62" s="135"/>
      <c r="H62" s="135">
        <f>'将来負担比率（分子）の構造'!K$45</f>
        <v>5946</v>
      </c>
      <c r="I62" s="135"/>
      <c r="J62" s="135"/>
      <c r="K62" s="135">
        <f>'将来負担比率（分子）の構造'!L$45</f>
        <v>5191</v>
      </c>
      <c r="L62" s="135"/>
      <c r="M62" s="135"/>
      <c r="N62" s="135">
        <f>'将来負担比率（分子）の構造'!M$45</f>
        <v>4953</v>
      </c>
      <c r="O62" s="135"/>
      <c r="P62" s="135"/>
    </row>
    <row r="63" spans="1:16">
      <c r="A63" s="135" t="s">
        <v>28</v>
      </c>
      <c r="B63" s="135">
        <f>'将来負担比率（分子）の構造'!I$44</f>
        <v>1413</v>
      </c>
      <c r="C63" s="135"/>
      <c r="D63" s="135"/>
      <c r="E63" s="135">
        <f>'将来負担比率（分子）の構造'!J$44</f>
        <v>1048</v>
      </c>
      <c r="F63" s="135"/>
      <c r="G63" s="135"/>
      <c r="H63" s="135">
        <f>'将来負担比率（分子）の構造'!K$44</f>
        <v>902</v>
      </c>
      <c r="I63" s="135"/>
      <c r="J63" s="135"/>
      <c r="K63" s="135">
        <f>'将来負担比率（分子）の構造'!L$44</f>
        <v>786</v>
      </c>
      <c r="L63" s="135"/>
      <c r="M63" s="135"/>
      <c r="N63" s="135">
        <f>'将来負担比率（分子）の構造'!M$44</f>
        <v>772</v>
      </c>
      <c r="O63" s="135"/>
      <c r="P63" s="135"/>
    </row>
    <row r="64" spans="1:16">
      <c r="A64" s="135" t="s">
        <v>27</v>
      </c>
      <c r="B64" s="135">
        <f>'将来負担比率（分子）の構造'!I$43</f>
        <v>11572</v>
      </c>
      <c r="C64" s="135"/>
      <c r="D64" s="135"/>
      <c r="E64" s="135">
        <f>'将来負担比率（分子）の構造'!J$43</f>
        <v>11441</v>
      </c>
      <c r="F64" s="135"/>
      <c r="G64" s="135"/>
      <c r="H64" s="135">
        <f>'将来負担比率（分子）の構造'!K$43</f>
        <v>11267</v>
      </c>
      <c r="I64" s="135"/>
      <c r="J64" s="135"/>
      <c r="K64" s="135">
        <f>'将来負担比率（分子）の構造'!L$43</f>
        <v>11248</v>
      </c>
      <c r="L64" s="135"/>
      <c r="M64" s="135"/>
      <c r="N64" s="135">
        <f>'将来負担比率（分子）の構造'!M$43</f>
        <v>9643</v>
      </c>
      <c r="O64" s="135"/>
      <c r="P64" s="135"/>
    </row>
    <row r="65" spans="1:16">
      <c r="A65" s="135" t="s">
        <v>26</v>
      </c>
      <c r="B65" s="135">
        <f>'将来負担比率（分子）の構造'!I$42</f>
        <v>2188</v>
      </c>
      <c r="C65" s="135"/>
      <c r="D65" s="135"/>
      <c r="E65" s="135">
        <f>'将来負担比率（分子）の構造'!J$42</f>
        <v>1706</v>
      </c>
      <c r="F65" s="135"/>
      <c r="G65" s="135"/>
      <c r="H65" s="135">
        <f>'将来負担比率（分子）の構造'!K$42</f>
        <v>1289</v>
      </c>
      <c r="I65" s="135"/>
      <c r="J65" s="135"/>
      <c r="K65" s="135">
        <f>'将来負担比率（分子）の構造'!L$42</f>
        <v>569</v>
      </c>
      <c r="L65" s="135"/>
      <c r="M65" s="135"/>
      <c r="N65" s="135">
        <f>'将来負担比率（分子）の構造'!M$42</f>
        <v>327</v>
      </c>
      <c r="O65" s="135"/>
      <c r="P65" s="135"/>
    </row>
    <row r="66" spans="1:16">
      <c r="A66" s="135" t="s">
        <v>25</v>
      </c>
      <c r="B66" s="135">
        <f>'将来負担比率（分子）の構造'!I$41</f>
        <v>24302</v>
      </c>
      <c r="C66" s="135"/>
      <c r="D66" s="135"/>
      <c r="E66" s="135">
        <f>'将来負担比率（分子）の構造'!J$41</f>
        <v>23813</v>
      </c>
      <c r="F66" s="135"/>
      <c r="G66" s="135"/>
      <c r="H66" s="135">
        <f>'将来負担比率（分子）の構造'!K$41</f>
        <v>23756</v>
      </c>
      <c r="I66" s="135"/>
      <c r="J66" s="135"/>
      <c r="K66" s="135">
        <f>'将来負担比率（分子）の構造'!L$41</f>
        <v>23990</v>
      </c>
      <c r="L66" s="135"/>
      <c r="M66" s="135"/>
      <c r="N66" s="135">
        <f>'将来負担比率（分子）の構造'!M$41</f>
        <v>25332</v>
      </c>
      <c r="O66" s="135"/>
      <c r="P66" s="135"/>
    </row>
    <row r="67" spans="1:16">
      <c r="A67" s="135" t="s">
        <v>63</v>
      </c>
      <c r="B67" s="135" t="e">
        <f>NA()</f>
        <v>#N/A</v>
      </c>
      <c r="C67" s="135">
        <f>IF(ISNUMBER('将来負担比率（分子）の構造'!I$52), IF('将来負担比率（分子）の構造'!I$52 &lt; 0, 0, '将来負担比率（分子）の構造'!I$52), NA())</f>
        <v>16386</v>
      </c>
      <c r="D67" s="135" t="e">
        <f>NA()</f>
        <v>#N/A</v>
      </c>
      <c r="E67" s="135" t="e">
        <f>NA()</f>
        <v>#N/A</v>
      </c>
      <c r="F67" s="135">
        <f>IF(ISNUMBER('将来負担比率（分子）の構造'!J$52), IF('将来負担比率（分子）の構造'!J$52 &lt; 0, 0, '将来負担比率（分子）の構造'!J$52), NA())</f>
        <v>14023</v>
      </c>
      <c r="G67" s="135" t="e">
        <f>NA()</f>
        <v>#N/A</v>
      </c>
      <c r="H67" s="135" t="e">
        <f>NA()</f>
        <v>#N/A</v>
      </c>
      <c r="I67" s="135">
        <f>IF(ISNUMBER('将来負担比率（分子）の構造'!K$52), IF('将来負担比率（分子）の構造'!K$52 &lt; 0, 0, '将来負担比率（分子）の構造'!K$52), NA())</f>
        <v>12280</v>
      </c>
      <c r="J67" s="135" t="e">
        <f>NA()</f>
        <v>#N/A</v>
      </c>
      <c r="K67" s="135" t="e">
        <f>NA()</f>
        <v>#N/A</v>
      </c>
      <c r="L67" s="135">
        <f>IF(ISNUMBER('将来負担比率（分子）の構造'!L$52), IF('将来負担比率（分子）の構造'!L$52 &lt; 0, 0, '将来負担比率（分子）の構造'!L$52), NA())</f>
        <v>9617</v>
      </c>
      <c r="M67" s="135" t="e">
        <f>NA()</f>
        <v>#N/A</v>
      </c>
      <c r="N67" s="135" t="e">
        <f>NA()</f>
        <v>#N/A</v>
      </c>
      <c r="O67" s="135">
        <f>IF(ISNUMBER('将来負担比率（分子）の構造'!M$52), IF('将来負担比率（分子）の構造'!M$52 &lt; 0, 0, '将来負担比率（分子）の構造'!M$52), NA())</f>
        <v>7799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4725959</v>
      </c>
      <c r="S5" s="639"/>
      <c r="T5" s="639"/>
      <c r="U5" s="639"/>
      <c r="V5" s="639"/>
      <c r="W5" s="639"/>
      <c r="X5" s="639"/>
      <c r="Y5" s="686"/>
      <c r="Z5" s="699">
        <v>17.100000000000001</v>
      </c>
      <c r="AA5" s="699"/>
      <c r="AB5" s="699"/>
      <c r="AC5" s="699"/>
      <c r="AD5" s="700">
        <v>4725959</v>
      </c>
      <c r="AE5" s="700"/>
      <c r="AF5" s="700"/>
      <c r="AG5" s="700"/>
      <c r="AH5" s="700"/>
      <c r="AI5" s="700"/>
      <c r="AJ5" s="700"/>
      <c r="AK5" s="700"/>
      <c r="AL5" s="687">
        <v>31.1</v>
      </c>
      <c r="AM5" s="656"/>
      <c r="AN5" s="656"/>
      <c r="AO5" s="688"/>
      <c r="AP5" s="675" t="s">
        <v>208</v>
      </c>
      <c r="AQ5" s="676"/>
      <c r="AR5" s="676"/>
      <c r="AS5" s="676"/>
      <c r="AT5" s="676"/>
      <c r="AU5" s="676"/>
      <c r="AV5" s="676"/>
      <c r="AW5" s="676"/>
      <c r="AX5" s="676"/>
      <c r="AY5" s="676"/>
      <c r="AZ5" s="676"/>
      <c r="BA5" s="676"/>
      <c r="BB5" s="676"/>
      <c r="BC5" s="676"/>
      <c r="BD5" s="676"/>
      <c r="BE5" s="676"/>
      <c r="BF5" s="677"/>
      <c r="BG5" s="588">
        <v>4698714</v>
      </c>
      <c r="BH5" s="589"/>
      <c r="BI5" s="589"/>
      <c r="BJ5" s="589"/>
      <c r="BK5" s="589"/>
      <c r="BL5" s="589"/>
      <c r="BM5" s="589"/>
      <c r="BN5" s="590"/>
      <c r="BO5" s="641">
        <v>99.4</v>
      </c>
      <c r="BP5" s="641"/>
      <c r="BQ5" s="641"/>
      <c r="BR5" s="641"/>
      <c r="BS5" s="642">
        <v>269751</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292484</v>
      </c>
      <c r="S6" s="589"/>
      <c r="T6" s="589"/>
      <c r="U6" s="589"/>
      <c r="V6" s="589"/>
      <c r="W6" s="589"/>
      <c r="X6" s="589"/>
      <c r="Y6" s="590"/>
      <c r="Z6" s="641">
        <v>1.1000000000000001</v>
      </c>
      <c r="AA6" s="641"/>
      <c r="AB6" s="641"/>
      <c r="AC6" s="641"/>
      <c r="AD6" s="642">
        <v>292484</v>
      </c>
      <c r="AE6" s="642"/>
      <c r="AF6" s="642"/>
      <c r="AG6" s="642"/>
      <c r="AH6" s="642"/>
      <c r="AI6" s="642"/>
      <c r="AJ6" s="642"/>
      <c r="AK6" s="642"/>
      <c r="AL6" s="611">
        <v>1.9</v>
      </c>
      <c r="AM6" s="643"/>
      <c r="AN6" s="643"/>
      <c r="AO6" s="644"/>
      <c r="AP6" s="585" t="s">
        <v>213</v>
      </c>
      <c r="AQ6" s="586"/>
      <c r="AR6" s="586"/>
      <c r="AS6" s="586"/>
      <c r="AT6" s="586"/>
      <c r="AU6" s="586"/>
      <c r="AV6" s="586"/>
      <c r="AW6" s="586"/>
      <c r="AX6" s="586"/>
      <c r="AY6" s="586"/>
      <c r="AZ6" s="586"/>
      <c r="BA6" s="586"/>
      <c r="BB6" s="586"/>
      <c r="BC6" s="586"/>
      <c r="BD6" s="586"/>
      <c r="BE6" s="586"/>
      <c r="BF6" s="587"/>
      <c r="BG6" s="588">
        <v>4698714</v>
      </c>
      <c r="BH6" s="589"/>
      <c r="BI6" s="589"/>
      <c r="BJ6" s="589"/>
      <c r="BK6" s="589"/>
      <c r="BL6" s="589"/>
      <c r="BM6" s="589"/>
      <c r="BN6" s="590"/>
      <c r="BO6" s="641">
        <v>99.4</v>
      </c>
      <c r="BP6" s="641"/>
      <c r="BQ6" s="641"/>
      <c r="BR6" s="641"/>
      <c r="BS6" s="642">
        <v>269751</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279123</v>
      </c>
      <c r="CS6" s="589"/>
      <c r="CT6" s="589"/>
      <c r="CU6" s="589"/>
      <c r="CV6" s="589"/>
      <c r="CW6" s="589"/>
      <c r="CX6" s="589"/>
      <c r="CY6" s="590"/>
      <c r="CZ6" s="641">
        <v>1</v>
      </c>
      <c r="DA6" s="641"/>
      <c r="DB6" s="641"/>
      <c r="DC6" s="641"/>
      <c r="DD6" s="594" t="s">
        <v>215</v>
      </c>
      <c r="DE6" s="589"/>
      <c r="DF6" s="589"/>
      <c r="DG6" s="589"/>
      <c r="DH6" s="589"/>
      <c r="DI6" s="589"/>
      <c r="DJ6" s="589"/>
      <c r="DK6" s="589"/>
      <c r="DL6" s="589"/>
      <c r="DM6" s="589"/>
      <c r="DN6" s="589"/>
      <c r="DO6" s="589"/>
      <c r="DP6" s="590"/>
      <c r="DQ6" s="594">
        <v>279123</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9255</v>
      </c>
      <c r="S7" s="589"/>
      <c r="T7" s="589"/>
      <c r="U7" s="589"/>
      <c r="V7" s="589"/>
      <c r="W7" s="589"/>
      <c r="X7" s="589"/>
      <c r="Y7" s="590"/>
      <c r="Z7" s="641">
        <v>0</v>
      </c>
      <c r="AA7" s="641"/>
      <c r="AB7" s="641"/>
      <c r="AC7" s="641"/>
      <c r="AD7" s="642">
        <v>9255</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1849599</v>
      </c>
      <c r="BH7" s="589"/>
      <c r="BI7" s="589"/>
      <c r="BJ7" s="589"/>
      <c r="BK7" s="589"/>
      <c r="BL7" s="589"/>
      <c r="BM7" s="589"/>
      <c r="BN7" s="590"/>
      <c r="BO7" s="641">
        <v>39.1</v>
      </c>
      <c r="BP7" s="641"/>
      <c r="BQ7" s="641"/>
      <c r="BR7" s="641"/>
      <c r="BS7" s="642" t="s">
        <v>215</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6240630</v>
      </c>
      <c r="CS7" s="589"/>
      <c r="CT7" s="589"/>
      <c r="CU7" s="589"/>
      <c r="CV7" s="589"/>
      <c r="CW7" s="589"/>
      <c r="CX7" s="589"/>
      <c r="CY7" s="590"/>
      <c r="CZ7" s="641">
        <v>23.3</v>
      </c>
      <c r="DA7" s="641"/>
      <c r="DB7" s="641"/>
      <c r="DC7" s="641"/>
      <c r="DD7" s="594">
        <v>1883287</v>
      </c>
      <c r="DE7" s="589"/>
      <c r="DF7" s="589"/>
      <c r="DG7" s="589"/>
      <c r="DH7" s="589"/>
      <c r="DI7" s="589"/>
      <c r="DJ7" s="589"/>
      <c r="DK7" s="589"/>
      <c r="DL7" s="589"/>
      <c r="DM7" s="589"/>
      <c r="DN7" s="589"/>
      <c r="DO7" s="589"/>
      <c r="DP7" s="590"/>
      <c r="DQ7" s="594">
        <v>4230908</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25695</v>
      </c>
      <c r="S8" s="589"/>
      <c r="T8" s="589"/>
      <c r="U8" s="589"/>
      <c r="V8" s="589"/>
      <c r="W8" s="589"/>
      <c r="X8" s="589"/>
      <c r="Y8" s="590"/>
      <c r="Z8" s="641">
        <v>0.1</v>
      </c>
      <c r="AA8" s="641"/>
      <c r="AB8" s="641"/>
      <c r="AC8" s="641"/>
      <c r="AD8" s="642">
        <v>25695</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78203</v>
      </c>
      <c r="BH8" s="589"/>
      <c r="BI8" s="589"/>
      <c r="BJ8" s="589"/>
      <c r="BK8" s="589"/>
      <c r="BL8" s="589"/>
      <c r="BM8" s="589"/>
      <c r="BN8" s="590"/>
      <c r="BO8" s="641">
        <v>1.7</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6978347</v>
      </c>
      <c r="CS8" s="589"/>
      <c r="CT8" s="589"/>
      <c r="CU8" s="589"/>
      <c r="CV8" s="589"/>
      <c r="CW8" s="589"/>
      <c r="CX8" s="589"/>
      <c r="CY8" s="590"/>
      <c r="CZ8" s="641">
        <v>26</v>
      </c>
      <c r="DA8" s="641"/>
      <c r="DB8" s="641"/>
      <c r="DC8" s="641"/>
      <c r="DD8" s="594">
        <v>209179</v>
      </c>
      <c r="DE8" s="589"/>
      <c r="DF8" s="589"/>
      <c r="DG8" s="589"/>
      <c r="DH8" s="589"/>
      <c r="DI8" s="589"/>
      <c r="DJ8" s="589"/>
      <c r="DK8" s="589"/>
      <c r="DL8" s="589"/>
      <c r="DM8" s="589"/>
      <c r="DN8" s="589"/>
      <c r="DO8" s="589"/>
      <c r="DP8" s="590"/>
      <c r="DQ8" s="594">
        <v>3690189</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13512</v>
      </c>
      <c r="S9" s="589"/>
      <c r="T9" s="589"/>
      <c r="U9" s="589"/>
      <c r="V9" s="589"/>
      <c r="W9" s="589"/>
      <c r="X9" s="589"/>
      <c r="Y9" s="590"/>
      <c r="Z9" s="641">
        <v>0</v>
      </c>
      <c r="AA9" s="641"/>
      <c r="AB9" s="641"/>
      <c r="AC9" s="641"/>
      <c r="AD9" s="642">
        <v>13512</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1530907</v>
      </c>
      <c r="BH9" s="589"/>
      <c r="BI9" s="589"/>
      <c r="BJ9" s="589"/>
      <c r="BK9" s="589"/>
      <c r="BL9" s="589"/>
      <c r="BM9" s="589"/>
      <c r="BN9" s="590"/>
      <c r="BO9" s="641">
        <v>32.4</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1587252</v>
      </c>
      <c r="CS9" s="589"/>
      <c r="CT9" s="589"/>
      <c r="CU9" s="589"/>
      <c r="CV9" s="589"/>
      <c r="CW9" s="589"/>
      <c r="CX9" s="589"/>
      <c r="CY9" s="590"/>
      <c r="CZ9" s="641">
        <v>5.9</v>
      </c>
      <c r="DA9" s="641"/>
      <c r="DB9" s="641"/>
      <c r="DC9" s="641"/>
      <c r="DD9" s="594">
        <v>18492</v>
      </c>
      <c r="DE9" s="589"/>
      <c r="DF9" s="589"/>
      <c r="DG9" s="589"/>
      <c r="DH9" s="589"/>
      <c r="DI9" s="589"/>
      <c r="DJ9" s="589"/>
      <c r="DK9" s="589"/>
      <c r="DL9" s="589"/>
      <c r="DM9" s="589"/>
      <c r="DN9" s="589"/>
      <c r="DO9" s="589"/>
      <c r="DP9" s="590"/>
      <c r="DQ9" s="594">
        <v>1388781</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546586</v>
      </c>
      <c r="S10" s="589"/>
      <c r="T10" s="589"/>
      <c r="U10" s="589"/>
      <c r="V10" s="589"/>
      <c r="W10" s="589"/>
      <c r="X10" s="589"/>
      <c r="Y10" s="590"/>
      <c r="Z10" s="641">
        <v>2</v>
      </c>
      <c r="AA10" s="641"/>
      <c r="AB10" s="641"/>
      <c r="AC10" s="641"/>
      <c r="AD10" s="642">
        <v>546586</v>
      </c>
      <c r="AE10" s="642"/>
      <c r="AF10" s="642"/>
      <c r="AG10" s="642"/>
      <c r="AH10" s="642"/>
      <c r="AI10" s="642"/>
      <c r="AJ10" s="642"/>
      <c r="AK10" s="642"/>
      <c r="AL10" s="611">
        <v>3.6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104829</v>
      </c>
      <c r="BH10" s="589"/>
      <c r="BI10" s="589"/>
      <c r="BJ10" s="589"/>
      <c r="BK10" s="589"/>
      <c r="BL10" s="589"/>
      <c r="BM10" s="589"/>
      <c r="BN10" s="590"/>
      <c r="BO10" s="641">
        <v>2.2000000000000002</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211827</v>
      </c>
      <c r="CS10" s="589"/>
      <c r="CT10" s="589"/>
      <c r="CU10" s="589"/>
      <c r="CV10" s="589"/>
      <c r="CW10" s="589"/>
      <c r="CX10" s="589"/>
      <c r="CY10" s="590"/>
      <c r="CZ10" s="641">
        <v>0.8</v>
      </c>
      <c r="DA10" s="641"/>
      <c r="DB10" s="641"/>
      <c r="DC10" s="641"/>
      <c r="DD10" s="594" t="s">
        <v>112</v>
      </c>
      <c r="DE10" s="589"/>
      <c r="DF10" s="589"/>
      <c r="DG10" s="589"/>
      <c r="DH10" s="589"/>
      <c r="DI10" s="589"/>
      <c r="DJ10" s="589"/>
      <c r="DK10" s="589"/>
      <c r="DL10" s="589"/>
      <c r="DM10" s="589"/>
      <c r="DN10" s="589"/>
      <c r="DO10" s="589"/>
      <c r="DP10" s="590"/>
      <c r="DQ10" s="594">
        <v>26042</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135660</v>
      </c>
      <c r="BH11" s="589"/>
      <c r="BI11" s="589"/>
      <c r="BJ11" s="589"/>
      <c r="BK11" s="589"/>
      <c r="BL11" s="589"/>
      <c r="BM11" s="589"/>
      <c r="BN11" s="590"/>
      <c r="BO11" s="641">
        <v>2.9</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1393884</v>
      </c>
      <c r="CS11" s="589"/>
      <c r="CT11" s="589"/>
      <c r="CU11" s="589"/>
      <c r="CV11" s="589"/>
      <c r="CW11" s="589"/>
      <c r="CX11" s="589"/>
      <c r="CY11" s="590"/>
      <c r="CZ11" s="641">
        <v>5.2</v>
      </c>
      <c r="DA11" s="641"/>
      <c r="DB11" s="641"/>
      <c r="DC11" s="641"/>
      <c r="DD11" s="594">
        <v>81584</v>
      </c>
      <c r="DE11" s="589"/>
      <c r="DF11" s="589"/>
      <c r="DG11" s="589"/>
      <c r="DH11" s="589"/>
      <c r="DI11" s="589"/>
      <c r="DJ11" s="589"/>
      <c r="DK11" s="589"/>
      <c r="DL11" s="589"/>
      <c r="DM11" s="589"/>
      <c r="DN11" s="589"/>
      <c r="DO11" s="589"/>
      <c r="DP11" s="590"/>
      <c r="DQ11" s="594">
        <v>977546</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2361951</v>
      </c>
      <c r="BH12" s="589"/>
      <c r="BI12" s="589"/>
      <c r="BJ12" s="589"/>
      <c r="BK12" s="589"/>
      <c r="BL12" s="589"/>
      <c r="BM12" s="589"/>
      <c r="BN12" s="590"/>
      <c r="BO12" s="641">
        <v>50</v>
      </c>
      <c r="BP12" s="641"/>
      <c r="BQ12" s="641"/>
      <c r="BR12" s="641"/>
      <c r="BS12" s="594">
        <v>269751</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1164350</v>
      </c>
      <c r="CS12" s="589"/>
      <c r="CT12" s="589"/>
      <c r="CU12" s="589"/>
      <c r="CV12" s="589"/>
      <c r="CW12" s="589"/>
      <c r="CX12" s="589"/>
      <c r="CY12" s="590"/>
      <c r="CZ12" s="641">
        <v>4.3</v>
      </c>
      <c r="DA12" s="641"/>
      <c r="DB12" s="641"/>
      <c r="DC12" s="641"/>
      <c r="DD12" s="594">
        <v>74996</v>
      </c>
      <c r="DE12" s="589"/>
      <c r="DF12" s="589"/>
      <c r="DG12" s="589"/>
      <c r="DH12" s="589"/>
      <c r="DI12" s="589"/>
      <c r="DJ12" s="589"/>
      <c r="DK12" s="589"/>
      <c r="DL12" s="589"/>
      <c r="DM12" s="589"/>
      <c r="DN12" s="589"/>
      <c r="DO12" s="589"/>
      <c r="DP12" s="590"/>
      <c r="DQ12" s="594">
        <v>662603</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39315</v>
      </c>
      <c r="S13" s="589"/>
      <c r="T13" s="589"/>
      <c r="U13" s="589"/>
      <c r="V13" s="589"/>
      <c r="W13" s="589"/>
      <c r="X13" s="589"/>
      <c r="Y13" s="590"/>
      <c r="Z13" s="641">
        <v>0.1</v>
      </c>
      <c r="AA13" s="641"/>
      <c r="AB13" s="641"/>
      <c r="AC13" s="641"/>
      <c r="AD13" s="642">
        <v>39315</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2345689</v>
      </c>
      <c r="BH13" s="589"/>
      <c r="BI13" s="589"/>
      <c r="BJ13" s="589"/>
      <c r="BK13" s="589"/>
      <c r="BL13" s="589"/>
      <c r="BM13" s="589"/>
      <c r="BN13" s="590"/>
      <c r="BO13" s="641">
        <v>49.6</v>
      </c>
      <c r="BP13" s="641"/>
      <c r="BQ13" s="641"/>
      <c r="BR13" s="641"/>
      <c r="BS13" s="594">
        <v>269751</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2682243</v>
      </c>
      <c r="CS13" s="589"/>
      <c r="CT13" s="589"/>
      <c r="CU13" s="589"/>
      <c r="CV13" s="589"/>
      <c r="CW13" s="589"/>
      <c r="CX13" s="589"/>
      <c r="CY13" s="590"/>
      <c r="CZ13" s="641">
        <v>10</v>
      </c>
      <c r="DA13" s="641"/>
      <c r="DB13" s="641"/>
      <c r="DC13" s="641"/>
      <c r="DD13" s="594">
        <v>623089</v>
      </c>
      <c r="DE13" s="589"/>
      <c r="DF13" s="589"/>
      <c r="DG13" s="589"/>
      <c r="DH13" s="589"/>
      <c r="DI13" s="589"/>
      <c r="DJ13" s="589"/>
      <c r="DK13" s="589"/>
      <c r="DL13" s="589"/>
      <c r="DM13" s="589"/>
      <c r="DN13" s="589"/>
      <c r="DO13" s="589"/>
      <c r="DP13" s="590"/>
      <c r="DQ13" s="594">
        <v>1962738</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124049</v>
      </c>
      <c r="BH14" s="589"/>
      <c r="BI14" s="589"/>
      <c r="BJ14" s="589"/>
      <c r="BK14" s="589"/>
      <c r="BL14" s="589"/>
      <c r="BM14" s="589"/>
      <c r="BN14" s="590"/>
      <c r="BO14" s="641">
        <v>2.6</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825080</v>
      </c>
      <c r="CS14" s="589"/>
      <c r="CT14" s="589"/>
      <c r="CU14" s="589"/>
      <c r="CV14" s="589"/>
      <c r="CW14" s="589"/>
      <c r="CX14" s="589"/>
      <c r="CY14" s="590"/>
      <c r="CZ14" s="641">
        <v>3.1</v>
      </c>
      <c r="DA14" s="641"/>
      <c r="DB14" s="641"/>
      <c r="DC14" s="641"/>
      <c r="DD14" s="594">
        <v>41355</v>
      </c>
      <c r="DE14" s="589"/>
      <c r="DF14" s="589"/>
      <c r="DG14" s="589"/>
      <c r="DH14" s="589"/>
      <c r="DI14" s="589"/>
      <c r="DJ14" s="589"/>
      <c r="DK14" s="589"/>
      <c r="DL14" s="589"/>
      <c r="DM14" s="589"/>
      <c r="DN14" s="589"/>
      <c r="DO14" s="589"/>
      <c r="DP14" s="590"/>
      <c r="DQ14" s="594">
        <v>780991</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14310</v>
      </c>
      <c r="S15" s="589"/>
      <c r="T15" s="589"/>
      <c r="U15" s="589"/>
      <c r="V15" s="589"/>
      <c r="W15" s="589"/>
      <c r="X15" s="589"/>
      <c r="Y15" s="590"/>
      <c r="Z15" s="641">
        <v>0.1</v>
      </c>
      <c r="AA15" s="641"/>
      <c r="AB15" s="641"/>
      <c r="AC15" s="641"/>
      <c r="AD15" s="642">
        <v>14310</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363115</v>
      </c>
      <c r="BH15" s="589"/>
      <c r="BI15" s="589"/>
      <c r="BJ15" s="589"/>
      <c r="BK15" s="589"/>
      <c r="BL15" s="589"/>
      <c r="BM15" s="589"/>
      <c r="BN15" s="590"/>
      <c r="BO15" s="641">
        <v>7.7</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2511894</v>
      </c>
      <c r="CS15" s="589"/>
      <c r="CT15" s="589"/>
      <c r="CU15" s="589"/>
      <c r="CV15" s="589"/>
      <c r="CW15" s="589"/>
      <c r="CX15" s="589"/>
      <c r="CY15" s="590"/>
      <c r="CZ15" s="641">
        <v>9.4</v>
      </c>
      <c r="DA15" s="641"/>
      <c r="DB15" s="641"/>
      <c r="DC15" s="641"/>
      <c r="DD15" s="594">
        <v>549400</v>
      </c>
      <c r="DE15" s="589"/>
      <c r="DF15" s="589"/>
      <c r="DG15" s="589"/>
      <c r="DH15" s="589"/>
      <c r="DI15" s="589"/>
      <c r="DJ15" s="589"/>
      <c r="DK15" s="589"/>
      <c r="DL15" s="589"/>
      <c r="DM15" s="589"/>
      <c r="DN15" s="589"/>
      <c r="DO15" s="589"/>
      <c r="DP15" s="590"/>
      <c r="DQ15" s="594">
        <v>2063279</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11234403</v>
      </c>
      <c r="S16" s="589"/>
      <c r="T16" s="589"/>
      <c r="U16" s="589"/>
      <c r="V16" s="589"/>
      <c r="W16" s="589"/>
      <c r="X16" s="589"/>
      <c r="Y16" s="590"/>
      <c r="Z16" s="641">
        <v>40.6</v>
      </c>
      <c r="AA16" s="641"/>
      <c r="AB16" s="641"/>
      <c r="AC16" s="641"/>
      <c r="AD16" s="642">
        <v>9465594</v>
      </c>
      <c r="AE16" s="642"/>
      <c r="AF16" s="642"/>
      <c r="AG16" s="642"/>
      <c r="AH16" s="642"/>
      <c r="AI16" s="642"/>
      <c r="AJ16" s="642"/>
      <c r="AK16" s="642"/>
      <c r="AL16" s="611">
        <v>62.3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481632</v>
      </c>
      <c r="CS16" s="589"/>
      <c r="CT16" s="589"/>
      <c r="CU16" s="589"/>
      <c r="CV16" s="589"/>
      <c r="CW16" s="589"/>
      <c r="CX16" s="589"/>
      <c r="CY16" s="590"/>
      <c r="CZ16" s="641">
        <v>1.8</v>
      </c>
      <c r="DA16" s="641"/>
      <c r="DB16" s="641"/>
      <c r="DC16" s="641"/>
      <c r="DD16" s="594" t="s">
        <v>112</v>
      </c>
      <c r="DE16" s="589"/>
      <c r="DF16" s="589"/>
      <c r="DG16" s="589"/>
      <c r="DH16" s="589"/>
      <c r="DI16" s="589"/>
      <c r="DJ16" s="589"/>
      <c r="DK16" s="589"/>
      <c r="DL16" s="589"/>
      <c r="DM16" s="589"/>
      <c r="DN16" s="589"/>
      <c r="DO16" s="589"/>
      <c r="DP16" s="590"/>
      <c r="DQ16" s="594">
        <v>29315</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9465594</v>
      </c>
      <c r="S17" s="589"/>
      <c r="T17" s="589"/>
      <c r="U17" s="589"/>
      <c r="V17" s="589"/>
      <c r="W17" s="589"/>
      <c r="X17" s="589"/>
      <c r="Y17" s="590"/>
      <c r="Z17" s="641">
        <v>34.200000000000003</v>
      </c>
      <c r="AA17" s="641"/>
      <c r="AB17" s="641"/>
      <c r="AC17" s="641"/>
      <c r="AD17" s="642">
        <v>9465594</v>
      </c>
      <c r="AE17" s="642"/>
      <c r="AF17" s="642"/>
      <c r="AG17" s="642"/>
      <c r="AH17" s="642"/>
      <c r="AI17" s="642"/>
      <c r="AJ17" s="642"/>
      <c r="AK17" s="642"/>
      <c r="AL17" s="611">
        <v>62.3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2452131</v>
      </c>
      <c r="CS17" s="589"/>
      <c r="CT17" s="589"/>
      <c r="CU17" s="589"/>
      <c r="CV17" s="589"/>
      <c r="CW17" s="589"/>
      <c r="CX17" s="589"/>
      <c r="CY17" s="590"/>
      <c r="CZ17" s="641">
        <v>9.1</v>
      </c>
      <c r="DA17" s="641"/>
      <c r="DB17" s="641"/>
      <c r="DC17" s="641"/>
      <c r="DD17" s="594" t="s">
        <v>112</v>
      </c>
      <c r="DE17" s="589"/>
      <c r="DF17" s="589"/>
      <c r="DG17" s="589"/>
      <c r="DH17" s="589"/>
      <c r="DI17" s="589"/>
      <c r="DJ17" s="589"/>
      <c r="DK17" s="589"/>
      <c r="DL17" s="589"/>
      <c r="DM17" s="589"/>
      <c r="DN17" s="589"/>
      <c r="DO17" s="589"/>
      <c r="DP17" s="590"/>
      <c r="DQ17" s="594">
        <v>2363962</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1374873</v>
      </c>
      <c r="S18" s="589"/>
      <c r="T18" s="589"/>
      <c r="U18" s="589"/>
      <c r="V18" s="589"/>
      <c r="W18" s="589"/>
      <c r="X18" s="589"/>
      <c r="Y18" s="590"/>
      <c r="Z18" s="641">
        <v>5</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393936</v>
      </c>
      <c r="S19" s="589"/>
      <c r="T19" s="589"/>
      <c r="U19" s="589"/>
      <c r="V19" s="589"/>
      <c r="W19" s="589"/>
      <c r="X19" s="589"/>
      <c r="Y19" s="590"/>
      <c r="Z19" s="641">
        <v>1.4</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27245</v>
      </c>
      <c r="BH19" s="589"/>
      <c r="BI19" s="589"/>
      <c r="BJ19" s="589"/>
      <c r="BK19" s="589"/>
      <c r="BL19" s="589"/>
      <c r="BM19" s="589"/>
      <c r="BN19" s="590"/>
      <c r="BO19" s="641">
        <v>0.6</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16901519</v>
      </c>
      <c r="S20" s="589"/>
      <c r="T20" s="589"/>
      <c r="U20" s="589"/>
      <c r="V20" s="589"/>
      <c r="W20" s="589"/>
      <c r="X20" s="589"/>
      <c r="Y20" s="590"/>
      <c r="Z20" s="641">
        <v>61.1</v>
      </c>
      <c r="AA20" s="641"/>
      <c r="AB20" s="641"/>
      <c r="AC20" s="641"/>
      <c r="AD20" s="642">
        <v>15132710</v>
      </c>
      <c r="AE20" s="642"/>
      <c r="AF20" s="642"/>
      <c r="AG20" s="642"/>
      <c r="AH20" s="642"/>
      <c r="AI20" s="642"/>
      <c r="AJ20" s="642"/>
      <c r="AK20" s="642"/>
      <c r="AL20" s="611">
        <v>99.7</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27245</v>
      </c>
      <c r="BH20" s="589"/>
      <c r="BI20" s="589"/>
      <c r="BJ20" s="589"/>
      <c r="BK20" s="589"/>
      <c r="BL20" s="589"/>
      <c r="BM20" s="589"/>
      <c r="BN20" s="590"/>
      <c r="BO20" s="641">
        <v>0.6</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26808393</v>
      </c>
      <c r="CS20" s="589"/>
      <c r="CT20" s="589"/>
      <c r="CU20" s="589"/>
      <c r="CV20" s="589"/>
      <c r="CW20" s="589"/>
      <c r="CX20" s="589"/>
      <c r="CY20" s="590"/>
      <c r="CZ20" s="641">
        <v>100</v>
      </c>
      <c r="DA20" s="641"/>
      <c r="DB20" s="641"/>
      <c r="DC20" s="641"/>
      <c r="DD20" s="594">
        <v>3481382</v>
      </c>
      <c r="DE20" s="589"/>
      <c r="DF20" s="589"/>
      <c r="DG20" s="589"/>
      <c r="DH20" s="589"/>
      <c r="DI20" s="589"/>
      <c r="DJ20" s="589"/>
      <c r="DK20" s="589"/>
      <c r="DL20" s="589"/>
      <c r="DM20" s="589"/>
      <c r="DN20" s="589"/>
      <c r="DO20" s="589"/>
      <c r="DP20" s="590"/>
      <c r="DQ20" s="594">
        <v>18455477</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8077</v>
      </c>
      <c r="S21" s="589"/>
      <c r="T21" s="589"/>
      <c r="U21" s="589"/>
      <c r="V21" s="589"/>
      <c r="W21" s="589"/>
      <c r="X21" s="589"/>
      <c r="Y21" s="590"/>
      <c r="Z21" s="641">
        <v>0</v>
      </c>
      <c r="AA21" s="641"/>
      <c r="AB21" s="641"/>
      <c r="AC21" s="641"/>
      <c r="AD21" s="642">
        <v>8077</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27245</v>
      </c>
      <c r="BH21" s="589"/>
      <c r="BI21" s="589"/>
      <c r="BJ21" s="589"/>
      <c r="BK21" s="589"/>
      <c r="BL21" s="589"/>
      <c r="BM21" s="589"/>
      <c r="BN21" s="590"/>
      <c r="BO21" s="641">
        <v>0.6</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105122</v>
      </c>
      <c r="S22" s="589"/>
      <c r="T22" s="589"/>
      <c r="U22" s="589"/>
      <c r="V22" s="589"/>
      <c r="W22" s="589"/>
      <c r="X22" s="589"/>
      <c r="Y22" s="590"/>
      <c r="Z22" s="641">
        <v>0.4</v>
      </c>
      <c r="AA22" s="641"/>
      <c r="AB22" s="641"/>
      <c r="AC22" s="641"/>
      <c r="AD22" s="642" t="s">
        <v>112</v>
      </c>
      <c r="AE22" s="642"/>
      <c r="AF22" s="642"/>
      <c r="AG22" s="642"/>
      <c r="AH22" s="642"/>
      <c r="AI22" s="642"/>
      <c r="AJ22" s="642"/>
      <c r="AK22" s="642"/>
      <c r="AL22" s="611" t="s">
        <v>112</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317617</v>
      </c>
      <c r="S23" s="589"/>
      <c r="T23" s="589"/>
      <c r="U23" s="589"/>
      <c r="V23" s="589"/>
      <c r="W23" s="589"/>
      <c r="X23" s="589"/>
      <c r="Y23" s="590"/>
      <c r="Z23" s="641">
        <v>1.1000000000000001</v>
      </c>
      <c r="AA23" s="641"/>
      <c r="AB23" s="641"/>
      <c r="AC23" s="641"/>
      <c r="AD23" s="642">
        <v>16240</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73625</v>
      </c>
      <c r="S24" s="589"/>
      <c r="T24" s="589"/>
      <c r="U24" s="589"/>
      <c r="V24" s="589"/>
      <c r="W24" s="589"/>
      <c r="X24" s="589"/>
      <c r="Y24" s="590"/>
      <c r="Z24" s="641">
        <v>0.3</v>
      </c>
      <c r="AA24" s="641"/>
      <c r="AB24" s="641"/>
      <c r="AC24" s="641"/>
      <c r="AD24" s="642" t="s">
        <v>112</v>
      </c>
      <c r="AE24" s="642"/>
      <c r="AF24" s="642"/>
      <c r="AG24" s="642"/>
      <c r="AH24" s="642"/>
      <c r="AI24" s="642"/>
      <c r="AJ24" s="642"/>
      <c r="AK24" s="642"/>
      <c r="AL24" s="611" t="s">
        <v>112</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10767239</v>
      </c>
      <c r="CS24" s="639"/>
      <c r="CT24" s="639"/>
      <c r="CU24" s="639"/>
      <c r="CV24" s="639"/>
      <c r="CW24" s="639"/>
      <c r="CX24" s="639"/>
      <c r="CY24" s="686"/>
      <c r="CZ24" s="690">
        <v>40.200000000000003</v>
      </c>
      <c r="DA24" s="691"/>
      <c r="DB24" s="691"/>
      <c r="DC24" s="692"/>
      <c r="DD24" s="685">
        <v>7935757</v>
      </c>
      <c r="DE24" s="639"/>
      <c r="DF24" s="639"/>
      <c r="DG24" s="639"/>
      <c r="DH24" s="639"/>
      <c r="DI24" s="639"/>
      <c r="DJ24" s="639"/>
      <c r="DK24" s="686"/>
      <c r="DL24" s="685">
        <v>7723654</v>
      </c>
      <c r="DM24" s="639"/>
      <c r="DN24" s="639"/>
      <c r="DO24" s="639"/>
      <c r="DP24" s="639"/>
      <c r="DQ24" s="639"/>
      <c r="DR24" s="639"/>
      <c r="DS24" s="639"/>
      <c r="DT24" s="639"/>
      <c r="DU24" s="639"/>
      <c r="DV24" s="686"/>
      <c r="DW24" s="687">
        <v>47.8</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2467659</v>
      </c>
      <c r="S25" s="589"/>
      <c r="T25" s="589"/>
      <c r="U25" s="589"/>
      <c r="V25" s="589"/>
      <c r="W25" s="589"/>
      <c r="X25" s="589"/>
      <c r="Y25" s="590"/>
      <c r="Z25" s="641">
        <v>8.9</v>
      </c>
      <c r="AA25" s="641"/>
      <c r="AB25" s="641"/>
      <c r="AC25" s="641"/>
      <c r="AD25" s="642" t="s">
        <v>112</v>
      </c>
      <c r="AE25" s="642"/>
      <c r="AF25" s="642"/>
      <c r="AG25" s="642"/>
      <c r="AH25" s="642"/>
      <c r="AI25" s="642"/>
      <c r="AJ25" s="642"/>
      <c r="AK25" s="642"/>
      <c r="AL25" s="611" t="s">
        <v>112</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4767051</v>
      </c>
      <c r="CS25" s="607"/>
      <c r="CT25" s="607"/>
      <c r="CU25" s="607"/>
      <c r="CV25" s="607"/>
      <c r="CW25" s="607"/>
      <c r="CX25" s="607"/>
      <c r="CY25" s="608"/>
      <c r="CZ25" s="591">
        <v>17.8</v>
      </c>
      <c r="DA25" s="609"/>
      <c r="DB25" s="609"/>
      <c r="DC25" s="610"/>
      <c r="DD25" s="594">
        <v>4471325</v>
      </c>
      <c r="DE25" s="607"/>
      <c r="DF25" s="607"/>
      <c r="DG25" s="607"/>
      <c r="DH25" s="607"/>
      <c r="DI25" s="607"/>
      <c r="DJ25" s="607"/>
      <c r="DK25" s="608"/>
      <c r="DL25" s="594">
        <v>4259550</v>
      </c>
      <c r="DM25" s="607"/>
      <c r="DN25" s="607"/>
      <c r="DO25" s="607"/>
      <c r="DP25" s="607"/>
      <c r="DQ25" s="607"/>
      <c r="DR25" s="607"/>
      <c r="DS25" s="607"/>
      <c r="DT25" s="607"/>
      <c r="DU25" s="607"/>
      <c r="DV25" s="608"/>
      <c r="DW25" s="611">
        <v>26.4</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3011815</v>
      </c>
      <c r="CS26" s="589"/>
      <c r="CT26" s="589"/>
      <c r="CU26" s="589"/>
      <c r="CV26" s="589"/>
      <c r="CW26" s="589"/>
      <c r="CX26" s="589"/>
      <c r="CY26" s="590"/>
      <c r="CZ26" s="591">
        <v>11.2</v>
      </c>
      <c r="DA26" s="609"/>
      <c r="DB26" s="609"/>
      <c r="DC26" s="610"/>
      <c r="DD26" s="594">
        <v>2755145</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2341844</v>
      </c>
      <c r="S27" s="589"/>
      <c r="T27" s="589"/>
      <c r="U27" s="589"/>
      <c r="V27" s="589"/>
      <c r="W27" s="589"/>
      <c r="X27" s="589"/>
      <c r="Y27" s="590"/>
      <c r="Z27" s="641">
        <v>8.5</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4725959</v>
      </c>
      <c r="BH27" s="589"/>
      <c r="BI27" s="589"/>
      <c r="BJ27" s="589"/>
      <c r="BK27" s="589"/>
      <c r="BL27" s="589"/>
      <c r="BM27" s="589"/>
      <c r="BN27" s="590"/>
      <c r="BO27" s="641">
        <v>100</v>
      </c>
      <c r="BP27" s="641"/>
      <c r="BQ27" s="641"/>
      <c r="BR27" s="641"/>
      <c r="BS27" s="594">
        <v>269751</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3548057</v>
      </c>
      <c r="CS27" s="607"/>
      <c r="CT27" s="607"/>
      <c r="CU27" s="607"/>
      <c r="CV27" s="607"/>
      <c r="CW27" s="607"/>
      <c r="CX27" s="607"/>
      <c r="CY27" s="608"/>
      <c r="CZ27" s="591">
        <v>13.2</v>
      </c>
      <c r="DA27" s="609"/>
      <c r="DB27" s="609"/>
      <c r="DC27" s="610"/>
      <c r="DD27" s="594">
        <v>1100470</v>
      </c>
      <c r="DE27" s="607"/>
      <c r="DF27" s="607"/>
      <c r="DG27" s="607"/>
      <c r="DH27" s="607"/>
      <c r="DI27" s="607"/>
      <c r="DJ27" s="607"/>
      <c r="DK27" s="608"/>
      <c r="DL27" s="594">
        <v>1100142</v>
      </c>
      <c r="DM27" s="607"/>
      <c r="DN27" s="607"/>
      <c r="DO27" s="607"/>
      <c r="DP27" s="607"/>
      <c r="DQ27" s="607"/>
      <c r="DR27" s="607"/>
      <c r="DS27" s="607"/>
      <c r="DT27" s="607"/>
      <c r="DU27" s="607"/>
      <c r="DV27" s="608"/>
      <c r="DW27" s="611">
        <v>6.8</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45805</v>
      </c>
      <c r="S28" s="589"/>
      <c r="T28" s="589"/>
      <c r="U28" s="589"/>
      <c r="V28" s="589"/>
      <c r="W28" s="589"/>
      <c r="X28" s="589"/>
      <c r="Y28" s="590"/>
      <c r="Z28" s="641">
        <v>0.2</v>
      </c>
      <c r="AA28" s="641"/>
      <c r="AB28" s="641"/>
      <c r="AC28" s="641"/>
      <c r="AD28" s="642">
        <v>8029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2452131</v>
      </c>
      <c r="CS28" s="589"/>
      <c r="CT28" s="589"/>
      <c r="CU28" s="589"/>
      <c r="CV28" s="589"/>
      <c r="CW28" s="589"/>
      <c r="CX28" s="589"/>
      <c r="CY28" s="590"/>
      <c r="CZ28" s="591">
        <v>9.1</v>
      </c>
      <c r="DA28" s="609"/>
      <c r="DB28" s="609"/>
      <c r="DC28" s="610"/>
      <c r="DD28" s="594">
        <v>2363962</v>
      </c>
      <c r="DE28" s="589"/>
      <c r="DF28" s="589"/>
      <c r="DG28" s="589"/>
      <c r="DH28" s="589"/>
      <c r="DI28" s="589"/>
      <c r="DJ28" s="589"/>
      <c r="DK28" s="590"/>
      <c r="DL28" s="594">
        <v>2363962</v>
      </c>
      <c r="DM28" s="589"/>
      <c r="DN28" s="589"/>
      <c r="DO28" s="589"/>
      <c r="DP28" s="589"/>
      <c r="DQ28" s="589"/>
      <c r="DR28" s="589"/>
      <c r="DS28" s="589"/>
      <c r="DT28" s="589"/>
      <c r="DU28" s="589"/>
      <c r="DV28" s="590"/>
      <c r="DW28" s="611">
        <v>14.6</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24421</v>
      </c>
      <c r="S29" s="589"/>
      <c r="T29" s="589"/>
      <c r="U29" s="589"/>
      <c r="V29" s="589"/>
      <c r="W29" s="589"/>
      <c r="X29" s="589"/>
      <c r="Y29" s="590"/>
      <c r="Z29" s="641">
        <v>0.1</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2451899</v>
      </c>
      <c r="CS29" s="607"/>
      <c r="CT29" s="607"/>
      <c r="CU29" s="607"/>
      <c r="CV29" s="607"/>
      <c r="CW29" s="607"/>
      <c r="CX29" s="607"/>
      <c r="CY29" s="608"/>
      <c r="CZ29" s="591">
        <v>9.1</v>
      </c>
      <c r="DA29" s="609"/>
      <c r="DB29" s="609"/>
      <c r="DC29" s="610"/>
      <c r="DD29" s="594">
        <v>2363730</v>
      </c>
      <c r="DE29" s="607"/>
      <c r="DF29" s="607"/>
      <c r="DG29" s="607"/>
      <c r="DH29" s="607"/>
      <c r="DI29" s="607"/>
      <c r="DJ29" s="607"/>
      <c r="DK29" s="608"/>
      <c r="DL29" s="594">
        <v>2363730</v>
      </c>
      <c r="DM29" s="607"/>
      <c r="DN29" s="607"/>
      <c r="DO29" s="607"/>
      <c r="DP29" s="607"/>
      <c r="DQ29" s="607"/>
      <c r="DR29" s="607"/>
      <c r="DS29" s="607"/>
      <c r="DT29" s="607"/>
      <c r="DU29" s="607"/>
      <c r="DV29" s="608"/>
      <c r="DW29" s="611">
        <v>14.6</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832152</v>
      </c>
      <c r="S30" s="589"/>
      <c r="T30" s="589"/>
      <c r="U30" s="589"/>
      <c r="V30" s="589"/>
      <c r="W30" s="589"/>
      <c r="X30" s="589"/>
      <c r="Y30" s="590"/>
      <c r="Z30" s="641">
        <v>3</v>
      </c>
      <c r="AA30" s="641"/>
      <c r="AB30" s="641"/>
      <c r="AC30" s="641"/>
      <c r="AD30" s="642" t="s">
        <v>112</v>
      </c>
      <c r="AE30" s="642"/>
      <c r="AF30" s="642"/>
      <c r="AG30" s="642"/>
      <c r="AH30" s="642"/>
      <c r="AI30" s="642"/>
      <c r="AJ30" s="642"/>
      <c r="AK30" s="642"/>
      <c r="AL30" s="611" t="s">
        <v>112</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98.4</v>
      </c>
      <c r="BH30" s="655"/>
      <c r="BI30" s="655"/>
      <c r="BJ30" s="655"/>
      <c r="BK30" s="655"/>
      <c r="BL30" s="655"/>
      <c r="BM30" s="656">
        <v>94.7</v>
      </c>
      <c r="BN30" s="655"/>
      <c r="BO30" s="655"/>
      <c r="BP30" s="655"/>
      <c r="BQ30" s="657"/>
      <c r="BR30" s="654">
        <v>98.8</v>
      </c>
      <c r="BS30" s="655"/>
      <c r="BT30" s="655"/>
      <c r="BU30" s="655"/>
      <c r="BV30" s="655"/>
      <c r="BW30" s="655"/>
      <c r="BX30" s="656">
        <v>94.8</v>
      </c>
      <c r="BY30" s="655"/>
      <c r="BZ30" s="655"/>
      <c r="CA30" s="655"/>
      <c r="CB30" s="657"/>
      <c r="CD30" s="660"/>
      <c r="CE30" s="661"/>
      <c r="CF30" s="625" t="s">
        <v>292</v>
      </c>
      <c r="CG30" s="622"/>
      <c r="CH30" s="622"/>
      <c r="CI30" s="622"/>
      <c r="CJ30" s="622"/>
      <c r="CK30" s="622"/>
      <c r="CL30" s="622"/>
      <c r="CM30" s="622"/>
      <c r="CN30" s="622"/>
      <c r="CO30" s="622"/>
      <c r="CP30" s="622"/>
      <c r="CQ30" s="623"/>
      <c r="CR30" s="588">
        <v>2147324</v>
      </c>
      <c r="CS30" s="589"/>
      <c r="CT30" s="589"/>
      <c r="CU30" s="589"/>
      <c r="CV30" s="589"/>
      <c r="CW30" s="589"/>
      <c r="CX30" s="589"/>
      <c r="CY30" s="590"/>
      <c r="CZ30" s="591">
        <v>8</v>
      </c>
      <c r="DA30" s="609"/>
      <c r="DB30" s="609"/>
      <c r="DC30" s="610"/>
      <c r="DD30" s="594">
        <v>2071923</v>
      </c>
      <c r="DE30" s="589"/>
      <c r="DF30" s="589"/>
      <c r="DG30" s="589"/>
      <c r="DH30" s="589"/>
      <c r="DI30" s="589"/>
      <c r="DJ30" s="589"/>
      <c r="DK30" s="590"/>
      <c r="DL30" s="594">
        <v>2071923</v>
      </c>
      <c r="DM30" s="589"/>
      <c r="DN30" s="589"/>
      <c r="DO30" s="589"/>
      <c r="DP30" s="589"/>
      <c r="DQ30" s="589"/>
      <c r="DR30" s="589"/>
      <c r="DS30" s="589"/>
      <c r="DT30" s="589"/>
      <c r="DU30" s="589"/>
      <c r="DV30" s="590"/>
      <c r="DW30" s="611">
        <v>12.8</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1162340</v>
      </c>
      <c r="S31" s="589"/>
      <c r="T31" s="589"/>
      <c r="U31" s="589"/>
      <c r="V31" s="589"/>
      <c r="W31" s="589"/>
      <c r="X31" s="589"/>
      <c r="Y31" s="590"/>
      <c r="Z31" s="641">
        <v>4.2</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99.1</v>
      </c>
      <c r="BH31" s="607"/>
      <c r="BI31" s="607"/>
      <c r="BJ31" s="607"/>
      <c r="BK31" s="607"/>
      <c r="BL31" s="607"/>
      <c r="BM31" s="643">
        <v>96.9</v>
      </c>
      <c r="BN31" s="653"/>
      <c r="BO31" s="653"/>
      <c r="BP31" s="653"/>
      <c r="BQ31" s="617"/>
      <c r="BR31" s="652">
        <v>99.1</v>
      </c>
      <c r="BS31" s="607"/>
      <c r="BT31" s="607"/>
      <c r="BU31" s="607"/>
      <c r="BV31" s="607"/>
      <c r="BW31" s="607"/>
      <c r="BX31" s="643">
        <v>96.8</v>
      </c>
      <c r="BY31" s="653"/>
      <c r="BZ31" s="653"/>
      <c r="CA31" s="653"/>
      <c r="CB31" s="617"/>
      <c r="CD31" s="660"/>
      <c r="CE31" s="661"/>
      <c r="CF31" s="625" t="s">
        <v>296</v>
      </c>
      <c r="CG31" s="622"/>
      <c r="CH31" s="622"/>
      <c r="CI31" s="622"/>
      <c r="CJ31" s="622"/>
      <c r="CK31" s="622"/>
      <c r="CL31" s="622"/>
      <c r="CM31" s="622"/>
      <c r="CN31" s="622"/>
      <c r="CO31" s="622"/>
      <c r="CP31" s="622"/>
      <c r="CQ31" s="623"/>
      <c r="CR31" s="588">
        <v>304575</v>
      </c>
      <c r="CS31" s="607"/>
      <c r="CT31" s="607"/>
      <c r="CU31" s="607"/>
      <c r="CV31" s="607"/>
      <c r="CW31" s="607"/>
      <c r="CX31" s="607"/>
      <c r="CY31" s="608"/>
      <c r="CZ31" s="591">
        <v>1.1000000000000001</v>
      </c>
      <c r="DA31" s="609"/>
      <c r="DB31" s="609"/>
      <c r="DC31" s="610"/>
      <c r="DD31" s="594">
        <v>291807</v>
      </c>
      <c r="DE31" s="607"/>
      <c r="DF31" s="607"/>
      <c r="DG31" s="607"/>
      <c r="DH31" s="607"/>
      <c r="DI31" s="607"/>
      <c r="DJ31" s="607"/>
      <c r="DK31" s="608"/>
      <c r="DL31" s="594">
        <v>291807</v>
      </c>
      <c r="DM31" s="607"/>
      <c r="DN31" s="607"/>
      <c r="DO31" s="607"/>
      <c r="DP31" s="607"/>
      <c r="DQ31" s="607"/>
      <c r="DR31" s="607"/>
      <c r="DS31" s="607"/>
      <c r="DT31" s="607"/>
      <c r="DU31" s="607"/>
      <c r="DV31" s="608"/>
      <c r="DW31" s="611">
        <v>1.8</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698064</v>
      </c>
      <c r="S32" s="589"/>
      <c r="T32" s="589"/>
      <c r="U32" s="589"/>
      <c r="V32" s="589"/>
      <c r="W32" s="589"/>
      <c r="X32" s="589"/>
      <c r="Y32" s="590"/>
      <c r="Z32" s="641">
        <v>2.5</v>
      </c>
      <c r="AA32" s="641"/>
      <c r="AB32" s="641"/>
      <c r="AC32" s="641"/>
      <c r="AD32" s="642">
        <v>19628</v>
      </c>
      <c r="AE32" s="642"/>
      <c r="AF32" s="642"/>
      <c r="AG32" s="642"/>
      <c r="AH32" s="642"/>
      <c r="AI32" s="642"/>
      <c r="AJ32" s="642"/>
      <c r="AK32" s="642"/>
      <c r="AL32" s="611">
        <v>0.1</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97.6</v>
      </c>
      <c r="BH32" s="573"/>
      <c r="BI32" s="573"/>
      <c r="BJ32" s="573"/>
      <c r="BK32" s="573"/>
      <c r="BL32" s="573"/>
      <c r="BM32" s="636">
        <v>92.1</v>
      </c>
      <c r="BN32" s="573"/>
      <c r="BO32" s="573"/>
      <c r="BP32" s="573"/>
      <c r="BQ32" s="630"/>
      <c r="BR32" s="651">
        <v>98.3</v>
      </c>
      <c r="BS32" s="573"/>
      <c r="BT32" s="573"/>
      <c r="BU32" s="573"/>
      <c r="BV32" s="573"/>
      <c r="BW32" s="573"/>
      <c r="BX32" s="636">
        <v>92.4</v>
      </c>
      <c r="BY32" s="573"/>
      <c r="BZ32" s="573"/>
      <c r="CA32" s="573"/>
      <c r="CB32" s="630"/>
      <c r="CD32" s="662"/>
      <c r="CE32" s="663"/>
      <c r="CF32" s="625" t="s">
        <v>299</v>
      </c>
      <c r="CG32" s="622"/>
      <c r="CH32" s="622"/>
      <c r="CI32" s="622"/>
      <c r="CJ32" s="622"/>
      <c r="CK32" s="622"/>
      <c r="CL32" s="622"/>
      <c r="CM32" s="622"/>
      <c r="CN32" s="622"/>
      <c r="CO32" s="622"/>
      <c r="CP32" s="622"/>
      <c r="CQ32" s="623"/>
      <c r="CR32" s="588">
        <v>232</v>
      </c>
      <c r="CS32" s="589"/>
      <c r="CT32" s="589"/>
      <c r="CU32" s="589"/>
      <c r="CV32" s="589"/>
      <c r="CW32" s="589"/>
      <c r="CX32" s="589"/>
      <c r="CY32" s="590"/>
      <c r="CZ32" s="591">
        <v>0</v>
      </c>
      <c r="DA32" s="609"/>
      <c r="DB32" s="609"/>
      <c r="DC32" s="610"/>
      <c r="DD32" s="594">
        <v>232</v>
      </c>
      <c r="DE32" s="589"/>
      <c r="DF32" s="589"/>
      <c r="DG32" s="589"/>
      <c r="DH32" s="589"/>
      <c r="DI32" s="589"/>
      <c r="DJ32" s="589"/>
      <c r="DK32" s="590"/>
      <c r="DL32" s="594">
        <v>232</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2668294</v>
      </c>
      <c r="S33" s="589"/>
      <c r="T33" s="589"/>
      <c r="U33" s="589"/>
      <c r="V33" s="589"/>
      <c r="W33" s="589"/>
      <c r="X33" s="589"/>
      <c r="Y33" s="590"/>
      <c r="Z33" s="641">
        <v>9.6999999999999993</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12078140</v>
      </c>
      <c r="CS33" s="607"/>
      <c r="CT33" s="607"/>
      <c r="CU33" s="607"/>
      <c r="CV33" s="607"/>
      <c r="CW33" s="607"/>
      <c r="CX33" s="607"/>
      <c r="CY33" s="608"/>
      <c r="CZ33" s="591">
        <v>45.1</v>
      </c>
      <c r="DA33" s="609"/>
      <c r="DB33" s="609"/>
      <c r="DC33" s="610"/>
      <c r="DD33" s="594">
        <v>9679491</v>
      </c>
      <c r="DE33" s="607"/>
      <c r="DF33" s="607"/>
      <c r="DG33" s="607"/>
      <c r="DH33" s="607"/>
      <c r="DI33" s="607"/>
      <c r="DJ33" s="607"/>
      <c r="DK33" s="608"/>
      <c r="DL33" s="594">
        <v>6083523</v>
      </c>
      <c r="DM33" s="607"/>
      <c r="DN33" s="607"/>
      <c r="DO33" s="607"/>
      <c r="DP33" s="607"/>
      <c r="DQ33" s="607"/>
      <c r="DR33" s="607"/>
      <c r="DS33" s="607"/>
      <c r="DT33" s="607"/>
      <c r="DU33" s="607"/>
      <c r="DV33" s="608"/>
      <c r="DW33" s="611">
        <v>37.700000000000003</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3160720</v>
      </c>
      <c r="CS34" s="589"/>
      <c r="CT34" s="589"/>
      <c r="CU34" s="589"/>
      <c r="CV34" s="589"/>
      <c r="CW34" s="589"/>
      <c r="CX34" s="589"/>
      <c r="CY34" s="590"/>
      <c r="CZ34" s="591">
        <v>11.8</v>
      </c>
      <c r="DA34" s="609"/>
      <c r="DB34" s="609"/>
      <c r="DC34" s="610"/>
      <c r="DD34" s="594">
        <v>2457050</v>
      </c>
      <c r="DE34" s="589"/>
      <c r="DF34" s="589"/>
      <c r="DG34" s="589"/>
      <c r="DH34" s="589"/>
      <c r="DI34" s="589"/>
      <c r="DJ34" s="589"/>
      <c r="DK34" s="590"/>
      <c r="DL34" s="594">
        <v>2219934</v>
      </c>
      <c r="DM34" s="589"/>
      <c r="DN34" s="589"/>
      <c r="DO34" s="589"/>
      <c r="DP34" s="589"/>
      <c r="DQ34" s="589"/>
      <c r="DR34" s="589"/>
      <c r="DS34" s="589"/>
      <c r="DT34" s="589"/>
      <c r="DU34" s="589"/>
      <c r="DV34" s="590"/>
      <c r="DW34" s="611">
        <v>13.7</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969894</v>
      </c>
      <c r="S35" s="589"/>
      <c r="T35" s="589"/>
      <c r="U35" s="589"/>
      <c r="V35" s="589"/>
      <c r="W35" s="589"/>
      <c r="X35" s="589"/>
      <c r="Y35" s="590"/>
      <c r="Z35" s="641">
        <v>3.5</v>
      </c>
      <c r="AA35" s="641"/>
      <c r="AB35" s="641"/>
      <c r="AC35" s="641"/>
      <c r="AD35" s="642" t="s">
        <v>112</v>
      </c>
      <c r="AE35" s="642"/>
      <c r="AF35" s="642"/>
      <c r="AG35" s="642"/>
      <c r="AH35" s="642"/>
      <c r="AI35" s="642"/>
      <c r="AJ35" s="642"/>
      <c r="AK35" s="642"/>
      <c r="AL35" s="611" t="s">
        <v>112</v>
      </c>
      <c r="AM35" s="643"/>
      <c r="AN35" s="643"/>
      <c r="AO35" s="644"/>
      <c r="AP35" s="186"/>
      <c r="AQ35" s="645" t="s">
        <v>307</v>
      </c>
      <c r="AR35" s="646"/>
      <c r="AS35" s="646"/>
      <c r="AT35" s="646"/>
      <c r="AU35" s="646"/>
      <c r="AV35" s="646"/>
      <c r="AW35" s="646"/>
      <c r="AX35" s="646"/>
      <c r="AY35" s="647"/>
      <c r="AZ35" s="638">
        <v>3056455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668734</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894134</v>
      </c>
      <c r="CS35" s="607"/>
      <c r="CT35" s="607"/>
      <c r="CU35" s="607"/>
      <c r="CV35" s="607"/>
      <c r="CW35" s="607"/>
      <c r="CX35" s="607"/>
      <c r="CY35" s="608"/>
      <c r="CZ35" s="591">
        <v>3.3</v>
      </c>
      <c r="DA35" s="609"/>
      <c r="DB35" s="609"/>
      <c r="DC35" s="610"/>
      <c r="DD35" s="594">
        <v>660623</v>
      </c>
      <c r="DE35" s="607"/>
      <c r="DF35" s="607"/>
      <c r="DG35" s="607"/>
      <c r="DH35" s="607"/>
      <c r="DI35" s="607"/>
      <c r="DJ35" s="607"/>
      <c r="DK35" s="608"/>
      <c r="DL35" s="594">
        <v>392255</v>
      </c>
      <c r="DM35" s="607"/>
      <c r="DN35" s="607"/>
      <c r="DO35" s="607"/>
      <c r="DP35" s="607"/>
      <c r="DQ35" s="607"/>
      <c r="DR35" s="607"/>
      <c r="DS35" s="607"/>
      <c r="DT35" s="607"/>
      <c r="DU35" s="607"/>
      <c r="DV35" s="608"/>
      <c r="DW35" s="611">
        <v>2.4</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27646539</v>
      </c>
      <c r="S36" s="629"/>
      <c r="T36" s="629"/>
      <c r="U36" s="629"/>
      <c r="V36" s="629"/>
      <c r="W36" s="629"/>
      <c r="X36" s="629"/>
      <c r="Y36" s="632"/>
      <c r="Z36" s="633">
        <v>100</v>
      </c>
      <c r="AA36" s="633"/>
      <c r="AB36" s="633"/>
      <c r="AC36" s="633"/>
      <c r="AD36" s="634">
        <v>15184684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881077</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602531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3013428</v>
      </c>
      <c r="CS36" s="589"/>
      <c r="CT36" s="589"/>
      <c r="CU36" s="589"/>
      <c r="CV36" s="589"/>
      <c r="CW36" s="589"/>
      <c r="CX36" s="589"/>
      <c r="CY36" s="590"/>
      <c r="CZ36" s="591">
        <v>11.2</v>
      </c>
      <c r="DA36" s="609"/>
      <c r="DB36" s="609"/>
      <c r="DC36" s="610"/>
      <c r="DD36" s="594">
        <v>2341845</v>
      </c>
      <c r="DE36" s="589"/>
      <c r="DF36" s="589"/>
      <c r="DG36" s="589"/>
      <c r="DH36" s="589"/>
      <c r="DI36" s="589"/>
      <c r="DJ36" s="589"/>
      <c r="DK36" s="590"/>
      <c r="DL36" s="594">
        <v>1888231</v>
      </c>
      <c r="DM36" s="589"/>
      <c r="DN36" s="589"/>
      <c r="DO36" s="589"/>
      <c r="DP36" s="589"/>
      <c r="DQ36" s="589"/>
      <c r="DR36" s="589"/>
      <c r="DS36" s="589"/>
      <c r="DT36" s="589"/>
      <c r="DU36" s="589"/>
      <c r="DV36" s="590"/>
      <c r="DW36" s="611">
        <v>11.7</v>
      </c>
      <c r="DX36" s="612"/>
      <c r="DY36" s="612"/>
      <c r="DZ36" s="612"/>
      <c r="EA36" s="612"/>
      <c r="EB36" s="612"/>
      <c r="EC36" s="613"/>
    </row>
    <row r="37" spans="2:133" ht="11.25" customHeight="1">
      <c r="AQ37" s="614" t="s">
        <v>314</v>
      </c>
      <c r="AR37" s="615"/>
      <c r="AS37" s="615"/>
      <c r="AT37" s="615"/>
      <c r="AU37" s="615"/>
      <c r="AV37" s="615"/>
      <c r="AW37" s="615"/>
      <c r="AX37" s="615"/>
      <c r="AY37" s="616"/>
      <c r="AZ37" s="588">
        <v>131961</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7832</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1360237</v>
      </c>
      <c r="CS37" s="607"/>
      <c r="CT37" s="607"/>
      <c r="CU37" s="607"/>
      <c r="CV37" s="607"/>
      <c r="CW37" s="607"/>
      <c r="CX37" s="607"/>
      <c r="CY37" s="608"/>
      <c r="CZ37" s="591">
        <v>5.0999999999999996</v>
      </c>
      <c r="DA37" s="609"/>
      <c r="DB37" s="609"/>
      <c r="DC37" s="610"/>
      <c r="DD37" s="594">
        <v>1319857</v>
      </c>
      <c r="DE37" s="607"/>
      <c r="DF37" s="607"/>
      <c r="DG37" s="607"/>
      <c r="DH37" s="607"/>
      <c r="DI37" s="607"/>
      <c r="DJ37" s="607"/>
      <c r="DK37" s="608"/>
      <c r="DL37" s="594">
        <v>1319857</v>
      </c>
      <c r="DM37" s="607"/>
      <c r="DN37" s="607"/>
      <c r="DO37" s="607"/>
      <c r="DP37" s="607"/>
      <c r="DQ37" s="607"/>
      <c r="DR37" s="607"/>
      <c r="DS37" s="607"/>
      <c r="DT37" s="607"/>
      <c r="DU37" s="607"/>
      <c r="DV37" s="608"/>
      <c r="DW37" s="611">
        <v>8.1999999999999993</v>
      </c>
      <c r="DX37" s="612"/>
      <c r="DY37" s="612"/>
      <c r="DZ37" s="612"/>
      <c r="EA37" s="612"/>
      <c r="EB37" s="612"/>
      <c r="EC37" s="613"/>
    </row>
    <row r="38" spans="2:133" ht="11.25" customHeight="1">
      <c r="AQ38" s="614" t="s">
        <v>317</v>
      </c>
      <c r="AR38" s="615"/>
      <c r="AS38" s="615"/>
      <c r="AT38" s="615"/>
      <c r="AU38" s="615"/>
      <c r="AV38" s="615"/>
      <c r="AW38" s="615"/>
      <c r="AX38" s="615"/>
      <c r="AY38" s="616"/>
      <c r="AZ38" s="588">
        <v>44510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13472</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2924494</v>
      </c>
      <c r="CS38" s="589"/>
      <c r="CT38" s="589"/>
      <c r="CU38" s="589"/>
      <c r="CV38" s="589"/>
      <c r="CW38" s="589"/>
      <c r="CX38" s="589"/>
      <c r="CY38" s="590"/>
      <c r="CZ38" s="591">
        <v>10.9</v>
      </c>
      <c r="DA38" s="609"/>
      <c r="DB38" s="609"/>
      <c r="DC38" s="610"/>
      <c r="DD38" s="594">
        <v>2591924</v>
      </c>
      <c r="DE38" s="589"/>
      <c r="DF38" s="589"/>
      <c r="DG38" s="589"/>
      <c r="DH38" s="589"/>
      <c r="DI38" s="589"/>
      <c r="DJ38" s="589"/>
      <c r="DK38" s="590"/>
      <c r="DL38" s="594">
        <v>1583103</v>
      </c>
      <c r="DM38" s="589"/>
      <c r="DN38" s="589"/>
      <c r="DO38" s="589"/>
      <c r="DP38" s="589"/>
      <c r="DQ38" s="589"/>
      <c r="DR38" s="589"/>
      <c r="DS38" s="589"/>
      <c r="DT38" s="589"/>
      <c r="DU38" s="589"/>
      <c r="DV38" s="590"/>
      <c r="DW38" s="611">
        <v>9.8000000000000007</v>
      </c>
      <c r="DX38" s="612"/>
      <c r="DY38" s="612"/>
      <c r="DZ38" s="612"/>
      <c r="EA38" s="612"/>
      <c r="EB38" s="612"/>
      <c r="EC38" s="613"/>
    </row>
    <row r="39" spans="2:133" ht="11.25" customHeight="1">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86</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1562594</v>
      </c>
      <c r="CS39" s="607"/>
      <c r="CT39" s="607"/>
      <c r="CU39" s="607"/>
      <c r="CV39" s="607"/>
      <c r="CW39" s="607"/>
      <c r="CX39" s="607"/>
      <c r="CY39" s="608"/>
      <c r="CZ39" s="591">
        <v>5.8</v>
      </c>
      <c r="DA39" s="609"/>
      <c r="DB39" s="609"/>
      <c r="DC39" s="610"/>
      <c r="DD39" s="594">
        <v>1524279</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415388</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119</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522770</v>
      </c>
      <c r="CS40" s="589"/>
      <c r="CT40" s="589"/>
      <c r="CU40" s="589"/>
      <c r="CV40" s="589"/>
      <c r="CW40" s="589"/>
      <c r="CX40" s="589"/>
      <c r="CY40" s="590"/>
      <c r="CZ40" s="591">
        <v>2</v>
      </c>
      <c r="DA40" s="609"/>
      <c r="DB40" s="609"/>
      <c r="DC40" s="610"/>
      <c r="DD40" s="594">
        <v>103770</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1583519</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292</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3963014</v>
      </c>
      <c r="CS42" s="589"/>
      <c r="CT42" s="589"/>
      <c r="CU42" s="589"/>
      <c r="CV42" s="589"/>
      <c r="CW42" s="589"/>
      <c r="CX42" s="589"/>
      <c r="CY42" s="590"/>
      <c r="CZ42" s="591">
        <v>14.8</v>
      </c>
      <c r="DA42" s="592"/>
      <c r="DB42" s="592"/>
      <c r="DC42" s="593"/>
      <c r="DD42" s="594">
        <v>840229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42327</v>
      </c>
      <c r="CS43" s="607"/>
      <c r="CT43" s="607"/>
      <c r="CU43" s="607"/>
      <c r="CV43" s="607"/>
      <c r="CW43" s="607"/>
      <c r="CX43" s="607"/>
      <c r="CY43" s="608"/>
      <c r="CZ43" s="591">
        <v>0.2</v>
      </c>
      <c r="DA43" s="609"/>
      <c r="DB43" s="609"/>
      <c r="DC43" s="610"/>
      <c r="DD43" s="594">
        <v>42327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3481382</v>
      </c>
      <c r="CS44" s="589"/>
      <c r="CT44" s="589"/>
      <c r="CU44" s="589"/>
      <c r="CV44" s="589"/>
      <c r="CW44" s="589"/>
      <c r="CX44" s="589"/>
      <c r="CY44" s="590"/>
      <c r="CZ44" s="591">
        <v>13</v>
      </c>
      <c r="DA44" s="592"/>
      <c r="DB44" s="592"/>
      <c r="DC44" s="593"/>
      <c r="DD44" s="594">
        <v>810914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662320</v>
      </c>
      <c r="CS45" s="607"/>
      <c r="CT45" s="607"/>
      <c r="CU45" s="607"/>
      <c r="CV45" s="607"/>
      <c r="CW45" s="607"/>
      <c r="CX45" s="607"/>
      <c r="CY45" s="608"/>
      <c r="CZ45" s="591">
        <v>2.5</v>
      </c>
      <c r="DA45" s="609"/>
      <c r="DB45" s="609"/>
      <c r="DC45" s="610"/>
      <c r="DD45" s="594">
        <v>129024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2774350</v>
      </c>
      <c r="CS46" s="589"/>
      <c r="CT46" s="589"/>
      <c r="CU46" s="589"/>
      <c r="CV46" s="589"/>
      <c r="CW46" s="589"/>
      <c r="CX46" s="589"/>
      <c r="CY46" s="590"/>
      <c r="CZ46" s="591">
        <v>10.3</v>
      </c>
      <c r="DA46" s="592"/>
      <c r="DB46" s="592"/>
      <c r="DC46" s="593"/>
      <c r="DD46" s="594">
        <v>671178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481632</v>
      </c>
      <c r="CS47" s="607"/>
      <c r="CT47" s="607"/>
      <c r="CU47" s="607"/>
      <c r="CV47" s="607"/>
      <c r="CW47" s="607"/>
      <c r="CX47" s="607"/>
      <c r="CY47" s="608"/>
      <c r="CZ47" s="591">
        <v>1.8</v>
      </c>
      <c r="DA47" s="609"/>
      <c r="DB47" s="609"/>
      <c r="DC47" s="610"/>
      <c r="DD47" s="594">
        <v>29315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26808393</v>
      </c>
      <c r="CS49" s="573"/>
      <c r="CT49" s="573"/>
      <c r="CU49" s="573"/>
      <c r="CV49" s="573"/>
      <c r="CW49" s="573"/>
      <c r="CX49" s="573"/>
      <c r="CY49" s="574"/>
      <c r="CZ49" s="575">
        <v>100</v>
      </c>
      <c r="DA49" s="576"/>
      <c r="DB49" s="576"/>
      <c r="DC49" s="577"/>
      <c r="DD49" s="578">
        <v>18455477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27757</v>
      </c>
      <c r="R7" s="1101"/>
      <c r="S7" s="1101"/>
      <c r="T7" s="1101"/>
      <c r="U7" s="1101"/>
      <c r="V7" s="1101">
        <v>26919</v>
      </c>
      <c r="W7" s="1101"/>
      <c r="X7" s="1101"/>
      <c r="Y7" s="1101"/>
      <c r="Z7" s="1101"/>
      <c r="AA7" s="1101">
        <v>838</v>
      </c>
      <c r="AB7" s="1101"/>
      <c r="AC7" s="1101"/>
      <c r="AD7" s="1101"/>
      <c r="AE7" s="1102"/>
      <c r="AF7" s="1103">
        <v>529</v>
      </c>
      <c r="AG7" s="1104"/>
      <c r="AH7" s="1104"/>
      <c r="AI7" s="1104"/>
      <c r="AJ7" s="1105"/>
      <c r="AK7" s="1087">
        <v>833</v>
      </c>
      <c r="AL7" s="1088"/>
      <c r="AM7" s="1088"/>
      <c r="AN7" s="1088"/>
      <c r="AO7" s="1088"/>
      <c r="AP7" s="1088">
        <v>25016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535</v>
      </c>
      <c r="BT7" s="1092"/>
      <c r="BU7" s="1092"/>
      <c r="BV7" s="1092"/>
      <c r="BW7" s="1092"/>
      <c r="BX7" s="1092"/>
      <c r="BY7" s="1092"/>
      <c r="BZ7" s="1092"/>
      <c r="CA7" s="1092"/>
      <c r="CB7" s="1092"/>
      <c r="CC7" s="1092"/>
      <c r="CD7" s="1092"/>
      <c r="CE7" s="1092"/>
      <c r="CF7" s="1092"/>
      <c r="CG7" s="1093"/>
      <c r="CH7" s="1084">
        <v>0</v>
      </c>
      <c r="CI7" s="1085"/>
      <c r="CJ7" s="1085"/>
      <c r="CK7" s="1085"/>
      <c r="CL7" s="1086"/>
      <c r="CM7" s="1084">
        <v>34</v>
      </c>
      <c r="CN7" s="1085"/>
      <c r="CO7" s="1085"/>
      <c r="CP7" s="1085"/>
      <c r="CQ7" s="1086"/>
      <c r="CR7" s="1084">
        <v>17</v>
      </c>
      <c r="CS7" s="1085"/>
      <c r="CT7" s="1085"/>
      <c r="CU7" s="1085"/>
      <c r="CV7" s="1086"/>
      <c r="CW7" s="1084">
        <v>16</v>
      </c>
      <c r="CX7" s="1085"/>
      <c r="CY7" s="1085"/>
      <c r="CZ7" s="1085"/>
      <c r="DA7" s="1086"/>
      <c r="DB7" s="1084" t="s">
        <v>538</v>
      </c>
      <c r="DC7" s="1085"/>
      <c r="DD7" s="1085"/>
      <c r="DE7" s="1085"/>
      <c r="DF7" s="1086"/>
      <c r="DG7" s="1084" t="s">
        <v>538</v>
      </c>
      <c r="DH7" s="1085"/>
      <c r="DI7" s="1085"/>
      <c r="DJ7" s="1085"/>
      <c r="DK7" s="1086"/>
      <c r="DL7" s="1084" t="s">
        <v>538</v>
      </c>
      <c r="DM7" s="1085"/>
      <c r="DN7" s="1085"/>
      <c r="DO7" s="1085"/>
      <c r="DP7" s="1086"/>
      <c r="DQ7" s="1084" t="s">
        <v>538</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7</v>
      </c>
      <c r="R8" s="1040"/>
      <c r="S8" s="1040"/>
      <c r="T8" s="1040"/>
      <c r="U8" s="1040"/>
      <c r="V8" s="1040">
        <v>7</v>
      </c>
      <c r="W8" s="1040"/>
      <c r="X8" s="1040"/>
      <c r="Y8" s="1040"/>
      <c r="Z8" s="1040"/>
      <c r="AA8" s="1040" t="s">
        <v>534</v>
      </c>
      <c r="AB8" s="1040"/>
      <c r="AC8" s="1040"/>
      <c r="AD8" s="1040"/>
      <c r="AE8" s="1041"/>
      <c r="AF8" s="1015" t="s">
        <v>112</v>
      </c>
      <c r="AG8" s="1016"/>
      <c r="AH8" s="1016"/>
      <c r="AI8" s="1016"/>
      <c r="AJ8" s="1017"/>
      <c r="AK8" s="1082" t="s">
        <v>538</v>
      </c>
      <c r="AL8" s="1083"/>
      <c r="AM8" s="1083"/>
      <c r="AN8" s="1083"/>
      <c r="AO8" s="1083"/>
      <c r="AP8" s="1083" t="s">
        <v>539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536</v>
      </c>
      <c r="BT8" s="1011"/>
      <c r="BU8" s="1011"/>
      <c r="BV8" s="1011"/>
      <c r="BW8" s="1011"/>
      <c r="BX8" s="1011"/>
      <c r="BY8" s="1011"/>
      <c r="BZ8" s="1011"/>
      <c r="CA8" s="1011"/>
      <c r="CB8" s="1011"/>
      <c r="CC8" s="1011"/>
      <c r="CD8" s="1011"/>
      <c r="CE8" s="1011"/>
      <c r="CF8" s="1011"/>
      <c r="CG8" s="1012"/>
      <c r="CH8" s="985">
        <v>-26</v>
      </c>
      <c r="CI8" s="986"/>
      <c r="CJ8" s="986"/>
      <c r="CK8" s="986"/>
      <c r="CL8" s="987"/>
      <c r="CM8" s="985">
        <v>203</v>
      </c>
      <c r="CN8" s="986"/>
      <c r="CO8" s="986"/>
      <c r="CP8" s="986"/>
      <c r="CQ8" s="987"/>
      <c r="CR8" s="985">
        <v>127</v>
      </c>
      <c r="CS8" s="986"/>
      <c r="CT8" s="986"/>
      <c r="CU8" s="986"/>
      <c r="CV8" s="987"/>
      <c r="CW8" s="985">
        <v>2</v>
      </c>
      <c r="CX8" s="986"/>
      <c r="CY8" s="986"/>
      <c r="CZ8" s="986"/>
      <c r="DA8" s="987"/>
      <c r="DB8" s="985" t="s">
        <v>538</v>
      </c>
      <c r="DC8" s="986"/>
      <c r="DD8" s="986"/>
      <c r="DE8" s="986"/>
      <c r="DF8" s="987"/>
      <c r="DG8" s="985" t="s">
        <v>538</v>
      </c>
      <c r="DH8" s="986"/>
      <c r="DI8" s="986"/>
      <c r="DJ8" s="986"/>
      <c r="DK8" s="987"/>
      <c r="DL8" s="985" t="s">
        <v>538</v>
      </c>
      <c r="DM8" s="986"/>
      <c r="DN8" s="986"/>
      <c r="DO8" s="986"/>
      <c r="DP8" s="987"/>
      <c r="DQ8" s="985" t="s">
        <v>538</v>
      </c>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44</v>
      </c>
      <c r="R9" s="1040"/>
      <c r="S9" s="1040"/>
      <c r="T9" s="1040"/>
      <c r="U9" s="1040"/>
      <c r="V9" s="1040">
        <v>44</v>
      </c>
      <c r="W9" s="1040"/>
      <c r="X9" s="1040"/>
      <c r="Y9" s="1040"/>
      <c r="Z9" s="1040"/>
      <c r="AA9" s="1040" t="s">
        <v>534</v>
      </c>
      <c r="AB9" s="1040"/>
      <c r="AC9" s="1040"/>
      <c r="AD9" s="1040"/>
      <c r="AE9" s="1041"/>
      <c r="AF9" s="1015" t="s">
        <v>112</v>
      </c>
      <c r="AG9" s="1016"/>
      <c r="AH9" s="1016"/>
      <c r="AI9" s="1016"/>
      <c r="AJ9" s="1017"/>
      <c r="AK9" s="1082">
        <v>44</v>
      </c>
      <c r="AL9" s="1083"/>
      <c r="AM9" s="1083"/>
      <c r="AN9" s="1083"/>
      <c r="AO9" s="1083"/>
      <c r="AP9" s="1083">
        <v>22</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537</v>
      </c>
      <c r="BT9" s="1011"/>
      <c r="BU9" s="1011"/>
      <c r="BV9" s="1011"/>
      <c r="BW9" s="1011"/>
      <c r="BX9" s="1011"/>
      <c r="BY9" s="1011"/>
      <c r="BZ9" s="1011"/>
      <c r="CA9" s="1011"/>
      <c r="CB9" s="1011"/>
      <c r="CC9" s="1011"/>
      <c r="CD9" s="1011"/>
      <c r="CE9" s="1011"/>
      <c r="CF9" s="1011"/>
      <c r="CG9" s="1012"/>
      <c r="CH9" s="985">
        <v>0</v>
      </c>
      <c r="CI9" s="986"/>
      <c r="CJ9" s="986"/>
      <c r="CK9" s="986"/>
      <c r="CL9" s="987"/>
      <c r="CM9" s="985">
        <v>20</v>
      </c>
      <c r="CN9" s="986"/>
      <c r="CO9" s="986"/>
      <c r="CP9" s="986"/>
      <c r="CQ9" s="987"/>
      <c r="CR9" s="985">
        <v>7</v>
      </c>
      <c r="CS9" s="986"/>
      <c r="CT9" s="986"/>
      <c r="CU9" s="986"/>
      <c r="CV9" s="987"/>
      <c r="CW9" s="985" t="s">
        <v>538</v>
      </c>
      <c r="CX9" s="986"/>
      <c r="CY9" s="986"/>
      <c r="CZ9" s="986"/>
      <c r="DA9" s="987"/>
      <c r="DB9" s="985" t="s">
        <v>538</v>
      </c>
      <c r="DC9" s="986"/>
      <c r="DD9" s="986"/>
      <c r="DE9" s="986"/>
      <c r="DF9" s="987"/>
      <c r="DG9" s="985" t="s">
        <v>538</v>
      </c>
      <c r="DH9" s="986"/>
      <c r="DI9" s="986"/>
      <c r="DJ9" s="986"/>
      <c r="DK9" s="987"/>
      <c r="DL9" s="985" t="s">
        <v>538</v>
      </c>
      <c r="DM9" s="986"/>
      <c r="DN9" s="986"/>
      <c r="DO9" s="986"/>
      <c r="DP9" s="987"/>
      <c r="DQ9" s="985" t="s">
        <v>538</v>
      </c>
      <c r="DR9" s="986"/>
      <c r="DS9" s="986"/>
      <c r="DT9" s="986"/>
      <c r="DU9" s="987"/>
      <c r="DV9" s="988"/>
      <c r="DW9" s="989"/>
      <c r="DX9" s="989"/>
      <c r="DY9" s="989"/>
      <c r="DZ9" s="990"/>
      <c r="EA9" s="205"/>
    </row>
    <row r="10" spans="1:131" s="206" customFormat="1" ht="26.25" customHeight="1">
      <c r="A10" s="212">
        <v>4</v>
      </c>
      <c r="B10" s="1033" t="s">
        <v>368</v>
      </c>
      <c r="C10" s="1034"/>
      <c r="D10" s="1034"/>
      <c r="E10" s="1034"/>
      <c r="F10" s="1034"/>
      <c r="G10" s="1034"/>
      <c r="H10" s="1034"/>
      <c r="I10" s="1034"/>
      <c r="J10" s="1034"/>
      <c r="K10" s="1034"/>
      <c r="L10" s="1034"/>
      <c r="M10" s="1034"/>
      <c r="N10" s="1034"/>
      <c r="O10" s="1034"/>
      <c r="P10" s="1035"/>
      <c r="Q10" s="1039">
        <v>88</v>
      </c>
      <c r="R10" s="1040"/>
      <c r="S10" s="1040"/>
      <c r="T10" s="1040"/>
      <c r="U10" s="1040"/>
      <c r="V10" s="1040">
        <v>88</v>
      </c>
      <c r="W10" s="1040"/>
      <c r="X10" s="1040"/>
      <c r="Y10" s="1040"/>
      <c r="Z10" s="1040"/>
      <c r="AA10" s="1040" t="s">
        <v>534</v>
      </c>
      <c r="AB10" s="1040"/>
      <c r="AC10" s="1040"/>
      <c r="AD10" s="1040"/>
      <c r="AE10" s="1041"/>
      <c r="AF10" s="1015" t="s">
        <v>112</v>
      </c>
      <c r="AG10" s="1016"/>
      <c r="AH10" s="1016"/>
      <c r="AI10" s="1016"/>
      <c r="AJ10" s="1017"/>
      <c r="AK10" s="1082">
        <v>87</v>
      </c>
      <c r="AL10" s="1083"/>
      <c r="AM10" s="1083"/>
      <c r="AN10" s="1083"/>
      <c r="AO10" s="1083"/>
      <c r="AP10" s="1083">
        <v>295</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27896</v>
      </c>
      <c r="R23" s="1065"/>
      <c r="S23" s="1065"/>
      <c r="T23" s="1065"/>
      <c r="U23" s="1065"/>
      <c r="V23" s="1065">
        <v>27058</v>
      </c>
      <c r="W23" s="1065"/>
      <c r="X23" s="1065"/>
      <c r="Y23" s="1065"/>
      <c r="Z23" s="1065"/>
      <c r="AA23" s="1065">
        <v>838</v>
      </c>
      <c r="AB23" s="1065"/>
      <c r="AC23" s="1065"/>
      <c r="AD23" s="1065"/>
      <c r="AE23" s="1066"/>
      <c r="AF23" s="1067">
        <v>529</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6631</v>
      </c>
      <c r="R28" s="1050"/>
      <c r="S28" s="1050"/>
      <c r="T28" s="1050"/>
      <c r="U28" s="1050"/>
      <c r="V28" s="1050">
        <v>5962</v>
      </c>
      <c r="W28" s="1050"/>
      <c r="X28" s="1050"/>
      <c r="Y28" s="1050"/>
      <c r="Z28" s="1050"/>
      <c r="AA28" s="1050">
        <v>669</v>
      </c>
      <c r="AB28" s="1050"/>
      <c r="AC28" s="1050"/>
      <c r="AD28" s="1050"/>
      <c r="AE28" s="1051"/>
      <c r="AF28" s="1052">
        <v>669</v>
      </c>
      <c r="AG28" s="1050"/>
      <c r="AH28" s="1050"/>
      <c r="AI28" s="1050"/>
      <c r="AJ28" s="1053"/>
      <c r="AK28" s="1054">
        <v>415</v>
      </c>
      <c r="AL28" s="1042"/>
      <c r="AM28" s="1042"/>
      <c r="AN28" s="1042"/>
      <c r="AO28" s="1042"/>
      <c r="AP28" s="1042" t="s">
        <v>538</v>
      </c>
      <c r="AQ28" s="1042"/>
      <c r="AR28" s="1042"/>
      <c r="AS28" s="1042"/>
      <c r="AT28" s="1042"/>
      <c r="AU28" s="1042" t="s">
        <v>538</v>
      </c>
      <c r="AV28" s="1042"/>
      <c r="AW28" s="1042"/>
      <c r="AX28" s="1042"/>
      <c r="AY28" s="1042"/>
      <c r="AZ28" s="1043" t="s">
        <v>538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4877</v>
      </c>
      <c r="R29" s="1040"/>
      <c r="S29" s="1040"/>
      <c r="T29" s="1040"/>
      <c r="U29" s="1040"/>
      <c r="V29" s="1040">
        <v>4759</v>
      </c>
      <c r="W29" s="1040"/>
      <c r="X29" s="1040"/>
      <c r="Y29" s="1040"/>
      <c r="Z29" s="1040"/>
      <c r="AA29" s="1040">
        <v>118</v>
      </c>
      <c r="AB29" s="1040"/>
      <c r="AC29" s="1040"/>
      <c r="AD29" s="1040"/>
      <c r="AE29" s="1041"/>
      <c r="AF29" s="1015">
        <v>118</v>
      </c>
      <c r="AG29" s="1016"/>
      <c r="AH29" s="1016"/>
      <c r="AI29" s="1016"/>
      <c r="AJ29" s="1017"/>
      <c r="AK29" s="976">
        <v>712</v>
      </c>
      <c r="AL29" s="967"/>
      <c r="AM29" s="967"/>
      <c r="AN29" s="967"/>
      <c r="AO29" s="967"/>
      <c r="AP29" s="967" t="s">
        <v>538</v>
      </c>
      <c r="AQ29" s="967"/>
      <c r="AR29" s="967"/>
      <c r="AS29" s="967"/>
      <c r="AT29" s="967"/>
      <c r="AU29" s="967" t="s">
        <v>538</v>
      </c>
      <c r="AV29" s="967"/>
      <c r="AW29" s="967"/>
      <c r="AX29" s="967"/>
      <c r="AY29" s="967"/>
      <c r="AZ29" s="1038" t="s">
        <v>538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524</v>
      </c>
      <c r="R30" s="1040"/>
      <c r="S30" s="1040"/>
      <c r="T30" s="1040"/>
      <c r="U30" s="1040"/>
      <c r="V30" s="1040">
        <v>523</v>
      </c>
      <c r="W30" s="1040"/>
      <c r="X30" s="1040"/>
      <c r="Y30" s="1040"/>
      <c r="Z30" s="1040"/>
      <c r="AA30" s="1040">
        <v>1</v>
      </c>
      <c r="AB30" s="1040"/>
      <c r="AC30" s="1040"/>
      <c r="AD30" s="1040"/>
      <c r="AE30" s="1041"/>
      <c r="AF30" s="1015">
        <v>1</v>
      </c>
      <c r="AG30" s="1016"/>
      <c r="AH30" s="1016"/>
      <c r="AI30" s="1016"/>
      <c r="AJ30" s="1017"/>
      <c r="AK30" s="976">
        <v>185</v>
      </c>
      <c r="AL30" s="967"/>
      <c r="AM30" s="967"/>
      <c r="AN30" s="967"/>
      <c r="AO30" s="967"/>
      <c r="AP30" s="967" t="s">
        <v>538</v>
      </c>
      <c r="AQ30" s="967"/>
      <c r="AR30" s="967"/>
      <c r="AS30" s="967"/>
      <c r="AT30" s="967"/>
      <c r="AU30" s="967" t="s">
        <v>538</v>
      </c>
      <c r="AV30" s="967"/>
      <c r="AW30" s="967"/>
      <c r="AX30" s="967"/>
      <c r="AY30" s="967"/>
      <c r="AZ30" s="1038" t="s">
        <v>538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1215</v>
      </c>
      <c r="R31" s="1040"/>
      <c r="S31" s="1040"/>
      <c r="T31" s="1040"/>
      <c r="U31" s="1040"/>
      <c r="V31" s="1040">
        <v>1113</v>
      </c>
      <c r="W31" s="1040"/>
      <c r="X31" s="1040"/>
      <c r="Y31" s="1040"/>
      <c r="Z31" s="1040"/>
      <c r="AA31" s="1040">
        <v>102</v>
      </c>
      <c r="AB31" s="1040"/>
      <c r="AC31" s="1040"/>
      <c r="AD31" s="1040"/>
      <c r="AE31" s="1041"/>
      <c r="AF31" s="1015">
        <v>522</v>
      </c>
      <c r="AG31" s="1016"/>
      <c r="AH31" s="1016"/>
      <c r="AI31" s="1016"/>
      <c r="AJ31" s="1017"/>
      <c r="AK31" s="976">
        <v>132</v>
      </c>
      <c r="AL31" s="967"/>
      <c r="AM31" s="967"/>
      <c r="AN31" s="967"/>
      <c r="AO31" s="967"/>
      <c r="AP31" s="967">
        <v>3272</v>
      </c>
      <c r="AQ31" s="967"/>
      <c r="AR31" s="967"/>
      <c r="AS31" s="967"/>
      <c r="AT31" s="967"/>
      <c r="AU31" s="967">
        <v>861</v>
      </c>
      <c r="AV31" s="967"/>
      <c r="AW31" s="967"/>
      <c r="AX31" s="967"/>
      <c r="AY31" s="967"/>
      <c r="AZ31" s="1038" t="s">
        <v>555</v>
      </c>
      <c r="BA31" s="1038"/>
      <c r="BB31" s="1038"/>
      <c r="BC31" s="1038"/>
      <c r="BD31" s="1038"/>
      <c r="BE31" s="1028" t="s">
        <v>386</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203</v>
      </c>
      <c r="R32" s="1040"/>
      <c r="S32" s="1040"/>
      <c r="T32" s="1040"/>
      <c r="U32" s="1040"/>
      <c r="V32" s="1040">
        <v>203</v>
      </c>
      <c r="W32" s="1040"/>
      <c r="X32" s="1040"/>
      <c r="Y32" s="1040"/>
      <c r="Z32" s="1040"/>
      <c r="AA32" s="1040" t="s">
        <v>538</v>
      </c>
      <c r="AB32" s="1040"/>
      <c r="AC32" s="1040"/>
      <c r="AD32" s="1040"/>
      <c r="AE32" s="1041"/>
      <c r="AF32" s="1015" t="s">
        <v>112</v>
      </c>
      <c r="AG32" s="1016"/>
      <c r="AH32" s="1016"/>
      <c r="AI32" s="1016"/>
      <c r="AJ32" s="1017"/>
      <c r="AK32" s="976">
        <v>165</v>
      </c>
      <c r="AL32" s="967"/>
      <c r="AM32" s="967"/>
      <c r="AN32" s="967"/>
      <c r="AO32" s="967"/>
      <c r="AP32" s="967">
        <v>1360</v>
      </c>
      <c r="AQ32" s="967"/>
      <c r="AR32" s="967"/>
      <c r="AS32" s="967"/>
      <c r="AT32" s="967"/>
      <c r="AU32" s="967">
        <v>1224</v>
      </c>
      <c r="AV32" s="967"/>
      <c r="AW32" s="967"/>
      <c r="AX32" s="967"/>
      <c r="AY32" s="967"/>
      <c r="AZ32" s="1038" t="s">
        <v>538</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389</v>
      </c>
      <c r="C33" s="1034"/>
      <c r="D33" s="1034"/>
      <c r="E33" s="1034"/>
      <c r="F33" s="1034"/>
      <c r="G33" s="1034"/>
      <c r="H33" s="1034"/>
      <c r="I33" s="1034"/>
      <c r="J33" s="1034"/>
      <c r="K33" s="1034"/>
      <c r="L33" s="1034"/>
      <c r="M33" s="1034"/>
      <c r="N33" s="1034"/>
      <c r="O33" s="1034"/>
      <c r="P33" s="1035"/>
      <c r="Q33" s="1039">
        <v>1422</v>
      </c>
      <c r="R33" s="1040"/>
      <c r="S33" s="1040"/>
      <c r="T33" s="1040"/>
      <c r="U33" s="1040"/>
      <c r="V33" s="1040">
        <v>1422</v>
      </c>
      <c r="W33" s="1040"/>
      <c r="X33" s="1040"/>
      <c r="Y33" s="1040"/>
      <c r="Z33" s="1040"/>
      <c r="AA33" s="1040" t="s">
        <v>540</v>
      </c>
      <c r="AB33" s="1040"/>
      <c r="AC33" s="1040"/>
      <c r="AD33" s="1040"/>
      <c r="AE33" s="1041"/>
      <c r="AF33" s="1015" t="s">
        <v>112</v>
      </c>
      <c r="AG33" s="1016"/>
      <c r="AH33" s="1016"/>
      <c r="AI33" s="1016"/>
      <c r="AJ33" s="1017"/>
      <c r="AK33" s="976">
        <v>816</v>
      </c>
      <c r="AL33" s="967"/>
      <c r="AM33" s="967"/>
      <c r="AN33" s="967"/>
      <c r="AO33" s="967"/>
      <c r="AP33" s="967">
        <v>8738</v>
      </c>
      <c r="AQ33" s="967"/>
      <c r="AR33" s="967"/>
      <c r="AS33" s="967"/>
      <c r="AT33" s="967"/>
      <c r="AU33" s="967">
        <v>7558</v>
      </c>
      <c r="AV33" s="967"/>
      <c r="AW33" s="967"/>
      <c r="AX33" s="967"/>
      <c r="AY33" s="967"/>
      <c r="AZ33" s="1038" t="s">
        <v>538</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390</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1310</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393</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394</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541</v>
      </c>
      <c r="C68" s="982"/>
      <c r="D68" s="982"/>
      <c r="E68" s="982"/>
      <c r="F68" s="982"/>
      <c r="G68" s="982"/>
      <c r="H68" s="982"/>
      <c r="I68" s="982"/>
      <c r="J68" s="982"/>
      <c r="K68" s="982"/>
      <c r="L68" s="982"/>
      <c r="M68" s="982"/>
      <c r="N68" s="982"/>
      <c r="O68" s="982"/>
      <c r="P68" s="983"/>
      <c r="Q68" s="984"/>
      <c r="R68" s="978"/>
      <c r="S68" s="978"/>
      <c r="T68" s="978"/>
      <c r="U68" s="978"/>
      <c r="V68" s="978"/>
      <c r="W68" s="978"/>
      <c r="X68" s="978"/>
      <c r="Y68" s="978"/>
      <c r="Z68" s="978"/>
      <c r="AA68" s="978"/>
      <c r="AB68" s="978"/>
      <c r="AC68" s="978"/>
      <c r="AD68" s="978"/>
      <c r="AE68" s="978"/>
      <c r="AF68" s="978"/>
      <c r="AG68" s="978"/>
      <c r="AH68" s="978"/>
      <c r="AI68" s="978"/>
      <c r="AJ68" s="978"/>
      <c r="AK68" s="978"/>
      <c r="AL68" s="978"/>
      <c r="AM68" s="978"/>
      <c r="AN68" s="978"/>
      <c r="AO68" s="978"/>
      <c r="AP68" s="978"/>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542</v>
      </c>
      <c r="C69" s="971"/>
      <c r="D69" s="971"/>
      <c r="E69" s="971"/>
      <c r="F69" s="971"/>
      <c r="G69" s="971"/>
      <c r="H69" s="971"/>
      <c r="I69" s="971"/>
      <c r="J69" s="971"/>
      <c r="K69" s="971"/>
      <c r="L69" s="971"/>
      <c r="M69" s="971"/>
      <c r="N69" s="971"/>
      <c r="O69" s="971"/>
      <c r="P69" s="972"/>
      <c r="Q69" s="973">
        <v>1875</v>
      </c>
      <c r="R69" s="967"/>
      <c r="S69" s="967"/>
      <c r="T69" s="967"/>
      <c r="U69" s="967"/>
      <c r="V69" s="967">
        <v>1822</v>
      </c>
      <c r="W69" s="967"/>
      <c r="X69" s="967"/>
      <c r="Y69" s="967"/>
      <c r="Z69" s="967"/>
      <c r="AA69" s="967">
        <v>53</v>
      </c>
      <c r="AB69" s="967"/>
      <c r="AC69" s="967"/>
      <c r="AD69" s="967"/>
      <c r="AE69" s="967"/>
      <c r="AF69" s="967">
        <v>53</v>
      </c>
      <c r="AG69" s="967"/>
      <c r="AH69" s="967"/>
      <c r="AI69" s="967"/>
      <c r="AJ69" s="967"/>
      <c r="AK69" s="967">
        <v>1</v>
      </c>
      <c r="AL69" s="967"/>
      <c r="AM69" s="967"/>
      <c r="AN69" s="967"/>
      <c r="AO69" s="967"/>
      <c r="AP69" s="967">
        <v>687</v>
      </c>
      <c r="AQ69" s="967"/>
      <c r="AR69" s="967"/>
      <c r="AS69" s="967"/>
      <c r="AT69" s="967"/>
      <c r="AU69" s="967" t="s">
        <v>538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543</v>
      </c>
      <c r="C70" s="971"/>
      <c r="D70" s="971"/>
      <c r="E70" s="971"/>
      <c r="F70" s="971"/>
      <c r="G70" s="971"/>
      <c r="H70" s="971"/>
      <c r="I70" s="971"/>
      <c r="J70" s="971"/>
      <c r="K70" s="971"/>
      <c r="L70" s="971"/>
      <c r="M70" s="971"/>
      <c r="N70" s="971"/>
      <c r="O70" s="971"/>
      <c r="P70" s="972"/>
      <c r="Q70" s="973">
        <v>93</v>
      </c>
      <c r="R70" s="967"/>
      <c r="S70" s="967"/>
      <c r="T70" s="967"/>
      <c r="U70" s="967"/>
      <c r="V70" s="967">
        <v>86</v>
      </c>
      <c r="W70" s="967"/>
      <c r="X70" s="967"/>
      <c r="Y70" s="967"/>
      <c r="Z70" s="967"/>
      <c r="AA70" s="967">
        <v>7</v>
      </c>
      <c r="AB70" s="967"/>
      <c r="AC70" s="967"/>
      <c r="AD70" s="967"/>
      <c r="AE70" s="967"/>
      <c r="AF70" s="967">
        <v>7</v>
      </c>
      <c r="AG70" s="967"/>
      <c r="AH70" s="967"/>
      <c r="AI70" s="967"/>
      <c r="AJ70" s="967"/>
      <c r="AK70" s="967">
        <v>7</v>
      </c>
      <c r="AL70" s="967"/>
      <c r="AM70" s="967"/>
      <c r="AN70" s="967"/>
      <c r="AO70" s="967"/>
      <c r="AP70" s="967" t="s">
        <v>538</v>
      </c>
      <c r="AQ70" s="967"/>
      <c r="AR70" s="967"/>
      <c r="AS70" s="967"/>
      <c r="AT70" s="967"/>
      <c r="AU70" s="967" t="s">
        <v>538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544</v>
      </c>
      <c r="C71" s="971"/>
      <c r="D71" s="971"/>
      <c r="E71" s="971"/>
      <c r="F71" s="971"/>
      <c r="G71" s="971"/>
      <c r="H71" s="971"/>
      <c r="I71" s="971"/>
      <c r="J71" s="971"/>
      <c r="K71" s="971"/>
      <c r="L71" s="971"/>
      <c r="M71" s="971"/>
      <c r="N71" s="971"/>
      <c r="O71" s="971"/>
      <c r="P71" s="972"/>
      <c r="Q71" s="973">
        <v>16</v>
      </c>
      <c r="R71" s="967"/>
      <c r="S71" s="967"/>
      <c r="T71" s="967"/>
      <c r="U71" s="967"/>
      <c r="V71" s="967">
        <v>16</v>
      </c>
      <c r="W71" s="967"/>
      <c r="X71" s="967"/>
      <c r="Y71" s="967"/>
      <c r="Z71" s="967"/>
      <c r="AA71" s="967" t="s">
        <v>538</v>
      </c>
      <c r="AB71" s="967"/>
      <c r="AC71" s="967"/>
      <c r="AD71" s="967"/>
      <c r="AE71" s="967"/>
      <c r="AF71" s="967" t="s">
        <v>538</v>
      </c>
      <c r="AG71" s="967"/>
      <c r="AH71" s="967"/>
      <c r="AI71" s="967"/>
      <c r="AJ71" s="967"/>
      <c r="AK71" s="967">
        <v>8</v>
      </c>
      <c r="AL71" s="967"/>
      <c r="AM71" s="967"/>
      <c r="AN71" s="967"/>
      <c r="AO71" s="967"/>
      <c r="AP71" s="967" t="s">
        <v>538</v>
      </c>
      <c r="AQ71" s="967"/>
      <c r="AR71" s="967"/>
      <c r="AS71" s="967"/>
      <c r="AT71" s="967"/>
      <c r="AU71" s="967" t="s">
        <v>538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545</v>
      </c>
      <c r="C72" s="971"/>
      <c r="D72" s="971"/>
      <c r="E72" s="971"/>
      <c r="F72" s="971"/>
      <c r="G72" s="971"/>
      <c r="H72" s="971"/>
      <c r="I72" s="971"/>
      <c r="J72" s="971"/>
      <c r="K72" s="971"/>
      <c r="L72" s="971"/>
      <c r="M72" s="971"/>
      <c r="N72" s="971"/>
      <c r="O72" s="971"/>
      <c r="P72" s="972"/>
      <c r="Q72" s="973">
        <v>33</v>
      </c>
      <c r="R72" s="967"/>
      <c r="S72" s="967"/>
      <c r="T72" s="967"/>
      <c r="U72" s="967"/>
      <c r="V72" s="967">
        <v>29</v>
      </c>
      <c r="W72" s="967"/>
      <c r="X72" s="967"/>
      <c r="Y72" s="967"/>
      <c r="Z72" s="967"/>
      <c r="AA72" s="967">
        <v>4</v>
      </c>
      <c r="AB72" s="967"/>
      <c r="AC72" s="967"/>
      <c r="AD72" s="967"/>
      <c r="AE72" s="967"/>
      <c r="AF72" s="967">
        <v>4</v>
      </c>
      <c r="AG72" s="967"/>
      <c r="AH72" s="967"/>
      <c r="AI72" s="967"/>
      <c r="AJ72" s="967"/>
      <c r="AK72" s="967" t="s">
        <v>556</v>
      </c>
      <c r="AL72" s="967"/>
      <c r="AM72" s="967"/>
      <c r="AN72" s="967"/>
      <c r="AO72" s="967"/>
      <c r="AP72" s="967" t="s">
        <v>538</v>
      </c>
      <c r="AQ72" s="967"/>
      <c r="AR72" s="967"/>
      <c r="AS72" s="967"/>
      <c r="AT72" s="967"/>
      <c r="AU72" s="967" t="s">
        <v>538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546</v>
      </c>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9335</v>
      </c>
      <c r="R74" s="967"/>
      <c r="S74" s="967"/>
      <c r="T74" s="967"/>
      <c r="U74" s="967"/>
      <c r="V74" s="967">
        <v>8167</v>
      </c>
      <c r="W74" s="967"/>
      <c r="X74" s="967"/>
      <c r="Y74" s="967"/>
      <c r="Z74" s="967"/>
      <c r="AA74" s="967">
        <v>1168</v>
      </c>
      <c r="AB74" s="967"/>
      <c r="AC74" s="967"/>
      <c r="AD74" s="967"/>
      <c r="AE74" s="967"/>
      <c r="AF74" s="967" t="s">
        <v>538</v>
      </c>
      <c r="AG74" s="967"/>
      <c r="AH74" s="967"/>
      <c r="AI74" s="967"/>
      <c r="AJ74" s="967"/>
      <c r="AK74" s="967">
        <v>15</v>
      </c>
      <c r="AL74" s="967"/>
      <c r="AM74" s="967"/>
      <c r="AN74" s="967"/>
      <c r="AO74" s="967"/>
      <c r="AP74" s="967" t="s">
        <v>538</v>
      </c>
      <c r="AQ74" s="967"/>
      <c r="AR74" s="967"/>
      <c r="AS74" s="967"/>
      <c r="AT74" s="967"/>
      <c r="AU74" s="967" t="s">
        <v>538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547</v>
      </c>
      <c r="C75" s="971"/>
      <c r="D75" s="971"/>
      <c r="E75" s="971"/>
      <c r="F75" s="971"/>
      <c r="G75" s="971"/>
      <c r="H75" s="971"/>
      <c r="I75" s="971"/>
      <c r="J75" s="971"/>
      <c r="K75" s="971"/>
      <c r="L75" s="971"/>
      <c r="M75" s="971"/>
      <c r="N75" s="971"/>
      <c r="O75" s="971"/>
      <c r="P75" s="972"/>
      <c r="Q75" s="974">
        <v>1528</v>
      </c>
      <c r="R75" s="975"/>
      <c r="S75" s="975"/>
      <c r="T75" s="975"/>
      <c r="U75" s="976"/>
      <c r="V75" s="977">
        <v>527</v>
      </c>
      <c r="W75" s="975"/>
      <c r="X75" s="975"/>
      <c r="Y75" s="975"/>
      <c r="Z75" s="976"/>
      <c r="AA75" s="977">
        <v>1</v>
      </c>
      <c r="AB75" s="975"/>
      <c r="AC75" s="975"/>
      <c r="AD75" s="975"/>
      <c r="AE75" s="976"/>
      <c r="AF75" s="977" t="s">
        <v>538</v>
      </c>
      <c r="AG75" s="975"/>
      <c r="AH75" s="975"/>
      <c r="AI75" s="975"/>
      <c r="AJ75" s="976"/>
      <c r="AK75" s="977" t="s">
        <v>538</v>
      </c>
      <c r="AL75" s="975"/>
      <c r="AM75" s="975"/>
      <c r="AN75" s="975"/>
      <c r="AO75" s="976"/>
      <c r="AP75" s="977" t="s">
        <v>538</v>
      </c>
      <c r="AQ75" s="975"/>
      <c r="AR75" s="975"/>
      <c r="AS75" s="975"/>
      <c r="AT75" s="976"/>
      <c r="AU75" s="977" t="s">
        <v>538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548</v>
      </c>
      <c r="C76" s="971"/>
      <c r="D76" s="971"/>
      <c r="E76" s="971"/>
      <c r="F76" s="971"/>
      <c r="G76" s="971"/>
      <c r="H76" s="971"/>
      <c r="I76" s="971"/>
      <c r="J76" s="971"/>
      <c r="K76" s="971"/>
      <c r="L76" s="971"/>
      <c r="M76" s="971"/>
      <c r="N76" s="971"/>
      <c r="O76" s="971"/>
      <c r="P76" s="972"/>
      <c r="Q76" s="974">
        <v>20</v>
      </c>
      <c r="R76" s="975"/>
      <c r="S76" s="975"/>
      <c r="T76" s="975"/>
      <c r="U76" s="976"/>
      <c r="V76" s="977">
        <v>19</v>
      </c>
      <c r="W76" s="975"/>
      <c r="X76" s="975"/>
      <c r="Y76" s="975"/>
      <c r="Z76" s="976"/>
      <c r="AA76" s="977">
        <v>1</v>
      </c>
      <c r="AB76" s="975"/>
      <c r="AC76" s="975"/>
      <c r="AD76" s="975"/>
      <c r="AE76" s="976"/>
      <c r="AF76" s="977" t="s">
        <v>538</v>
      </c>
      <c r="AG76" s="975"/>
      <c r="AH76" s="975"/>
      <c r="AI76" s="975"/>
      <c r="AJ76" s="976"/>
      <c r="AK76" s="977" t="s">
        <v>538</v>
      </c>
      <c r="AL76" s="975"/>
      <c r="AM76" s="975"/>
      <c r="AN76" s="975"/>
      <c r="AO76" s="976"/>
      <c r="AP76" s="977" t="s">
        <v>538</v>
      </c>
      <c r="AQ76" s="975"/>
      <c r="AR76" s="975"/>
      <c r="AS76" s="975"/>
      <c r="AT76" s="976"/>
      <c r="AU76" s="977" t="s">
        <v>538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549</v>
      </c>
      <c r="C77" s="971"/>
      <c r="D77" s="971"/>
      <c r="E77" s="971"/>
      <c r="F77" s="971"/>
      <c r="G77" s="971"/>
      <c r="H77" s="971"/>
      <c r="I77" s="971"/>
      <c r="J77" s="971"/>
      <c r="K77" s="971"/>
      <c r="L77" s="971"/>
      <c r="M77" s="971"/>
      <c r="N77" s="971"/>
      <c r="O77" s="971"/>
      <c r="P77" s="972"/>
      <c r="Q77" s="974">
        <v>55</v>
      </c>
      <c r="R77" s="975"/>
      <c r="S77" s="975"/>
      <c r="T77" s="975"/>
      <c r="U77" s="976"/>
      <c r="V77" s="977">
        <v>46</v>
      </c>
      <c r="W77" s="975"/>
      <c r="X77" s="975"/>
      <c r="Y77" s="975"/>
      <c r="Z77" s="976"/>
      <c r="AA77" s="977">
        <v>9</v>
      </c>
      <c r="AB77" s="975"/>
      <c r="AC77" s="975"/>
      <c r="AD77" s="975"/>
      <c r="AE77" s="976"/>
      <c r="AF77" s="977" t="s">
        <v>538</v>
      </c>
      <c r="AG77" s="975"/>
      <c r="AH77" s="975"/>
      <c r="AI77" s="975"/>
      <c r="AJ77" s="976"/>
      <c r="AK77" s="977" t="s">
        <v>538</v>
      </c>
      <c r="AL77" s="975"/>
      <c r="AM77" s="975"/>
      <c r="AN77" s="975"/>
      <c r="AO77" s="976"/>
      <c r="AP77" s="977" t="s">
        <v>538</v>
      </c>
      <c r="AQ77" s="975"/>
      <c r="AR77" s="975"/>
      <c r="AS77" s="975"/>
      <c r="AT77" s="976"/>
      <c r="AU77" s="977" t="s">
        <v>538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550</v>
      </c>
      <c r="C78" s="971"/>
      <c r="D78" s="971"/>
      <c r="E78" s="971"/>
      <c r="F78" s="971"/>
      <c r="G78" s="971"/>
      <c r="H78" s="971"/>
      <c r="I78" s="971"/>
      <c r="J78" s="971"/>
      <c r="K78" s="971"/>
      <c r="L78" s="971"/>
      <c r="M78" s="971"/>
      <c r="N78" s="971"/>
      <c r="O78" s="971"/>
      <c r="P78" s="972"/>
      <c r="Q78" s="973">
        <v>14</v>
      </c>
      <c r="R78" s="967"/>
      <c r="S78" s="967"/>
      <c r="T78" s="967"/>
      <c r="U78" s="967"/>
      <c r="V78" s="967">
        <v>13</v>
      </c>
      <c r="W78" s="967"/>
      <c r="X78" s="967"/>
      <c r="Y78" s="967"/>
      <c r="Z78" s="967"/>
      <c r="AA78" s="967">
        <v>1</v>
      </c>
      <c r="AB78" s="967"/>
      <c r="AC78" s="967"/>
      <c r="AD78" s="967"/>
      <c r="AE78" s="967"/>
      <c r="AF78" s="967" t="s">
        <v>538</v>
      </c>
      <c r="AG78" s="967"/>
      <c r="AH78" s="967"/>
      <c r="AI78" s="967"/>
      <c r="AJ78" s="967"/>
      <c r="AK78" s="967" t="s">
        <v>538</v>
      </c>
      <c r="AL78" s="967"/>
      <c r="AM78" s="967"/>
      <c r="AN78" s="967"/>
      <c r="AO78" s="967"/>
      <c r="AP78" s="967" t="s">
        <v>538</v>
      </c>
      <c r="AQ78" s="967"/>
      <c r="AR78" s="967"/>
      <c r="AS78" s="967"/>
      <c r="AT78" s="967"/>
      <c r="AU78" s="967" t="s">
        <v>538</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551</v>
      </c>
      <c r="C79" s="971"/>
      <c r="D79" s="971"/>
      <c r="E79" s="971"/>
      <c r="F79" s="971"/>
      <c r="G79" s="971"/>
      <c r="H79" s="971"/>
      <c r="I79" s="971"/>
      <c r="J79" s="971"/>
      <c r="K79" s="971"/>
      <c r="L79" s="971"/>
      <c r="M79" s="971"/>
      <c r="N79" s="971"/>
      <c r="O79" s="971"/>
      <c r="P79" s="972"/>
      <c r="Q79" s="973">
        <v>356</v>
      </c>
      <c r="R79" s="967"/>
      <c r="S79" s="967"/>
      <c r="T79" s="967"/>
      <c r="U79" s="967"/>
      <c r="V79" s="967">
        <v>292</v>
      </c>
      <c r="W79" s="967"/>
      <c r="X79" s="967"/>
      <c r="Y79" s="967"/>
      <c r="Z79" s="967"/>
      <c r="AA79" s="967">
        <v>64</v>
      </c>
      <c r="AB79" s="967"/>
      <c r="AC79" s="967"/>
      <c r="AD79" s="967"/>
      <c r="AE79" s="967"/>
      <c r="AF79" s="967">
        <v>64</v>
      </c>
      <c r="AG79" s="967"/>
      <c r="AH79" s="967"/>
      <c r="AI79" s="967"/>
      <c r="AJ79" s="967"/>
      <c r="AK79" s="967" t="s">
        <v>554</v>
      </c>
      <c r="AL79" s="967"/>
      <c r="AM79" s="967"/>
      <c r="AN79" s="967"/>
      <c r="AO79" s="967"/>
      <c r="AP79" s="967" t="s">
        <v>538</v>
      </c>
      <c r="AQ79" s="967"/>
      <c r="AR79" s="967"/>
      <c r="AS79" s="967"/>
      <c r="AT79" s="967"/>
      <c r="AU79" s="967" t="s">
        <v>538</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552</v>
      </c>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542</v>
      </c>
      <c r="C81" s="971"/>
      <c r="D81" s="971"/>
      <c r="E81" s="971"/>
      <c r="F81" s="971"/>
      <c r="G81" s="971"/>
      <c r="H81" s="971"/>
      <c r="I81" s="971"/>
      <c r="J81" s="971"/>
      <c r="K81" s="971"/>
      <c r="L81" s="971"/>
      <c r="M81" s="971"/>
      <c r="N81" s="971"/>
      <c r="O81" s="971"/>
      <c r="P81" s="972"/>
      <c r="Q81" s="973">
        <v>2137</v>
      </c>
      <c r="R81" s="967"/>
      <c r="S81" s="967"/>
      <c r="T81" s="967"/>
      <c r="U81" s="967"/>
      <c r="V81" s="967">
        <v>2095</v>
      </c>
      <c r="W81" s="967"/>
      <c r="X81" s="967"/>
      <c r="Y81" s="967"/>
      <c r="Z81" s="967"/>
      <c r="AA81" s="967">
        <v>42</v>
      </c>
      <c r="AB81" s="967"/>
      <c r="AC81" s="967"/>
      <c r="AD81" s="967"/>
      <c r="AE81" s="967"/>
      <c r="AF81" s="967">
        <v>42</v>
      </c>
      <c r="AG81" s="967"/>
      <c r="AH81" s="967"/>
      <c r="AI81" s="967"/>
      <c r="AJ81" s="967"/>
      <c r="AK81" s="967" t="s">
        <v>538</v>
      </c>
      <c r="AL81" s="967"/>
      <c r="AM81" s="967"/>
      <c r="AN81" s="967"/>
      <c r="AO81" s="967"/>
      <c r="AP81" s="967" t="s">
        <v>538</v>
      </c>
      <c r="AQ81" s="967"/>
      <c r="AR81" s="967"/>
      <c r="AS81" s="967"/>
      <c r="AT81" s="967"/>
      <c r="AU81" s="967" t="s">
        <v>538</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553</v>
      </c>
      <c r="C82" s="971"/>
      <c r="D82" s="971"/>
      <c r="E82" s="971"/>
      <c r="F82" s="971"/>
      <c r="G82" s="971"/>
      <c r="H82" s="971"/>
      <c r="I82" s="971"/>
      <c r="J82" s="971"/>
      <c r="K82" s="971"/>
      <c r="L82" s="971"/>
      <c r="M82" s="971"/>
      <c r="N82" s="971"/>
      <c r="O82" s="971"/>
      <c r="P82" s="972"/>
      <c r="Q82" s="973">
        <v>246077</v>
      </c>
      <c r="R82" s="967"/>
      <c r="S82" s="967"/>
      <c r="T82" s="967"/>
      <c r="U82" s="967"/>
      <c r="V82" s="967">
        <v>233284</v>
      </c>
      <c r="W82" s="967"/>
      <c r="X82" s="967"/>
      <c r="Y82" s="967"/>
      <c r="Z82" s="967"/>
      <c r="AA82" s="967">
        <v>12793</v>
      </c>
      <c r="AB82" s="967"/>
      <c r="AC82" s="967"/>
      <c r="AD82" s="967"/>
      <c r="AE82" s="967"/>
      <c r="AF82" s="967">
        <v>12793</v>
      </c>
      <c r="AG82" s="967"/>
      <c r="AH82" s="967"/>
      <c r="AI82" s="967"/>
      <c r="AJ82" s="967"/>
      <c r="AK82" s="967">
        <v>2000</v>
      </c>
      <c r="AL82" s="967"/>
      <c r="AM82" s="967"/>
      <c r="AN82" s="967"/>
      <c r="AO82" s="967"/>
      <c r="AP82" s="967" t="s">
        <v>538</v>
      </c>
      <c r="AQ82" s="967"/>
      <c r="AR82" s="967"/>
      <c r="AS82" s="967"/>
      <c r="AT82" s="967"/>
      <c r="AU82" s="967" t="s">
        <v>538</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286</v>
      </c>
      <c r="AG109" s="888"/>
      <c r="AH109" s="888"/>
      <c r="AI109" s="888"/>
      <c r="AJ109" s="889"/>
      <c r="AK109" s="890" t="s">
        <v>285</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286</v>
      </c>
      <c r="BW109" s="888"/>
      <c r="BX109" s="888"/>
      <c r="BY109" s="888"/>
      <c r="BZ109" s="889"/>
      <c r="CA109" s="890" t="s">
        <v>285</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286</v>
      </c>
      <c r="DM109" s="888"/>
      <c r="DN109" s="888"/>
      <c r="DO109" s="888"/>
      <c r="DP109" s="889"/>
      <c r="DQ109" s="890" t="s">
        <v>285</v>
      </c>
      <c r="DR109" s="888"/>
      <c r="DS109" s="888"/>
      <c r="DT109" s="888"/>
      <c r="DU109" s="889"/>
      <c r="DV109" s="890" t="s">
        <v>405</v>
      </c>
      <c r="DW109" s="888"/>
      <c r="DX109" s="888"/>
      <c r="DY109" s="888"/>
      <c r="DZ109" s="919"/>
    </row>
    <row r="110" spans="1:131" s="197" customFormat="1" ht="26.25" customHeight="1">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2569151</v>
      </c>
      <c r="AB110" s="873"/>
      <c r="AC110" s="873"/>
      <c r="AD110" s="873"/>
      <c r="AE110" s="874"/>
      <c r="AF110" s="875">
        <v>2538523</v>
      </c>
      <c r="AG110" s="873"/>
      <c r="AH110" s="873"/>
      <c r="AI110" s="873"/>
      <c r="AJ110" s="874"/>
      <c r="AK110" s="875">
        <v>2496379</v>
      </c>
      <c r="AL110" s="873"/>
      <c r="AM110" s="873"/>
      <c r="AN110" s="873"/>
      <c r="AO110" s="874"/>
      <c r="AP110" s="876">
        <v>18</v>
      </c>
      <c r="AQ110" s="877"/>
      <c r="AR110" s="877"/>
      <c r="AS110" s="877"/>
      <c r="AT110" s="878"/>
      <c r="AU110" s="920" t="s">
        <v>61</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23755764</v>
      </c>
      <c r="BR110" s="800"/>
      <c r="BS110" s="800"/>
      <c r="BT110" s="800"/>
      <c r="BU110" s="800"/>
      <c r="BV110" s="800">
        <v>23989650</v>
      </c>
      <c r="BW110" s="800"/>
      <c r="BX110" s="800"/>
      <c r="BY110" s="800"/>
      <c r="BZ110" s="800"/>
      <c r="CA110" s="800">
        <v>25332470</v>
      </c>
      <c r="CB110" s="800"/>
      <c r="CC110" s="800"/>
      <c r="CD110" s="800"/>
      <c r="CE110" s="800"/>
      <c r="CF110" s="861">
        <v>182.6</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v>1289001</v>
      </c>
      <c r="BR111" s="771"/>
      <c r="BS111" s="771"/>
      <c r="BT111" s="771"/>
      <c r="BU111" s="771"/>
      <c r="BV111" s="771">
        <v>569322</v>
      </c>
      <c r="BW111" s="771"/>
      <c r="BX111" s="771"/>
      <c r="BY111" s="771"/>
      <c r="BZ111" s="771"/>
      <c r="CA111" s="771">
        <v>327191</v>
      </c>
      <c r="CB111" s="771"/>
      <c r="CC111" s="771"/>
      <c r="CD111" s="771"/>
      <c r="CE111" s="771"/>
      <c r="CF111" s="848">
        <v>2.4</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11266699</v>
      </c>
      <c r="BR112" s="771"/>
      <c r="BS112" s="771"/>
      <c r="BT112" s="771"/>
      <c r="BU112" s="771"/>
      <c r="BV112" s="771">
        <v>11248308</v>
      </c>
      <c r="BW112" s="771"/>
      <c r="BX112" s="771"/>
      <c r="BY112" s="771"/>
      <c r="BZ112" s="771"/>
      <c r="CA112" s="771">
        <v>9642894</v>
      </c>
      <c r="CB112" s="771"/>
      <c r="CC112" s="771"/>
      <c r="CD112" s="771"/>
      <c r="CE112" s="771"/>
      <c r="CF112" s="848">
        <v>69.5</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620507</v>
      </c>
      <c r="DH112" s="771"/>
      <c r="DI112" s="771"/>
      <c r="DJ112" s="771"/>
      <c r="DK112" s="771"/>
      <c r="DL112" s="771">
        <v>342938</v>
      </c>
      <c r="DM112" s="771"/>
      <c r="DN112" s="771"/>
      <c r="DO112" s="771"/>
      <c r="DP112" s="771"/>
      <c r="DQ112" s="771">
        <v>151740</v>
      </c>
      <c r="DR112" s="771"/>
      <c r="DS112" s="771"/>
      <c r="DT112" s="771"/>
      <c r="DU112" s="771"/>
      <c r="DV112" s="823">
        <v>1.1000000000000001</v>
      </c>
      <c r="DW112" s="823"/>
      <c r="DX112" s="823"/>
      <c r="DY112" s="823"/>
      <c r="DZ112" s="824"/>
    </row>
    <row r="113" spans="1:130" s="197" customFormat="1" ht="26.25" customHeight="1">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877742</v>
      </c>
      <c r="AB113" s="909"/>
      <c r="AC113" s="909"/>
      <c r="AD113" s="909"/>
      <c r="AE113" s="910"/>
      <c r="AF113" s="911">
        <v>896117</v>
      </c>
      <c r="AG113" s="909"/>
      <c r="AH113" s="909"/>
      <c r="AI113" s="909"/>
      <c r="AJ113" s="910"/>
      <c r="AK113" s="911">
        <v>820610</v>
      </c>
      <c r="AL113" s="909"/>
      <c r="AM113" s="909"/>
      <c r="AN113" s="909"/>
      <c r="AO113" s="910"/>
      <c r="AP113" s="912">
        <v>5.9</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902142</v>
      </c>
      <c r="BR113" s="771"/>
      <c r="BS113" s="771"/>
      <c r="BT113" s="771"/>
      <c r="BU113" s="771"/>
      <c r="BV113" s="771">
        <v>786229</v>
      </c>
      <c r="BW113" s="771"/>
      <c r="BX113" s="771"/>
      <c r="BY113" s="771"/>
      <c r="BZ113" s="771"/>
      <c r="CA113" s="771">
        <v>771568</v>
      </c>
      <c r="CB113" s="771"/>
      <c r="CC113" s="771"/>
      <c r="CD113" s="771"/>
      <c r="CE113" s="771"/>
      <c r="CF113" s="848">
        <v>5.6</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198519</v>
      </c>
      <c r="AB114" s="784"/>
      <c r="AC114" s="784"/>
      <c r="AD114" s="784"/>
      <c r="AE114" s="785"/>
      <c r="AF114" s="786">
        <v>185643</v>
      </c>
      <c r="AG114" s="784"/>
      <c r="AH114" s="784"/>
      <c r="AI114" s="784"/>
      <c r="AJ114" s="785"/>
      <c r="AK114" s="786">
        <v>175257</v>
      </c>
      <c r="AL114" s="784"/>
      <c r="AM114" s="784"/>
      <c r="AN114" s="784"/>
      <c r="AO114" s="785"/>
      <c r="AP114" s="754">
        <v>1.3</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5946077</v>
      </c>
      <c r="BR114" s="771"/>
      <c r="BS114" s="771"/>
      <c r="BT114" s="771"/>
      <c r="BU114" s="771"/>
      <c r="BV114" s="771">
        <v>5190639</v>
      </c>
      <c r="BW114" s="771"/>
      <c r="BX114" s="771"/>
      <c r="BY114" s="771"/>
      <c r="BZ114" s="771"/>
      <c r="CA114" s="771">
        <v>4953209</v>
      </c>
      <c r="CB114" s="771"/>
      <c r="CC114" s="771"/>
      <c r="CD114" s="771"/>
      <c r="CE114" s="771"/>
      <c r="CF114" s="848">
        <v>35.700000000000003</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551768</v>
      </c>
      <c r="AB115" s="909"/>
      <c r="AC115" s="909"/>
      <c r="AD115" s="909"/>
      <c r="AE115" s="910"/>
      <c r="AF115" s="911">
        <v>893201</v>
      </c>
      <c r="AG115" s="909"/>
      <c r="AH115" s="909"/>
      <c r="AI115" s="909"/>
      <c r="AJ115" s="910"/>
      <c r="AK115" s="911">
        <v>268457</v>
      </c>
      <c r="AL115" s="909"/>
      <c r="AM115" s="909"/>
      <c r="AN115" s="909"/>
      <c r="AO115" s="910"/>
      <c r="AP115" s="912">
        <v>1.9</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v>70226</v>
      </c>
      <c r="BR115" s="771"/>
      <c r="BS115" s="771"/>
      <c r="BT115" s="771"/>
      <c r="BU115" s="771"/>
      <c r="BV115" s="771">
        <v>55422</v>
      </c>
      <c r="BW115" s="771"/>
      <c r="BX115" s="771"/>
      <c r="BY115" s="771"/>
      <c r="BZ115" s="771"/>
      <c r="CA115" s="771">
        <v>40383</v>
      </c>
      <c r="CB115" s="771"/>
      <c r="CC115" s="771"/>
      <c r="CD115" s="771"/>
      <c r="CE115" s="771"/>
      <c r="CF115" s="848">
        <v>0.3</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390351</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898</v>
      </c>
      <c r="AB116" s="784"/>
      <c r="AC116" s="784"/>
      <c r="AD116" s="784"/>
      <c r="AE116" s="785"/>
      <c r="AF116" s="786">
        <v>452</v>
      </c>
      <c r="AG116" s="784"/>
      <c r="AH116" s="784"/>
      <c r="AI116" s="784"/>
      <c r="AJ116" s="785"/>
      <c r="AK116" s="786">
        <v>107</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229538</v>
      </c>
      <c r="DH116" s="784"/>
      <c r="DI116" s="784"/>
      <c r="DJ116" s="784"/>
      <c r="DK116" s="785"/>
      <c r="DL116" s="786">
        <v>185462</v>
      </c>
      <c r="DM116" s="784"/>
      <c r="DN116" s="784"/>
      <c r="DO116" s="784"/>
      <c r="DP116" s="785"/>
      <c r="DQ116" s="786">
        <v>141388</v>
      </c>
      <c r="DR116" s="784"/>
      <c r="DS116" s="784"/>
      <c r="DT116" s="784"/>
      <c r="DU116" s="785"/>
      <c r="DV116" s="754">
        <v>1</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4198078</v>
      </c>
      <c r="AB117" s="895"/>
      <c r="AC117" s="895"/>
      <c r="AD117" s="895"/>
      <c r="AE117" s="896"/>
      <c r="AF117" s="898">
        <v>4513936</v>
      </c>
      <c r="AG117" s="895"/>
      <c r="AH117" s="895"/>
      <c r="AI117" s="895"/>
      <c r="AJ117" s="896"/>
      <c r="AK117" s="898">
        <v>3760810</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286</v>
      </c>
      <c r="AG118" s="888"/>
      <c r="AH118" s="888"/>
      <c r="AI118" s="888"/>
      <c r="AJ118" s="889"/>
      <c r="AK118" s="890" t="s">
        <v>285</v>
      </c>
      <c r="AL118" s="888"/>
      <c r="AM118" s="888"/>
      <c r="AN118" s="888"/>
      <c r="AO118" s="889"/>
      <c r="AP118" s="891" t="s">
        <v>405</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433</v>
      </c>
      <c r="BP118" s="838"/>
      <c r="BQ118" s="857">
        <v>43229909</v>
      </c>
      <c r="BR118" s="858"/>
      <c r="BS118" s="858"/>
      <c r="BT118" s="858"/>
      <c r="BU118" s="858"/>
      <c r="BV118" s="858">
        <v>41839570</v>
      </c>
      <c r="BW118" s="858"/>
      <c r="BX118" s="858"/>
      <c r="BY118" s="858"/>
      <c r="BZ118" s="858"/>
      <c r="CA118" s="858">
        <v>41067715</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5903191</v>
      </c>
      <c r="BR119" s="800"/>
      <c r="BS119" s="800"/>
      <c r="BT119" s="800"/>
      <c r="BU119" s="800"/>
      <c r="BV119" s="800">
        <v>6601259</v>
      </c>
      <c r="BW119" s="800"/>
      <c r="BX119" s="800"/>
      <c r="BY119" s="800"/>
      <c r="BZ119" s="800"/>
      <c r="CA119" s="800">
        <v>7457022</v>
      </c>
      <c r="CB119" s="800"/>
      <c r="CC119" s="800"/>
      <c r="CD119" s="800"/>
      <c r="CE119" s="800"/>
      <c r="CF119" s="861">
        <v>53.8</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48605</v>
      </c>
      <c r="DH119" s="717"/>
      <c r="DI119" s="717"/>
      <c r="DJ119" s="717"/>
      <c r="DK119" s="718"/>
      <c r="DL119" s="719">
        <v>40922</v>
      </c>
      <c r="DM119" s="717"/>
      <c r="DN119" s="717"/>
      <c r="DO119" s="717"/>
      <c r="DP119" s="718"/>
      <c r="DQ119" s="719">
        <v>34063</v>
      </c>
      <c r="DR119" s="717"/>
      <c r="DS119" s="717"/>
      <c r="DT119" s="717"/>
      <c r="DU119" s="718"/>
      <c r="DV119" s="807">
        <v>0.2</v>
      </c>
      <c r="DW119" s="808"/>
      <c r="DX119" s="808"/>
      <c r="DY119" s="808"/>
      <c r="DZ119" s="809"/>
    </row>
    <row r="120" spans="1:130" s="197" customFormat="1" ht="26.25" customHeight="1">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588089</v>
      </c>
      <c r="BR120" s="771"/>
      <c r="BS120" s="771"/>
      <c r="BT120" s="771"/>
      <c r="BU120" s="771"/>
      <c r="BV120" s="771">
        <v>489148</v>
      </c>
      <c r="BW120" s="771"/>
      <c r="BX120" s="771"/>
      <c r="BY120" s="771"/>
      <c r="BZ120" s="771"/>
      <c r="CA120" s="771">
        <v>414031</v>
      </c>
      <c r="CB120" s="771"/>
      <c r="CC120" s="771"/>
      <c r="CD120" s="771"/>
      <c r="CE120" s="771"/>
      <c r="CF120" s="848">
        <v>3</v>
      </c>
      <c r="CG120" s="849"/>
      <c r="CH120" s="849"/>
      <c r="CI120" s="849"/>
      <c r="CJ120" s="849"/>
      <c r="CK120" s="850" t="s">
        <v>439</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7914603</v>
      </c>
      <c r="DH120" s="800"/>
      <c r="DI120" s="800"/>
      <c r="DJ120" s="800"/>
      <c r="DK120" s="800"/>
      <c r="DL120" s="800">
        <v>7759299</v>
      </c>
      <c r="DM120" s="800"/>
      <c r="DN120" s="800"/>
      <c r="DO120" s="800"/>
      <c r="DP120" s="800"/>
      <c r="DQ120" s="800">
        <v>7558108</v>
      </c>
      <c r="DR120" s="800"/>
      <c r="DS120" s="800"/>
      <c r="DT120" s="800"/>
      <c r="DU120" s="800"/>
      <c r="DV120" s="801">
        <v>54.5</v>
      </c>
      <c r="DW120" s="801"/>
      <c r="DX120" s="801"/>
      <c r="DY120" s="801"/>
      <c r="DZ120" s="802"/>
    </row>
    <row r="121" spans="1:130" s="197" customFormat="1" ht="26.25" customHeight="1">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372424</v>
      </c>
      <c r="AB121" s="784"/>
      <c r="AC121" s="784"/>
      <c r="AD121" s="784"/>
      <c r="AE121" s="785"/>
      <c r="AF121" s="786">
        <v>289535</v>
      </c>
      <c r="AG121" s="784"/>
      <c r="AH121" s="784"/>
      <c r="AI121" s="784"/>
      <c r="AJ121" s="785"/>
      <c r="AK121" s="786">
        <v>197460</v>
      </c>
      <c r="AL121" s="784"/>
      <c r="AM121" s="784"/>
      <c r="AN121" s="784"/>
      <c r="AO121" s="785"/>
      <c r="AP121" s="754">
        <v>1.4</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24458701</v>
      </c>
      <c r="BR121" s="858"/>
      <c r="BS121" s="858"/>
      <c r="BT121" s="858"/>
      <c r="BU121" s="858"/>
      <c r="BV121" s="858">
        <v>25131703</v>
      </c>
      <c r="BW121" s="858"/>
      <c r="BX121" s="858"/>
      <c r="BY121" s="858"/>
      <c r="BZ121" s="858"/>
      <c r="CA121" s="858">
        <v>25397599</v>
      </c>
      <c r="CB121" s="858"/>
      <c r="CC121" s="858"/>
      <c r="CD121" s="858"/>
      <c r="CE121" s="858"/>
      <c r="CF121" s="859">
        <v>183.1</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1395698</v>
      </c>
      <c r="DH121" s="771"/>
      <c r="DI121" s="771"/>
      <c r="DJ121" s="771"/>
      <c r="DK121" s="771"/>
      <c r="DL121" s="771">
        <v>1308607</v>
      </c>
      <c r="DM121" s="771"/>
      <c r="DN121" s="771"/>
      <c r="DO121" s="771"/>
      <c r="DP121" s="771"/>
      <c r="DQ121" s="771">
        <v>1224162</v>
      </c>
      <c r="DR121" s="771"/>
      <c r="DS121" s="771"/>
      <c r="DT121" s="771"/>
      <c r="DU121" s="771"/>
      <c r="DV121" s="823">
        <v>8.8000000000000007</v>
      </c>
      <c r="DW121" s="823"/>
      <c r="DX121" s="823"/>
      <c r="DY121" s="823"/>
      <c r="DZ121" s="824"/>
    </row>
    <row r="122" spans="1:130" s="197" customFormat="1" ht="26.25" customHeight="1">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442</v>
      </c>
      <c r="BP122" s="838"/>
      <c r="BQ122" s="839">
        <v>30949981</v>
      </c>
      <c r="BR122" s="840"/>
      <c r="BS122" s="840"/>
      <c r="BT122" s="840"/>
      <c r="BU122" s="840"/>
      <c r="BV122" s="840">
        <v>32222110</v>
      </c>
      <c r="BW122" s="840"/>
      <c r="BX122" s="840"/>
      <c r="BY122" s="840"/>
      <c r="BZ122" s="840"/>
      <c r="CA122" s="840">
        <v>33268652</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532627</v>
      </c>
      <c r="DH122" s="771"/>
      <c r="DI122" s="771"/>
      <c r="DJ122" s="771"/>
      <c r="DK122" s="771"/>
      <c r="DL122" s="771">
        <v>487839</v>
      </c>
      <c r="DM122" s="771"/>
      <c r="DN122" s="771"/>
      <c r="DO122" s="771"/>
      <c r="DP122" s="771"/>
      <c r="DQ122" s="771">
        <v>860624</v>
      </c>
      <c r="DR122" s="771"/>
      <c r="DS122" s="771"/>
      <c r="DT122" s="771"/>
      <c r="DU122" s="771"/>
      <c r="DV122" s="823">
        <v>6.2</v>
      </c>
      <c r="DW122" s="823"/>
      <c r="DX122" s="823"/>
      <c r="DY122" s="823"/>
      <c r="DZ122" s="824"/>
    </row>
    <row r="123" spans="1:130" s="197" customFormat="1" ht="26.25" customHeight="1" thickBot="1">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49574</v>
      </c>
      <c r="AB123" s="784"/>
      <c r="AC123" s="784"/>
      <c r="AD123" s="784"/>
      <c r="AE123" s="785"/>
      <c r="AF123" s="786">
        <v>48559</v>
      </c>
      <c r="AG123" s="784"/>
      <c r="AH123" s="784"/>
      <c r="AI123" s="784"/>
      <c r="AJ123" s="785"/>
      <c r="AK123" s="786">
        <v>47564</v>
      </c>
      <c r="AL123" s="784"/>
      <c r="AM123" s="784"/>
      <c r="AN123" s="784"/>
      <c r="AO123" s="785"/>
      <c r="AP123" s="754">
        <v>0.3</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87.6</v>
      </c>
      <c r="BR123" s="832"/>
      <c r="BS123" s="832"/>
      <c r="BT123" s="832"/>
      <c r="BU123" s="832"/>
      <c r="BV123" s="832">
        <v>68.3</v>
      </c>
      <c r="BW123" s="832"/>
      <c r="BX123" s="832"/>
      <c r="BY123" s="832"/>
      <c r="BZ123" s="832"/>
      <c r="CA123" s="832">
        <v>56.2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v>1423771</v>
      </c>
      <c r="DH124" s="717"/>
      <c r="DI124" s="717"/>
      <c r="DJ124" s="717"/>
      <c r="DK124" s="718"/>
      <c r="DL124" s="719">
        <v>1692563</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128818</v>
      </c>
      <c r="AB126" s="784"/>
      <c r="AC126" s="784"/>
      <c r="AD126" s="784"/>
      <c r="AE126" s="785"/>
      <c r="AF126" s="786">
        <v>554608</v>
      </c>
      <c r="AG126" s="784"/>
      <c r="AH126" s="784"/>
      <c r="AI126" s="784"/>
      <c r="AJ126" s="785"/>
      <c r="AK126" s="786">
        <v>23433</v>
      </c>
      <c r="AL126" s="784"/>
      <c r="AM126" s="784"/>
      <c r="AN126" s="784"/>
      <c r="AO126" s="785"/>
      <c r="AP126" s="754">
        <v>0.2</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952</v>
      </c>
      <c r="AB127" s="784"/>
      <c r="AC127" s="784"/>
      <c r="AD127" s="784"/>
      <c r="AE127" s="785"/>
      <c r="AF127" s="786">
        <v>499</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12.7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v>70226</v>
      </c>
      <c r="DH127" s="820"/>
      <c r="DI127" s="820"/>
      <c r="DJ127" s="820"/>
      <c r="DK127" s="820"/>
      <c r="DL127" s="820">
        <v>55422</v>
      </c>
      <c r="DM127" s="820"/>
      <c r="DN127" s="820"/>
      <c r="DO127" s="820"/>
      <c r="DP127" s="820"/>
      <c r="DQ127" s="820">
        <v>40383</v>
      </c>
      <c r="DR127" s="820"/>
      <c r="DS127" s="820"/>
      <c r="DT127" s="820"/>
      <c r="DU127" s="820"/>
      <c r="DV127" s="821">
        <v>0.3</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89128</v>
      </c>
      <c r="AB128" s="724"/>
      <c r="AC128" s="724"/>
      <c r="AD128" s="724"/>
      <c r="AE128" s="725"/>
      <c r="AF128" s="726">
        <v>87989</v>
      </c>
      <c r="AG128" s="724"/>
      <c r="AH128" s="724"/>
      <c r="AI128" s="724"/>
      <c r="AJ128" s="725"/>
      <c r="AK128" s="726">
        <v>85642</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17.7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16251910</v>
      </c>
      <c r="AB129" s="784"/>
      <c r="AC129" s="784"/>
      <c r="AD129" s="784"/>
      <c r="AE129" s="785"/>
      <c r="AF129" s="786">
        <v>16283450</v>
      </c>
      <c r="AG129" s="784"/>
      <c r="AH129" s="784"/>
      <c r="AI129" s="784"/>
      <c r="AJ129" s="785"/>
      <c r="AK129" s="786">
        <v>16161758</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12.9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2244783</v>
      </c>
      <c r="AB130" s="784"/>
      <c r="AC130" s="784"/>
      <c r="AD130" s="784"/>
      <c r="AE130" s="785"/>
      <c r="AF130" s="786">
        <v>2222326</v>
      </c>
      <c r="AG130" s="784"/>
      <c r="AH130" s="784"/>
      <c r="AI130" s="784"/>
      <c r="AJ130" s="785"/>
      <c r="AK130" s="786">
        <v>2291447</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56.2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14007127</v>
      </c>
      <c r="AB131" s="717"/>
      <c r="AC131" s="717"/>
      <c r="AD131" s="717"/>
      <c r="AE131" s="718"/>
      <c r="AF131" s="719">
        <v>14061124</v>
      </c>
      <c r="AG131" s="717"/>
      <c r="AH131" s="717"/>
      <c r="AI131" s="717"/>
      <c r="AJ131" s="718"/>
      <c r="AK131" s="719">
        <v>13870311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13.308703489999999</v>
      </c>
      <c r="AB132" s="740"/>
      <c r="AC132" s="740"/>
      <c r="AD132" s="740"/>
      <c r="AE132" s="741"/>
      <c r="AF132" s="742">
        <v>15.671727239999999</v>
      </c>
      <c r="AG132" s="740"/>
      <c r="AH132" s="740"/>
      <c r="AI132" s="740"/>
      <c r="AJ132" s="741"/>
      <c r="AK132" s="742">
        <v>9.9761353580000005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14.9</v>
      </c>
      <c r="AB133" s="749"/>
      <c r="AC133" s="749"/>
      <c r="AD133" s="749"/>
      <c r="AE133" s="750"/>
      <c r="AF133" s="748">
        <v>15</v>
      </c>
      <c r="AG133" s="749"/>
      <c r="AH133" s="749"/>
      <c r="AI133" s="749"/>
      <c r="AJ133" s="750"/>
      <c r="AK133" s="748">
        <v>12.9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zoomScale="85"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90" zoomScaleNormal="9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4767051</v>
      </c>
      <c r="L9" s="264">
        <v>93786</v>
      </c>
      <c r="M9" s="265">
        <v>66168</v>
      </c>
      <c r="N9" s="266">
        <v>41.7</v>
      </c>
    </row>
    <row r="10" spans="1:16">
      <c r="A10" s="248"/>
      <c r="B10" s="244"/>
      <c r="C10" s="244"/>
      <c r="D10" s="244"/>
      <c r="E10" s="244"/>
      <c r="F10" s="244"/>
      <c r="G10" s="1133" t="s">
        <v>475</v>
      </c>
      <c r="H10" s="1134"/>
      <c r="I10" s="1134"/>
      <c r="J10" s="1135"/>
      <c r="K10" s="267">
        <v>322017</v>
      </c>
      <c r="L10" s="268">
        <v>6335</v>
      </c>
      <c r="M10" s="269">
        <v>6044</v>
      </c>
      <c r="N10" s="270">
        <v>4.8</v>
      </c>
    </row>
    <row r="11" spans="1:16" ht="13.5" customHeight="1">
      <c r="A11" s="248"/>
      <c r="B11" s="244"/>
      <c r="C11" s="244"/>
      <c r="D11" s="244"/>
      <c r="E11" s="244"/>
      <c r="F11" s="244"/>
      <c r="G11" s="1133" t="s">
        <v>476</v>
      </c>
      <c r="H11" s="1134"/>
      <c r="I11" s="1134"/>
      <c r="J11" s="1135"/>
      <c r="K11" s="267">
        <v>674932</v>
      </c>
      <c r="L11" s="268">
        <v>13278</v>
      </c>
      <c r="M11" s="269">
        <v>8094</v>
      </c>
      <c r="N11" s="270">
        <v>64</v>
      </c>
    </row>
    <row r="12" spans="1:16" ht="13.5" customHeight="1">
      <c r="A12" s="248"/>
      <c r="B12" s="244"/>
      <c r="C12" s="244"/>
      <c r="D12" s="244"/>
      <c r="E12" s="244"/>
      <c r="F12" s="244"/>
      <c r="G12" s="1133" t="s">
        <v>477</v>
      </c>
      <c r="H12" s="1134"/>
      <c r="I12" s="1134"/>
      <c r="J12" s="1135"/>
      <c r="K12" s="267">
        <v>636</v>
      </c>
      <c r="L12" s="268">
        <v>13</v>
      </c>
      <c r="M12" s="269">
        <v>834</v>
      </c>
      <c r="N12" s="270">
        <v>-98.4</v>
      </c>
    </row>
    <row r="13" spans="1:16" ht="13.5" customHeight="1">
      <c r="A13" s="248"/>
      <c r="B13" s="244"/>
      <c r="C13" s="244"/>
      <c r="D13" s="244"/>
      <c r="E13" s="244"/>
      <c r="F13" s="244"/>
      <c r="G13" s="1133" t="s">
        <v>478</v>
      </c>
      <c r="H13" s="1134"/>
      <c r="I13" s="1134"/>
      <c r="J13" s="1135"/>
      <c r="K13" s="267" t="s">
        <v>479</v>
      </c>
      <c r="L13" s="268" t="s">
        <v>479</v>
      </c>
      <c r="M13" s="269" t="s">
        <v>479</v>
      </c>
      <c r="N13" s="270" t="s">
        <v>479</v>
      </c>
    </row>
    <row r="14" spans="1:16" ht="13.5" customHeight="1">
      <c r="A14" s="248"/>
      <c r="B14" s="244"/>
      <c r="C14" s="244"/>
      <c r="D14" s="244"/>
      <c r="E14" s="244"/>
      <c r="F14" s="244"/>
      <c r="G14" s="1133" t="s">
        <v>480</v>
      </c>
      <c r="H14" s="1134"/>
      <c r="I14" s="1134"/>
      <c r="J14" s="1135"/>
      <c r="K14" s="267">
        <v>172791</v>
      </c>
      <c r="L14" s="268">
        <v>3399</v>
      </c>
      <c r="M14" s="269">
        <v>2447</v>
      </c>
      <c r="N14" s="270">
        <v>38.9</v>
      </c>
    </row>
    <row r="15" spans="1:16" ht="13.5" customHeight="1">
      <c r="A15" s="248"/>
      <c r="B15" s="244"/>
      <c r="C15" s="244"/>
      <c r="D15" s="244"/>
      <c r="E15" s="244"/>
      <c r="F15" s="244"/>
      <c r="G15" s="1133" t="s">
        <v>481</v>
      </c>
      <c r="H15" s="1134"/>
      <c r="I15" s="1134"/>
      <c r="J15" s="1135"/>
      <c r="K15" s="267">
        <v>42327</v>
      </c>
      <c r="L15" s="268">
        <v>833</v>
      </c>
      <c r="M15" s="269">
        <v>1555</v>
      </c>
      <c r="N15" s="270">
        <v>-46.4</v>
      </c>
    </row>
    <row r="16" spans="1:16">
      <c r="A16" s="248"/>
      <c r="B16" s="244"/>
      <c r="C16" s="244"/>
      <c r="D16" s="244"/>
      <c r="E16" s="244"/>
      <c r="F16" s="244"/>
      <c r="G16" s="1136" t="s">
        <v>482</v>
      </c>
      <c r="H16" s="1137"/>
      <c r="I16" s="1137"/>
      <c r="J16" s="1138"/>
      <c r="K16" s="268">
        <v>-657973</v>
      </c>
      <c r="L16" s="268">
        <v>-12945</v>
      </c>
      <c r="M16" s="269">
        <v>-6706</v>
      </c>
      <c r="N16" s="270">
        <v>93</v>
      </c>
    </row>
    <row r="17" spans="1:16">
      <c r="A17" s="248"/>
      <c r="B17" s="244"/>
      <c r="C17" s="244"/>
      <c r="D17" s="244"/>
      <c r="E17" s="244"/>
      <c r="F17" s="244"/>
      <c r="G17" s="1136" t="s">
        <v>170</v>
      </c>
      <c r="H17" s="1137"/>
      <c r="I17" s="1137"/>
      <c r="J17" s="1138"/>
      <c r="K17" s="268">
        <v>5321781</v>
      </c>
      <c r="L17" s="268">
        <v>104700</v>
      </c>
      <c r="M17" s="269">
        <v>78436</v>
      </c>
      <c r="N17" s="270">
        <v>33.5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9.01</v>
      </c>
      <c r="L21" s="281">
        <v>7.54</v>
      </c>
      <c r="M21" s="282">
        <v>1.47</v>
      </c>
      <c r="N21" s="249"/>
      <c r="O21" s="283"/>
      <c r="P21" s="279"/>
    </row>
    <row r="22" spans="1:16" s="284" customFormat="1">
      <c r="A22" s="279"/>
      <c r="B22" s="249"/>
      <c r="C22" s="249"/>
      <c r="D22" s="249"/>
      <c r="E22" s="249"/>
      <c r="F22" s="249"/>
      <c r="G22" s="1130" t="s">
        <v>488</v>
      </c>
      <c r="H22" s="1131"/>
      <c r="I22" s="1131"/>
      <c r="J22" s="1132"/>
      <c r="K22" s="285">
        <v>101.4</v>
      </c>
      <c r="L22" s="286">
        <v>97.7</v>
      </c>
      <c r="M22" s="287">
        <v>3.7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2496379</v>
      </c>
      <c r="L32" s="294">
        <v>49113</v>
      </c>
      <c r="M32" s="295">
        <v>44718</v>
      </c>
      <c r="N32" s="296">
        <v>9.8000000000000007</v>
      </c>
    </row>
    <row r="33" spans="1:16" ht="13.5" customHeight="1">
      <c r="A33" s="248"/>
      <c r="B33" s="244"/>
      <c r="C33" s="244"/>
      <c r="D33" s="244"/>
      <c r="E33" s="244"/>
      <c r="F33" s="244"/>
      <c r="G33" s="1121" t="s">
        <v>492</v>
      </c>
      <c r="H33" s="1122"/>
      <c r="I33" s="1122"/>
      <c r="J33" s="1123"/>
      <c r="K33" s="294" t="s">
        <v>479</v>
      </c>
      <c r="L33" s="294" t="s">
        <v>479</v>
      </c>
      <c r="M33" s="295" t="s">
        <v>479</v>
      </c>
      <c r="N33" s="296" t="s">
        <v>479</v>
      </c>
    </row>
    <row r="34" spans="1:16" ht="27" customHeight="1">
      <c r="A34" s="248"/>
      <c r="B34" s="244"/>
      <c r="C34" s="244"/>
      <c r="D34" s="244"/>
      <c r="E34" s="244"/>
      <c r="F34" s="244"/>
      <c r="G34" s="1121" t="s">
        <v>493</v>
      </c>
      <c r="H34" s="1122"/>
      <c r="I34" s="1122"/>
      <c r="J34" s="1123"/>
      <c r="K34" s="294" t="s">
        <v>479</v>
      </c>
      <c r="L34" s="294" t="s">
        <v>479</v>
      </c>
      <c r="M34" s="295">
        <v>82</v>
      </c>
      <c r="N34" s="296" t="s">
        <v>479</v>
      </c>
    </row>
    <row r="35" spans="1:16" ht="27" customHeight="1">
      <c r="A35" s="248"/>
      <c r="B35" s="244"/>
      <c r="C35" s="244"/>
      <c r="D35" s="244"/>
      <c r="E35" s="244"/>
      <c r="F35" s="244"/>
      <c r="G35" s="1121" t="s">
        <v>494</v>
      </c>
      <c r="H35" s="1122"/>
      <c r="I35" s="1122"/>
      <c r="J35" s="1123"/>
      <c r="K35" s="294">
        <v>820610</v>
      </c>
      <c r="L35" s="294">
        <v>16145</v>
      </c>
      <c r="M35" s="295">
        <v>14132</v>
      </c>
      <c r="N35" s="296">
        <v>14.2</v>
      </c>
    </row>
    <row r="36" spans="1:16" ht="27" customHeight="1">
      <c r="A36" s="248"/>
      <c r="B36" s="244"/>
      <c r="C36" s="244"/>
      <c r="D36" s="244"/>
      <c r="E36" s="244"/>
      <c r="F36" s="244"/>
      <c r="G36" s="1121" t="s">
        <v>495</v>
      </c>
      <c r="H36" s="1122"/>
      <c r="I36" s="1122"/>
      <c r="J36" s="1123"/>
      <c r="K36" s="294">
        <v>175257</v>
      </c>
      <c r="L36" s="294">
        <v>3448</v>
      </c>
      <c r="M36" s="295">
        <v>2847</v>
      </c>
      <c r="N36" s="296">
        <v>21.1</v>
      </c>
    </row>
    <row r="37" spans="1:16" ht="13.5" customHeight="1">
      <c r="A37" s="248"/>
      <c r="B37" s="244"/>
      <c r="C37" s="244"/>
      <c r="D37" s="244"/>
      <c r="E37" s="244"/>
      <c r="F37" s="244"/>
      <c r="G37" s="1121" t="s">
        <v>496</v>
      </c>
      <c r="H37" s="1122"/>
      <c r="I37" s="1122"/>
      <c r="J37" s="1123"/>
      <c r="K37" s="294">
        <v>268457</v>
      </c>
      <c r="L37" s="294">
        <v>5282</v>
      </c>
      <c r="M37" s="295">
        <v>1188</v>
      </c>
      <c r="N37" s="296">
        <v>344.6</v>
      </c>
    </row>
    <row r="38" spans="1:16" ht="27" customHeight="1">
      <c r="A38" s="248"/>
      <c r="B38" s="244"/>
      <c r="C38" s="244"/>
      <c r="D38" s="244"/>
      <c r="E38" s="244"/>
      <c r="F38" s="244"/>
      <c r="G38" s="1124" t="s">
        <v>497</v>
      </c>
      <c r="H38" s="1125"/>
      <c r="I38" s="1125"/>
      <c r="J38" s="1126"/>
      <c r="K38" s="297">
        <v>107</v>
      </c>
      <c r="L38" s="297">
        <v>2</v>
      </c>
      <c r="M38" s="298">
        <v>2</v>
      </c>
      <c r="N38" s="299">
        <v>0</v>
      </c>
      <c r="O38" s="293"/>
    </row>
    <row r="39" spans="1:16">
      <c r="A39" s="248"/>
      <c r="B39" s="244"/>
      <c r="C39" s="244"/>
      <c r="D39" s="244"/>
      <c r="E39" s="244"/>
      <c r="F39" s="244"/>
      <c r="G39" s="1124" t="s">
        <v>498</v>
      </c>
      <c r="H39" s="1125"/>
      <c r="I39" s="1125"/>
      <c r="J39" s="1126"/>
      <c r="K39" s="300">
        <v>-85642</v>
      </c>
      <c r="L39" s="300">
        <v>-1685</v>
      </c>
      <c r="M39" s="301">
        <v>-4508</v>
      </c>
      <c r="N39" s="302">
        <v>-62.6</v>
      </c>
      <c r="O39" s="293"/>
    </row>
    <row r="40" spans="1:16" ht="27" customHeight="1">
      <c r="A40" s="248"/>
      <c r="B40" s="244"/>
      <c r="C40" s="244"/>
      <c r="D40" s="244"/>
      <c r="E40" s="244"/>
      <c r="F40" s="244"/>
      <c r="G40" s="1121" t="s">
        <v>499</v>
      </c>
      <c r="H40" s="1122"/>
      <c r="I40" s="1122"/>
      <c r="J40" s="1123"/>
      <c r="K40" s="300">
        <v>-2291447</v>
      </c>
      <c r="L40" s="300">
        <v>-45081</v>
      </c>
      <c r="M40" s="301">
        <v>-41714</v>
      </c>
      <c r="N40" s="302">
        <v>8.1</v>
      </c>
      <c r="O40" s="293"/>
    </row>
    <row r="41" spans="1:16">
      <c r="A41" s="248"/>
      <c r="B41" s="244"/>
      <c r="C41" s="244"/>
      <c r="D41" s="244"/>
      <c r="E41" s="244"/>
      <c r="F41" s="244"/>
      <c r="G41" s="1127" t="s">
        <v>280</v>
      </c>
      <c r="H41" s="1128"/>
      <c r="I41" s="1128"/>
      <c r="J41" s="1129"/>
      <c r="K41" s="294">
        <v>1383721</v>
      </c>
      <c r="L41" s="300">
        <v>27223</v>
      </c>
      <c r="M41" s="301">
        <v>16746</v>
      </c>
      <c r="N41" s="302">
        <v>62.6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3275602</v>
      </c>
      <c r="J51" s="320">
        <v>61865</v>
      </c>
      <c r="K51" s="321">
        <v>10.5</v>
      </c>
      <c r="L51" s="322">
        <v>66876</v>
      </c>
      <c r="M51" s="323">
        <v>-5.5</v>
      </c>
      <c r="N51" s="324">
        <v>16</v>
      </c>
    </row>
    <row r="52" spans="1:14">
      <c r="A52" s="248"/>
      <c r="B52" s="244"/>
      <c r="C52" s="244"/>
      <c r="D52" s="244"/>
      <c r="E52" s="244"/>
      <c r="F52" s="244"/>
      <c r="G52" s="325"/>
      <c r="H52" s="326" t="s">
        <v>510</v>
      </c>
      <c r="I52" s="327">
        <v>1781130</v>
      </c>
      <c r="J52" s="328">
        <v>33639</v>
      </c>
      <c r="K52" s="329">
        <v>-22.3</v>
      </c>
      <c r="L52" s="330">
        <v>36310</v>
      </c>
      <c r="M52" s="331">
        <v>-11.2</v>
      </c>
      <c r="N52" s="332">
        <v>-11.1</v>
      </c>
    </row>
    <row r="53" spans="1:14">
      <c r="A53" s="248"/>
      <c r="B53" s="244"/>
      <c r="C53" s="244"/>
      <c r="D53" s="244"/>
      <c r="E53" s="244"/>
      <c r="F53" s="244"/>
      <c r="G53" s="310" t="s">
        <v>511</v>
      </c>
      <c r="H53" s="311"/>
      <c r="I53" s="319">
        <v>2673358</v>
      </c>
      <c r="J53" s="320">
        <v>51103</v>
      </c>
      <c r="K53" s="321">
        <v>-17.399999999999999</v>
      </c>
      <c r="L53" s="322">
        <v>51704</v>
      </c>
      <c r="M53" s="323">
        <v>-22.7</v>
      </c>
      <c r="N53" s="324">
        <v>5.3</v>
      </c>
    </row>
    <row r="54" spans="1:14">
      <c r="A54" s="248"/>
      <c r="B54" s="244"/>
      <c r="C54" s="244"/>
      <c r="D54" s="244"/>
      <c r="E54" s="244"/>
      <c r="F54" s="244"/>
      <c r="G54" s="325"/>
      <c r="H54" s="326" t="s">
        <v>510</v>
      </c>
      <c r="I54" s="327">
        <v>1632825</v>
      </c>
      <c r="J54" s="328">
        <v>31213</v>
      </c>
      <c r="K54" s="329">
        <v>-7.2</v>
      </c>
      <c r="L54" s="330">
        <v>26896</v>
      </c>
      <c r="M54" s="331">
        <v>-25.9</v>
      </c>
      <c r="N54" s="332">
        <v>18.7</v>
      </c>
    </row>
    <row r="55" spans="1:14">
      <c r="A55" s="248"/>
      <c r="B55" s="244"/>
      <c r="C55" s="244"/>
      <c r="D55" s="244"/>
      <c r="E55" s="244"/>
      <c r="F55" s="244"/>
      <c r="G55" s="310" t="s">
        <v>512</v>
      </c>
      <c r="H55" s="311"/>
      <c r="I55" s="319">
        <v>2112487</v>
      </c>
      <c r="J55" s="320">
        <v>40827</v>
      </c>
      <c r="K55" s="321">
        <v>-20.100000000000001</v>
      </c>
      <c r="L55" s="322">
        <v>52678</v>
      </c>
      <c r="M55" s="323">
        <v>1.9</v>
      </c>
      <c r="N55" s="324">
        <v>-22</v>
      </c>
    </row>
    <row r="56" spans="1:14">
      <c r="A56" s="248"/>
      <c r="B56" s="244"/>
      <c r="C56" s="244"/>
      <c r="D56" s="244"/>
      <c r="E56" s="244"/>
      <c r="F56" s="244"/>
      <c r="G56" s="325"/>
      <c r="H56" s="326" t="s">
        <v>510</v>
      </c>
      <c r="I56" s="327">
        <v>1379266</v>
      </c>
      <c r="J56" s="328">
        <v>26656</v>
      </c>
      <c r="K56" s="329">
        <v>-14.6</v>
      </c>
      <c r="L56" s="330">
        <v>30185</v>
      </c>
      <c r="M56" s="331">
        <v>12.2</v>
      </c>
      <c r="N56" s="332">
        <v>-26.8</v>
      </c>
    </row>
    <row r="57" spans="1:14">
      <c r="A57" s="248"/>
      <c r="B57" s="244"/>
      <c r="C57" s="244"/>
      <c r="D57" s="244"/>
      <c r="E57" s="244"/>
      <c r="F57" s="244"/>
      <c r="G57" s="310" t="s">
        <v>513</v>
      </c>
      <c r="H57" s="311"/>
      <c r="I57" s="319">
        <v>3715422</v>
      </c>
      <c r="J57" s="320">
        <v>72330</v>
      </c>
      <c r="K57" s="321">
        <v>77.2</v>
      </c>
      <c r="L57" s="322">
        <v>69560</v>
      </c>
      <c r="M57" s="323">
        <v>32</v>
      </c>
      <c r="N57" s="324">
        <v>45.2</v>
      </c>
    </row>
    <row r="58" spans="1:14">
      <c r="A58" s="248"/>
      <c r="B58" s="244"/>
      <c r="C58" s="244"/>
      <c r="D58" s="244"/>
      <c r="E58" s="244"/>
      <c r="F58" s="244"/>
      <c r="G58" s="325"/>
      <c r="H58" s="326" t="s">
        <v>510</v>
      </c>
      <c r="I58" s="327">
        <v>2655162</v>
      </c>
      <c r="J58" s="328">
        <v>51689</v>
      </c>
      <c r="K58" s="329">
        <v>93.9</v>
      </c>
      <c r="L58" s="330">
        <v>35305</v>
      </c>
      <c r="M58" s="331">
        <v>17</v>
      </c>
      <c r="N58" s="332">
        <v>76.900000000000006</v>
      </c>
    </row>
    <row r="59" spans="1:14">
      <c r="A59" s="248"/>
      <c r="B59" s="244"/>
      <c r="C59" s="244"/>
      <c r="D59" s="244"/>
      <c r="E59" s="244"/>
      <c r="F59" s="244"/>
      <c r="G59" s="310" t="s">
        <v>514</v>
      </c>
      <c r="H59" s="311"/>
      <c r="I59" s="319">
        <v>3481382</v>
      </c>
      <c r="J59" s="320">
        <v>68492</v>
      </c>
      <c r="K59" s="321">
        <v>-5.3</v>
      </c>
      <c r="L59" s="322">
        <v>65988</v>
      </c>
      <c r="M59" s="323">
        <v>-5.0999999999999996</v>
      </c>
      <c r="N59" s="324">
        <v>-0.2</v>
      </c>
    </row>
    <row r="60" spans="1:14">
      <c r="A60" s="248"/>
      <c r="B60" s="244"/>
      <c r="C60" s="244"/>
      <c r="D60" s="244"/>
      <c r="E60" s="244"/>
      <c r="F60" s="244"/>
      <c r="G60" s="325"/>
      <c r="H60" s="326" t="s">
        <v>510</v>
      </c>
      <c r="I60" s="333">
        <v>2774350</v>
      </c>
      <c r="J60" s="328">
        <v>54582</v>
      </c>
      <c r="K60" s="329">
        <v>5.6</v>
      </c>
      <c r="L60" s="330">
        <v>36473</v>
      </c>
      <c r="M60" s="331">
        <v>3.3</v>
      </c>
      <c r="N60" s="332">
        <v>2.2999999999999998</v>
      </c>
    </row>
    <row r="61" spans="1:14">
      <c r="A61" s="248"/>
      <c r="B61" s="244"/>
      <c r="C61" s="244"/>
      <c r="D61" s="244"/>
      <c r="E61" s="244"/>
      <c r="F61" s="244"/>
      <c r="G61" s="310" t="s">
        <v>515</v>
      </c>
      <c r="H61" s="334"/>
      <c r="I61" s="335">
        <v>3051650</v>
      </c>
      <c r="J61" s="336">
        <v>58923</v>
      </c>
      <c r="K61" s="337">
        <v>9</v>
      </c>
      <c r="L61" s="338">
        <v>61361</v>
      </c>
      <c r="M61" s="339">
        <v>0.1</v>
      </c>
      <c r="N61" s="324">
        <v>8.9</v>
      </c>
    </row>
    <row r="62" spans="1:14">
      <c r="A62" s="248"/>
      <c r="B62" s="244"/>
      <c r="C62" s="244"/>
      <c r="D62" s="244"/>
      <c r="E62" s="244"/>
      <c r="F62" s="244"/>
      <c r="G62" s="325"/>
      <c r="H62" s="326" t="s">
        <v>510</v>
      </c>
      <c r="I62" s="327">
        <v>2044547</v>
      </c>
      <c r="J62" s="328">
        <v>39556</v>
      </c>
      <c r="K62" s="329">
        <v>11.1</v>
      </c>
      <c r="L62" s="330">
        <v>33034</v>
      </c>
      <c r="M62" s="331">
        <v>-0.9</v>
      </c>
      <c r="N62" s="332">
        <v>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12.07</v>
      </c>
      <c r="G47" s="12">
        <v>14.49</v>
      </c>
      <c r="H47" s="12">
        <v>16.5</v>
      </c>
      <c r="I47" s="12">
        <v>16.36</v>
      </c>
      <c r="J47" s="13">
        <v>18.579999999999998</v>
      </c>
    </row>
    <row r="48" spans="2:10" ht="57.75" customHeight="1">
      <c r="B48" s="14"/>
      <c r="C48" s="1141" t="s">
        <v>4</v>
      </c>
      <c r="D48" s="1141"/>
      <c r="E48" s="1142"/>
      <c r="F48" s="15">
        <v>5.14</v>
      </c>
      <c r="G48" s="16">
        <v>4.43</v>
      </c>
      <c r="H48" s="16">
        <v>8.39</v>
      </c>
      <c r="I48" s="16">
        <v>6.34</v>
      </c>
      <c r="J48" s="17">
        <v>3.27</v>
      </c>
    </row>
    <row r="49" spans="2:10" ht="57.75" customHeight="1" thickBot="1">
      <c r="B49" s="18"/>
      <c r="C49" s="1143" t="s">
        <v>5</v>
      </c>
      <c r="D49" s="1143"/>
      <c r="E49" s="1144"/>
      <c r="F49" s="19">
        <v>6.95</v>
      </c>
      <c r="G49" s="20">
        <v>2.79</v>
      </c>
      <c r="H49" s="20">
        <v>5.83</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524</v>
      </c>
      <c r="D34" s="1151"/>
      <c r="E34" s="1152"/>
      <c r="F34" s="32">
        <v>0.61</v>
      </c>
      <c r="G34" s="33">
        <v>1.73</v>
      </c>
      <c r="H34" s="33">
        <v>2.57</v>
      </c>
      <c r="I34" s="33">
        <v>3.68</v>
      </c>
      <c r="J34" s="34">
        <v>4.13</v>
      </c>
      <c r="K34" s="22"/>
      <c r="L34" s="22"/>
      <c r="M34" s="22"/>
      <c r="N34" s="22"/>
      <c r="O34" s="22"/>
      <c r="P34" s="22"/>
    </row>
    <row r="35" spans="1:16" ht="39" customHeight="1">
      <c r="A35" s="22"/>
      <c r="B35" s="35"/>
      <c r="C35" s="1145" t="s">
        <v>525</v>
      </c>
      <c r="D35" s="1146"/>
      <c r="E35" s="1147"/>
      <c r="F35" s="36">
        <v>5.14</v>
      </c>
      <c r="G35" s="37">
        <v>4.43</v>
      </c>
      <c r="H35" s="37">
        <v>8.4499999999999993</v>
      </c>
      <c r="I35" s="37">
        <v>6.34</v>
      </c>
      <c r="J35" s="38">
        <v>3.27</v>
      </c>
      <c r="K35" s="22"/>
      <c r="L35" s="22"/>
      <c r="M35" s="22"/>
      <c r="N35" s="22"/>
      <c r="O35" s="22"/>
      <c r="P35" s="22"/>
    </row>
    <row r="36" spans="1:16" ht="39" customHeight="1">
      <c r="A36" s="22"/>
      <c r="B36" s="35"/>
      <c r="C36" s="1145" t="s">
        <v>526</v>
      </c>
      <c r="D36" s="1146"/>
      <c r="E36" s="1147"/>
      <c r="F36" s="36">
        <v>8.4700000000000006</v>
      </c>
      <c r="G36" s="37">
        <v>8.14</v>
      </c>
      <c r="H36" s="37">
        <v>7.51</v>
      </c>
      <c r="I36" s="37">
        <v>4.9400000000000004</v>
      </c>
      <c r="J36" s="38">
        <v>3.23</v>
      </c>
      <c r="K36" s="22"/>
      <c r="L36" s="22"/>
      <c r="M36" s="22"/>
      <c r="N36" s="22"/>
      <c r="O36" s="22"/>
      <c r="P36" s="22"/>
    </row>
    <row r="37" spans="1:16" ht="39" customHeight="1">
      <c r="A37" s="22"/>
      <c r="B37" s="35"/>
      <c r="C37" s="1145" t="s">
        <v>527</v>
      </c>
      <c r="D37" s="1146"/>
      <c r="E37" s="1147"/>
      <c r="F37" s="36">
        <v>0.4</v>
      </c>
      <c r="G37" s="37">
        <v>0.69</v>
      </c>
      <c r="H37" s="37">
        <v>0.76</v>
      </c>
      <c r="I37" s="37">
        <v>0.62</v>
      </c>
      <c r="J37" s="38">
        <v>0.72</v>
      </c>
      <c r="K37" s="22"/>
      <c r="L37" s="22"/>
      <c r="M37" s="22"/>
      <c r="N37" s="22"/>
      <c r="O37" s="22"/>
      <c r="P37" s="22"/>
    </row>
    <row r="38" spans="1:16" ht="39" customHeight="1">
      <c r="A38" s="22"/>
      <c r="B38" s="35"/>
      <c r="C38" s="1145" t="s">
        <v>528</v>
      </c>
      <c r="D38" s="1146"/>
      <c r="E38" s="1147"/>
      <c r="F38" s="36">
        <v>0</v>
      </c>
      <c r="G38" s="37">
        <v>0</v>
      </c>
      <c r="H38" s="37">
        <v>0</v>
      </c>
      <c r="I38" s="37">
        <v>0</v>
      </c>
      <c r="J38" s="38">
        <v>0</v>
      </c>
      <c r="K38" s="22"/>
      <c r="L38" s="22"/>
      <c r="M38" s="22"/>
      <c r="N38" s="22"/>
      <c r="O38" s="22"/>
      <c r="P38" s="22"/>
    </row>
    <row r="39" spans="1:16" ht="39" customHeight="1">
      <c r="A39" s="22"/>
      <c r="B39" s="35"/>
      <c r="C39" s="1145" t="s">
        <v>529</v>
      </c>
      <c r="D39" s="1146"/>
      <c r="E39" s="1147"/>
      <c r="F39" s="36">
        <v>0</v>
      </c>
      <c r="G39" s="37">
        <v>0</v>
      </c>
      <c r="H39" s="37">
        <v>0</v>
      </c>
      <c r="I39" s="37">
        <v>0</v>
      </c>
      <c r="J39" s="38">
        <v>0</v>
      </c>
      <c r="K39" s="22"/>
      <c r="L39" s="22"/>
      <c r="M39" s="22"/>
      <c r="N39" s="22"/>
      <c r="O39" s="22"/>
      <c r="P39" s="22"/>
    </row>
    <row r="40" spans="1:16" ht="39" customHeight="1">
      <c r="A40" s="22"/>
      <c r="B40" s="35"/>
      <c r="C40" s="1145" t="s">
        <v>530</v>
      </c>
      <c r="D40" s="1146"/>
      <c r="E40" s="1147"/>
      <c r="F40" s="36">
        <v>0</v>
      </c>
      <c r="G40" s="37">
        <v>0</v>
      </c>
      <c r="H40" s="37">
        <v>0</v>
      </c>
      <c r="I40" s="37">
        <v>0</v>
      </c>
      <c r="J40" s="38">
        <v>0</v>
      </c>
      <c r="K40" s="22"/>
      <c r="L40" s="22"/>
      <c r="M40" s="22"/>
      <c r="N40" s="22"/>
      <c r="O40" s="22"/>
      <c r="P40" s="22"/>
    </row>
    <row r="41" spans="1:16" ht="39" customHeight="1">
      <c r="A41" s="22"/>
      <c r="B41" s="35"/>
      <c r="C41" s="1145" t="s">
        <v>531</v>
      </c>
      <c r="D41" s="1146"/>
      <c r="E41" s="1147"/>
      <c r="F41" s="36">
        <v>0</v>
      </c>
      <c r="G41" s="37">
        <v>0</v>
      </c>
      <c r="H41" s="37">
        <v>0</v>
      </c>
      <c r="I41" s="37">
        <v>0</v>
      </c>
      <c r="J41" s="38">
        <v>0</v>
      </c>
      <c r="K41" s="22"/>
      <c r="L41" s="22"/>
      <c r="M41" s="22"/>
      <c r="N41" s="22"/>
      <c r="O41" s="22"/>
      <c r="P41" s="22"/>
    </row>
    <row r="42" spans="1:16" ht="39" customHeight="1">
      <c r="A42" s="22"/>
      <c r="B42" s="39"/>
      <c r="C42" s="1145" t="s">
        <v>532</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533</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2728</v>
      </c>
      <c r="L45" s="60">
        <v>2610</v>
      </c>
      <c r="M45" s="60">
        <v>2569</v>
      </c>
      <c r="N45" s="60">
        <v>2539</v>
      </c>
      <c r="O45" s="61">
        <v>2496</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863</v>
      </c>
      <c r="L48" s="64">
        <v>859</v>
      </c>
      <c r="M48" s="64">
        <v>878</v>
      </c>
      <c r="N48" s="64">
        <v>896</v>
      </c>
      <c r="O48" s="65">
        <v>821</v>
      </c>
      <c r="P48" s="48"/>
      <c r="Q48" s="48"/>
      <c r="R48" s="48"/>
      <c r="S48" s="48"/>
      <c r="T48" s="48"/>
      <c r="U48" s="48"/>
    </row>
    <row r="49" spans="1:21" ht="30.75" customHeight="1">
      <c r="A49" s="48"/>
      <c r="B49" s="1163"/>
      <c r="C49" s="1164"/>
      <c r="D49" s="62"/>
      <c r="E49" s="1155" t="s">
        <v>16</v>
      </c>
      <c r="F49" s="1155"/>
      <c r="G49" s="1155"/>
      <c r="H49" s="1155"/>
      <c r="I49" s="1155"/>
      <c r="J49" s="1156"/>
      <c r="K49" s="63">
        <v>328</v>
      </c>
      <c r="L49" s="64">
        <v>313</v>
      </c>
      <c r="M49" s="64">
        <v>199</v>
      </c>
      <c r="N49" s="64">
        <v>186</v>
      </c>
      <c r="O49" s="65">
        <v>175</v>
      </c>
      <c r="P49" s="48"/>
      <c r="Q49" s="48"/>
      <c r="R49" s="48"/>
      <c r="S49" s="48"/>
      <c r="T49" s="48"/>
      <c r="U49" s="48"/>
    </row>
    <row r="50" spans="1:21" ht="30.75" customHeight="1">
      <c r="A50" s="48"/>
      <c r="B50" s="1163"/>
      <c r="C50" s="1164"/>
      <c r="D50" s="62"/>
      <c r="E50" s="1155" t="s">
        <v>17</v>
      </c>
      <c r="F50" s="1155"/>
      <c r="G50" s="1155"/>
      <c r="H50" s="1155"/>
      <c r="I50" s="1155"/>
      <c r="J50" s="1156"/>
      <c r="K50" s="63">
        <v>704</v>
      </c>
      <c r="L50" s="64">
        <v>819</v>
      </c>
      <c r="M50" s="64">
        <v>552</v>
      </c>
      <c r="N50" s="64">
        <v>893</v>
      </c>
      <c r="O50" s="65">
        <v>268</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1</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2344</v>
      </c>
      <c r="L52" s="64">
        <v>2334</v>
      </c>
      <c r="M52" s="64">
        <v>2334</v>
      </c>
      <c r="N52" s="64">
        <v>2310</v>
      </c>
      <c r="O52" s="65">
        <v>2378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2279</v>
      </c>
      <c r="L53" s="69">
        <v>2267</v>
      </c>
      <c r="M53" s="69">
        <v>1865</v>
      </c>
      <c r="N53" s="69">
        <v>2204</v>
      </c>
      <c r="O53" s="70">
        <v>1382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sato</cp:lastModifiedBy>
  <cp:lastPrinted>2016-04-17T02:48:51Z</cp:lastPrinted>
  <dcterms:created xsi:type="dcterms:W3CDTF">2016-02-15T00:44:37Z</dcterms:created>
  <dcterms:modified xsi:type="dcterms:W3CDTF">2016-04-18T01:21:08Z</dcterms:modified>
  <cp:category/>
</cp:coreProperties>
</file>