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73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AM39" i="9"/>
  <c r="U39" i="9"/>
  <c r="C39" i="9"/>
  <c r="AM38" i="9"/>
  <c r="U38" i="9"/>
  <c r="C38" i="9"/>
  <c r="AM37" i="9"/>
  <c r="U37" i="9"/>
  <c r="AM36" i="9"/>
  <c r="AM35"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AM34" i="9"/>
  <c r="BE34" i="9" l="1"/>
  <c r="BE35" i="9" s="1"/>
  <c r="BE36" i="9" s="1"/>
  <c r="BE37" i="9" s="1"/>
  <c r="BE38" i="9" s="1"/>
  <c r="BE39" i="9" s="1"/>
  <c r="BW34" i="9" l="1"/>
  <c r="BW35" i="9" s="1"/>
  <c r="BW36" i="9" s="1"/>
  <c r="BW37" i="9" s="1"/>
  <c r="BW38" i="9" s="1"/>
  <c r="BW39" i="9" s="1"/>
  <c r="BW40" i="9" s="1"/>
  <c r="BW41" i="9" s="1"/>
  <c r="BW42" i="9" s="1"/>
  <c r="BW43" i="9" s="1"/>
  <c r="CO34" i="9" l="1"/>
  <c r="CO35" i="9" s="1"/>
  <c r="CO36" i="9" s="1"/>
  <c r="CO37" i="9" s="1"/>
  <c r="CO38" i="9" s="1"/>
</calcChain>
</file>

<file path=xl/sharedStrings.xml><?xml version="1.0" encoding="utf-8"?>
<sst xmlns="http://schemas.openxmlformats.org/spreadsheetml/2006/main" count="990" uniqueCount="555">
  <si>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</si>
  <si>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</si>
  <si>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</si>
  <si>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</si>
  <si>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</si>
  <si>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</si>
  <si>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</si>
  <si>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</si>
  <si>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</si>
  <si>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</si>
  <si>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</si>
  <si>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</si>
  <si>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</si>
  <si>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</si>
  <si>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</si>
  <si>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</si>
  <si>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</si>
  <si>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</si>
  <si>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</si>
  <si>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</si>
  <si>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</si>
  <si>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</si>
  <si>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</si>
  <si>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</si>
  <si>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</si>
  <si>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</si>
  <si>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</si>
  <si>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</si>
  <si>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</si>
  <si>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</si>
  <si>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</si>
  <si>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</si>
  <si>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</si>
  <si>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</si>
  <si>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</si>
  <si>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</si>
  <si>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</si>
  <si>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</si>
  <si>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</si>
  <si>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</si>
  <si>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</si>
  <si>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</si>
  <si>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</si>
  <si>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</si>
  <si>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</si>
  <si>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</si>
  <si>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</si>
  <si>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</si>
  <si>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</si>
  <si>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</si>
  <si>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</si>
  <si>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</si>
  <si>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</si>
  <si>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</si>
  <si>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</si>
  <si>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</si>
  <si>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</si>
  <si>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</si>
  <si>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</si>
  <si>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</si>
  <si>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</si>
  <si>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</si>
  <si>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</si>
  <si>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</si>
  <si>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</si>
  <si>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</si>
  <si>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</si>
  <si>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</si>
  <si>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</si>
  <si>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</si>
  <si>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</si>
  <si>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</si>
  <si>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</si>
  <si>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</si>
  <si>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</si>
  <si>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</si>
  <si>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</si>
  <si>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</si>
  <si>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</si>
  <si>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</si>
  <si>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</si>
  <si>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</si>
  <si>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須賀川市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</si>
  <si>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</si>
  <si>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</si>
  <si>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</si>
  <si>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</si>
  <si>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</si>
  <si>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</si>
  <si>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</si>
  <si>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</si>
  <si>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</si>
  <si>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</si>
  <si>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</si>
  <si>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</si>
  <si>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</si>
  <si>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</si>
  <si>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</si>
  <si>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</si>
  <si>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</si>
  <si>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</si>
  <si>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</si>
  <si>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</si>
  <si>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</si>
  <si>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</si>
  <si>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</si>
  <si>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</si>
  <si>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</si>
  <si>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</si>
  <si>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</si>
  <si>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</si>
  <si>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</si>
  <si>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</si>
  <si>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</si>
  <si>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</si>
  <si>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</si>
  <si>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</si>
  <si>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</si>
  <si>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</si>
  <si>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</si>
  <si>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</si>
  <si>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</si>
  <si>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</si>
  <si>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</si>
  <si>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</si>
  <si>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</si>
  <si>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</si>
  <si>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</si>
  <si>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</si>
  <si>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</si>
  <si>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</si>
  <si>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</si>
  <si>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</si>
  <si>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</si>
  <si>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</si>
  <si>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</si>
  <si>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</si>
  <si>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</si>
  <si>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</si>
  <si>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</si>
  <si>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</si>
  <si>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</si>
  <si>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</si>
  <si>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</si>
  <si>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</si>
  <si>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</si>
  <si>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</si>
  <si>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</si>
  <si>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</si>
  <si>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</si>
  <si>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</si>
  <si>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</si>
  <si>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</si>
  <si>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</si>
  <si>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</si>
  <si>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</si>
  <si>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</si>
  <si>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</si>
  <si>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</si>
  <si>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</si>
  <si>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</si>
  <si>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</si>
  <si>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</si>
  <si>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</si>
  <si>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</si>
  <si>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</si>
  <si>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</si>
  <si>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</si>
  <si>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</si>
  <si>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</si>
  <si>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</si>
  <si>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</si>
  <si>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</si>
  <si>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</si>
  <si>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</si>
  <si>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</si>
  <si>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</si>
  <si>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</si>
  <si>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</si>
  <si>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</si>
  <si>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</si>
  <si>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</si>
  <si>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</si>
  <si>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</si>
  <si>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</si>
  <si>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</si>
  <si>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</si>
  <si>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</si>
  <si>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</si>
  <si>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</si>
  <si>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</si>
  <si>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</si>
  <si>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</si>
  <si>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</si>
  <si>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福島県須賀川市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</si>
  <si>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</si>
  <si>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</si>
  <si>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</si>
  <si>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</si>
  <si>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</si>
  <si>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</si>
  <si>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</si>
  <si>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</si>
  <si>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</si>
  <si>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</si>
  <si>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</si>
  <si>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</si>
  <si>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</si>
  <si>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</si>
  <si>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</si>
  <si>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</si>
  <si>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</si>
  <si>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</si>
  <si>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</si>
  <si>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</si>
  <si>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</si>
  <si>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</si>
  <si>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</si>
  <si>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</si>
  <si>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</si>
  <si>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</si>
  <si>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</si>
  <si>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</si>
  <si>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</si>
  <si>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</si>
  <si>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</si>
  <si>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</si>
  <si>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</si>
  <si>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</si>
  <si>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</si>
  <si>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</si>
  <si>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</si>
  <si>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</si>
  <si>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</si>
  <si>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</si>
  <si>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</si>
  <si>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</si>
  <si>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</si>
  <si>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</si>
  <si>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</si>
  <si>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</si>
  <si>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</si>
  <si>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</si>
  <si>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</si>
  <si>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</si>
  <si>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</si>
  <si>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</si>
  <si>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</si>
  <si>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</si>
  <si>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</si>
  <si>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</si>
  <si>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</si>
  <si>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</si>
  <si>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</si>
  <si>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</si>
  <si>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</si>
  <si>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</si>
  <si>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</si>
  <si>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</si>
  <si>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</si>
  <si>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</si>
  <si>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</si>
  <si>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</si>
  <si>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</si>
  <si>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</si>
  <si>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</si>
  <si>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</si>
  <si>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</si>
  <si>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</si>
  <si>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</si>
  <si>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</si>
  <si>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</si>
  <si>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</si>
  <si>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</si>
  <si>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</si>
  <si>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</si>
  <si>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</si>
  <si>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</si>
  <si>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</si>
  <si>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</si>
  <si>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</si>
  <si>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</si>
  <si>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</si>
  <si>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</si>
  <si>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</si>
  <si>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</si>
  <si>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</si>
  <si>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</si>
  <si>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</si>
  <si>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</si>
  <si>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</si>
  <si>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</si>
  <si>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</si>
  <si>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</si>
  <si>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</si>
  <si>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</si>
  <si>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</si>
  <si>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</si>
  <si>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</si>
  <si>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</si>
  <si>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</si>
  <si>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</si>
  <si>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</si>
  <si>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</si>
  <si>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</si>
  <si>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</si>
  <si>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</si>
  <si>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</si>
  <si>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</si>
  <si>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</si>
  <si>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</si>
  <si>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</si>
  <si>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</si>
  <si>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</si>
  <si>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</si>
  <si>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</si>
  <si>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</si>
  <si>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</si>
  <si>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</si>
  <si>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</si>
  <si>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</si>
  <si>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</si>
  <si>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</si>
  <si>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</si>
  <si>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</si>
  <si>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</si>
  <si>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</si>
  <si>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</si>
  <si>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</si>
  <si>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</si>
  <si>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</si>
  <si>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</si>
  <si>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</si>
  <si>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</si>
  <si>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</si>
  <si>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</si>
  <si>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</si>
  <si>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</si>
  <si>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</si>
  <si>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</si>
  <si>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</si>
  <si>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</si>
  <si>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</si>
  <si>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福島県須賀川市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</si>
  <si>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</si>
  <si>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</si>
  <si>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</si>
  <si>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</si>
  <si>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</si>
  <si>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</si>
  <si>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</si>
  <si>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</si>
  <si>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</si>
  <si>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</si>
  <si>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</si>
  <si>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</si>
  <si>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</si>
  <si>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</si>
  <si>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</si>
  <si>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</si>
  <si>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</si>
  <si>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</si>
  <si>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</si>
  <si>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</si>
  <si>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県中都市計画事業須賀川駅前土地区画整理事業特別会計</t>
    <phoneticPr fontId="5"/>
  </si>
  <si>
    <t>県中都市計画事業山寺土地区画整理事業特別会計</t>
    <phoneticPr fontId="5"/>
  </si>
  <si>
    <t>市営墓地事業特別会計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</si>
  <si>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</si>
  <si>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</si>
  <si>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</si>
  <si>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</si>
  <si>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</si>
  <si>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</si>
  <si>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</si>
  <si>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</si>
  <si>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</si>
  <si>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</si>
  <si>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</si>
  <si>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</si>
  <si>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</si>
  <si>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</si>
  <si>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</si>
  <si>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</si>
  <si>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</si>
  <si>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</si>
  <si>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</si>
  <si>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</si>
  <si>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</si>
  <si>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特定地域戸別合併処理浄化槽整備事業特別会計</t>
    <phoneticPr fontId="5"/>
  </si>
  <si>
    <t>藤沼湖周辺施設運営事業特別会計</t>
    <phoneticPr fontId="5"/>
  </si>
  <si>
    <t>勢至堂簡易水道事業特別会計</t>
    <phoneticPr fontId="5"/>
  </si>
  <si>
    <t>北部都市整備事業特別会計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</si>
  <si>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</si>
  <si>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</si>
  <si>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</si>
  <si>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</si>
  <si>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</si>
  <si>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</si>
  <si>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</si>
  <si>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</si>
  <si>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</si>
  <si>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</si>
  <si>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</si>
  <si>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</si>
  <si>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</si>
  <si>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</si>
  <si>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</si>
  <si>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</si>
  <si>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</si>
  <si>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</si>
  <si>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</si>
  <si>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</si>
  <si>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</si>
  <si>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</si>
  <si>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</si>
  <si>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</si>
  <si>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</si>
  <si>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</si>
  <si>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</si>
  <si>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</si>
  <si>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</si>
  <si>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</si>
  <si>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</si>
  <si>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</si>
  <si>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</si>
  <si>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</si>
  <si>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</si>
  <si>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</si>
  <si>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</si>
  <si>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</si>
  <si>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</si>
  <si>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</si>
  <si>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</si>
  <si>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</si>
  <si>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</si>
  <si>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</si>
  <si>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</si>
  <si>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</si>
  <si>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</si>
  <si>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</si>
  <si>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</si>
  <si>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</si>
  <si>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</si>
  <si>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</si>
  <si>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</si>
  <si>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</si>
  <si>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</si>
  <si>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</si>
  <si>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</si>
  <si>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</si>
  <si>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</si>
  <si>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</si>
  <si>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</si>
  <si>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</si>
  <si>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</si>
  <si>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</si>
  <si>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</si>
  <si>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</si>
  <si>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</si>
  <si>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</si>
  <si>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</si>
  <si>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</si>
  <si>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</si>
  <si>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</si>
  <si>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</si>
  <si>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</si>
  <si>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</si>
  <si>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</si>
  <si>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</si>
  <si>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</si>
  <si>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</si>
  <si>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</si>
  <si>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</si>
  <si>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</si>
  <si>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</si>
  <si>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</si>
  <si>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</si>
  <si>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</si>
  <si>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</si>
  <si>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</si>
  <si>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</si>
  <si>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</si>
  <si>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</si>
  <si>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</si>
  <si>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</si>
  <si>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</si>
  <si>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</si>
  <si>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</si>
  <si>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</si>
  <si>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</si>
  <si>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</si>
  <si>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</si>
  <si>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</si>
  <si>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</si>
  <si>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</si>
  <si>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</si>
  <si>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</si>
  <si>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</si>
  <si>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</si>
  <si>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</si>
  <si>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</si>
  <si>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</si>
  <si>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</si>
  <si>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</si>
  <si>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</si>
  <si>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</si>
  <si>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</si>
  <si>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</si>
  <si>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</si>
  <si>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</si>
  <si>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</si>
  <si>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</si>
  <si>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</si>
  <si>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</si>
  <si>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</si>
  <si>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</si>
  <si>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</si>
  <si>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</si>
  <si>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</si>
  <si>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</si>
  <si>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</si>
  <si>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</si>
  <si>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</si>
  <si>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</si>
  <si>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</si>
  <si>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2.16</t>
  </si>
  <si>
    <t>水道事業会計</t>
  </si>
  <si>
    <t>一般会計</t>
  </si>
  <si>
    <t>国民健康保険特別会計</t>
  </si>
  <si>
    <t>介護保険特別会計</t>
  </si>
  <si>
    <t>北部都市整備事業特別会計</t>
  </si>
  <si>
    <t>後期高齢者医療特別会計</t>
  </si>
  <si>
    <t>市営墓地事業特別会計</t>
  </si>
  <si>
    <t>▲ 0.06</t>
  </si>
  <si>
    <t>県中都市計画事業須賀川駅前土地区画整理事業特別会計</t>
  </si>
  <si>
    <t>その他会計（赤字）</t>
  </si>
  <si>
    <t>その他会計（黒字）</t>
  </si>
  <si>
    <t>-</t>
    <phoneticPr fontId="2"/>
  </si>
  <si>
    <t>公立岩瀬病院企業団(病院事業会計)</t>
    <rPh sb="0" eb="2">
      <t>コウリツ</t>
    </rPh>
    <rPh sb="2" eb="4">
      <t>イワセ</t>
    </rPh>
    <rPh sb="4" eb="6">
      <t>ビョウイン</t>
    </rPh>
    <rPh sb="6" eb="8">
      <t>キギョウ</t>
    </rPh>
    <rPh sb="8" eb="9">
      <t>ダン</t>
    </rPh>
    <rPh sb="10" eb="12">
      <t>ビョウイン</t>
    </rPh>
    <rPh sb="12" eb="14">
      <t>ジギョウ</t>
    </rPh>
    <rPh sb="14" eb="16">
      <t>カイケイ</t>
    </rPh>
    <phoneticPr fontId="24"/>
  </si>
  <si>
    <t>福島県後期高齢者医療広域連合(一般会計)</t>
    <rPh sb="0" eb="3">
      <t>フクシマケン</t>
    </rPh>
    <rPh sb="3" eb="5">
      <t>コウキ</t>
    </rPh>
    <rPh sb="5" eb="8">
      <t>コウレイシャ</t>
    </rPh>
    <rPh sb="8" eb="10">
      <t>イリョウ</t>
    </rPh>
    <rPh sb="10" eb="12">
      <t>コウイキ</t>
    </rPh>
    <rPh sb="12" eb="14">
      <t>レンゴウ</t>
    </rPh>
    <phoneticPr fontId="24"/>
  </si>
  <si>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phoneticPr fontId="24"/>
  </si>
  <si>
    <t>福島県市町村総合事務組合(一般会計)</t>
    <rPh sb="0" eb="3">
      <t>フクシマケン</t>
    </rPh>
    <rPh sb="3" eb="6">
      <t>シチョウソン</t>
    </rPh>
    <rPh sb="6" eb="8">
      <t>ソウゴウ</t>
    </rPh>
    <rPh sb="8" eb="10">
      <t>ジム</t>
    </rPh>
    <rPh sb="10" eb="12">
      <t>クミアイ</t>
    </rPh>
    <phoneticPr fontId="24"/>
  </si>
  <si>
    <t>福島県市町村総合事務組合(消防補償等特別会計)</t>
    <rPh sb="0" eb="3">
      <t>フクシマケン</t>
    </rPh>
    <rPh sb="3" eb="6">
      <t>シチョウソン</t>
    </rPh>
    <rPh sb="6" eb="8">
      <t>ソウゴウ</t>
    </rPh>
    <rPh sb="8" eb="10">
      <t>ジム</t>
    </rPh>
    <rPh sb="10" eb="12">
      <t>クミアイ</t>
    </rPh>
    <phoneticPr fontId="24"/>
  </si>
  <si>
    <t>福島県市町村総合事務組合(消防賞じゅつ金特別会計)</t>
    <rPh sb="0" eb="3">
      <t>フクシマケン</t>
    </rPh>
    <rPh sb="3" eb="6">
      <t>シチョウソン</t>
    </rPh>
    <rPh sb="6" eb="8">
      <t>ソウゴウ</t>
    </rPh>
    <rPh sb="8" eb="10">
      <t>ジム</t>
    </rPh>
    <rPh sb="10" eb="12">
      <t>クミアイ</t>
    </rPh>
    <phoneticPr fontId="24"/>
  </si>
  <si>
    <t>福島県市町村総合事務組合(非常勤職員公務災害補償特別会計)</t>
    <rPh sb="0" eb="3">
      <t>フクシマケン</t>
    </rPh>
    <rPh sb="3" eb="6">
      <t>シチョウソン</t>
    </rPh>
    <rPh sb="6" eb="8">
      <t>ソウゴウ</t>
    </rPh>
    <rPh sb="8" eb="10">
      <t>ジム</t>
    </rPh>
    <rPh sb="10" eb="12">
      <t>クミアイ</t>
    </rPh>
    <phoneticPr fontId="24"/>
  </si>
  <si>
    <t>福島県市町村総合事務組合(自治会館管理特別会計)</t>
    <rPh sb="0" eb="3">
      <t>フクシマケン</t>
    </rPh>
    <rPh sb="3" eb="6">
      <t>シチョウソン</t>
    </rPh>
    <rPh sb="6" eb="8">
      <t>ソウゴウ</t>
    </rPh>
    <rPh sb="8" eb="10">
      <t>ジム</t>
    </rPh>
    <rPh sb="10" eb="12">
      <t>クミアイ</t>
    </rPh>
    <phoneticPr fontId="24"/>
  </si>
  <si>
    <t>須賀川地方広域消防組合(一般会計)</t>
    <rPh sb="0" eb="3">
      <t>スカガワ</t>
    </rPh>
    <rPh sb="3" eb="5">
      <t>チホウ</t>
    </rPh>
    <rPh sb="5" eb="7">
      <t>コウイキ</t>
    </rPh>
    <rPh sb="7" eb="9">
      <t>ショウボウ</t>
    </rPh>
    <rPh sb="9" eb="11">
      <t>クミアイ</t>
    </rPh>
    <phoneticPr fontId="24"/>
  </si>
  <si>
    <t>須賀川地方保健環境組合(一般会計)</t>
    <rPh sb="0" eb="3">
      <t>スカガワ</t>
    </rPh>
    <rPh sb="3" eb="5">
      <t>チホウ</t>
    </rPh>
    <rPh sb="5" eb="7">
      <t>ホケン</t>
    </rPh>
    <rPh sb="7" eb="9">
      <t>カンキョウ</t>
    </rPh>
    <rPh sb="9" eb="11">
      <t>クミアイ</t>
    </rPh>
    <phoneticPr fontId="24"/>
  </si>
  <si>
    <t>福島県市民交通災害共済組合(一般会計)</t>
    <rPh sb="0" eb="3">
      <t>フクシマケン</t>
    </rPh>
    <rPh sb="3" eb="5">
      <t>シミン</t>
    </rPh>
    <rPh sb="5" eb="7">
      <t>コウツウ</t>
    </rPh>
    <rPh sb="7" eb="9">
      <t>サイガイ</t>
    </rPh>
    <rPh sb="9" eb="11">
      <t>キョウサイ</t>
    </rPh>
    <rPh sb="11" eb="13">
      <t>クミアイ</t>
    </rPh>
    <phoneticPr fontId="24"/>
  </si>
  <si>
    <t>郡山地方土地開発公社</t>
    <rPh sb="0" eb="2">
      <t>コオリヤマ</t>
    </rPh>
    <rPh sb="2" eb="4">
      <t>チホウ</t>
    </rPh>
    <rPh sb="4" eb="6">
      <t>トチ</t>
    </rPh>
    <rPh sb="6" eb="8">
      <t>カイハツ</t>
    </rPh>
    <rPh sb="8" eb="10">
      <t>コウシャ</t>
    </rPh>
    <phoneticPr fontId="24"/>
  </si>
  <si>
    <t>（財）須賀川市農業開発公社</t>
    <rPh sb="1" eb="2">
      <t>ザイ</t>
    </rPh>
    <rPh sb="3" eb="7">
      <t>スカガワシ</t>
    </rPh>
    <rPh sb="7" eb="9">
      <t>ノウギョウ</t>
    </rPh>
    <rPh sb="9" eb="11">
      <t>カイハツ</t>
    </rPh>
    <rPh sb="11" eb="13">
      <t>コウシャ</t>
    </rPh>
    <phoneticPr fontId="24"/>
  </si>
  <si>
    <t>（財）須賀川市スポーツ振興協会</t>
    <rPh sb="1" eb="2">
      <t>ザイ</t>
    </rPh>
    <rPh sb="3" eb="7">
      <t>スカガワシ</t>
    </rPh>
    <rPh sb="11" eb="13">
      <t>シンコウ</t>
    </rPh>
    <rPh sb="13" eb="15">
      <t>キョウカイ</t>
    </rPh>
    <phoneticPr fontId="24"/>
  </si>
  <si>
    <t>（財）ふくしま科学振興協会</t>
    <rPh sb="1" eb="2">
      <t>ザイ</t>
    </rPh>
    <rPh sb="7" eb="9">
      <t>カガク</t>
    </rPh>
    <rPh sb="9" eb="11">
      <t>シンコウ</t>
    </rPh>
    <rPh sb="11" eb="13">
      <t>キョウカイ</t>
    </rPh>
    <phoneticPr fontId="24"/>
  </si>
  <si>
    <t>（株）福島エアポートサービス</t>
    <rPh sb="1" eb="2">
      <t>カブ</t>
    </rPh>
    <rPh sb="3" eb="5">
      <t>フクシマ</t>
    </rPh>
    <phoneticPr fontId="24"/>
  </si>
  <si>
    <t>（株）こぷろ須賀川</t>
    <rPh sb="1" eb="2">
      <t>カブ</t>
    </rPh>
    <rPh sb="6" eb="9">
      <t>スカガワ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</si>
</sst>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46359</c:v>
                </c:pt>
                <c:pt idx="1">
                  <c:v>38441</c:v>
                </c:pt>
                <c:pt idx="2">
                  <c:v>38137</c:v>
                </c:pt>
                <c:pt idx="3">
                  <c:v>68244</c:v>
                </c:pt>
                <c:pt idx="4">
                  <c:v>107648</c:v>
                </c:pt>
              </c:numCache>
            </c:numRef>
          </c:val>
          <c:smooth val="0"/>
        </c:ser>
        <c:dLbls>
          <c:showLegendKey val="0"/>
          <c:showVal val="0"/>
          <c:showCatName val="0"/>
          <c:showSerName val="0"/>
          <c:showPercent val="0"/>
          <c:showBubbleSize val="0"/>
        </c:dLbls>
        <c:marker val="1"/>
        <c:smooth val="0"/>
        <c:axId val="182674176"/>
        <c:axId val="182676096"/>
      </c:lineChart>
      <c:catAx>
        <c:axId val="1826741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2676096"/>
        <c:crosses val="autoZero"/>
        <c:auto val="1"/>
        <c:lblAlgn val="ctr"/>
        <c:lblOffset val="100"/>
        <c:tickLblSkip val="1"/>
        <c:tickMarkSkip val="1"/>
        <c:noMultiLvlLbl val="0"/>
      </c:catAx>
      <c:valAx>
        <c:axId val="18267609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26741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4.68</c:v>
                </c:pt>
                <c:pt idx="1">
                  <c:v>10.74</c:v>
                </c:pt>
                <c:pt idx="2">
                  <c:v>11.41</c:v>
                </c:pt>
                <c:pt idx="3">
                  <c:v>9.02</c:v>
                </c:pt>
                <c:pt idx="4">
                  <c:v>3.48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10.7</c:v>
                </c:pt>
                <c:pt idx="1">
                  <c:v>9.5399999999999991</c:v>
                </c:pt>
                <c:pt idx="2">
                  <c:v>9.7899999999999991</c:v>
                </c:pt>
                <c:pt idx="3">
                  <c:v>10.67</c:v>
                </c:pt>
                <c:pt idx="4">
                  <c:v>13.92</c:v>
                </c:pt>
              </c:numCache>
            </c:numRef>
          </c:val>
        </c:ser>
        <c:dLbls>
          <c:showLegendKey val="0"/>
          <c:showVal val="0"/>
          <c:showCatName val="0"/>
          <c:showSerName val="0"/>
          <c:showPercent val="0"/>
          <c:showBubbleSize val="0"/>
        </c:dLbls>
        <c:gapWidth val="250"/>
        <c:overlap val="100"/>
        <c:axId val="182899456"/>
        <c:axId val="1829013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1.46</c:v>
                </c:pt>
                <c:pt idx="1">
                  <c:v>4.72</c:v>
                </c:pt>
                <c:pt idx="2">
                  <c:v>0.84</c:v>
                </c:pt>
                <c:pt idx="3">
                  <c:v>0.44</c:v>
                </c:pt>
                <c:pt idx="4">
                  <c:v>-2.16</c:v>
                </c:pt>
              </c:numCache>
            </c:numRef>
          </c:val>
          <c:smooth val="0"/>
        </c:ser>
        <c:dLbls>
          <c:showLegendKey val="0"/>
          <c:showVal val="0"/>
          <c:showCatName val="0"/>
          <c:showSerName val="0"/>
          <c:showPercent val="0"/>
          <c:showBubbleSize val="0"/>
        </c:dLbls>
        <c:marker val="1"/>
        <c:smooth val="0"/>
        <c:axId val="182899456"/>
        <c:axId val="182901376"/>
      </c:lineChart>
      <c:catAx>
        <c:axId val="182899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2901376"/>
        <c:crosses val="autoZero"/>
        <c:auto val="1"/>
        <c:lblAlgn val="ctr"/>
        <c:lblOffset val="100"/>
        <c:tickLblSkip val="1"/>
        <c:tickMarkSkip val="1"/>
        <c:noMultiLvlLbl val="0"/>
      </c:catAx>
      <c:valAx>
        <c:axId val="182901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2899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県中都市計画事業須賀川駅前土地区画整理事業特別会計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市営墓地事業特別会計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0.06</c:v>
                </c:pt>
                <c:pt idx="3">
                  <c:v>#N/A</c:v>
                </c:pt>
                <c:pt idx="4">
                  <c:v>#N/A</c:v>
                </c:pt>
                <c:pt idx="5">
                  <c:v>0.04</c:v>
                </c:pt>
                <c:pt idx="6">
                  <c:v>#N/A</c:v>
                </c:pt>
                <c:pt idx="7">
                  <c:v>0.02</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0.01</c:v>
                </c:pt>
                <c:pt idx="4">
                  <c:v>#N/A</c:v>
                </c:pt>
                <c:pt idx="5">
                  <c:v>0</c:v>
                </c:pt>
                <c:pt idx="6">
                  <c:v>#N/A</c:v>
                </c:pt>
                <c:pt idx="7">
                  <c:v>0</c:v>
                </c:pt>
                <c:pt idx="8">
                  <c:v>#N/A</c:v>
                </c:pt>
                <c:pt idx="9">
                  <c:v>0</c:v>
                </c:pt>
              </c:numCache>
            </c:numRef>
          </c:val>
        </c:ser>
        <c:ser>
          <c:idx val="5"/>
          <c:order val="5"/>
          <c:tx>
            <c:strRef>
              <c:f>データシート!$A$32</c:f>
              <c:strCache>
                <c:ptCount val="1"/>
                <c:pt idx="0">
                  <c:v>北部都市整備事業特別会計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4.05</c:v>
                </c:pt>
                <c:pt idx="2">
                  <c:v>#N/A</c:v>
                </c:pt>
                <c:pt idx="3">
                  <c:v>0.38</c:v>
                </c:pt>
                <c:pt idx="4">
                  <c:v>#N/A</c:v>
                </c:pt>
                <c:pt idx="5">
                  <c:v>0.12</c:v>
                </c:pt>
                <c:pt idx="6">
                  <c:v>#N/A</c:v>
                </c:pt>
                <c:pt idx="7">
                  <c:v>2.67</c:v>
                </c:pt>
                <c:pt idx="8">
                  <c:v>#N/A</c:v>
                </c:pt>
                <c:pt idx="9">
                  <c:v>0.34</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c:v>
                </c:pt>
                <c:pt idx="2">
                  <c:v>#N/A</c:v>
                </c:pt>
                <c:pt idx="3">
                  <c:v>1.05</c:v>
                </c:pt>
                <c:pt idx="4">
                  <c:v>#N/A</c:v>
                </c:pt>
                <c:pt idx="5">
                  <c:v>0.44</c:v>
                </c:pt>
                <c:pt idx="6">
                  <c:v>#N/A</c:v>
                </c:pt>
                <c:pt idx="7">
                  <c:v>0.77</c:v>
                </c:pt>
                <c:pt idx="8">
                  <c:v>#N/A</c:v>
                </c:pt>
                <c:pt idx="9">
                  <c:v>0.46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2.76</c:v>
                </c:pt>
                <c:pt idx="2">
                  <c:v>#N/A</c:v>
                </c:pt>
                <c:pt idx="3">
                  <c:v>3.51</c:v>
                </c:pt>
                <c:pt idx="4">
                  <c:v>#N/A</c:v>
                </c:pt>
                <c:pt idx="5">
                  <c:v>4.43</c:v>
                </c:pt>
                <c:pt idx="6">
                  <c:v>#N/A</c:v>
                </c:pt>
                <c:pt idx="7">
                  <c:v>4.09</c:v>
                </c:pt>
                <c:pt idx="8">
                  <c:v>#N/A</c:v>
                </c:pt>
                <c:pt idx="9">
                  <c:v>3.33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4.66</c:v>
                </c:pt>
                <c:pt idx="2">
                  <c:v>#N/A</c:v>
                </c:pt>
                <c:pt idx="3">
                  <c:v>10.8</c:v>
                </c:pt>
                <c:pt idx="4">
                  <c:v>#N/A</c:v>
                </c:pt>
                <c:pt idx="5">
                  <c:v>11.35</c:v>
                </c:pt>
                <c:pt idx="6">
                  <c:v>#N/A</c:v>
                </c:pt>
                <c:pt idx="7">
                  <c:v>8.99</c:v>
                </c:pt>
                <c:pt idx="8">
                  <c:v>#N/A</c:v>
                </c:pt>
                <c:pt idx="9">
                  <c:v>3.48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4.8</c:v>
                </c:pt>
                <c:pt idx="2">
                  <c:v>#N/A</c:v>
                </c:pt>
                <c:pt idx="3">
                  <c:v>5.21</c:v>
                </c:pt>
                <c:pt idx="4">
                  <c:v>#N/A</c:v>
                </c:pt>
                <c:pt idx="5">
                  <c:v>5.91</c:v>
                </c:pt>
                <c:pt idx="6">
                  <c:v>#N/A</c:v>
                </c:pt>
                <c:pt idx="7">
                  <c:v>6.78</c:v>
                </c:pt>
                <c:pt idx="8">
                  <c:v>#N/A</c:v>
                </c:pt>
                <c:pt idx="9">
                  <c:v>7.32</c:v>
                </c:pt>
              </c:numCache>
            </c:numRef>
          </c:val>
        </c:ser>
        <c:dLbls>
          <c:showLegendKey val="0"/>
          <c:showVal val="0"/>
          <c:showCatName val="0"/>
          <c:showSerName val="0"/>
          <c:showPercent val="0"/>
          <c:showBubbleSize val="0"/>
        </c:dLbls>
        <c:gapWidth val="150"/>
        <c:overlap val="100"/>
        <c:axId val="183003776"/>
        <c:axId val="183005568"/>
      </c:barChart>
      <c:catAx>
        <c:axId val="183003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3005568"/>
        <c:crosses val="autoZero"/>
        <c:auto val="1"/>
        <c:lblAlgn val="ctr"/>
        <c:lblOffset val="100"/>
        <c:tickLblSkip val="1"/>
        <c:tickMarkSkip val="1"/>
        <c:noMultiLvlLbl val="0"/>
      </c:catAx>
      <c:valAx>
        <c:axId val="1830055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30037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2948</c:v>
                </c:pt>
                <c:pt idx="5">
                  <c:v>2925</c:v>
                </c:pt>
                <c:pt idx="8">
                  <c:v>2940</c:v>
                </c:pt>
                <c:pt idx="11">
                  <c:v>2984</c:v>
                </c:pt>
                <c:pt idx="14">
                  <c:v>3078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88</c:v>
                </c:pt>
                <c:pt idx="3">
                  <c:v>85</c:v>
                </c:pt>
                <c:pt idx="6">
                  <c:v>78</c:v>
                </c:pt>
                <c:pt idx="9">
                  <c:v>70</c:v>
                </c:pt>
                <c:pt idx="12">
                  <c:v>64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229</c:v>
                </c:pt>
                <c:pt idx="3">
                  <c:v>191</c:v>
                </c:pt>
                <c:pt idx="6">
                  <c:v>174</c:v>
                </c:pt>
                <c:pt idx="9">
                  <c:v>141</c:v>
                </c:pt>
                <c:pt idx="12">
                  <c:v>159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932</c:v>
                </c:pt>
                <c:pt idx="3">
                  <c:v>1108</c:v>
                </c:pt>
                <c:pt idx="6">
                  <c:v>860</c:v>
                </c:pt>
                <c:pt idx="9">
                  <c:v>946</c:v>
                </c:pt>
                <c:pt idx="12">
                  <c:v>943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3107</c:v>
                </c:pt>
                <c:pt idx="3">
                  <c:v>3211</c:v>
                </c:pt>
                <c:pt idx="6">
                  <c:v>3248</c:v>
                </c:pt>
                <c:pt idx="9">
                  <c:v>3235</c:v>
                </c:pt>
                <c:pt idx="12">
                  <c:v>3241</c:v>
                </c:pt>
              </c:numCache>
            </c:numRef>
          </c:val>
        </c:ser>
        <c:dLbls>
          <c:showLegendKey val="0"/>
          <c:showVal val="0"/>
          <c:showCatName val="0"/>
          <c:showSerName val="0"/>
          <c:showPercent val="0"/>
          <c:showBubbleSize val="0"/>
        </c:dLbls>
        <c:gapWidth val="100"/>
        <c:overlap val="100"/>
        <c:axId val="183154944"/>
        <c:axId val="1831612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1408</c:v>
                </c:pt>
                <c:pt idx="2">
                  <c:v>#N/A</c:v>
                </c:pt>
                <c:pt idx="3">
                  <c:v>#N/A</c:v>
                </c:pt>
                <c:pt idx="4">
                  <c:v>1670</c:v>
                </c:pt>
                <c:pt idx="5">
                  <c:v>#N/A</c:v>
                </c:pt>
                <c:pt idx="6">
                  <c:v>#N/A</c:v>
                </c:pt>
                <c:pt idx="7">
                  <c:v>1420</c:v>
                </c:pt>
                <c:pt idx="8">
                  <c:v>#N/A</c:v>
                </c:pt>
                <c:pt idx="9">
                  <c:v>#N/A</c:v>
                </c:pt>
                <c:pt idx="10">
                  <c:v>1408</c:v>
                </c:pt>
                <c:pt idx="11">
                  <c:v>#N/A</c:v>
                </c:pt>
                <c:pt idx="12">
                  <c:v>#N/A</c:v>
                </c:pt>
                <c:pt idx="13">
                  <c:v>1329</c:v>
                </c:pt>
                <c:pt idx="14">
                  <c:v>#N/A</c:v>
                </c:pt>
              </c:numCache>
            </c:numRef>
          </c:val>
          <c:smooth val="0"/>
        </c:ser>
        <c:dLbls>
          <c:showLegendKey val="0"/>
          <c:showVal val="0"/>
          <c:showCatName val="0"/>
          <c:showSerName val="0"/>
          <c:showPercent val="0"/>
          <c:showBubbleSize val="0"/>
        </c:dLbls>
        <c:marker val="1"/>
        <c:smooth val="0"/>
        <c:axId val="183154944"/>
        <c:axId val="183161216"/>
      </c:lineChart>
      <c:catAx>
        <c:axId val="183154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3161216"/>
        <c:crosses val="autoZero"/>
        <c:auto val="1"/>
        <c:lblAlgn val="ctr"/>
        <c:lblOffset val="100"/>
        <c:tickLblSkip val="1"/>
        <c:tickMarkSkip val="1"/>
        <c:noMultiLvlLbl val="0"/>
      </c:catAx>
      <c:valAx>
        <c:axId val="1831612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3154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29026</c:v>
                </c:pt>
                <c:pt idx="5">
                  <c:v>29685</c:v>
                </c:pt>
                <c:pt idx="8">
                  <c:v>30125</c:v>
                </c:pt>
                <c:pt idx="11">
                  <c:v>30982</c:v>
                </c:pt>
                <c:pt idx="14">
                  <c:v>30755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6396</c:v>
                </c:pt>
                <c:pt idx="5">
                  <c:v>6175</c:v>
                </c:pt>
                <c:pt idx="8">
                  <c:v>5762</c:v>
                </c:pt>
                <c:pt idx="11">
                  <c:v>5272</c:v>
                </c:pt>
                <c:pt idx="14">
                  <c:v>5170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5940</c:v>
                </c:pt>
                <c:pt idx="5">
                  <c:v>7117</c:v>
                </c:pt>
                <c:pt idx="8">
                  <c:v>8089</c:v>
                </c:pt>
                <c:pt idx="11">
                  <c:v>9014</c:v>
                </c:pt>
                <c:pt idx="14">
                  <c:v>10238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6065</c:v>
                </c:pt>
                <c:pt idx="3">
                  <c:v>5755</c:v>
                </c:pt>
                <c:pt idx="6">
                  <c:v>5473</c:v>
                </c:pt>
                <c:pt idx="9">
                  <c:v>5219</c:v>
                </c:pt>
                <c:pt idx="12">
                  <c:v>4652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3545</c:v>
                </c:pt>
                <c:pt idx="3">
                  <c:v>1563</c:v>
                </c:pt>
                <c:pt idx="6">
                  <c:v>1488</c:v>
                </c:pt>
                <c:pt idx="9">
                  <c:v>1559</c:v>
                </c:pt>
                <c:pt idx="12">
                  <c:v>1500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13694</c:v>
                </c:pt>
                <c:pt idx="3">
                  <c:v>14302</c:v>
                </c:pt>
                <c:pt idx="6">
                  <c:v>13321</c:v>
                </c:pt>
                <c:pt idx="9">
                  <c:v>13551</c:v>
                </c:pt>
                <c:pt idx="12">
                  <c:v>12492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368</c:v>
                </c:pt>
                <c:pt idx="3">
                  <c:v>307</c:v>
                </c:pt>
                <c:pt idx="6">
                  <c:v>250</c:v>
                </c:pt>
                <c:pt idx="9">
                  <c:v>198</c:v>
                </c:pt>
                <c:pt idx="12">
                  <c:v>149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30747</c:v>
                </c:pt>
                <c:pt idx="3">
                  <c:v>31023</c:v>
                </c:pt>
                <c:pt idx="6">
                  <c:v>31138</c:v>
                </c:pt>
                <c:pt idx="9">
                  <c:v>30873</c:v>
                </c:pt>
                <c:pt idx="12">
                  <c:v>32420</c:v>
                </c:pt>
              </c:numCache>
            </c:numRef>
          </c:val>
        </c:ser>
        <c:dLbls>
          <c:showLegendKey val="0"/>
          <c:showVal val="0"/>
          <c:showCatName val="0"/>
          <c:showSerName val="0"/>
          <c:showPercent val="0"/>
          <c:showBubbleSize val="0"/>
        </c:dLbls>
        <c:gapWidth val="100"/>
        <c:overlap val="100"/>
        <c:axId val="185143680"/>
        <c:axId val="1851456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13058</c:v>
                </c:pt>
                <c:pt idx="2">
                  <c:v>#N/A</c:v>
                </c:pt>
                <c:pt idx="3">
                  <c:v>#N/A</c:v>
                </c:pt>
                <c:pt idx="4">
                  <c:v>9972</c:v>
                </c:pt>
                <c:pt idx="5">
                  <c:v>#N/A</c:v>
                </c:pt>
                <c:pt idx="6">
                  <c:v>#N/A</c:v>
                </c:pt>
                <c:pt idx="7">
                  <c:v>7695</c:v>
                </c:pt>
                <c:pt idx="8">
                  <c:v>#N/A</c:v>
                </c:pt>
                <c:pt idx="9">
                  <c:v>#N/A</c:v>
                </c:pt>
                <c:pt idx="10">
                  <c:v>6131</c:v>
                </c:pt>
                <c:pt idx="11">
                  <c:v>#N/A</c:v>
                </c:pt>
                <c:pt idx="12">
                  <c:v>#N/A</c:v>
                </c:pt>
                <c:pt idx="13">
                  <c:v>5051</c:v>
                </c:pt>
                <c:pt idx="14">
                  <c:v>#N/A</c:v>
                </c:pt>
              </c:numCache>
            </c:numRef>
          </c:val>
          <c:smooth val="0"/>
        </c:ser>
        <c:dLbls>
          <c:showLegendKey val="0"/>
          <c:showVal val="0"/>
          <c:showCatName val="0"/>
          <c:showSerName val="0"/>
          <c:showPercent val="0"/>
          <c:showBubbleSize val="0"/>
        </c:dLbls>
        <c:marker val="1"/>
        <c:smooth val="0"/>
        <c:axId val="185143680"/>
        <c:axId val="185145600"/>
      </c:lineChart>
      <c:catAx>
        <c:axId val="185143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5145600"/>
        <c:crosses val="autoZero"/>
        <c:auto val="1"/>
        <c:lblAlgn val="ctr"/>
        <c:lblOffset val="100"/>
        <c:tickLblSkip val="1"/>
        <c:tickMarkSkip val="1"/>
        <c:noMultiLvlLbl val="0"/>
      </c:catAx>
      <c:valAx>
        <c:axId val="1851456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143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福島県須賀川市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78,299
78,025
279.43
62,770,471
60,040,201
651,592
18,703,502
32,420,333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31.3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前年度と比較し、建設業や運輸業、製造業をはじめとする復旧・復興関連事業により市税の収入が幾分か伸びたものの、０．５６と依然として類似団体を下回っており、地域の景気動向と同様に歳入見通しが不透明な状況であることから、引き続き、職員定員適正化計画に基づく退職者不補充等による職員数の削減（１０年間で９０名削減）などによる人件費の抑制、施策別枠配分方式確立による事務事業の新陳代謝を定例化し、効率・効果的に財源を配分することで歳出抑制に努め、債権管理マニュアルによる債権管理の適正化、滞納者の家宅捜索等の実施などの新たな手法を取り入れることで税などの徴収率向上を図ること、さらに、定期的な使用料・手数料の見直しによる受益者負担の適正化などにより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25400</xdr:rowOff>
    </xdr:from>
    <xdr:to>
      <xdr:col>7</xdr:col>
      <xdr:colOff>152400</xdr:colOff>
      <xdr:row>42</xdr:row>
      <xdr:rowOff>59872</xdr:rowOff>
    </xdr:to>
    <xdr:cxnSp macro="">
      <xdr:nvCxnSpPr>
        <xdr:cNvPr id="69" name="直線コネクタ 68"/>
        <xdr:cNvCxnSpPr/>
      </xdr:nvCxnSpPr>
      <xdr:spPr>
        <a:xfrm flipV="1">
          <a:off x="4114800" y="7226300"/>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59872</xdr:rowOff>
    </xdr:from>
    <xdr:to>
      <xdr:col>6</xdr:col>
      <xdr:colOff>0</xdr:colOff>
      <xdr:row>42</xdr:row>
      <xdr:rowOff>59872</xdr:rowOff>
    </xdr:to>
    <xdr:cxnSp macro="">
      <xdr:nvCxnSpPr>
        <xdr:cNvPr id="72" name="直線コネクタ 71"/>
        <xdr:cNvCxnSpPr/>
      </xdr:nvCxnSpPr>
      <xdr:spPr>
        <a:xfrm>
          <a:off x="3225800" y="72607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42635</xdr:rowOff>
    </xdr:from>
    <xdr:to>
      <xdr:col>4</xdr:col>
      <xdr:colOff>482600</xdr:colOff>
      <xdr:row>42</xdr:row>
      <xdr:rowOff>59872</xdr:rowOff>
    </xdr:to>
    <xdr:cxnSp macro="">
      <xdr:nvCxnSpPr>
        <xdr:cNvPr id="75" name="直線コネクタ 74"/>
        <xdr:cNvCxnSpPr/>
      </xdr:nvCxnSpPr>
      <xdr:spPr>
        <a:xfrm>
          <a:off x="2336800" y="72435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162378</xdr:rowOff>
    </xdr:from>
    <xdr:to>
      <xdr:col>3</xdr:col>
      <xdr:colOff>279400</xdr:colOff>
      <xdr:row>42</xdr:row>
      <xdr:rowOff>42635</xdr:rowOff>
    </xdr:to>
    <xdr:cxnSp macro="">
      <xdr:nvCxnSpPr>
        <xdr:cNvPr id="78" name="直線コネクタ 77"/>
        <xdr:cNvCxnSpPr/>
      </xdr:nvCxnSpPr>
      <xdr:spPr>
        <a:xfrm>
          <a:off x="1447800" y="719182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128815</xdr:rowOff>
    </xdr:from>
    <xdr:to>
      <xdr:col>2</xdr:col>
      <xdr:colOff>127000</xdr:colOff>
      <xdr:row>42</xdr:row>
      <xdr:rowOff>58965</xdr:rowOff>
    </xdr:to>
    <xdr:sp macro="" textlink="">
      <xdr:nvSpPr>
        <xdr:cNvPr id="81" name="フローチャート : 判断 80"/>
        <xdr:cNvSpPr/>
      </xdr:nvSpPr>
      <xdr:spPr>
        <a:xfrm>
          <a:off x="1397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43742</xdr:rowOff>
    </xdr:from>
    <xdr:ext cx="762000" cy="259045"/>
    <xdr:sp macro="" textlink="">
      <xdr:nvSpPr>
        <xdr:cNvPr id="82" name="テキスト ボックス 81"/>
        <xdr:cNvSpPr txBox="1"/>
      </xdr:nvSpPr>
      <xdr:spPr>
        <a:xfrm>
          <a:off x="1066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8" name="円/楕円 87"/>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118127</xdr:rowOff>
    </xdr:from>
    <xdr:ext cx="762000" cy="259045"/>
    <xdr:sp macro="" textlink="">
      <xdr:nvSpPr>
        <xdr:cNvPr id="89" name="財政力該当値テキスト"/>
        <xdr:cNvSpPr txBox="1"/>
      </xdr:nvSpPr>
      <xdr:spPr>
        <a:xfrm>
          <a:off x="5041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9072</xdr:rowOff>
    </xdr:from>
    <xdr:to>
      <xdr:col>6</xdr:col>
      <xdr:colOff>50800</xdr:colOff>
      <xdr:row>42</xdr:row>
      <xdr:rowOff>110672</xdr:rowOff>
    </xdr:to>
    <xdr:sp macro="" textlink="">
      <xdr:nvSpPr>
        <xdr:cNvPr id="90" name="円/楕円 89"/>
        <xdr:cNvSpPr/>
      </xdr:nvSpPr>
      <xdr:spPr>
        <a:xfrm>
          <a:off x="4064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95449</xdr:rowOff>
    </xdr:from>
    <xdr:ext cx="736600" cy="259045"/>
    <xdr:sp macro="" textlink="">
      <xdr:nvSpPr>
        <xdr:cNvPr id="91" name="テキスト ボックス 90"/>
        <xdr:cNvSpPr txBox="1"/>
      </xdr:nvSpPr>
      <xdr:spPr>
        <a:xfrm>
          <a:off x="3733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9072</xdr:rowOff>
    </xdr:from>
    <xdr:to>
      <xdr:col>4</xdr:col>
      <xdr:colOff>533400</xdr:colOff>
      <xdr:row>42</xdr:row>
      <xdr:rowOff>110672</xdr:rowOff>
    </xdr:to>
    <xdr:sp macro="" textlink="">
      <xdr:nvSpPr>
        <xdr:cNvPr id="92" name="円/楕円 91"/>
        <xdr:cNvSpPr/>
      </xdr:nvSpPr>
      <xdr:spPr>
        <a:xfrm>
          <a:off x="3175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93" name="テキスト ボックス 92"/>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163285</xdr:rowOff>
    </xdr:from>
    <xdr:to>
      <xdr:col>3</xdr:col>
      <xdr:colOff>330200</xdr:colOff>
      <xdr:row>42</xdr:row>
      <xdr:rowOff>93435</xdr:rowOff>
    </xdr:to>
    <xdr:sp macro="" textlink="">
      <xdr:nvSpPr>
        <xdr:cNvPr id="94" name="円/楕円 93"/>
        <xdr:cNvSpPr/>
      </xdr:nvSpPr>
      <xdr:spPr>
        <a:xfrm>
          <a:off x="2286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78212</xdr:rowOff>
    </xdr:from>
    <xdr:ext cx="762000" cy="259045"/>
    <xdr:sp macro="" textlink="">
      <xdr:nvSpPr>
        <xdr:cNvPr id="95" name="テキスト ボックス 94"/>
        <xdr:cNvSpPr txBox="1"/>
      </xdr:nvSpPr>
      <xdr:spPr>
        <a:xfrm>
          <a:off x="1955800" y="7279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111578</xdr:rowOff>
    </xdr:from>
    <xdr:to>
      <xdr:col>2</xdr:col>
      <xdr:colOff>127000</xdr:colOff>
      <xdr:row>42</xdr:row>
      <xdr:rowOff>41728</xdr:rowOff>
    </xdr:to>
    <xdr:sp macro="" textlink="">
      <xdr:nvSpPr>
        <xdr:cNvPr id="96" name="円/楕円 95"/>
        <xdr:cNvSpPr/>
      </xdr:nvSpPr>
      <xdr:spPr>
        <a:xfrm>
          <a:off x="1397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51905</xdr:rowOff>
    </xdr:from>
    <xdr:ext cx="762000" cy="259045"/>
    <xdr:sp macro="" textlink="">
      <xdr:nvSpPr>
        <xdr:cNvPr id="97" name="テキスト ボックス 96"/>
        <xdr:cNvSpPr txBox="1"/>
      </xdr:nvSpPr>
      <xdr:spPr>
        <a:xfrm>
          <a:off x="1066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決算額全体のうち、臨時的経費である東日本大震災からの復旧・復興事業費が依然として多いことから、類似団体の平均より低い数値になっている。今後、復旧・復興事業が少なくなり、数値の上昇が予想されることから、導入済の行政評価システムを有効に活用し、事務事業の優先度を厳しく点検し、優先度の低い事業については廃止縮減を進め、中でも扶助費の伸びが今後の懸念材料であることから、全体的な事務事業の点検の中で単独扶助費について重点的に見直しを実施し、経常経費の削減を図ってまいりたい。</a:t>
          </a:r>
        </a:p>
        <a:p>
          <a:endParaRPr kumimoji="1" lang="en-US" altLang="ja-JP" sz="11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92964</xdr:rowOff>
    </xdr:from>
    <xdr:to>
      <xdr:col>7</xdr:col>
      <xdr:colOff>152400</xdr:colOff>
      <xdr:row>61</xdr:row>
      <xdr:rowOff>18034</xdr:rowOff>
    </xdr:to>
    <xdr:cxnSp macro="">
      <xdr:nvCxnSpPr>
        <xdr:cNvPr id="130" name="直線コネクタ 129"/>
        <xdr:cNvCxnSpPr/>
      </xdr:nvCxnSpPr>
      <xdr:spPr>
        <a:xfrm flipV="1">
          <a:off x="4114800" y="10379964"/>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73660</xdr:rowOff>
    </xdr:from>
    <xdr:to>
      <xdr:col>6</xdr:col>
      <xdr:colOff>0</xdr:colOff>
      <xdr:row>61</xdr:row>
      <xdr:rowOff>18034</xdr:rowOff>
    </xdr:to>
    <xdr:cxnSp macro="">
      <xdr:nvCxnSpPr>
        <xdr:cNvPr id="133" name="直線コネクタ 132"/>
        <xdr:cNvCxnSpPr/>
      </xdr:nvCxnSpPr>
      <xdr:spPr>
        <a:xfrm>
          <a:off x="3225800" y="10360660"/>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73660</xdr:rowOff>
    </xdr:from>
    <xdr:to>
      <xdr:col>4</xdr:col>
      <xdr:colOff>482600</xdr:colOff>
      <xdr:row>60</xdr:row>
      <xdr:rowOff>136398</xdr:rowOff>
    </xdr:to>
    <xdr:cxnSp macro="">
      <xdr:nvCxnSpPr>
        <xdr:cNvPr id="136" name="直線コネクタ 135"/>
        <xdr:cNvCxnSpPr/>
      </xdr:nvCxnSpPr>
      <xdr:spPr>
        <a:xfrm flipV="1">
          <a:off x="2336800" y="10360660"/>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56896</xdr:rowOff>
    </xdr:from>
    <xdr:to>
      <xdr:col>3</xdr:col>
      <xdr:colOff>279400</xdr:colOff>
      <xdr:row>60</xdr:row>
      <xdr:rowOff>136398</xdr:rowOff>
    </xdr:to>
    <xdr:cxnSp macro="">
      <xdr:nvCxnSpPr>
        <xdr:cNvPr id="139" name="直線コネクタ 138"/>
        <xdr:cNvCxnSpPr/>
      </xdr:nvCxnSpPr>
      <xdr:spPr>
        <a:xfrm>
          <a:off x="1447800" y="10172446"/>
          <a:ext cx="889000" cy="250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41" name="テキスト ボックス 140"/>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112268</xdr:rowOff>
    </xdr:from>
    <xdr:to>
      <xdr:col>2</xdr:col>
      <xdr:colOff>127000</xdr:colOff>
      <xdr:row>60</xdr:row>
      <xdr:rowOff>42418</xdr:rowOff>
    </xdr:to>
    <xdr:sp macro="" textlink="">
      <xdr:nvSpPr>
        <xdr:cNvPr id="142" name="フローチャート : 判断 141"/>
        <xdr:cNvSpPr/>
      </xdr:nvSpPr>
      <xdr:spPr>
        <a:xfrm>
          <a:off x="1397000" y="10227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27195</xdr:rowOff>
    </xdr:from>
    <xdr:ext cx="762000" cy="259045"/>
    <xdr:sp macro="" textlink="">
      <xdr:nvSpPr>
        <xdr:cNvPr id="143" name="テキスト ボックス 142"/>
        <xdr:cNvSpPr txBox="1"/>
      </xdr:nvSpPr>
      <xdr:spPr>
        <a:xfrm>
          <a:off x="1066800" y="10314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42164</xdr:rowOff>
    </xdr:from>
    <xdr:to>
      <xdr:col>7</xdr:col>
      <xdr:colOff>203200</xdr:colOff>
      <xdr:row>60</xdr:row>
      <xdr:rowOff>143764</xdr:rowOff>
    </xdr:to>
    <xdr:sp macro="" textlink="">
      <xdr:nvSpPr>
        <xdr:cNvPr id="149" name="円/楕円 148"/>
        <xdr:cNvSpPr/>
      </xdr:nvSpPr>
      <xdr:spPr>
        <a:xfrm>
          <a:off x="4902200" y="1032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58691</xdr:rowOff>
    </xdr:from>
    <xdr:ext cx="762000" cy="259045"/>
    <xdr:sp macro="" textlink="">
      <xdr:nvSpPr>
        <xdr:cNvPr id="150" name="財政構造の弾力性該当値テキスト"/>
        <xdr:cNvSpPr txBox="1"/>
      </xdr:nvSpPr>
      <xdr:spPr>
        <a:xfrm>
          <a:off x="5041900" y="10174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138684</xdr:rowOff>
    </xdr:from>
    <xdr:to>
      <xdr:col>6</xdr:col>
      <xdr:colOff>50800</xdr:colOff>
      <xdr:row>61</xdr:row>
      <xdr:rowOff>68834</xdr:rowOff>
    </xdr:to>
    <xdr:sp macro="" textlink="">
      <xdr:nvSpPr>
        <xdr:cNvPr id="151" name="円/楕円 150"/>
        <xdr:cNvSpPr/>
      </xdr:nvSpPr>
      <xdr:spPr>
        <a:xfrm>
          <a:off x="4064000" y="1042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79011</xdr:rowOff>
    </xdr:from>
    <xdr:ext cx="736600" cy="259045"/>
    <xdr:sp macro="" textlink="">
      <xdr:nvSpPr>
        <xdr:cNvPr id="152" name="テキスト ボックス 151"/>
        <xdr:cNvSpPr txBox="1"/>
      </xdr:nvSpPr>
      <xdr:spPr>
        <a:xfrm>
          <a:off x="3733800" y="10194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22860</xdr:rowOff>
    </xdr:from>
    <xdr:to>
      <xdr:col>4</xdr:col>
      <xdr:colOff>533400</xdr:colOff>
      <xdr:row>60</xdr:row>
      <xdr:rowOff>124460</xdr:rowOff>
    </xdr:to>
    <xdr:sp macro="" textlink="">
      <xdr:nvSpPr>
        <xdr:cNvPr id="153" name="円/楕円 152"/>
        <xdr:cNvSpPr/>
      </xdr:nvSpPr>
      <xdr:spPr>
        <a:xfrm>
          <a:off x="3175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134637</xdr:rowOff>
    </xdr:from>
    <xdr:ext cx="762000" cy="259045"/>
    <xdr:sp macro="" textlink="">
      <xdr:nvSpPr>
        <xdr:cNvPr id="154" name="テキスト ボックス 153"/>
        <xdr:cNvSpPr txBox="1"/>
      </xdr:nvSpPr>
      <xdr:spPr>
        <a:xfrm>
          <a:off x="2844800" y="1007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85598</xdr:rowOff>
    </xdr:from>
    <xdr:to>
      <xdr:col>3</xdr:col>
      <xdr:colOff>330200</xdr:colOff>
      <xdr:row>61</xdr:row>
      <xdr:rowOff>15748</xdr:rowOff>
    </xdr:to>
    <xdr:sp macro="" textlink="">
      <xdr:nvSpPr>
        <xdr:cNvPr id="155" name="円/楕円 154"/>
        <xdr:cNvSpPr/>
      </xdr:nvSpPr>
      <xdr:spPr>
        <a:xfrm>
          <a:off x="2286000" y="10372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25925</xdr:rowOff>
    </xdr:from>
    <xdr:ext cx="762000" cy="259045"/>
    <xdr:sp macro="" textlink="">
      <xdr:nvSpPr>
        <xdr:cNvPr id="156" name="テキスト ボックス 155"/>
        <xdr:cNvSpPr txBox="1"/>
      </xdr:nvSpPr>
      <xdr:spPr>
        <a:xfrm>
          <a:off x="1955800" y="10141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6096</xdr:rowOff>
    </xdr:from>
    <xdr:to>
      <xdr:col>2</xdr:col>
      <xdr:colOff>127000</xdr:colOff>
      <xdr:row>59</xdr:row>
      <xdr:rowOff>107696</xdr:rowOff>
    </xdr:to>
    <xdr:sp macro="" textlink="">
      <xdr:nvSpPr>
        <xdr:cNvPr id="157" name="円/楕円 156"/>
        <xdr:cNvSpPr/>
      </xdr:nvSpPr>
      <xdr:spPr>
        <a:xfrm>
          <a:off x="1397000" y="1012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117873</xdr:rowOff>
    </xdr:from>
    <xdr:ext cx="762000" cy="259045"/>
    <xdr:sp macro="" textlink="">
      <xdr:nvSpPr>
        <xdr:cNvPr id="158" name="テキスト ボックス 157"/>
        <xdr:cNvSpPr txBox="1"/>
      </xdr:nvSpPr>
      <xdr:spPr>
        <a:xfrm>
          <a:off x="1066800" y="989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[273,305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と比較して人件費・物件費等の決算額が高くなっている主な要因は、東京電力福島第一原発事故に係る除染等の環境放射線対策による物件費である。これら原発事故関連事業のため、当面は高い傾向が続くが、内部管理経費の徹底的な見直しによる節減等をさらに進めることでこれらの経費の抑制に努め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22188</xdr:rowOff>
    </xdr:from>
    <xdr:to>
      <xdr:col>7</xdr:col>
      <xdr:colOff>152400</xdr:colOff>
      <xdr:row>83</xdr:row>
      <xdr:rowOff>119887</xdr:rowOff>
    </xdr:to>
    <xdr:cxnSp macro="">
      <xdr:nvCxnSpPr>
        <xdr:cNvPr id="192" name="直線コネクタ 191"/>
        <xdr:cNvCxnSpPr/>
      </xdr:nvCxnSpPr>
      <xdr:spPr>
        <a:xfrm>
          <a:off x="4114800" y="14252538"/>
          <a:ext cx="838200" cy="97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3"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17593</xdr:rowOff>
    </xdr:from>
    <xdr:to>
      <xdr:col>6</xdr:col>
      <xdr:colOff>0</xdr:colOff>
      <xdr:row>83</xdr:row>
      <xdr:rowOff>22188</xdr:rowOff>
    </xdr:to>
    <xdr:cxnSp macro="">
      <xdr:nvCxnSpPr>
        <xdr:cNvPr id="195" name="直線コネクタ 194"/>
        <xdr:cNvCxnSpPr/>
      </xdr:nvCxnSpPr>
      <xdr:spPr>
        <a:xfrm>
          <a:off x="3225800" y="14076493"/>
          <a:ext cx="889000" cy="176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44700</xdr:rowOff>
    </xdr:from>
    <xdr:ext cx="736600" cy="259045"/>
    <xdr:sp macro="" textlink="">
      <xdr:nvSpPr>
        <xdr:cNvPr id="197" name="テキスト ボックス 196"/>
        <xdr:cNvSpPr txBox="1"/>
      </xdr:nvSpPr>
      <xdr:spPr>
        <a:xfrm>
          <a:off x="3733800" y="137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17593</xdr:rowOff>
    </xdr:from>
    <xdr:to>
      <xdr:col>4</xdr:col>
      <xdr:colOff>482600</xdr:colOff>
      <xdr:row>82</xdr:row>
      <xdr:rowOff>19785</xdr:rowOff>
    </xdr:to>
    <xdr:cxnSp macro="">
      <xdr:nvCxnSpPr>
        <xdr:cNvPr id="198" name="直線コネクタ 197"/>
        <xdr:cNvCxnSpPr/>
      </xdr:nvCxnSpPr>
      <xdr:spPr>
        <a:xfrm flipV="1">
          <a:off x="2336800" y="14076493"/>
          <a:ext cx="889000" cy="2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41668</xdr:rowOff>
    </xdr:from>
    <xdr:ext cx="762000" cy="259045"/>
    <xdr:sp macro="" textlink="">
      <xdr:nvSpPr>
        <xdr:cNvPr id="200" name="テキスト ボックス 199"/>
        <xdr:cNvSpPr txBox="1"/>
      </xdr:nvSpPr>
      <xdr:spPr>
        <a:xfrm>
          <a:off x="2844800" y="1375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121103</xdr:rowOff>
    </xdr:from>
    <xdr:to>
      <xdr:col>3</xdr:col>
      <xdr:colOff>279400</xdr:colOff>
      <xdr:row>82</xdr:row>
      <xdr:rowOff>19785</xdr:rowOff>
    </xdr:to>
    <xdr:cxnSp macro="">
      <xdr:nvCxnSpPr>
        <xdr:cNvPr id="201" name="直線コネクタ 200"/>
        <xdr:cNvCxnSpPr/>
      </xdr:nvCxnSpPr>
      <xdr:spPr>
        <a:xfrm>
          <a:off x="1447800" y="14008553"/>
          <a:ext cx="889000" cy="70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44124</xdr:rowOff>
    </xdr:from>
    <xdr:ext cx="762000" cy="259045"/>
    <xdr:sp macro="" textlink="">
      <xdr:nvSpPr>
        <xdr:cNvPr id="203" name="テキスト ボックス 202"/>
        <xdr:cNvSpPr txBox="1"/>
      </xdr:nvSpPr>
      <xdr:spPr>
        <a:xfrm>
          <a:off x="1955800" y="137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120983</xdr:rowOff>
    </xdr:from>
    <xdr:to>
      <xdr:col>2</xdr:col>
      <xdr:colOff>127000</xdr:colOff>
      <xdr:row>82</xdr:row>
      <xdr:rowOff>51133</xdr:rowOff>
    </xdr:to>
    <xdr:sp macro="" textlink="">
      <xdr:nvSpPr>
        <xdr:cNvPr id="204" name="フローチャート : 判断 203"/>
        <xdr:cNvSpPr/>
      </xdr:nvSpPr>
      <xdr:spPr>
        <a:xfrm>
          <a:off x="1397000" y="14008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35910</xdr:rowOff>
    </xdr:from>
    <xdr:ext cx="762000" cy="259045"/>
    <xdr:sp macro="" textlink="">
      <xdr:nvSpPr>
        <xdr:cNvPr id="205" name="テキスト ボックス 204"/>
        <xdr:cNvSpPr txBox="1"/>
      </xdr:nvSpPr>
      <xdr:spPr>
        <a:xfrm>
          <a:off x="1066800" y="1409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69087</xdr:rowOff>
    </xdr:from>
    <xdr:to>
      <xdr:col>7</xdr:col>
      <xdr:colOff>203200</xdr:colOff>
      <xdr:row>83</xdr:row>
      <xdr:rowOff>170687</xdr:rowOff>
    </xdr:to>
    <xdr:sp macro="" textlink="">
      <xdr:nvSpPr>
        <xdr:cNvPr id="211" name="円/楕円 210"/>
        <xdr:cNvSpPr/>
      </xdr:nvSpPr>
      <xdr:spPr>
        <a:xfrm>
          <a:off x="4902200" y="14299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41164</xdr:rowOff>
    </xdr:from>
    <xdr:ext cx="762000" cy="259045"/>
    <xdr:sp macro="" textlink="">
      <xdr:nvSpPr>
        <xdr:cNvPr id="212" name="人件費・物件費等の状況該当値テキスト"/>
        <xdr:cNvSpPr txBox="1"/>
      </xdr:nvSpPr>
      <xdr:spPr>
        <a:xfrm>
          <a:off x="5041900" y="14271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273,305</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142838</xdr:rowOff>
    </xdr:from>
    <xdr:to>
      <xdr:col>6</xdr:col>
      <xdr:colOff>50800</xdr:colOff>
      <xdr:row>83</xdr:row>
      <xdr:rowOff>72988</xdr:rowOff>
    </xdr:to>
    <xdr:sp macro="" textlink="">
      <xdr:nvSpPr>
        <xdr:cNvPr id="213" name="円/楕円 212"/>
        <xdr:cNvSpPr/>
      </xdr:nvSpPr>
      <xdr:spPr>
        <a:xfrm>
          <a:off x="4064000" y="14201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57765</xdr:rowOff>
    </xdr:from>
    <xdr:ext cx="736600" cy="259045"/>
    <xdr:sp macro="" textlink="">
      <xdr:nvSpPr>
        <xdr:cNvPr id="214" name="テキスト ボックス 213"/>
        <xdr:cNvSpPr txBox="1"/>
      </xdr:nvSpPr>
      <xdr:spPr>
        <a:xfrm>
          <a:off x="3733800" y="14288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224,718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138243</xdr:rowOff>
    </xdr:from>
    <xdr:to>
      <xdr:col>4</xdr:col>
      <xdr:colOff>533400</xdr:colOff>
      <xdr:row>82</xdr:row>
      <xdr:rowOff>68393</xdr:rowOff>
    </xdr:to>
    <xdr:sp macro="" textlink="">
      <xdr:nvSpPr>
        <xdr:cNvPr id="215" name="円/楕円 214"/>
        <xdr:cNvSpPr/>
      </xdr:nvSpPr>
      <xdr:spPr>
        <a:xfrm>
          <a:off x="3175000" y="14025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53170</xdr:rowOff>
    </xdr:from>
    <xdr:ext cx="762000" cy="259045"/>
    <xdr:sp macro="" textlink="">
      <xdr:nvSpPr>
        <xdr:cNvPr id="216" name="テキスト ボックス 215"/>
        <xdr:cNvSpPr txBox="1"/>
      </xdr:nvSpPr>
      <xdr:spPr>
        <a:xfrm>
          <a:off x="2844800" y="14112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137,170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140435</xdr:rowOff>
    </xdr:from>
    <xdr:to>
      <xdr:col>3</xdr:col>
      <xdr:colOff>330200</xdr:colOff>
      <xdr:row>82</xdr:row>
      <xdr:rowOff>70585</xdr:rowOff>
    </xdr:to>
    <xdr:sp macro="" textlink="">
      <xdr:nvSpPr>
        <xdr:cNvPr id="217" name="円/楕円 216"/>
        <xdr:cNvSpPr/>
      </xdr:nvSpPr>
      <xdr:spPr>
        <a:xfrm>
          <a:off x="2286000" y="1402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55362</xdr:rowOff>
    </xdr:from>
    <xdr:ext cx="762000" cy="259045"/>
    <xdr:sp macro="" textlink="">
      <xdr:nvSpPr>
        <xdr:cNvPr id="218" name="テキスト ボックス 217"/>
        <xdr:cNvSpPr txBox="1"/>
      </xdr:nvSpPr>
      <xdr:spPr>
        <a:xfrm>
          <a:off x="1955800" y="1411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138,260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70303</xdr:rowOff>
    </xdr:from>
    <xdr:to>
      <xdr:col>2</xdr:col>
      <xdr:colOff>127000</xdr:colOff>
      <xdr:row>82</xdr:row>
      <xdr:rowOff>453</xdr:rowOff>
    </xdr:to>
    <xdr:sp macro="" textlink="">
      <xdr:nvSpPr>
        <xdr:cNvPr id="219" name="円/楕円 218"/>
        <xdr:cNvSpPr/>
      </xdr:nvSpPr>
      <xdr:spPr>
        <a:xfrm>
          <a:off x="1397000" y="13957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10630</xdr:rowOff>
    </xdr:from>
    <xdr:ext cx="762000" cy="259045"/>
    <xdr:sp macro="" textlink="">
      <xdr:nvSpPr>
        <xdr:cNvPr id="220" name="テキスト ボックス 219"/>
        <xdr:cNvSpPr txBox="1"/>
      </xdr:nvSpPr>
      <xdr:spPr>
        <a:xfrm>
          <a:off x="1066800" y="13726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103,383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本市においては、福島県人事委員会勧告の内容を基に給料表の改定を行っているため、国を上回る改定となっていること、また、職員の年代ごとの給与バランスを図るため、給料表の号給を増設していることから、ラスパイレス指数の上昇要因となっている。</a:t>
          </a:r>
        </a:p>
        <a:p>
          <a:r>
            <a:rPr kumimoji="1" lang="ja-JP" altLang="en-US" sz="1100">
              <a:latin typeface="ＭＳ Ｐゴシック"/>
            </a:rPr>
            <a:t>なお、平成２５年度の定期昇給を半年間延伸し、給与水準の適正化を図ったところである。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17780</xdr:rowOff>
    </xdr:from>
    <xdr:to>
      <xdr:col>24</xdr:col>
      <xdr:colOff>558800</xdr:colOff>
      <xdr:row>86</xdr:row>
      <xdr:rowOff>143827</xdr:rowOff>
    </xdr:to>
    <xdr:cxnSp macro="">
      <xdr:nvCxnSpPr>
        <xdr:cNvPr id="245" name="直線コネクタ 244"/>
        <xdr:cNvCxnSpPr/>
      </xdr:nvCxnSpPr>
      <xdr:spPr>
        <a:xfrm flipV="1">
          <a:off x="17018000" y="13905230"/>
          <a:ext cx="0" cy="9832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115904</xdr:rowOff>
    </xdr:from>
    <xdr:ext cx="762000" cy="259045"/>
    <xdr:sp macro="" textlink="">
      <xdr:nvSpPr>
        <xdr:cNvPr id="246" name="給与水準   （国との比較）最小値テキスト"/>
        <xdr:cNvSpPr txBox="1"/>
      </xdr:nvSpPr>
      <xdr:spPr>
        <a:xfrm>
          <a:off x="17106900" y="1486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86</xdr:row>
      <xdr:rowOff>143827</xdr:rowOff>
    </xdr:from>
    <xdr:to>
      <xdr:col>24</xdr:col>
      <xdr:colOff>647700</xdr:colOff>
      <xdr:row>86</xdr:row>
      <xdr:rowOff>143827</xdr:rowOff>
    </xdr:to>
    <xdr:cxnSp macro="">
      <xdr:nvCxnSpPr>
        <xdr:cNvPr id="247" name="直線コネクタ 246"/>
        <xdr:cNvCxnSpPr/>
      </xdr:nvCxnSpPr>
      <xdr:spPr>
        <a:xfrm>
          <a:off x="16929100" y="148885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104157</xdr:rowOff>
    </xdr:from>
    <xdr:ext cx="762000" cy="259045"/>
    <xdr:sp macro="" textlink="">
      <xdr:nvSpPr>
        <xdr:cNvPr id="248" name="給与水準   （国との比較）最大値テキスト"/>
        <xdr:cNvSpPr txBox="1"/>
      </xdr:nvSpPr>
      <xdr:spPr>
        <a:xfrm>
          <a:off x="17106900" y="1364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17780</xdr:rowOff>
    </xdr:from>
    <xdr:to>
      <xdr:col>24</xdr:col>
      <xdr:colOff>647700</xdr:colOff>
      <xdr:row>81</xdr:row>
      <xdr:rowOff>17780</xdr:rowOff>
    </xdr:to>
    <xdr:cxnSp macro="">
      <xdr:nvCxnSpPr>
        <xdr:cNvPr id="249" name="直線コネクタ 248"/>
        <xdr:cNvCxnSpPr/>
      </xdr:nvCxnSpPr>
      <xdr:spPr>
        <a:xfrm>
          <a:off x="16929100" y="1390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167005</xdr:rowOff>
    </xdr:from>
    <xdr:to>
      <xdr:col>24</xdr:col>
      <xdr:colOff>558800</xdr:colOff>
      <xdr:row>85</xdr:row>
      <xdr:rowOff>43814</xdr:rowOff>
    </xdr:to>
    <xdr:cxnSp macro="">
      <xdr:nvCxnSpPr>
        <xdr:cNvPr id="250" name="直線コネクタ 249"/>
        <xdr:cNvCxnSpPr/>
      </xdr:nvCxnSpPr>
      <xdr:spPr>
        <a:xfrm>
          <a:off x="16179800" y="14568805"/>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1"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2" name="フローチャート : 判断 251"/>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167005</xdr:rowOff>
    </xdr:from>
    <xdr:to>
      <xdr:col>23</xdr:col>
      <xdr:colOff>406400</xdr:colOff>
      <xdr:row>88</xdr:row>
      <xdr:rowOff>102552</xdr:rowOff>
    </xdr:to>
    <xdr:cxnSp macro="">
      <xdr:nvCxnSpPr>
        <xdr:cNvPr id="253" name="直線コネクタ 252"/>
        <xdr:cNvCxnSpPr/>
      </xdr:nvCxnSpPr>
      <xdr:spPr>
        <a:xfrm flipV="1">
          <a:off x="15290800" y="14568805"/>
          <a:ext cx="889000" cy="621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37782</xdr:rowOff>
    </xdr:from>
    <xdr:to>
      <xdr:col>23</xdr:col>
      <xdr:colOff>457200</xdr:colOff>
      <xdr:row>84</xdr:row>
      <xdr:rowOff>139382</xdr:rowOff>
    </xdr:to>
    <xdr:sp macro="" textlink="">
      <xdr:nvSpPr>
        <xdr:cNvPr id="254" name="フローチャート : 判断 253"/>
        <xdr:cNvSpPr/>
      </xdr:nvSpPr>
      <xdr:spPr>
        <a:xfrm>
          <a:off x="161290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149559</xdr:rowOff>
    </xdr:from>
    <xdr:ext cx="736600" cy="259045"/>
    <xdr:sp macro="" textlink="">
      <xdr:nvSpPr>
        <xdr:cNvPr id="255" name="テキスト ボックス 254"/>
        <xdr:cNvSpPr txBox="1"/>
      </xdr:nvSpPr>
      <xdr:spPr>
        <a:xfrm>
          <a:off x="15798800" y="14208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102552</xdr:rowOff>
    </xdr:from>
    <xdr:to>
      <xdr:col>22</xdr:col>
      <xdr:colOff>203200</xdr:colOff>
      <xdr:row>88</xdr:row>
      <xdr:rowOff>114618</xdr:rowOff>
    </xdr:to>
    <xdr:cxnSp macro="">
      <xdr:nvCxnSpPr>
        <xdr:cNvPr id="256" name="直線コネクタ 255"/>
        <xdr:cNvCxnSpPr/>
      </xdr:nvCxnSpPr>
      <xdr:spPr>
        <a:xfrm flipV="1">
          <a:off x="14401800" y="15190152"/>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57" name="フローチャート : 判断 256"/>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58" name="テキスト ボックス 257"/>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140336</xdr:rowOff>
    </xdr:from>
    <xdr:to>
      <xdr:col>21</xdr:col>
      <xdr:colOff>0</xdr:colOff>
      <xdr:row>88</xdr:row>
      <xdr:rowOff>114618</xdr:rowOff>
    </xdr:to>
    <xdr:cxnSp macro="">
      <xdr:nvCxnSpPr>
        <xdr:cNvPr id="259" name="直線コネクタ 258"/>
        <xdr:cNvCxnSpPr/>
      </xdr:nvCxnSpPr>
      <xdr:spPr>
        <a:xfrm>
          <a:off x="13512800" y="14713586"/>
          <a:ext cx="889000" cy="488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0</xdr:rowOff>
    </xdr:from>
    <xdr:to>
      <xdr:col>21</xdr:col>
      <xdr:colOff>50800</xdr:colOff>
      <xdr:row>87</xdr:row>
      <xdr:rowOff>101600</xdr:rowOff>
    </xdr:to>
    <xdr:sp macro="" textlink="">
      <xdr:nvSpPr>
        <xdr:cNvPr id="260" name="フローチャート : 判断 259"/>
        <xdr:cNvSpPr/>
      </xdr:nvSpPr>
      <xdr:spPr>
        <a:xfrm>
          <a:off x="14351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61" name="テキスト ボックス 260"/>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136843</xdr:rowOff>
    </xdr:from>
    <xdr:to>
      <xdr:col>19</xdr:col>
      <xdr:colOff>533400</xdr:colOff>
      <xdr:row>84</xdr:row>
      <xdr:rowOff>66993</xdr:rowOff>
    </xdr:to>
    <xdr:sp macro="" textlink="">
      <xdr:nvSpPr>
        <xdr:cNvPr id="262" name="フローチャート : 判断 261"/>
        <xdr:cNvSpPr/>
      </xdr:nvSpPr>
      <xdr:spPr>
        <a:xfrm>
          <a:off x="13462000" y="1436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77170</xdr:rowOff>
    </xdr:from>
    <xdr:ext cx="762000" cy="259045"/>
    <xdr:sp macro="" textlink="">
      <xdr:nvSpPr>
        <xdr:cNvPr id="263" name="テキスト ボックス 262"/>
        <xdr:cNvSpPr txBox="1"/>
      </xdr:nvSpPr>
      <xdr:spPr>
        <a:xfrm>
          <a:off x="13131800" y="14136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164464</xdr:rowOff>
    </xdr:from>
    <xdr:to>
      <xdr:col>24</xdr:col>
      <xdr:colOff>609600</xdr:colOff>
      <xdr:row>85</xdr:row>
      <xdr:rowOff>94614</xdr:rowOff>
    </xdr:to>
    <xdr:sp macro="" textlink="">
      <xdr:nvSpPr>
        <xdr:cNvPr id="269" name="円/楕円 268"/>
        <xdr:cNvSpPr/>
      </xdr:nvSpPr>
      <xdr:spPr>
        <a:xfrm>
          <a:off x="16967200" y="14566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136541</xdr:rowOff>
    </xdr:from>
    <xdr:ext cx="762000" cy="259045"/>
    <xdr:sp macro="" textlink="">
      <xdr:nvSpPr>
        <xdr:cNvPr id="270" name="給与水準   （国との比較）該当値テキスト"/>
        <xdr:cNvSpPr txBox="1"/>
      </xdr:nvSpPr>
      <xdr:spPr>
        <a:xfrm>
          <a:off x="17106900" y="14538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116205</xdr:rowOff>
    </xdr:from>
    <xdr:to>
      <xdr:col>23</xdr:col>
      <xdr:colOff>457200</xdr:colOff>
      <xdr:row>85</xdr:row>
      <xdr:rowOff>46355</xdr:rowOff>
    </xdr:to>
    <xdr:sp macro="" textlink="">
      <xdr:nvSpPr>
        <xdr:cNvPr id="271" name="円/楕円 270"/>
        <xdr:cNvSpPr/>
      </xdr:nvSpPr>
      <xdr:spPr>
        <a:xfrm>
          <a:off x="16129000" y="1451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31132</xdr:rowOff>
    </xdr:from>
    <xdr:ext cx="736600" cy="259045"/>
    <xdr:sp macro="" textlink="">
      <xdr:nvSpPr>
        <xdr:cNvPr id="272" name="テキスト ボックス 271"/>
        <xdr:cNvSpPr txBox="1"/>
      </xdr:nvSpPr>
      <xdr:spPr>
        <a:xfrm>
          <a:off x="15798800" y="14604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51752</xdr:rowOff>
    </xdr:from>
    <xdr:to>
      <xdr:col>22</xdr:col>
      <xdr:colOff>254000</xdr:colOff>
      <xdr:row>88</xdr:row>
      <xdr:rowOff>153352</xdr:rowOff>
    </xdr:to>
    <xdr:sp macro="" textlink="">
      <xdr:nvSpPr>
        <xdr:cNvPr id="273" name="円/楕円 272"/>
        <xdr:cNvSpPr/>
      </xdr:nvSpPr>
      <xdr:spPr>
        <a:xfrm>
          <a:off x="15240000" y="1513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138129</xdr:rowOff>
    </xdr:from>
    <xdr:ext cx="762000" cy="259045"/>
    <xdr:sp macro="" textlink="">
      <xdr:nvSpPr>
        <xdr:cNvPr id="274" name="テキスト ボックス 273"/>
        <xdr:cNvSpPr txBox="1"/>
      </xdr:nvSpPr>
      <xdr:spPr>
        <a:xfrm>
          <a:off x="14909800" y="15225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63818</xdr:rowOff>
    </xdr:from>
    <xdr:to>
      <xdr:col>21</xdr:col>
      <xdr:colOff>50800</xdr:colOff>
      <xdr:row>88</xdr:row>
      <xdr:rowOff>165418</xdr:rowOff>
    </xdr:to>
    <xdr:sp macro="" textlink="">
      <xdr:nvSpPr>
        <xdr:cNvPr id="275" name="円/楕円 274"/>
        <xdr:cNvSpPr/>
      </xdr:nvSpPr>
      <xdr:spPr>
        <a:xfrm>
          <a:off x="14351000" y="15151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150195</xdr:rowOff>
    </xdr:from>
    <xdr:ext cx="762000" cy="259045"/>
    <xdr:sp macro="" textlink="">
      <xdr:nvSpPr>
        <xdr:cNvPr id="276" name="テキスト ボックス 275"/>
        <xdr:cNvSpPr txBox="1"/>
      </xdr:nvSpPr>
      <xdr:spPr>
        <a:xfrm>
          <a:off x="14020800" y="15237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89536</xdr:rowOff>
    </xdr:from>
    <xdr:to>
      <xdr:col>19</xdr:col>
      <xdr:colOff>533400</xdr:colOff>
      <xdr:row>86</xdr:row>
      <xdr:rowOff>19686</xdr:rowOff>
    </xdr:to>
    <xdr:sp macro="" textlink="">
      <xdr:nvSpPr>
        <xdr:cNvPr id="277" name="円/楕円 276"/>
        <xdr:cNvSpPr/>
      </xdr:nvSpPr>
      <xdr:spPr>
        <a:xfrm>
          <a:off x="13462000" y="14662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4463</xdr:rowOff>
    </xdr:from>
    <xdr:ext cx="762000" cy="259045"/>
    <xdr:sp macro="" textlink="">
      <xdr:nvSpPr>
        <xdr:cNvPr id="278" name="テキスト ボックス 277"/>
        <xdr:cNvSpPr txBox="1"/>
      </xdr:nvSpPr>
      <xdr:spPr>
        <a:xfrm>
          <a:off x="13131800" y="14749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職員の定員管理については、平成１７年度から平成２６年度までの１０年間で９０人を削減する定員適正化計画に基づき、平成２２年度までの６年間で７２人を削減した。しかし、東日本大震災による復興業務が増加したこと、平成２５年度以降に定年退職する職員について、年金の支給開始年齢に達するまでの間、再任用を希望するものについては再任用するとの方針が閣議決定され、平成２５年度と平成２６年度の２年間で２０人を再任用したことから、最終的な削減人数は６５人となった。</a:t>
          </a:r>
        </a:p>
        <a:p>
          <a:r>
            <a:rPr kumimoji="1" lang="ja-JP" altLang="en-US" sz="1100">
              <a:latin typeface="ＭＳ Ｐゴシック"/>
            </a:rPr>
            <a:t>今後は、平成２８年３月に策定した平成２７年度から平成３６年度までの１０年間を計画期間とした定員適正化計画に基づき、全期間を通じて１２人の削減を目標とし、引き続き職員定員の適正化に取り組むこととしている。</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0" name="直線コネクタ 309"/>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1"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2" name="直線コネクタ 311"/>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3"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4" name="直線コネクタ 313"/>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40338</xdr:rowOff>
    </xdr:from>
    <xdr:to>
      <xdr:col>24</xdr:col>
      <xdr:colOff>558800</xdr:colOff>
      <xdr:row>60</xdr:row>
      <xdr:rowOff>55275</xdr:rowOff>
    </xdr:to>
    <xdr:cxnSp macro="">
      <xdr:nvCxnSpPr>
        <xdr:cNvPr id="315" name="直線コネクタ 314"/>
        <xdr:cNvCxnSpPr/>
      </xdr:nvCxnSpPr>
      <xdr:spPr>
        <a:xfrm>
          <a:off x="16179800" y="10327338"/>
          <a:ext cx="8382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16" name="定員管理の状況平均値テキスト"/>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17" name="フローチャート : 判断 316"/>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35741</xdr:rowOff>
    </xdr:from>
    <xdr:to>
      <xdr:col>23</xdr:col>
      <xdr:colOff>406400</xdr:colOff>
      <xdr:row>60</xdr:row>
      <xdr:rowOff>40338</xdr:rowOff>
    </xdr:to>
    <xdr:cxnSp macro="">
      <xdr:nvCxnSpPr>
        <xdr:cNvPr id="318" name="直線コネクタ 317"/>
        <xdr:cNvCxnSpPr/>
      </xdr:nvCxnSpPr>
      <xdr:spPr>
        <a:xfrm>
          <a:off x="15290800" y="10322741"/>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19" name="フローチャート : 判断 318"/>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0" name="テキスト ボックス 319"/>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33444</xdr:rowOff>
    </xdr:from>
    <xdr:to>
      <xdr:col>22</xdr:col>
      <xdr:colOff>203200</xdr:colOff>
      <xdr:row>60</xdr:row>
      <xdr:rowOff>35741</xdr:rowOff>
    </xdr:to>
    <xdr:cxnSp macro="">
      <xdr:nvCxnSpPr>
        <xdr:cNvPr id="321" name="直線コネクタ 320"/>
        <xdr:cNvCxnSpPr/>
      </xdr:nvCxnSpPr>
      <xdr:spPr>
        <a:xfrm>
          <a:off x="14401800" y="10320444"/>
          <a:ext cx="889000" cy="2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2" name="フローチャート : 判断 321"/>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170136</xdr:rowOff>
    </xdr:from>
    <xdr:ext cx="762000" cy="259045"/>
    <xdr:sp macro="" textlink="">
      <xdr:nvSpPr>
        <xdr:cNvPr id="323" name="テキスト ボックス 322"/>
        <xdr:cNvSpPr txBox="1"/>
      </xdr:nvSpPr>
      <xdr:spPr>
        <a:xfrm>
          <a:off x="14909800" y="1045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33444</xdr:rowOff>
    </xdr:from>
    <xdr:to>
      <xdr:col>21</xdr:col>
      <xdr:colOff>0</xdr:colOff>
      <xdr:row>60</xdr:row>
      <xdr:rowOff>39188</xdr:rowOff>
    </xdr:to>
    <xdr:cxnSp macro="">
      <xdr:nvCxnSpPr>
        <xdr:cNvPr id="324" name="直線コネクタ 323"/>
        <xdr:cNvCxnSpPr/>
      </xdr:nvCxnSpPr>
      <xdr:spPr>
        <a:xfrm flipV="1">
          <a:off x="13512800" y="10320444"/>
          <a:ext cx="889000" cy="5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5" name="フローチャート : 判断 324"/>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12475</xdr:rowOff>
    </xdr:from>
    <xdr:ext cx="762000" cy="259045"/>
    <xdr:sp macro="" textlink="">
      <xdr:nvSpPr>
        <xdr:cNvPr id="326" name="テキスト ボックス 325"/>
        <xdr:cNvSpPr txBox="1"/>
      </xdr:nvSpPr>
      <xdr:spPr>
        <a:xfrm>
          <a:off x="14020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77772</xdr:rowOff>
    </xdr:from>
    <xdr:to>
      <xdr:col>19</xdr:col>
      <xdr:colOff>533400</xdr:colOff>
      <xdr:row>62</xdr:row>
      <xdr:rowOff>7922</xdr:rowOff>
    </xdr:to>
    <xdr:sp macro="" textlink="">
      <xdr:nvSpPr>
        <xdr:cNvPr id="327" name="フローチャート : 判断 326"/>
        <xdr:cNvSpPr/>
      </xdr:nvSpPr>
      <xdr:spPr>
        <a:xfrm>
          <a:off x="13462000" y="10536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164149</xdr:rowOff>
    </xdr:from>
    <xdr:ext cx="762000" cy="259045"/>
    <xdr:sp macro="" textlink="">
      <xdr:nvSpPr>
        <xdr:cNvPr id="328" name="テキスト ボックス 327"/>
        <xdr:cNvSpPr txBox="1"/>
      </xdr:nvSpPr>
      <xdr:spPr>
        <a:xfrm>
          <a:off x="13131800" y="1062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4475</xdr:rowOff>
    </xdr:from>
    <xdr:to>
      <xdr:col>24</xdr:col>
      <xdr:colOff>609600</xdr:colOff>
      <xdr:row>60</xdr:row>
      <xdr:rowOff>106075</xdr:rowOff>
    </xdr:to>
    <xdr:sp macro="" textlink="">
      <xdr:nvSpPr>
        <xdr:cNvPr id="334" name="円/楕円 333"/>
        <xdr:cNvSpPr/>
      </xdr:nvSpPr>
      <xdr:spPr>
        <a:xfrm>
          <a:off x="16967200" y="1029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21002</xdr:rowOff>
    </xdr:from>
    <xdr:ext cx="762000" cy="259045"/>
    <xdr:sp macro="" textlink="">
      <xdr:nvSpPr>
        <xdr:cNvPr id="335" name="定員管理の状況該当値テキスト"/>
        <xdr:cNvSpPr txBox="1"/>
      </xdr:nvSpPr>
      <xdr:spPr>
        <a:xfrm>
          <a:off x="17106900" y="10136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160988</xdr:rowOff>
    </xdr:from>
    <xdr:to>
      <xdr:col>23</xdr:col>
      <xdr:colOff>457200</xdr:colOff>
      <xdr:row>60</xdr:row>
      <xdr:rowOff>91138</xdr:rowOff>
    </xdr:to>
    <xdr:sp macro="" textlink="">
      <xdr:nvSpPr>
        <xdr:cNvPr id="336" name="円/楕円 335"/>
        <xdr:cNvSpPr/>
      </xdr:nvSpPr>
      <xdr:spPr>
        <a:xfrm>
          <a:off x="16129000" y="1027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101315</xdr:rowOff>
    </xdr:from>
    <xdr:ext cx="736600" cy="259045"/>
    <xdr:sp macro="" textlink="">
      <xdr:nvSpPr>
        <xdr:cNvPr id="337" name="テキスト ボックス 336"/>
        <xdr:cNvSpPr txBox="1"/>
      </xdr:nvSpPr>
      <xdr:spPr>
        <a:xfrm>
          <a:off x="15798800" y="10045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156391</xdr:rowOff>
    </xdr:from>
    <xdr:to>
      <xdr:col>22</xdr:col>
      <xdr:colOff>254000</xdr:colOff>
      <xdr:row>60</xdr:row>
      <xdr:rowOff>86541</xdr:rowOff>
    </xdr:to>
    <xdr:sp macro="" textlink="">
      <xdr:nvSpPr>
        <xdr:cNvPr id="338" name="円/楕円 337"/>
        <xdr:cNvSpPr/>
      </xdr:nvSpPr>
      <xdr:spPr>
        <a:xfrm>
          <a:off x="15240000" y="10271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96718</xdr:rowOff>
    </xdr:from>
    <xdr:ext cx="762000" cy="259045"/>
    <xdr:sp macro="" textlink="">
      <xdr:nvSpPr>
        <xdr:cNvPr id="339" name="テキスト ボックス 338"/>
        <xdr:cNvSpPr txBox="1"/>
      </xdr:nvSpPr>
      <xdr:spPr>
        <a:xfrm>
          <a:off x="14909800" y="1004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154094</xdr:rowOff>
    </xdr:from>
    <xdr:to>
      <xdr:col>21</xdr:col>
      <xdr:colOff>50800</xdr:colOff>
      <xdr:row>60</xdr:row>
      <xdr:rowOff>84244</xdr:rowOff>
    </xdr:to>
    <xdr:sp macro="" textlink="">
      <xdr:nvSpPr>
        <xdr:cNvPr id="340" name="円/楕円 339"/>
        <xdr:cNvSpPr/>
      </xdr:nvSpPr>
      <xdr:spPr>
        <a:xfrm>
          <a:off x="14351000" y="1026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94421</xdr:rowOff>
    </xdr:from>
    <xdr:ext cx="762000" cy="259045"/>
    <xdr:sp macro="" textlink="">
      <xdr:nvSpPr>
        <xdr:cNvPr id="341" name="テキスト ボックス 340"/>
        <xdr:cNvSpPr txBox="1"/>
      </xdr:nvSpPr>
      <xdr:spPr>
        <a:xfrm>
          <a:off x="14020800" y="10038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159838</xdr:rowOff>
    </xdr:from>
    <xdr:to>
      <xdr:col>19</xdr:col>
      <xdr:colOff>533400</xdr:colOff>
      <xdr:row>60</xdr:row>
      <xdr:rowOff>89988</xdr:rowOff>
    </xdr:to>
    <xdr:sp macro="" textlink="">
      <xdr:nvSpPr>
        <xdr:cNvPr id="342" name="円/楕円 341"/>
        <xdr:cNvSpPr/>
      </xdr:nvSpPr>
      <xdr:spPr>
        <a:xfrm>
          <a:off x="134620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100165</xdr:rowOff>
    </xdr:from>
    <xdr:ext cx="762000" cy="259045"/>
    <xdr:sp macro="" textlink="">
      <xdr:nvSpPr>
        <xdr:cNvPr id="343" name="テキスト ボックス 342"/>
        <xdr:cNvSpPr txBox="1"/>
      </xdr:nvSpPr>
      <xdr:spPr>
        <a:xfrm>
          <a:off x="13131800" y="10044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れまで、交付税措置のある起債を厳選して活用してきたことなどにより、類似団体平均を下回っているが、現在、市庁舎の再建、（仮称）市民交流センター建設等の復旧復興に係る大型事業を進めており、また、須賀川地方保健環境組合における処理場改築等が予定されていることから指標の上昇が懸念されるため、今後も引き続き、交付税措置のある起債を厳選し活用するなど比率の抑制に努めていきたい。</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68" name="直線コネクタ 367"/>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69"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0" name="直線コネクタ 369"/>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1"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2" name="直線コネクタ 371"/>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42545</xdr:rowOff>
    </xdr:from>
    <xdr:to>
      <xdr:col>24</xdr:col>
      <xdr:colOff>558800</xdr:colOff>
      <xdr:row>40</xdr:row>
      <xdr:rowOff>78740</xdr:rowOff>
    </xdr:to>
    <xdr:cxnSp macro="">
      <xdr:nvCxnSpPr>
        <xdr:cNvPr id="373" name="直線コネクタ 372"/>
        <xdr:cNvCxnSpPr/>
      </xdr:nvCxnSpPr>
      <xdr:spPr>
        <a:xfrm flipV="1">
          <a:off x="16179800" y="690054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147337</xdr:rowOff>
    </xdr:from>
    <xdr:ext cx="762000" cy="259045"/>
    <xdr:sp macro="" textlink="">
      <xdr:nvSpPr>
        <xdr:cNvPr id="374" name="公債費負担の状況平均値テキスト"/>
        <xdr:cNvSpPr txBox="1"/>
      </xdr:nvSpPr>
      <xdr:spPr>
        <a:xfrm>
          <a:off x="17106900" y="6833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5" name="フローチャート : 判断 374"/>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78740</xdr:rowOff>
    </xdr:from>
    <xdr:to>
      <xdr:col>23</xdr:col>
      <xdr:colOff>406400</xdr:colOff>
      <xdr:row>40</xdr:row>
      <xdr:rowOff>78740</xdr:rowOff>
    </xdr:to>
    <xdr:cxnSp macro="">
      <xdr:nvCxnSpPr>
        <xdr:cNvPr id="376" name="直線コネクタ 375"/>
        <xdr:cNvCxnSpPr/>
      </xdr:nvCxnSpPr>
      <xdr:spPr>
        <a:xfrm>
          <a:off x="15290800" y="69367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7" name="フローチャート : 判断 376"/>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78" name="テキスト ボックス 377"/>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78740</xdr:rowOff>
    </xdr:from>
    <xdr:to>
      <xdr:col>22</xdr:col>
      <xdr:colOff>203200</xdr:colOff>
      <xdr:row>40</xdr:row>
      <xdr:rowOff>96838</xdr:rowOff>
    </xdr:to>
    <xdr:cxnSp macro="">
      <xdr:nvCxnSpPr>
        <xdr:cNvPr id="379" name="直線コネクタ 378"/>
        <xdr:cNvCxnSpPr/>
      </xdr:nvCxnSpPr>
      <xdr:spPr>
        <a:xfrm flipV="1">
          <a:off x="14401800" y="693674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0" name="フローチャート : 判断 379"/>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9224</xdr:rowOff>
    </xdr:from>
    <xdr:ext cx="762000" cy="259045"/>
    <xdr:sp macro="" textlink="">
      <xdr:nvSpPr>
        <xdr:cNvPr id="381" name="テキスト ボックス 380"/>
        <xdr:cNvSpPr txBox="1"/>
      </xdr:nvSpPr>
      <xdr:spPr>
        <a:xfrm>
          <a:off x="14909800" y="7038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96838</xdr:rowOff>
    </xdr:from>
    <xdr:to>
      <xdr:col>21</xdr:col>
      <xdr:colOff>0</xdr:colOff>
      <xdr:row>40</xdr:row>
      <xdr:rowOff>96838</xdr:rowOff>
    </xdr:to>
    <xdr:cxnSp macro="">
      <xdr:nvCxnSpPr>
        <xdr:cNvPr id="382" name="直線コネクタ 381"/>
        <xdr:cNvCxnSpPr/>
      </xdr:nvCxnSpPr>
      <xdr:spPr>
        <a:xfrm>
          <a:off x="13512800" y="69548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3" name="フローチャート : 判断 382"/>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57484</xdr:rowOff>
    </xdr:from>
    <xdr:ext cx="762000" cy="259045"/>
    <xdr:sp macro="" textlink="">
      <xdr:nvSpPr>
        <xdr:cNvPr id="384" name="テキスト ボックス 383"/>
        <xdr:cNvSpPr txBox="1"/>
      </xdr:nvSpPr>
      <xdr:spPr>
        <a:xfrm>
          <a:off x="14020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5" name="フローチャート : 判断 384"/>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36847</xdr:rowOff>
    </xdr:from>
    <xdr:ext cx="762000" cy="259045"/>
    <xdr:sp macro="" textlink="">
      <xdr:nvSpPr>
        <xdr:cNvPr id="386" name="テキスト ボックス 385"/>
        <xdr:cNvSpPr txBox="1"/>
      </xdr:nvSpPr>
      <xdr:spPr>
        <a:xfrm>
          <a:off x="13131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163195</xdr:rowOff>
    </xdr:from>
    <xdr:to>
      <xdr:col>24</xdr:col>
      <xdr:colOff>609600</xdr:colOff>
      <xdr:row>40</xdr:row>
      <xdr:rowOff>93345</xdr:rowOff>
    </xdr:to>
    <xdr:sp macro="" textlink="">
      <xdr:nvSpPr>
        <xdr:cNvPr id="392" name="円/楕円 391"/>
        <xdr:cNvSpPr/>
      </xdr:nvSpPr>
      <xdr:spPr>
        <a:xfrm>
          <a:off x="16967200" y="684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8272</xdr:rowOff>
    </xdr:from>
    <xdr:ext cx="762000" cy="259045"/>
    <xdr:sp macro="" textlink="">
      <xdr:nvSpPr>
        <xdr:cNvPr id="393" name="公債費負担の状況該当値テキスト"/>
        <xdr:cNvSpPr txBox="1"/>
      </xdr:nvSpPr>
      <xdr:spPr>
        <a:xfrm>
          <a:off x="17106900" y="6694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27940</xdr:rowOff>
    </xdr:from>
    <xdr:to>
      <xdr:col>23</xdr:col>
      <xdr:colOff>457200</xdr:colOff>
      <xdr:row>40</xdr:row>
      <xdr:rowOff>129540</xdr:rowOff>
    </xdr:to>
    <xdr:sp macro="" textlink="">
      <xdr:nvSpPr>
        <xdr:cNvPr id="394" name="円/楕円 393"/>
        <xdr:cNvSpPr/>
      </xdr:nvSpPr>
      <xdr:spPr>
        <a:xfrm>
          <a:off x="16129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95" name="テキスト ボックス 394"/>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27940</xdr:rowOff>
    </xdr:from>
    <xdr:to>
      <xdr:col>22</xdr:col>
      <xdr:colOff>254000</xdr:colOff>
      <xdr:row>40</xdr:row>
      <xdr:rowOff>129540</xdr:rowOff>
    </xdr:to>
    <xdr:sp macro="" textlink="">
      <xdr:nvSpPr>
        <xdr:cNvPr id="396" name="円/楕円 395"/>
        <xdr:cNvSpPr/>
      </xdr:nvSpPr>
      <xdr:spPr>
        <a:xfrm>
          <a:off x="15240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139717</xdr:rowOff>
    </xdr:from>
    <xdr:ext cx="762000" cy="259045"/>
    <xdr:sp macro="" textlink="">
      <xdr:nvSpPr>
        <xdr:cNvPr id="397" name="テキスト ボックス 396"/>
        <xdr:cNvSpPr txBox="1"/>
      </xdr:nvSpPr>
      <xdr:spPr>
        <a:xfrm>
          <a:off x="14909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46038</xdr:rowOff>
    </xdr:from>
    <xdr:to>
      <xdr:col>21</xdr:col>
      <xdr:colOff>50800</xdr:colOff>
      <xdr:row>40</xdr:row>
      <xdr:rowOff>147638</xdr:rowOff>
    </xdr:to>
    <xdr:sp macro="" textlink="">
      <xdr:nvSpPr>
        <xdr:cNvPr id="398" name="円/楕円 397"/>
        <xdr:cNvSpPr/>
      </xdr:nvSpPr>
      <xdr:spPr>
        <a:xfrm>
          <a:off x="14351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157815</xdr:rowOff>
    </xdr:from>
    <xdr:ext cx="762000" cy="259045"/>
    <xdr:sp macro="" textlink="">
      <xdr:nvSpPr>
        <xdr:cNvPr id="399" name="テキスト ボックス 398"/>
        <xdr:cNvSpPr txBox="1"/>
      </xdr:nvSpPr>
      <xdr:spPr>
        <a:xfrm>
          <a:off x="14020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46038</xdr:rowOff>
    </xdr:from>
    <xdr:to>
      <xdr:col>19</xdr:col>
      <xdr:colOff>533400</xdr:colOff>
      <xdr:row>40</xdr:row>
      <xdr:rowOff>147638</xdr:rowOff>
    </xdr:to>
    <xdr:sp macro="" textlink="">
      <xdr:nvSpPr>
        <xdr:cNvPr id="400" name="円/楕円 399"/>
        <xdr:cNvSpPr/>
      </xdr:nvSpPr>
      <xdr:spPr>
        <a:xfrm>
          <a:off x="13462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157815</xdr:rowOff>
    </xdr:from>
    <xdr:ext cx="762000" cy="259045"/>
    <xdr:sp macro="" textlink="">
      <xdr:nvSpPr>
        <xdr:cNvPr id="401" name="テキスト ボックス 400"/>
        <xdr:cNvSpPr txBox="1"/>
      </xdr:nvSpPr>
      <xdr:spPr>
        <a:xfrm>
          <a:off x="13131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将来負担比率の構成要素のうち地方債現在高については、臨時財政対策債や合併特例債を活用してきたことにより、Ｈ１８年度までは増加傾向であったものが、Ｈ１９年度以降は元金償還の進捗により減少傾向となっており、Ｈ２３年度の震災以降も震災関連事業推進に係る基金の創設等で、充当可能基金が一時的に増額したことにより指標は改善してきている。現在、市庁舎の再建、（仮称）市民交流センター建設等の復旧復興に係る大型事業を進めていることから、数値の上昇が懸念される。</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8" name="直線コネクタ 417"/>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9" name="テキスト ボックス 418"/>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2" name="直線コネクタ 421"/>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3" name="テキスト ボックス 422"/>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26" name="直線コネクタ 425"/>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27"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28" name="直線コネクタ 427"/>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29"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0" name="直線コネクタ 429"/>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17367</xdr:rowOff>
    </xdr:from>
    <xdr:to>
      <xdr:col>24</xdr:col>
      <xdr:colOff>558800</xdr:colOff>
      <xdr:row>16</xdr:row>
      <xdr:rowOff>56579</xdr:rowOff>
    </xdr:to>
    <xdr:cxnSp macro="">
      <xdr:nvCxnSpPr>
        <xdr:cNvPr id="431" name="直線コネクタ 430"/>
        <xdr:cNvCxnSpPr/>
      </xdr:nvCxnSpPr>
      <xdr:spPr>
        <a:xfrm flipV="1">
          <a:off x="16179800" y="2760567"/>
          <a:ext cx="838200" cy="39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26719</xdr:rowOff>
    </xdr:from>
    <xdr:ext cx="762000" cy="259045"/>
    <xdr:sp macro="" textlink="">
      <xdr:nvSpPr>
        <xdr:cNvPr id="432" name="将来負担の状況平均値テキスト"/>
        <xdr:cNvSpPr txBox="1"/>
      </xdr:nvSpPr>
      <xdr:spPr>
        <a:xfrm>
          <a:off x="17106900" y="2769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3" name="フローチャート : 判断 432"/>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56579</xdr:rowOff>
    </xdr:from>
    <xdr:to>
      <xdr:col>23</xdr:col>
      <xdr:colOff>406400</xdr:colOff>
      <xdr:row>16</xdr:row>
      <xdr:rowOff>117507</xdr:rowOff>
    </xdr:to>
    <xdr:cxnSp macro="">
      <xdr:nvCxnSpPr>
        <xdr:cNvPr id="434" name="直線コネクタ 433"/>
        <xdr:cNvCxnSpPr/>
      </xdr:nvCxnSpPr>
      <xdr:spPr>
        <a:xfrm flipV="1">
          <a:off x="15290800" y="2799779"/>
          <a:ext cx="889000" cy="60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5" name="フローチャート : 判断 434"/>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167562</xdr:rowOff>
    </xdr:from>
    <xdr:ext cx="736600" cy="259045"/>
    <xdr:sp macro="" textlink="">
      <xdr:nvSpPr>
        <xdr:cNvPr id="436" name="テキスト ボックス 435"/>
        <xdr:cNvSpPr txBox="1"/>
      </xdr:nvSpPr>
      <xdr:spPr>
        <a:xfrm>
          <a:off x="15798800" y="2910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117507</xdr:rowOff>
    </xdr:from>
    <xdr:to>
      <xdr:col>22</xdr:col>
      <xdr:colOff>203200</xdr:colOff>
      <xdr:row>17</xdr:row>
      <xdr:rowOff>28702</xdr:rowOff>
    </xdr:to>
    <xdr:cxnSp macro="">
      <xdr:nvCxnSpPr>
        <xdr:cNvPr id="437" name="直線コネクタ 436"/>
        <xdr:cNvCxnSpPr/>
      </xdr:nvCxnSpPr>
      <xdr:spPr>
        <a:xfrm flipV="1">
          <a:off x="14401800" y="2860707"/>
          <a:ext cx="889000" cy="82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38" name="フローチャート : 判断 437"/>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43769</xdr:rowOff>
    </xdr:from>
    <xdr:ext cx="762000" cy="259045"/>
    <xdr:sp macro="" textlink="">
      <xdr:nvSpPr>
        <xdr:cNvPr id="439" name="テキスト ボックス 438"/>
        <xdr:cNvSpPr txBox="1"/>
      </xdr:nvSpPr>
      <xdr:spPr>
        <a:xfrm>
          <a:off x="14909800" y="2958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28702</xdr:rowOff>
    </xdr:from>
    <xdr:to>
      <xdr:col>21</xdr:col>
      <xdr:colOff>0</xdr:colOff>
      <xdr:row>17</xdr:row>
      <xdr:rowOff>137287</xdr:rowOff>
    </xdr:to>
    <xdr:cxnSp macro="">
      <xdr:nvCxnSpPr>
        <xdr:cNvPr id="440" name="直線コネクタ 439"/>
        <xdr:cNvCxnSpPr/>
      </xdr:nvCxnSpPr>
      <xdr:spPr>
        <a:xfrm flipV="1">
          <a:off x="13512800" y="2943352"/>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1" name="フローチャート : 判断 440"/>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110126</xdr:rowOff>
    </xdr:from>
    <xdr:ext cx="762000" cy="259045"/>
    <xdr:sp macro="" textlink="">
      <xdr:nvSpPr>
        <xdr:cNvPr id="442" name="テキスト ボックス 441"/>
        <xdr:cNvSpPr txBox="1"/>
      </xdr:nvSpPr>
      <xdr:spPr>
        <a:xfrm>
          <a:off x="14020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164306</xdr:rowOff>
    </xdr:from>
    <xdr:to>
      <xdr:col>19</xdr:col>
      <xdr:colOff>533400</xdr:colOff>
      <xdr:row>18</xdr:row>
      <xdr:rowOff>94456</xdr:rowOff>
    </xdr:to>
    <xdr:sp macro="" textlink="">
      <xdr:nvSpPr>
        <xdr:cNvPr id="443" name="フローチャート : 判断 442"/>
        <xdr:cNvSpPr/>
      </xdr:nvSpPr>
      <xdr:spPr>
        <a:xfrm>
          <a:off x="13462000" y="307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79233</xdr:rowOff>
    </xdr:from>
    <xdr:ext cx="762000" cy="259045"/>
    <xdr:sp macro="" textlink="">
      <xdr:nvSpPr>
        <xdr:cNvPr id="444" name="テキスト ボックス 443"/>
        <xdr:cNvSpPr txBox="1"/>
      </xdr:nvSpPr>
      <xdr:spPr>
        <a:xfrm>
          <a:off x="13131800" y="3165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138017</xdr:rowOff>
    </xdr:from>
    <xdr:to>
      <xdr:col>24</xdr:col>
      <xdr:colOff>609600</xdr:colOff>
      <xdr:row>16</xdr:row>
      <xdr:rowOff>68167</xdr:rowOff>
    </xdr:to>
    <xdr:sp macro="" textlink="">
      <xdr:nvSpPr>
        <xdr:cNvPr id="450" name="円/楕円 449"/>
        <xdr:cNvSpPr/>
      </xdr:nvSpPr>
      <xdr:spPr>
        <a:xfrm>
          <a:off x="16967200" y="2709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154544</xdr:rowOff>
    </xdr:from>
    <xdr:ext cx="762000" cy="259045"/>
    <xdr:sp macro="" textlink="">
      <xdr:nvSpPr>
        <xdr:cNvPr id="451" name="将来負担の状況該当値テキスト"/>
        <xdr:cNvSpPr txBox="1"/>
      </xdr:nvSpPr>
      <xdr:spPr>
        <a:xfrm>
          <a:off x="17106900" y="2554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5779</xdr:rowOff>
    </xdr:from>
    <xdr:to>
      <xdr:col>23</xdr:col>
      <xdr:colOff>457200</xdr:colOff>
      <xdr:row>16</xdr:row>
      <xdr:rowOff>107379</xdr:rowOff>
    </xdr:to>
    <xdr:sp macro="" textlink="">
      <xdr:nvSpPr>
        <xdr:cNvPr id="452" name="円/楕円 451"/>
        <xdr:cNvSpPr/>
      </xdr:nvSpPr>
      <xdr:spPr>
        <a:xfrm>
          <a:off x="16129000" y="2748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117556</xdr:rowOff>
    </xdr:from>
    <xdr:ext cx="736600" cy="259045"/>
    <xdr:sp macro="" textlink="">
      <xdr:nvSpPr>
        <xdr:cNvPr id="453" name="テキスト ボックス 452"/>
        <xdr:cNvSpPr txBox="1"/>
      </xdr:nvSpPr>
      <xdr:spPr>
        <a:xfrm>
          <a:off x="15798800" y="2517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37.8</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66707</xdr:rowOff>
    </xdr:from>
    <xdr:to>
      <xdr:col>22</xdr:col>
      <xdr:colOff>254000</xdr:colOff>
      <xdr:row>16</xdr:row>
      <xdr:rowOff>168307</xdr:rowOff>
    </xdr:to>
    <xdr:sp macro="" textlink="">
      <xdr:nvSpPr>
        <xdr:cNvPr id="454" name="円/楕円 453"/>
        <xdr:cNvSpPr/>
      </xdr:nvSpPr>
      <xdr:spPr>
        <a:xfrm>
          <a:off x="15240000" y="280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7034</xdr:rowOff>
    </xdr:from>
    <xdr:ext cx="762000" cy="259045"/>
    <xdr:sp macro="" textlink="">
      <xdr:nvSpPr>
        <xdr:cNvPr id="455" name="テキスト ボックス 454"/>
        <xdr:cNvSpPr txBox="1"/>
      </xdr:nvSpPr>
      <xdr:spPr>
        <a:xfrm>
          <a:off x="14909800" y="257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149352</xdr:rowOff>
    </xdr:from>
    <xdr:to>
      <xdr:col>21</xdr:col>
      <xdr:colOff>50800</xdr:colOff>
      <xdr:row>17</xdr:row>
      <xdr:rowOff>79502</xdr:rowOff>
    </xdr:to>
    <xdr:sp macro="" textlink="">
      <xdr:nvSpPr>
        <xdr:cNvPr id="456" name="円/楕円 455"/>
        <xdr:cNvSpPr/>
      </xdr:nvSpPr>
      <xdr:spPr>
        <a:xfrm>
          <a:off x="14351000" y="28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89679</xdr:rowOff>
    </xdr:from>
    <xdr:ext cx="762000" cy="259045"/>
    <xdr:sp macro="" textlink="">
      <xdr:nvSpPr>
        <xdr:cNvPr id="457" name="テキスト ボックス 456"/>
        <xdr:cNvSpPr txBox="1"/>
      </xdr:nvSpPr>
      <xdr:spPr>
        <a:xfrm>
          <a:off x="14020800" y="266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86487</xdr:rowOff>
    </xdr:from>
    <xdr:to>
      <xdr:col>19</xdr:col>
      <xdr:colOff>533400</xdr:colOff>
      <xdr:row>18</xdr:row>
      <xdr:rowOff>16637</xdr:rowOff>
    </xdr:to>
    <xdr:sp macro="" textlink="">
      <xdr:nvSpPr>
        <xdr:cNvPr id="458" name="円/楕円 457"/>
        <xdr:cNvSpPr/>
      </xdr:nvSpPr>
      <xdr:spPr>
        <a:xfrm>
          <a:off x="13462000" y="3001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26814</xdr:rowOff>
    </xdr:from>
    <xdr:ext cx="762000" cy="259045"/>
    <xdr:sp macro="" textlink="">
      <xdr:nvSpPr>
        <xdr:cNvPr id="459" name="テキスト ボックス 458"/>
        <xdr:cNvSpPr txBox="1"/>
      </xdr:nvSpPr>
      <xdr:spPr>
        <a:xfrm>
          <a:off x="13131800" y="277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福島県須賀川市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78,299
78,025
279.43
62,770,471
60,040,201
651,592
18,703,502
32,420,333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31.3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と比べて低い水準にあるが、これは、平成１７年４月の市町村合併に伴い、合併によるメリットを最大限に発揮し、簡素で効率的な組織を構築するため、平成２６年度までの１０年間を計画期間する定員適正化計画において、９０人の削減目標を立て、最終的に６５人の削減を行ったためである。</a:t>
          </a:r>
        </a:p>
        <a:p>
          <a:r>
            <a:rPr kumimoji="1" lang="ja-JP" altLang="en-US" sz="1100">
              <a:latin typeface="ＭＳ Ｐゴシック"/>
            </a:rPr>
            <a:t>今後は、平成２８年度から平成３７年度までの１０年間を計画期間とした定員適正化計画に基づき、全期間を通じてで１２人の削減を目標とするとともに、さらなる行政の効率化により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123190</xdr:rowOff>
    </xdr:from>
    <xdr:to>
      <xdr:col>7</xdr:col>
      <xdr:colOff>15875</xdr:colOff>
      <xdr:row>35</xdr:row>
      <xdr:rowOff>161290</xdr:rowOff>
    </xdr:to>
    <xdr:cxnSp macro="">
      <xdr:nvCxnSpPr>
        <xdr:cNvPr id="64" name="直線コネクタ 63"/>
        <xdr:cNvCxnSpPr/>
      </xdr:nvCxnSpPr>
      <xdr:spPr>
        <a:xfrm flipV="1">
          <a:off x="3987800" y="61239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138430</xdr:rowOff>
    </xdr:from>
    <xdr:to>
      <xdr:col>5</xdr:col>
      <xdr:colOff>549275</xdr:colOff>
      <xdr:row>35</xdr:row>
      <xdr:rowOff>161290</xdr:rowOff>
    </xdr:to>
    <xdr:cxnSp macro="">
      <xdr:nvCxnSpPr>
        <xdr:cNvPr id="67" name="直線コネクタ 66"/>
        <xdr:cNvCxnSpPr/>
      </xdr:nvCxnSpPr>
      <xdr:spPr>
        <a:xfrm>
          <a:off x="3098800" y="61391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138430</xdr:rowOff>
    </xdr:from>
    <xdr:to>
      <xdr:col>4</xdr:col>
      <xdr:colOff>346075</xdr:colOff>
      <xdr:row>37</xdr:row>
      <xdr:rowOff>16510</xdr:rowOff>
    </xdr:to>
    <xdr:cxnSp macro="">
      <xdr:nvCxnSpPr>
        <xdr:cNvPr id="70" name="直線コネクタ 69"/>
        <xdr:cNvCxnSpPr/>
      </xdr:nvCxnSpPr>
      <xdr:spPr>
        <a:xfrm flipV="1">
          <a:off x="2209800" y="613918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31750</xdr:rowOff>
    </xdr:from>
    <xdr:to>
      <xdr:col>3</xdr:col>
      <xdr:colOff>142875</xdr:colOff>
      <xdr:row>37</xdr:row>
      <xdr:rowOff>16510</xdr:rowOff>
    </xdr:to>
    <xdr:cxnSp macro="">
      <xdr:nvCxnSpPr>
        <xdr:cNvPr id="73" name="直線コネクタ 72"/>
        <xdr:cNvCxnSpPr/>
      </xdr:nvCxnSpPr>
      <xdr:spPr>
        <a:xfrm>
          <a:off x="1320800" y="6032500"/>
          <a:ext cx="8890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60960</xdr:rowOff>
    </xdr:from>
    <xdr:to>
      <xdr:col>1</xdr:col>
      <xdr:colOff>676275</xdr:colOff>
      <xdr:row>36</xdr:row>
      <xdr:rowOff>162560</xdr:rowOff>
    </xdr:to>
    <xdr:sp macro="" textlink="">
      <xdr:nvSpPr>
        <xdr:cNvPr id="76" name="フローチャート : 判断 75"/>
        <xdr:cNvSpPr/>
      </xdr:nvSpPr>
      <xdr:spPr>
        <a:xfrm>
          <a:off x="1270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147337</xdr:rowOff>
    </xdr:from>
    <xdr:ext cx="762000" cy="259045"/>
    <xdr:sp macro="" textlink="">
      <xdr:nvSpPr>
        <xdr:cNvPr id="77" name="テキスト ボックス 76"/>
        <xdr:cNvSpPr txBox="1"/>
      </xdr:nvSpPr>
      <xdr:spPr>
        <a:xfrm>
          <a:off x="939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72390</xdr:rowOff>
    </xdr:from>
    <xdr:to>
      <xdr:col>7</xdr:col>
      <xdr:colOff>66675</xdr:colOff>
      <xdr:row>36</xdr:row>
      <xdr:rowOff>2540</xdr:rowOff>
    </xdr:to>
    <xdr:sp macro="" textlink="">
      <xdr:nvSpPr>
        <xdr:cNvPr id="83" name="円/楕円 82"/>
        <xdr:cNvSpPr/>
      </xdr:nvSpPr>
      <xdr:spPr>
        <a:xfrm>
          <a:off x="47752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88917</xdr:rowOff>
    </xdr:from>
    <xdr:ext cx="762000" cy="259045"/>
    <xdr:sp macro="" textlink="">
      <xdr:nvSpPr>
        <xdr:cNvPr id="84" name="人件費該当値テキスト"/>
        <xdr:cNvSpPr txBox="1"/>
      </xdr:nvSpPr>
      <xdr:spPr>
        <a:xfrm>
          <a:off x="49149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110490</xdr:rowOff>
    </xdr:from>
    <xdr:to>
      <xdr:col>5</xdr:col>
      <xdr:colOff>600075</xdr:colOff>
      <xdr:row>36</xdr:row>
      <xdr:rowOff>40640</xdr:rowOff>
    </xdr:to>
    <xdr:sp macro="" textlink="">
      <xdr:nvSpPr>
        <xdr:cNvPr id="85" name="円/楕円 84"/>
        <xdr:cNvSpPr/>
      </xdr:nvSpPr>
      <xdr:spPr>
        <a:xfrm>
          <a:off x="3937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50817</xdr:rowOff>
    </xdr:from>
    <xdr:ext cx="736600" cy="259045"/>
    <xdr:sp macro="" textlink="">
      <xdr:nvSpPr>
        <xdr:cNvPr id="86" name="テキスト ボックス 85"/>
        <xdr:cNvSpPr txBox="1"/>
      </xdr:nvSpPr>
      <xdr:spPr>
        <a:xfrm>
          <a:off x="3606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87630</xdr:rowOff>
    </xdr:from>
    <xdr:to>
      <xdr:col>4</xdr:col>
      <xdr:colOff>396875</xdr:colOff>
      <xdr:row>36</xdr:row>
      <xdr:rowOff>17780</xdr:rowOff>
    </xdr:to>
    <xdr:sp macro="" textlink="">
      <xdr:nvSpPr>
        <xdr:cNvPr id="87" name="円/楕円 86"/>
        <xdr:cNvSpPr/>
      </xdr:nvSpPr>
      <xdr:spPr>
        <a:xfrm>
          <a:off x="3048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27957</xdr:rowOff>
    </xdr:from>
    <xdr:ext cx="762000" cy="259045"/>
    <xdr:sp macro="" textlink="">
      <xdr:nvSpPr>
        <xdr:cNvPr id="88" name="テキスト ボックス 87"/>
        <xdr:cNvSpPr txBox="1"/>
      </xdr:nvSpPr>
      <xdr:spPr>
        <a:xfrm>
          <a:off x="2717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137160</xdr:rowOff>
    </xdr:from>
    <xdr:to>
      <xdr:col>3</xdr:col>
      <xdr:colOff>193675</xdr:colOff>
      <xdr:row>37</xdr:row>
      <xdr:rowOff>67310</xdr:rowOff>
    </xdr:to>
    <xdr:sp macro="" textlink="">
      <xdr:nvSpPr>
        <xdr:cNvPr id="89" name="円/楕円 88"/>
        <xdr:cNvSpPr/>
      </xdr:nvSpPr>
      <xdr:spPr>
        <a:xfrm>
          <a:off x="2159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77487</xdr:rowOff>
    </xdr:from>
    <xdr:ext cx="762000" cy="259045"/>
    <xdr:sp macro="" textlink="">
      <xdr:nvSpPr>
        <xdr:cNvPr id="90" name="テキスト ボックス 89"/>
        <xdr:cNvSpPr txBox="1"/>
      </xdr:nvSpPr>
      <xdr:spPr>
        <a:xfrm>
          <a:off x="1828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152400</xdr:rowOff>
    </xdr:from>
    <xdr:to>
      <xdr:col>1</xdr:col>
      <xdr:colOff>676275</xdr:colOff>
      <xdr:row>35</xdr:row>
      <xdr:rowOff>82550</xdr:rowOff>
    </xdr:to>
    <xdr:sp macro="" textlink="">
      <xdr:nvSpPr>
        <xdr:cNvPr id="91" name="円/楕円 90"/>
        <xdr:cNvSpPr/>
      </xdr:nvSpPr>
      <xdr:spPr>
        <a:xfrm>
          <a:off x="1270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92727</xdr:rowOff>
    </xdr:from>
    <xdr:ext cx="762000" cy="259045"/>
    <xdr:sp macro="" textlink="">
      <xdr:nvSpPr>
        <xdr:cNvPr id="92" name="テキスト ボックス 91"/>
        <xdr:cNvSpPr txBox="1"/>
      </xdr:nvSpPr>
      <xdr:spPr>
        <a:xfrm>
          <a:off x="939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物件費が類似団体平均を上回っている要因としては、本市は指定管理制度の導入が進んでおり、施設の維持管理業務の大部分を民間委託していることから、職員人件費等から委託料（物件費）にシフトしていることなどが要因となっている。経常的な物件費については、Ｈ２６年度予算編成から施策別予算枠配分を実施したことによる効率化により、徹底的な見直しを実施してきたところであるが、指定管理者制度の導入は今後も維持の方針であり、人件費と物件費を一体として経費の低減を図っていく方針であ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46990</xdr:rowOff>
    </xdr:from>
    <xdr:to>
      <xdr:col>24</xdr:col>
      <xdr:colOff>31750</xdr:colOff>
      <xdr:row>17</xdr:row>
      <xdr:rowOff>107950</xdr:rowOff>
    </xdr:to>
    <xdr:cxnSp macro="">
      <xdr:nvCxnSpPr>
        <xdr:cNvPr id="125" name="直線コネクタ 124"/>
        <xdr:cNvCxnSpPr/>
      </xdr:nvCxnSpPr>
      <xdr:spPr>
        <a:xfrm>
          <a:off x="15671800" y="296164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31750</xdr:rowOff>
    </xdr:from>
    <xdr:to>
      <xdr:col>22</xdr:col>
      <xdr:colOff>565150</xdr:colOff>
      <xdr:row>17</xdr:row>
      <xdr:rowOff>46990</xdr:rowOff>
    </xdr:to>
    <xdr:cxnSp macro="">
      <xdr:nvCxnSpPr>
        <xdr:cNvPr id="128" name="直線コネクタ 127"/>
        <xdr:cNvCxnSpPr/>
      </xdr:nvCxnSpPr>
      <xdr:spPr>
        <a:xfrm>
          <a:off x="14782800" y="29464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165100</xdr:rowOff>
    </xdr:from>
    <xdr:to>
      <xdr:col>21</xdr:col>
      <xdr:colOff>361950</xdr:colOff>
      <xdr:row>17</xdr:row>
      <xdr:rowOff>31750</xdr:rowOff>
    </xdr:to>
    <xdr:cxnSp macro="">
      <xdr:nvCxnSpPr>
        <xdr:cNvPr id="131" name="直線コネクタ 130"/>
        <xdr:cNvCxnSpPr/>
      </xdr:nvCxnSpPr>
      <xdr:spPr>
        <a:xfrm>
          <a:off x="13893800" y="2908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165100</xdr:rowOff>
    </xdr:from>
    <xdr:to>
      <xdr:col>20</xdr:col>
      <xdr:colOff>158750</xdr:colOff>
      <xdr:row>17</xdr:row>
      <xdr:rowOff>1270</xdr:rowOff>
    </xdr:to>
    <xdr:cxnSp macro="">
      <xdr:nvCxnSpPr>
        <xdr:cNvPr id="134" name="直線コネクタ 133"/>
        <xdr:cNvCxnSpPr/>
      </xdr:nvCxnSpPr>
      <xdr:spPr>
        <a:xfrm flipV="1">
          <a:off x="13004800" y="29083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36" name="テキスト ボックス 135"/>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37" name="フローチャート : 判断 136"/>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38" name="テキスト ボックス 137"/>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57150</xdr:rowOff>
    </xdr:from>
    <xdr:to>
      <xdr:col>24</xdr:col>
      <xdr:colOff>82550</xdr:colOff>
      <xdr:row>17</xdr:row>
      <xdr:rowOff>158750</xdr:rowOff>
    </xdr:to>
    <xdr:sp macro="" textlink="">
      <xdr:nvSpPr>
        <xdr:cNvPr id="144" name="円/楕円 143"/>
        <xdr:cNvSpPr/>
      </xdr:nvSpPr>
      <xdr:spPr>
        <a:xfrm>
          <a:off x="1645920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29227</xdr:rowOff>
    </xdr:from>
    <xdr:ext cx="762000" cy="259045"/>
    <xdr:sp macro="" textlink="">
      <xdr:nvSpPr>
        <xdr:cNvPr id="145" name="物件費該当値テキスト"/>
        <xdr:cNvSpPr txBox="1"/>
      </xdr:nvSpPr>
      <xdr:spPr>
        <a:xfrm>
          <a:off x="165989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167640</xdr:rowOff>
    </xdr:from>
    <xdr:to>
      <xdr:col>22</xdr:col>
      <xdr:colOff>615950</xdr:colOff>
      <xdr:row>17</xdr:row>
      <xdr:rowOff>97790</xdr:rowOff>
    </xdr:to>
    <xdr:sp macro="" textlink="">
      <xdr:nvSpPr>
        <xdr:cNvPr id="146" name="円/楕円 145"/>
        <xdr:cNvSpPr/>
      </xdr:nvSpPr>
      <xdr:spPr>
        <a:xfrm>
          <a:off x="15621000" y="29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82567</xdr:rowOff>
    </xdr:from>
    <xdr:ext cx="736600" cy="259045"/>
    <xdr:sp macro="" textlink="">
      <xdr:nvSpPr>
        <xdr:cNvPr id="147" name="テキスト ボックス 146"/>
        <xdr:cNvSpPr txBox="1"/>
      </xdr:nvSpPr>
      <xdr:spPr>
        <a:xfrm>
          <a:off x="15290800" y="299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152400</xdr:rowOff>
    </xdr:from>
    <xdr:to>
      <xdr:col>21</xdr:col>
      <xdr:colOff>412750</xdr:colOff>
      <xdr:row>17</xdr:row>
      <xdr:rowOff>82550</xdr:rowOff>
    </xdr:to>
    <xdr:sp macro="" textlink="">
      <xdr:nvSpPr>
        <xdr:cNvPr id="148" name="円/楕円 147"/>
        <xdr:cNvSpPr/>
      </xdr:nvSpPr>
      <xdr:spPr>
        <a:xfrm>
          <a:off x="147320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67327</xdr:rowOff>
    </xdr:from>
    <xdr:ext cx="762000" cy="259045"/>
    <xdr:sp macro="" textlink="">
      <xdr:nvSpPr>
        <xdr:cNvPr id="149" name="テキスト ボックス 148"/>
        <xdr:cNvSpPr txBox="1"/>
      </xdr:nvSpPr>
      <xdr:spPr>
        <a:xfrm>
          <a:off x="14401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114300</xdr:rowOff>
    </xdr:from>
    <xdr:to>
      <xdr:col>20</xdr:col>
      <xdr:colOff>209550</xdr:colOff>
      <xdr:row>17</xdr:row>
      <xdr:rowOff>44450</xdr:rowOff>
    </xdr:to>
    <xdr:sp macro="" textlink="">
      <xdr:nvSpPr>
        <xdr:cNvPr id="150" name="円/楕円 149"/>
        <xdr:cNvSpPr/>
      </xdr:nvSpPr>
      <xdr:spPr>
        <a:xfrm>
          <a:off x="13843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29227</xdr:rowOff>
    </xdr:from>
    <xdr:ext cx="762000" cy="259045"/>
    <xdr:sp macro="" textlink="">
      <xdr:nvSpPr>
        <xdr:cNvPr id="151" name="テキスト ボックス 150"/>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52" name="円/楕円 151"/>
        <xdr:cNvSpPr/>
      </xdr:nvSpPr>
      <xdr:spPr>
        <a:xfrm>
          <a:off x="12954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36847</xdr:rowOff>
    </xdr:from>
    <xdr:ext cx="762000" cy="259045"/>
    <xdr:sp macro="" textlink="">
      <xdr:nvSpPr>
        <xdr:cNvPr id="153" name="テキスト ボックス 152"/>
        <xdr:cNvSpPr txBox="1"/>
      </xdr:nvSpPr>
      <xdr:spPr>
        <a:xfrm>
          <a:off x="12623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扶助費に係る経常収支比率が類似団体平均を下回っているが、指標は上昇傾向にある。主な要因としては、福島県は１８歳以下のこども医療費の無料化を実施しているが、１０歳から１８歳までは県補助（１０分の１０）対象であるが７歳から９歳は市の単独事業であること、さらに長引く不況により社会保障に要する経費が増加傾向となっていることなどである。今後も受給資格審査を厳格化し、給付内容については他の公費負担との優先順位を精査するなどの適正化を進め、定期的に単独扶助費の見直しを進めることで抑制に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54</xdr:row>
      <xdr:rowOff>149860</xdr:rowOff>
    </xdr:to>
    <xdr:cxnSp macro="">
      <xdr:nvCxnSpPr>
        <xdr:cNvPr id="186" name="直線コネクタ 185"/>
        <xdr:cNvCxnSpPr/>
      </xdr:nvCxnSpPr>
      <xdr:spPr>
        <a:xfrm>
          <a:off x="3987800" y="93853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119380</xdr:rowOff>
    </xdr:from>
    <xdr:to>
      <xdr:col>5</xdr:col>
      <xdr:colOff>549275</xdr:colOff>
      <xdr:row>54</xdr:row>
      <xdr:rowOff>127000</xdr:rowOff>
    </xdr:to>
    <xdr:cxnSp macro="">
      <xdr:nvCxnSpPr>
        <xdr:cNvPr id="189" name="直線コネクタ 188"/>
        <xdr:cNvCxnSpPr/>
      </xdr:nvCxnSpPr>
      <xdr:spPr>
        <a:xfrm>
          <a:off x="3098800" y="93776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96520</xdr:rowOff>
    </xdr:from>
    <xdr:to>
      <xdr:col>4</xdr:col>
      <xdr:colOff>346075</xdr:colOff>
      <xdr:row>54</xdr:row>
      <xdr:rowOff>119380</xdr:rowOff>
    </xdr:to>
    <xdr:cxnSp macro="">
      <xdr:nvCxnSpPr>
        <xdr:cNvPr id="192" name="直線コネクタ 191"/>
        <xdr:cNvCxnSpPr/>
      </xdr:nvCxnSpPr>
      <xdr:spPr>
        <a:xfrm>
          <a:off x="2209800" y="9354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81280</xdr:rowOff>
    </xdr:from>
    <xdr:to>
      <xdr:col>3</xdr:col>
      <xdr:colOff>142875</xdr:colOff>
      <xdr:row>54</xdr:row>
      <xdr:rowOff>96520</xdr:rowOff>
    </xdr:to>
    <xdr:cxnSp macro="">
      <xdr:nvCxnSpPr>
        <xdr:cNvPr id="195" name="直線コネクタ 194"/>
        <xdr:cNvCxnSpPr/>
      </xdr:nvCxnSpPr>
      <xdr:spPr>
        <a:xfrm>
          <a:off x="1320800" y="93395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80010</xdr:rowOff>
    </xdr:from>
    <xdr:to>
      <xdr:col>1</xdr:col>
      <xdr:colOff>676275</xdr:colOff>
      <xdr:row>54</xdr:row>
      <xdr:rowOff>10160</xdr:rowOff>
    </xdr:to>
    <xdr:sp macro="" textlink="">
      <xdr:nvSpPr>
        <xdr:cNvPr id="198" name="フローチャート : 判断 197"/>
        <xdr:cNvSpPr/>
      </xdr:nvSpPr>
      <xdr:spPr>
        <a:xfrm>
          <a:off x="1270000" y="9166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20337</xdr:rowOff>
    </xdr:from>
    <xdr:ext cx="762000" cy="259045"/>
    <xdr:sp macro="" textlink="">
      <xdr:nvSpPr>
        <xdr:cNvPr id="199" name="テキスト ボックス 198"/>
        <xdr:cNvSpPr txBox="1"/>
      </xdr:nvSpPr>
      <xdr:spPr>
        <a:xfrm>
          <a:off x="939800" y="893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99060</xdr:rowOff>
    </xdr:from>
    <xdr:to>
      <xdr:col>7</xdr:col>
      <xdr:colOff>66675</xdr:colOff>
      <xdr:row>55</xdr:row>
      <xdr:rowOff>29210</xdr:rowOff>
    </xdr:to>
    <xdr:sp macro="" textlink="">
      <xdr:nvSpPr>
        <xdr:cNvPr id="205" name="円/楕円 204"/>
        <xdr:cNvSpPr/>
      </xdr:nvSpPr>
      <xdr:spPr>
        <a:xfrm>
          <a:off x="47752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115587</xdr:rowOff>
    </xdr:from>
    <xdr:ext cx="762000" cy="259045"/>
    <xdr:sp macro="" textlink="">
      <xdr:nvSpPr>
        <xdr:cNvPr id="206" name="扶助費該当値テキスト"/>
        <xdr:cNvSpPr txBox="1"/>
      </xdr:nvSpPr>
      <xdr:spPr>
        <a:xfrm>
          <a:off x="49149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7" name="円/楕円 206"/>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08" name="テキスト ボックス 207"/>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68580</xdr:rowOff>
    </xdr:from>
    <xdr:to>
      <xdr:col>4</xdr:col>
      <xdr:colOff>396875</xdr:colOff>
      <xdr:row>54</xdr:row>
      <xdr:rowOff>170180</xdr:rowOff>
    </xdr:to>
    <xdr:sp macro="" textlink="">
      <xdr:nvSpPr>
        <xdr:cNvPr id="209" name="円/楕円 208"/>
        <xdr:cNvSpPr/>
      </xdr:nvSpPr>
      <xdr:spPr>
        <a:xfrm>
          <a:off x="3048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8907</xdr:rowOff>
    </xdr:from>
    <xdr:ext cx="762000" cy="259045"/>
    <xdr:sp macro="" textlink="">
      <xdr:nvSpPr>
        <xdr:cNvPr id="210" name="テキスト ボックス 209"/>
        <xdr:cNvSpPr txBox="1"/>
      </xdr:nvSpPr>
      <xdr:spPr>
        <a:xfrm>
          <a:off x="2717800" y="909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45720</xdr:rowOff>
    </xdr:from>
    <xdr:to>
      <xdr:col>3</xdr:col>
      <xdr:colOff>193675</xdr:colOff>
      <xdr:row>54</xdr:row>
      <xdr:rowOff>147320</xdr:rowOff>
    </xdr:to>
    <xdr:sp macro="" textlink="">
      <xdr:nvSpPr>
        <xdr:cNvPr id="211" name="円/楕円 210"/>
        <xdr:cNvSpPr/>
      </xdr:nvSpPr>
      <xdr:spPr>
        <a:xfrm>
          <a:off x="2159000" y="930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157497</xdr:rowOff>
    </xdr:from>
    <xdr:ext cx="762000" cy="259045"/>
    <xdr:sp macro="" textlink="">
      <xdr:nvSpPr>
        <xdr:cNvPr id="212" name="テキスト ボックス 211"/>
        <xdr:cNvSpPr txBox="1"/>
      </xdr:nvSpPr>
      <xdr:spPr>
        <a:xfrm>
          <a:off x="1828800" y="907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213" name="円/楕円 212"/>
        <xdr:cNvSpPr/>
      </xdr:nvSpPr>
      <xdr:spPr>
        <a:xfrm>
          <a:off x="1270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116857</xdr:rowOff>
    </xdr:from>
    <xdr:ext cx="762000" cy="259045"/>
    <xdr:sp macro="" textlink="">
      <xdr:nvSpPr>
        <xdr:cNvPr id="214" name="テキスト ボックス 213"/>
        <xdr:cNvSpPr txBox="1"/>
      </xdr:nvSpPr>
      <xdr:spPr>
        <a:xfrm>
          <a:off x="939800" y="937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その他の経常収支比率は類似団体平均を下回る値となっている。その他の中で繰出金が大きな割合を占めているが、下水道施設や農業集落排水施設に係る繰出金が多額であることから、事業計画の再検討、維持管理経費の節減など、公営企業としての採算性を重視し健全化を進める。国民健康保険事業、介護保険事業については医療費・介護サービス給付費の低減と適正化を図ることで普通会計の負担額を減らしていくことに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35560</xdr:rowOff>
    </xdr:from>
    <xdr:to>
      <xdr:col>24</xdr:col>
      <xdr:colOff>31750</xdr:colOff>
      <xdr:row>56</xdr:row>
      <xdr:rowOff>73660</xdr:rowOff>
    </xdr:to>
    <xdr:cxnSp macro="">
      <xdr:nvCxnSpPr>
        <xdr:cNvPr id="247" name="直線コネクタ 246"/>
        <xdr:cNvCxnSpPr/>
      </xdr:nvCxnSpPr>
      <xdr:spPr>
        <a:xfrm flipV="1">
          <a:off x="15671800" y="96367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27940</xdr:rowOff>
    </xdr:from>
    <xdr:to>
      <xdr:col>22</xdr:col>
      <xdr:colOff>565150</xdr:colOff>
      <xdr:row>56</xdr:row>
      <xdr:rowOff>73660</xdr:rowOff>
    </xdr:to>
    <xdr:cxnSp macro="">
      <xdr:nvCxnSpPr>
        <xdr:cNvPr id="250" name="直線コネクタ 249"/>
        <xdr:cNvCxnSpPr/>
      </xdr:nvCxnSpPr>
      <xdr:spPr>
        <a:xfrm>
          <a:off x="14782800" y="9629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56</xdr:row>
      <xdr:rowOff>27940</xdr:rowOff>
    </xdr:to>
    <xdr:cxnSp macro="">
      <xdr:nvCxnSpPr>
        <xdr:cNvPr id="253" name="直線コネクタ 252"/>
        <xdr:cNvCxnSpPr/>
      </xdr:nvCxnSpPr>
      <xdr:spPr>
        <a:xfrm>
          <a:off x="13893800" y="95758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55</xdr:row>
      <xdr:rowOff>153670</xdr:rowOff>
    </xdr:to>
    <xdr:cxnSp macro="">
      <xdr:nvCxnSpPr>
        <xdr:cNvPr id="256" name="直線コネクタ 255"/>
        <xdr:cNvCxnSpPr/>
      </xdr:nvCxnSpPr>
      <xdr:spPr>
        <a:xfrm flipV="1">
          <a:off x="13004800" y="95758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66" name="円/楕円 265"/>
        <xdr:cNvSpPr/>
      </xdr:nvSpPr>
      <xdr:spPr>
        <a:xfrm>
          <a:off x="164592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1287</xdr:rowOff>
    </xdr:from>
    <xdr:ext cx="762000" cy="259045"/>
    <xdr:sp macro="" textlink="">
      <xdr:nvSpPr>
        <xdr:cNvPr id="267" name="その他該当値テキスト"/>
        <xdr:cNvSpPr txBox="1"/>
      </xdr:nvSpPr>
      <xdr:spPr>
        <a:xfrm>
          <a:off x="165989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22860</xdr:rowOff>
    </xdr:from>
    <xdr:to>
      <xdr:col>22</xdr:col>
      <xdr:colOff>615950</xdr:colOff>
      <xdr:row>56</xdr:row>
      <xdr:rowOff>124460</xdr:rowOff>
    </xdr:to>
    <xdr:sp macro="" textlink="">
      <xdr:nvSpPr>
        <xdr:cNvPr id="268" name="円/楕円 267"/>
        <xdr:cNvSpPr/>
      </xdr:nvSpPr>
      <xdr:spPr>
        <a:xfrm>
          <a:off x="15621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134637</xdr:rowOff>
    </xdr:from>
    <xdr:ext cx="736600" cy="259045"/>
    <xdr:sp macro="" textlink="">
      <xdr:nvSpPr>
        <xdr:cNvPr id="269" name="テキスト ボックス 268"/>
        <xdr:cNvSpPr txBox="1"/>
      </xdr:nvSpPr>
      <xdr:spPr>
        <a:xfrm>
          <a:off x="15290800" y="939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148590</xdr:rowOff>
    </xdr:from>
    <xdr:to>
      <xdr:col>21</xdr:col>
      <xdr:colOff>412750</xdr:colOff>
      <xdr:row>56</xdr:row>
      <xdr:rowOff>78740</xdr:rowOff>
    </xdr:to>
    <xdr:sp macro="" textlink="">
      <xdr:nvSpPr>
        <xdr:cNvPr id="270" name="円/楕円 269"/>
        <xdr:cNvSpPr/>
      </xdr:nvSpPr>
      <xdr:spPr>
        <a:xfrm>
          <a:off x="14732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88917</xdr:rowOff>
    </xdr:from>
    <xdr:ext cx="762000" cy="259045"/>
    <xdr:sp macro="" textlink="">
      <xdr:nvSpPr>
        <xdr:cNvPr id="271" name="テキスト ボックス 270"/>
        <xdr:cNvSpPr txBox="1"/>
      </xdr:nvSpPr>
      <xdr:spPr>
        <a:xfrm>
          <a:off x="144018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95250</xdr:rowOff>
    </xdr:from>
    <xdr:to>
      <xdr:col>20</xdr:col>
      <xdr:colOff>209550</xdr:colOff>
      <xdr:row>56</xdr:row>
      <xdr:rowOff>25400</xdr:rowOff>
    </xdr:to>
    <xdr:sp macro="" textlink="">
      <xdr:nvSpPr>
        <xdr:cNvPr id="272" name="円/楕円 271"/>
        <xdr:cNvSpPr/>
      </xdr:nvSpPr>
      <xdr:spPr>
        <a:xfrm>
          <a:off x="13843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35577</xdr:rowOff>
    </xdr:from>
    <xdr:ext cx="762000" cy="259045"/>
    <xdr:sp macro="" textlink="">
      <xdr:nvSpPr>
        <xdr:cNvPr id="273" name="テキスト ボックス 272"/>
        <xdr:cNvSpPr txBox="1"/>
      </xdr:nvSpPr>
      <xdr:spPr>
        <a:xfrm>
          <a:off x="13512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102870</xdr:rowOff>
    </xdr:from>
    <xdr:to>
      <xdr:col>19</xdr:col>
      <xdr:colOff>6350</xdr:colOff>
      <xdr:row>56</xdr:row>
      <xdr:rowOff>33020</xdr:rowOff>
    </xdr:to>
    <xdr:sp macro="" textlink="">
      <xdr:nvSpPr>
        <xdr:cNvPr id="274" name="円/楕円 273"/>
        <xdr:cNvSpPr/>
      </xdr:nvSpPr>
      <xdr:spPr>
        <a:xfrm>
          <a:off x="12954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43197</xdr:rowOff>
    </xdr:from>
    <xdr:ext cx="762000" cy="259045"/>
    <xdr:sp macro="" textlink="">
      <xdr:nvSpPr>
        <xdr:cNvPr id="275" name="テキスト ボックス 274"/>
        <xdr:cNvSpPr txBox="1"/>
      </xdr:nvSpPr>
      <xdr:spPr>
        <a:xfrm>
          <a:off x="12623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補助費等に係る経常収支比率は類似団体平均を上回っているものの、各種団体への補助金については運営補助金から事業補助金へ転換し、補助金の交付対象が適正なものか明確な基準を設け、原則として独自要綱を整備することで適正化を進めている。さらに、従来からの定期ヒアリング（３年に１度見直し）を引き続き実施し、目的の終えた補助金の廃止や終期設定などにより抑制に努め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72136</xdr:rowOff>
    </xdr:from>
    <xdr:to>
      <xdr:col>24</xdr:col>
      <xdr:colOff>31750</xdr:colOff>
      <xdr:row>36</xdr:row>
      <xdr:rowOff>90424</xdr:rowOff>
    </xdr:to>
    <xdr:cxnSp macro="">
      <xdr:nvCxnSpPr>
        <xdr:cNvPr id="305" name="直線コネクタ 304"/>
        <xdr:cNvCxnSpPr/>
      </xdr:nvCxnSpPr>
      <xdr:spPr>
        <a:xfrm flipV="1">
          <a:off x="15671800" y="624433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90424</xdr:rowOff>
    </xdr:from>
    <xdr:to>
      <xdr:col>22</xdr:col>
      <xdr:colOff>565150</xdr:colOff>
      <xdr:row>36</xdr:row>
      <xdr:rowOff>117856</xdr:rowOff>
    </xdr:to>
    <xdr:cxnSp macro="">
      <xdr:nvCxnSpPr>
        <xdr:cNvPr id="308" name="直線コネクタ 307"/>
        <xdr:cNvCxnSpPr/>
      </xdr:nvCxnSpPr>
      <xdr:spPr>
        <a:xfrm flipV="1">
          <a:off x="14782800" y="626262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113284</xdr:rowOff>
    </xdr:from>
    <xdr:to>
      <xdr:col>21</xdr:col>
      <xdr:colOff>361950</xdr:colOff>
      <xdr:row>36</xdr:row>
      <xdr:rowOff>117856</xdr:rowOff>
    </xdr:to>
    <xdr:cxnSp macro="">
      <xdr:nvCxnSpPr>
        <xdr:cNvPr id="311" name="直線コネクタ 310"/>
        <xdr:cNvCxnSpPr/>
      </xdr:nvCxnSpPr>
      <xdr:spPr>
        <a:xfrm>
          <a:off x="13893800" y="62854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113284</xdr:rowOff>
    </xdr:from>
    <xdr:to>
      <xdr:col>20</xdr:col>
      <xdr:colOff>158750</xdr:colOff>
      <xdr:row>36</xdr:row>
      <xdr:rowOff>122428</xdr:rowOff>
    </xdr:to>
    <xdr:cxnSp macro="">
      <xdr:nvCxnSpPr>
        <xdr:cNvPr id="314" name="直線コネクタ 313"/>
        <xdr:cNvCxnSpPr/>
      </xdr:nvCxnSpPr>
      <xdr:spPr>
        <a:xfrm flipV="1">
          <a:off x="13004800" y="6285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xdr:rowOff>
    </xdr:from>
    <xdr:to>
      <xdr:col>19</xdr:col>
      <xdr:colOff>6350</xdr:colOff>
      <xdr:row>36</xdr:row>
      <xdr:rowOff>118364</xdr:rowOff>
    </xdr:to>
    <xdr:sp macro="" textlink="">
      <xdr:nvSpPr>
        <xdr:cNvPr id="317" name="フローチャート : 判断 316"/>
        <xdr:cNvSpPr/>
      </xdr:nvSpPr>
      <xdr:spPr>
        <a:xfrm>
          <a:off x="12954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128541</xdr:rowOff>
    </xdr:from>
    <xdr:ext cx="762000" cy="259045"/>
    <xdr:sp macro="" textlink="">
      <xdr:nvSpPr>
        <xdr:cNvPr id="318" name="テキスト ボックス 317"/>
        <xdr:cNvSpPr txBox="1"/>
      </xdr:nvSpPr>
      <xdr:spPr>
        <a:xfrm>
          <a:off x="12623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21336</xdr:rowOff>
    </xdr:from>
    <xdr:to>
      <xdr:col>24</xdr:col>
      <xdr:colOff>82550</xdr:colOff>
      <xdr:row>36</xdr:row>
      <xdr:rowOff>122936</xdr:rowOff>
    </xdr:to>
    <xdr:sp macro="" textlink="">
      <xdr:nvSpPr>
        <xdr:cNvPr id="324" name="円/楕円 323"/>
        <xdr:cNvSpPr/>
      </xdr:nvSpPr>
      <xdr:spPr>
        <a:xfrm>
          <a:off x="164592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164863</xdr:rowOff>
    </xdr:from>
    <xdr:ext cx="762000" cy="259045"/>
    <xdr:sp macro="" textlink="">
      <xdr:nvSpPr>
        <xdr:cNvPr id="325" name="補助費等該当値テキスト"/>
        <xdr:cNvSpPr txBox="1"/>
      </xdr:nvSpPr>
      <xdr:spPr>
        <a:xfrm>
          <a:off x="16598900" y="616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39624</xdr:rowOff>
    </xdr:from>
    <xdr:to>
      <xdr:col>22</xdr:col>
      <xdr:colOff>615950</xdr:colOff>
      <xdr:row>36</xdr:row>
      <xdr:rowOff>141224</xdr:rowOff>
    </xdr:to>
    <xdr:sp macro="" textlink="">
      <xdr:nvSpPr>
        <xdr:cNvPr id="326" name="円/楕円 325"/>
        <xdr:cNvSpPr/>
      </xdr:nvSpPr>
      <xdr:spPr>
        <a:xfrm>
          <a:off x="15621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126001</xdr:rowOff>
    </xdr:from>
    <xdr:ext cx="736600" cy="259045"/>
    <xdr:sp macro="" textlink="">
      <xdr:nvSpPr>
        <xdr:cNvPr id="327" name="テキスト ボックス 326"/>
        <xdr:cNvSpPr txBox="1"/>
      </xdr:nvSpPr>
      <xdr:spPr>
        <a:xfrm>
          <a:off x="15290800" y="6298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67056</xdr:rowOff>
    </xdr:from>
    <xdr:to>
      <xdr:col>21</xdr:col>
      <xdr:colOff>412750</xdr:colOff>
      <xdr:row>36</xdr:row>
      <xdr:rowOff>168656</xdr:rowOff>
    </xdr:to>
    <xdr:sp macro="" textlink="">
      <xdr:nvSpPr>
        <xdr:cNvPr id="328" name="円/楕円 327"/>
        <xdr:cNvSpPr/>
      </xdr:nvSpPr>
      <xdr:spPr>
        <a:xfrm>
          <a:off x="14732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153433</xdr:rowOff>
    </xdr:from>
    <xdr:ext cx="762000" cy="259045"/>
    <xdr:sp macro="" textlink="">
      <xdr:nvSpPr>
        <xdr:cNvPr id="329" name="テキスト ボックス 328"/>
        <xdr:cNvSpPr txBox="1"/>
      </xdr:nvSpPr>
      <xdr:spPr>
        <a:xfrm>
          <a:off x="14401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62484</xdr:rowOff>
    </xdr:from>
    <xdr:to>
      <xdr:col>20</xdr:col>
      <xdr:colOff>209550</xdr:colOff>
      <xdr:row>36</xdr:row>
      <xdr:rowOff>164084</xdr:rowOff>
    </xdr:to>
    <xdr:sp macro="" textlink="">
      <xdr:nvSpPr>
        <xdr:cNvPr id="330" name="円/楕円 329"/>
        <xdr:cNvSpPr/>
      </xdr:nvSpPr>
      <xdr:spPr>
        <a:xfrm>
          <a:off x="13843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148861</xdr:rowOff>
    </xdr:from>
    <xdr:ext cx="762000" cy="259045"/>
    <xdr:sp macro="" textlink="">
      <xdr:nvSpPr>
        <xdr:cNvPr id="331" name="テキスト ボックス 330"/>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71628</xdr:rowOff>
    </xdr:from>
    <xdr:to>
      <xdr:col>19</xdr:col>
      <xdr:colOff>6350</xdr:colOff>
      <xdr:row>37</xdr:row>
      <xdr:rowOff>1778</xdr:rowOff>
    </xdr:to>
    <xdr:sp macro="" textlink="">
      <xdr:nvSpPr>
        <xdr:cNvPr id="332" name="円/楕円 331"/>
        <xdr:cNvSpPr/>
      </xdr:nvSpPr>
      <xdr:spPr>
        <a:xfrm>
          <a:off x="12954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158005</xdr:rowOff>
    </xdr:from>
    <xdr:ext cx="762000" cy="259045"/>
    <xdr:sp macro="" textlink="">
      <xdr:nvSpPr>
        <xdr:cNvPr id="333" name="テキスト ボックス 332"/>
        <xdr:cNvSpPr txBox="1"/>
      </xdr:nvSpPr>
      <xdr:spPr>
        <a:xfrm>
          <a:off x="126238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れまで、交付税措置のある起債を厳選して活用し、特別な事情を除いて地方債発行額が元金償還額を上回らないよう上限枠を設定するなど抑制に努めてきたことから、類似団体の平均と同程度で推移してきている。現在、市庁舎の再建、（仮称）市民交流センター建設等の復旧復興に係る大型事業を進めていることから指標の上昇が懸念されるため、引き続き地方債の発行にあたっては事業を厳選し公債費の抑制に努め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152146</xdr:rowOff>
    </xdr:from>
    <xdr:to>
      <xdr:col>7</xdr:col>
      <xdr:colOff>15875</xdr:colOff>
      <xdr:row>78</xdr:row>
      <xdr:rowOff>58420</xdr:rowOff>
    </xdr:to>
    <xdr:cxnSp macro="">
      <xdr:nvCxnSpPr>
        <xdr:cNvPr id="363" name="直線コネクタ 362"/>
        <xdr:cNvCxnSpPr/>
      </xdr:nvCxnSpPr>
      <xdr:spPr>
        <a:xfrm flipV="1">
          <a:off x="3987800" y="13353796"/>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4"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147574</xdr:rowOff>
    </xdr:from>
    <xdr:to>
      <xdr:col>5</xdr:col>
      <xdr:colOff>549275</xdr:colOff>
      <xdr:row>78</xdr:row>
      <xdr:rowOff>58420</xdr:rowOff>
    </xdr:to>
    <xdr:cxnSp macro="">
      <xdr:nvCxnSpPr>
        <xdr:cNvPr id="366" name="直線コネクタ 365"/>
        <xdr:cNvCxnSpPr/>
      </xdr:nvCxnSpPr>
      <xdr:spPr>
        <a:xfrm>
          <a:off x="3098800" y="1334922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147574</xdr:rowOff>
    </xdr:from>
    <xdr:to>
      <xdr:col>4</xdr:col>
      <xdr:colOff>346075</xdr:colOff>
      <xdr:row>77</xdr:row>
      <xdr:rowOff>147574</xdr:rowOff>
    </xdr:to>
    <xdr:cxnSp macro="">
      <xdr:nvCxnSpPr>
        <xdr:cNvPr id="369" name="直線コネクタ 368"/>
        <xdr:cNvCxnSpPr/>
      </xdr:nvCxnSpPr>
      <xdr:spPr>
        <a:xfrm>
          <a:off x="2209800" y="133492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71" name="テキスト ボックス 370"/>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97282</xdr:rowOff>
    </xdr:from>
    <xdr:to>
      <xdr:col>3</xdr:col>
      <xdr:colOff>142875</xdr:colOff>
      <xdr:row>77</xdr:row>
      <xdr:rowOff>147574</xdr:rowOff>
    </xdr:to>
    <xdr:cxnSp macro="">
      <xdr:nvCxnSpPr>
        <xdr:cNvPr id="372" name="直線コネクタ 371"/>
        <xdr:cNvCxnSpPr/>
      </xdr:nvCxnSpPr>
      <xdr:spPr>
        <a:xfrm>
          <a:off x="1320800" y="1329893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74" name="テキスト ボックス 373"/>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xdr:rowOff>
    </xdr:from>
    <xdr:to>
      <xdr:col>1</xdr:col>
      <xdr:colOff>676275</xdr:colOff>
      <xdr:row>78</xdr:row>
      <xdr:rowOff>109220</xdr:rowOff>
    </xdr:to>
    <xdr:sp macro="" textlink="">
      <xdr:nvSpPr>
        <xdr:cNvPr id="375" name="フローチャート : 判断 374"/>
        <xdr:cNvSpPr/>
      </xdr:nvSpPr>
      <xdr:spPr>
        <a:xfrm>
          <a:off x="1270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93997</xdr:rowOff>
    </xdr:from>
    <xdr:ext cx="762000" cy="259045"/>
    <xdr:sp macro="" textlink="">
      <xdr:nvSpPr>
        <xdr:cNvPr id="376" name="テキスト ボックス 375"/>
        <xdr:cNvSpPr txBox="1"/>
      </xdr:nvSpPr>
      <xdr:spPr>
        <a:xfrm>
          <a:off x="939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101346</xdr:rowOff>
    </xdr:from>
    <xdr:to>
      <xdr:col>7</xdr:col>
      <xdr:colOff>66675</xdr:colOff>
      <xdr:row>78</xdr:row>
      <xdr:rowOff>31496</xdr:rowOff>
    </xdr:to>
    <xdr:sp macro="" textlink="">
      <xdr:nvSpPr>
        <xdr:cNvPr id="382" name="円/楕円 381"/>
        <xdr:cNvSpPr/>
      </xdr:nvSpPr>
      <xdr:spPr>
        <a:xfrm>
          <a:off x="47752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117873</xdr:rowOff>
    </xdr:from>
    <xdr:ext cx="762000" cy="259045"/>
    <xdr:sp macro="" textlink="">
      <xdr:nvSpPr>
        <xdr:cNvPr id="383" name="公債費該当値テキスト"/>
        <xdr:cNvSpPr txBox="1"/>
      </xdr:nvSpPr>
      <xdr:spPr>
        <a:xfrm>
          <a:off x="4914900" y="1314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7620</xdr:rowOff>
    </xdr:from>
    <xdr:to>
      <xdr:col>5</xdr:col>
      <xdr:colOff>600075</xdr:colOff>
      <xdr:row>78</xdr:row>
      <xdr:rowOff>109220</xdr:rowOff>
    </xdr:to>
    <xdr:sp macro="" textlink="">
      <xdr:nvSpPr>
        <xdr:cNvPr id="384" name="円/楕円 383"/>
        <xdr:cNvSpPr/>
      </xdr:nvSpPr>
      <xdr:spPr>
        <a:xfrm>
          <a:off x="3937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93997</xdr:rowOff>
    </xdr:from>
    <xdr:ext cx="736600" cy="259045"/>
    <xdr:sp macro="" textlink="">
      <xdr:nvSpPr>
        <xdr:cNvPr id="385" name="テキスト ボックス 384"/>
        <xdr:cNvSpPr txBox="1"/>
      </xdr:nvSpPr>
      <xdr:spPr>
        <a:xfrm>
          <a:off x="3606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96774</xdr:rowOff>
    </xdr:from>
    <xdr:to>
      <xdr:col>4</xdr:col>
      <xdr:colOff>396875</xdr:colOff>
      <xdr:row>78</xdr:row>
      <xdr:rowOff>26924</xdr:rowOff>
    </xdr:to>
    <xdr:sp macro="" textlink="">
      <xdr:nvSpPr>
        <xdr:cNvPr id="386" name="円/楕円 385"/>
        <xdr:cNvSpPr/>
      </xdr:nvSpPr>
      <xdr:spPr>
        <a:xfrm>
          <a:off x="3048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37101</xdr:rowOff>
    </xdr:from>
    <xdr:ext cx="762000" cy="259045"/>
    <xdr:sp macro="" textlink="">
      <xdr:nvSpPr>
        <xdr:cNvPr id="387" name="テキスト ボックス 386"/>
        <xdr:cNvSpPr txBox="1"/>
      </xdr:nvSpPr>
      <xdr:spPr>
        <a:xfrm>
          <a:off x="2717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96774</xdr:rowOff>
    </xdr:from>
    <xdr:to>
      <xdr:col>3</xdr:col>
      <xdr:colOff>193675</xdr:colOff>
      <xdr:row>78</xdr:row>
      <xdr:rowOff>26924</xdr:rowOff>
    </xdr:to>
    <xdr:sp macro="" textlink="">
      <xdr:nvSpPr>
        <xdr:cNvPr id="388" name="円/楕円 387"/>
        <xdr:cNvSpPr/>
      </xdr:nvSpPr>
      <xdr:spPr>
        <a:xfrm>
          <a:off x="2159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37101</xdr:rowOff>
    </xdr:from>
    <xdr:ext cx="762000" cy="259045"/>
    <xdr:sp macro="" textlink="">
      <xdr:nvSpPr>
        <xdr:cNvPr id="389" name="テキスト ボックス 388"/>
        <xdr:cNvSpPr txBox="1"/>
      </xdr:nvSpPr>
      <xdr:spPr>
        <a:xfrm>
          <a:off x="1828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46482</xdr:rowOff>
    </xdr:from>
    <xdr:to>
      <xdr:col>1</xdr:col>
      <xdr:colOff>676275</xdr:colOff>
      <xdr:row>77</xdr:row>
      <xdr:rowOff>148082</xdr:rowOff>
    </xdr:to>
    <xdr:sp macro="" textlink="">
      <xdr:nvSpPr>
        <xdr:cNvPr id="390" name="円/楕円 389"/>
        <xdr:cNvSpPr/>
      </xdr:nvSpPr>
      <xdr:spPr>
        <a:xfrm>
          <a:off x="12700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158259</xdr:rowOff>
    </xdr:from>
    <xdr:ext cx="762000" cy="259045"/>
    <xdr:sp macro="" textlink="">
      <xdr:nvSpPr>
        <xdr:cNvPr id="391" name="テキスト ボックス 390"/>
        <xdr:cNvSpPr txBox="1"/>
      </xdr:nvSpPr>
      <xdr:spPr>
        <a:xfrm>
          <a:off x="939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公債費以外の経常収支比率は類似団体平均を下回る値となっている。今後も行政の効率化を一層進め、経常経費の縮減に努める。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16510</xdr:rowOff>
    </xdr:from>
    <xdr:to>
      <xdr:col>24</xdr:col>
      <xdr:colOff>31750</xdr:colOff>
      <xdr:row>75</xdr:row>
      <xdr:rowOff>27940</xdr:rowOff>
    </xdr:to>
    <xdr:cxnSp macro="">
      <xdr:nvCxnSpPr>
        <xdr:cNvPr id="424" name="直線コネクタ 423"/>
        <xdr:cNvCxnSpPr/>
      </xdr:nvCxnSpPr>
      <xdr:spPr>
        <a:xfrm flipV="1">
          <a:off x="15671800" y="1287526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5080</xdr:rowOff>
    </xdr:from>
    <xdr:to>
      <xdr:col>22</xdr:col>
      <xdr:colOff>565150</xdr:colOff>
      <xdr:row>75</xdr:row>
      <xdr:rowOff>27940</xdr:rowOff>
    </xdr:to>
    <xdr:cxnSp macro="">
      <xdr:nvCxnSpPr>
        <xdr:cNvPr id="427" name="直線コネクタ 426"/>
        <xdr:cNvCxnSpPr/>
      </xdr:nvCxnSpPr>
      <xdr:spPr>
        <a:xfrm>
          <a:off x="14782800" y="128638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5080</xdr:rowOff>
    </xdr:from>
    <xdr:to>
      <xdr:col>21</xdr:col>
      <xdr:colOff>361950</xdr:colOff>
      <xdr:row>75</xdr:row>
      <xdr:rowOff>54610</xdr:rowOff>
    </xdr:to>
    <xdr:cxnSp macro="">
      <xdr:nvCxnSpPr>
        <xdr:cNvPr id="430" name="直線コネクタ 429"/>
        <xdr:cNvCxnSpPr/>
      </xdr:nvCxnSpPr>
      <xdr:spPr>
        <a:xfrm flipV="1">
          <a:off x="13893800" y="1286383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69850</xdr:rowOff>
    </xdr:from>
    <xdr:to>
      <xdr:col>20</xdr:col>
      <xdr:colOff>158750</xdr:colOff>
      <xdr:row>75</xdr:row>
      <xdr:rowOff>54610</xdr:rowOff>
    </xdr:to>
    <xdr:cxnSp macro="">
      <xdr:nvCxnSpPr>
        <xdr:cNvPr id="433" name="直線コネクタ 432"/>
        <xdr:cNvCxnSpPr/>
      </xdr:nvCxnSpPr>
      <xdr:spPr>
        <a:xfrm>
          <a:off x="13004800" y="12757150"/>
          <a:ext cx="889000" cy="15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73</xdr:row>
      <xdr:rowOff>163830</xdr:rowOff>
    </xdr:from>
    <xdr:to>
      <xdr:col>19</xdr:col>
      <xdr:colOff>6350</xdr:colOff>
      <xdr:row>74</xdr:row>
      <xdr:rowOff>93980</xdr:rowOff>
    </xdr:to>
    <xdr:sp macro="" textlink="">
      <xdr:nvSpPr>
        <xdr:cNvPr id="436" name="フローチャート : 判断 435"/>
        <xdr:cNvSpPr/>
      </xdr:nvSpPr>
      <xdr:spPr>
        <a:xfrm>
          <a:off x="12954000" y="12679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104157</xdr:rowOff>
    </xdr:from>
    <xdr:ext cx="762000" cy="259045"/>
    <xdr:sp macro="" textlink="">
      <xdr:nvSpPr>
        <xdr:cNvPr id="437" name="テキスト ボックス 436"/>
        <xdr:cNvSpPr txBox="1"/>
      </xdr:nvSpPr>
      <xdr:spPr>
        <a:xfrm>
          <a:off x="12623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137160</xdr:rowOff>
    </xdr:from>
    <xdr:to>
      <xdr:col>24</xdr:col>
      <xdr:colOff>82550</xdr:colOff>
      <xdr:row>75</xdr:row>
      <xdr:rowOff>67310</xdr:rowOff>
    </xdr:to>
    <xdr:sp macro="" textlink="">
      <xdr:nvSpPr>
        <xdr:cNvPr id="443" name="円/楕円 442"/>
        <xdr:cNvSpPr/>
      </xdr:nvSpPr>
      <xdr:spPr>
        <a:xfrm>
          <a:off x="164592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153687</xdr:rowOff>
    </xdr:from>
    <xdr:ext cx="762000" cy="259045"/>
    <xdr:sp macro="" textlink="">
      <xdr:nvSpPr>
        <xdr:cNvPr id="444" name="公債費以外該当値テキスト"/>
        <xdr:cNvSpPr txBox="1"/>
      </xdr:nvSpPr>
      <xdr:spPr>
        <a:xfrm>
          <a:off x="165989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148590</xdr:rowOff>
    </xdr:from>
    <xdr:to>
      <xdr:col>22</xdr:col>
      <xdr:colOff>615950</xdr:colOff>
      <xdr:row>75</xdr:row>
      <xdr:rowOff>78740</xdr:rowOff>
    </xdr:to>
    <xdr:sp macro="" textlink="">
      <xdr:nvSpPr>
        <xdr:cNvPr id="445" name="円/楕円 444"/>
        <xdr:cNvSpPr/>
      </xdr:nvSpPr>
      <xdr:spPr>
        <a:xfrm>
          <a:off x="15621000" y="1283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88917</xdr:rowOff>
    </xdr:from>
    <xdr:ext cx="736600" cy="259045"/>
    <xdr:sp macro="" textlink="">
      <xdr:nvSpPr>
        <xdr:cNvPr id="446" name="テキスト ボックス 445"/>
        <xdr:cNvSpPr txBox="1"/>
      </xdr:nvSpPr>
      <xdr:spPr>
        <a:xfrm>
          <a:off x="15290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125730</xdr:rowOff>
    </xdr:from>
    <xdr:to>
      <xdr:col>21</xdr:col>
      <xdr:colOff>412750</xdr:colOff>
      <xdr:row>75</xdr:row>
      <xdr:rowOff>55880</xdr:rowOff>
    </xdr:to>
    <xdr:sp macro="" textlink="">
      <xdr:nvSpPr>
        <xdr:cNvPr id="447" name="円/楕円 446"/>
        <xdr:cNvSpPr/>
      </xdr:nvSpPr>
      <xdr:spPr>
        <a:xfrm>
          <a:off x="147320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66057</xdr:rowOff>
    </xdr:from>
    <xdr:ext cx="762000" cy="259045"/>
    <xdr:sp macro="" textlink="">
      <xdr:nvSpPr>
        <xdr:cNvPr id="448" name="テキスト ボックス 447"/>
        <xdr:cNvSpPr txBox="1"/>
      </xdr:nvSpPr>
      <xdr:spPr>
        <a:xfrm>
          <a:off x="14401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3810</xdr:rowOff>
    </xdr:from>
    <xdr:to>
      <xdr:col>20</xdr:col>
      <xdr:colOff>209550</xdr:colOff>
      <xdr:row>75</xdr:row>
      <xdr:rowOff>105410</xdr:rowOff>
    </xdr:to>
    <xdr:sp macro="" textlink="">
      <xdr:nvSpPr>
        <xdr:cNvPr id="449" name="円/楕円 448"/>
        <xdr:cNvSpPr/>
      </xdr:nvSpPr>
      <xdr:spPr>
        <a:xfrm>
          <a:off x="13843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115587</xdr:rowOff>
    </xdr:from>
    <xdr:ext cx="762000" cy="259045"/>
    <xdr:sp macro="" textlink="">
      <xdr:nvSpPr>
        <xdr:cNvPr id="450" name="テキスト ボックス 449"/>
        <xdr:cNvSpPr txBox="1"/>
      </xdr:nvSpPr>
      <xdr:spPr>
        <a:xfrm>
          <a:off x="13512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19050</xdr:rowOff>
    </xdr:from>
    <xdr:to>
      <xdr:col>19</xdr:col>
      <xdr:colOff>6350</xdr:colOff>
      <xdr:row>74</xdr:row>
      <xdr:rowOff>120650</xdr:rowOff>
    </xdr:to>
    <xdr:sp macro="" textlink="">
      <xdr:nvSpPr>
        <xdr:cNvPr id="451" name="円/楕円 450"/>
        <xdr:cNvSpPr/>
      </xdr:nvSpPr>
      <xdr:spPr>
        <a:xfrm>
          <a:off x="12954000" y="12706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105427</xdr:rowOff>
    </xdr:from>
    <xdr:ext cx="762000" cy="259045"/>
    <xdr:sp macro="" textlink="">
      <xdr:nvSpPr>
        <xdr:cNvPr id="452" name="テキスト ボックス 451"/>
        <xdr:cNvSpPr txBox="1"/>
      </xdr:nvSpPr>
      <xdr:spPr>
        <a:xfrm>
          <a:off x="12623800" y="12792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福島県須賀川市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126456</xdr:rowOff>
    </xdr:from>
    <xdr:to>
      <xdr:col>4</xdr:col>
      <xdr:colOff>1117600</xdr:colOff>
      <xdr:row>18</xdr:row>
      <xdr:rowOff>1036</xdr:rowOff>
    </xdr:to>
    <xdr:cxnSp macro="">
      <xdr:nvCxnSpPr>
        <xdr:cNvPr id="52" name="直線コネクタ 51"/>
        <xdr:cNvCxnSpPr/>
      </xdr:nvCxnSpPr>
      <xdr:spPr bwMode="auto">
        <a:xfrm flipV="1">
          <a:off x="5003800" y="3088731"/>
          <a:ext cx="647700" cy="460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144025</xdr:rowOff>
    </xdr:from>
    <xdr:to>
      <xdr:col>4</xdr:col>
      <xdr:colOff>469900</xdr:colOff>
      <xdr:row>18</xdr:row>
      <xdr:rowOff>1036</xdr:rowOff>
    </xdr:to>
    <xdr:cxnSp macro="">
      <xdr:nvCxnSpPr>
        <xdr:cNvPr id="55" name="直線コネクタ 54"/>
        <xdr:cNvCxnSpPr/>
      </xdr:nvCxnSpPr>
      <xdr:spPr bwMode="auto">
        <a:xfrm>
          <a:off x="4305300" y="3106300"/>
          <a:ext cx="698500" cy="28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99073</xdr:rowOff>
    </xdr:from>
    <xdr:to>
      <xdr:col>3</xdr:col>
      <xdr:colOff>904875</xdr:colOff>
      <xdr:row>17</xdr:row>
      <xdr:rowOff>144025</xdr:rowOff>
    </xdr:to>
    <xdr:cxnSp macro="">
      <xdr:nvCxnSpPr>
        <xdr:cNvPr id="58" name="直線コネクタ 57"/>
        <xdr:cNvCxnSpPr/>
      </xdr:nvCxnSpPr>
      <xdr:spPr bwMode="auto">
        <a:xfrm>
          <a:off x="3606800" y="3061348"/>
          <a:ext cx="698500" cy="449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99073</xdr:rowOff>
    </xdr:from>
    <xdr:to>
      <xdr:col>3</xdr:col>
      <xdr:colOff>206375</xdr:colOff>
      <xdr:row>17</xdr:row>
      <xdr:rowOff>148744</xdr:rowOff>
    </xdr:to>
    <xdr:cxnSp macro="">
      <xdr:nvCxnSpPr>
        <xdr:cNvPr id="61" name="直線コネクタ 60"/>
        <xdr:cNvCxnSpPr/>
      </xdr:nvCxnSpPr>
      <xdr:spPr bwMode="auto">
        <a:xfrm flipV="1">
          <a:off x="2908300" y="3061348"/>
          <a:ext cx="698500" cy="496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6733</xdr:rowOff>
    </xdr:from>
    <xdr:to>
      <xdr:col>2</xdr:col>
      <xdr:colOff>692150</xdr:colOff>
      <xdr:row>16</xdr:row>
      <xdr:rowOff>108333</xdr:rowOff>
    </xdr:to>
    <xdr:sp macro="" textlink="">
      <xdr:nvSpPr>
        <xdr:cNvPr id="64" name="フローチャート : 判断 63"/>
        <xdr:cNvSpPr/>
      </xdr:nvSpPr>
      <xdr:spPr bwMode="auto">
        <a:xfrm>
          <a:off x="2857500" y="27975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118510</xdr:rowOff>
    </xdr:from>
    <xdr:ext cx="762000" cy="259045"/>
    <xdr:sp macro="" textlink="">
      <xdr:nvSpPr>
        <xdr:cNvPr id="65" name="テキスト ボックス 64"/>
        <xdr:cNvSpPr txBox="1"/>
      </xdr:nvSpPr>
      <xdr:spPr>
        <a:xfrm>
          <a:off x="2527300" y="2566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75656</xdr:rowOff>
    </xdr:from>
    <xdr:to>
      <xdr:col>5</xdr:col>
      <xdr:colOff>34925</xdr:colOff>
      <xdr:row>18</xdr:row>
      <xdr:rowOff>5806</xdr:rowOff>
    </xdr:to>
    <xdr:sp macro="" textlink="">
      <xdr:nvSpPr>
        <xdr:cNvPr id="71" name="円/楕円 70"/>
        <xdr:cNvSpPr/>
      </xdr:nvSpPr>
      <xdr:spPr bwMode="auto">
        <a:xfrm>
          <a:off x="5600700" y="30379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47733</xdr:rowOff>
    </xdr:from>
    <xdr:ext cx="762000" cy="259045"/>
    <xdr:sp macro="" textlink="">
      <xdr:nvSpPr>
        <xdr:cNvPr id="72" name="人口1人当たり決算額の推移該当値テキスト130"/>
        <xdr:cNvSpPr txBox="1"/>
      </xdr:nvSpPr>
      <xdr:spPr>
        <a:xfrm>
          <a:off x="5740400" y="3010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71,950</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121686</xdr:rowOff>
    </xdr:from>
    <xdr:to>
      <xdr:col>4</xdr:col>
      <xdr:colOff>520700</xdr:colOff>
      <xdr:row>18</xdr:row>
      <xdr:rowOff>51836</xdr:rowOff>
    </xdr:to>
    <xdr:sp macro="" textlink="">
      <xdr:nvSpPr>
        <xdr:cNvPr id="73" name="円/楕円 72"/>
        <xdr:cNvSpPr/>
      </xdr:nvSpPr>
      <xdr:spPr bwMode="auto">
        <a:xfrm>
          <a:off x="4953000" y="30839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36613</xdr:rowOff>
    </xdr:from>
    <xdr:ext cx="736600" cy="259045"/>
    <xdr:sp macro="" textlink="">
      <xdr:nvSpPr>
        <xdr:cNvPr id="74" name="テキスト ボックス 73"/>
        <xdr:cNvSpPr txBox="1"/>
      </xdr:nvSpPr>
      <xdr:spPr>
        <a:xfrm>
          <a:off x="4622800" y="3170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69,131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93225</xdr:rowOff>
    </xdr:from>
    <xdr:to>
      <xdr:col>3</xdr:col>
      <xdr:colOff>955675</xdr:colOff>
      <xdr:row>18</xdr:row>
      <xdr:rowOff>23375</xdr:rowOff>
    </xdr:to>
    <xdr:sp macro="" textlink="">
      <xdr:nvSpPr>
        <xdr:cNvPr id="75" name="円/楕円 74"/>
        <xdr:cNvSpPr/>
      </xdr:nvSpPr>
      <xdr:spPr bwMode="auto">
        <a:xfrm>
          <a:off x="4254500" y="3055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8152</xdr:rowOff>
    </xdr:from>
    <xdr:ext cx="762000" cy="259045"/>
    <xdr:sp macro="" textlink="">
      <xdr:nvSpPr>
        <xdr:cNvPr id="76" name="テキスト ボックス 75"/>
        <xdr:cNvSpPr txBox="1"/>
      </xdr:nvSpPr>
      <xdr:spPr>
        <a:xfrm>
          <a:off x="3924300" y="31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70,874</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48273</xdr:rowOff>
    </xdr:from>
    <xdr:to>
      <xdr:col>3</xdr:col>
      <xdr:colOff>257175</xdr:colOff>
      <xdr:row>17</xdr:row>
      <xdr:rowOff>149873</xdr:rowOff>
    </xdr:to>
    <xdr:sp macro="" textlink="">
      <xdr:nvSpPr>
        <xdr:cNvPr id="77" name="円/楕円 76"/>
        <xdr:cNvSpPr/>
      </xdr:nvSpPr>
      <xdr:spPr bwMode="auto">
        <a:xfrm>
          <a:off x="3556000" y="30105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134650</xdr:rowOff>
    </xdr:from>
    <xdr:ext cx="762000" cy="259045"/>
    <xdr:sp macro="" textlink="">
      <xdr:nvSpPr>
        <xdr:cNvPr id="78" name="テキスト ボックス 77"/>
        <xdr:cNvSpPr txBox="1"/>
      </xdr:nvSpPr>
      <xdr:spPr>
        <a:xfrm>
          <a:off x="3225800" y="309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73,627</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97944</xdr:rowOff>
    </xdr:from>
    <xdr:to>
      <xdr:col>2</xdr:col>
      <xdr:colOff>692150</xdr:colOff>
      <xdr:row>18</xdr:row>
      <xdr:rowOff>28094</xdr:rowOff>
    </xdr:to>
    <xdr:sp macro="" textlink="">
      <xdr:nvSpPr>
        <xdr:cNvPr id="79" name="円/楕円 78"/>
        <xdr:cNvSpPr/>
      </xdr:nvSpPr>
      <xdr:spPr bwMode="auto">
        <a:xfrm>
          <a:off x="2857500" y="30602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12871</xdr:rowOff>
    </xdr:from>
    <xdr:ext cx="762000" cy="259045"/>
    <xdr:sp macro="" textlink="">
      <xdr:nvSpPr>
        <xdr:cNvPr id="80" name="テキスト ボックス 79"/>
        <xdr:cNvSpPr txBox="1"/>
      </xdr:nvSpPr>
      <xdr:spPr>
        <a:xfrm>
          <a:off x="2527300" y="3146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223565</xdr:rowOff>
    </xdr:from>
    <xdr:to>
      <xdr:col>4</xdr:col>
      <xdr:colOff>1117600</xdr:colOff>
      <xdr:row>35</xdr:row>
      <xdr:rowOff>241433</xdr:rowOff>
    </xdr:to>
    <xdr:cxnSp macro="">
      <xdr:nvCxnSpPr>
        <xdr:cNvPr id="113" name="直線コネクタ 112"/>
        <xdr:cNvCxnSpPr/>
      </xdr:nvCxnSpPr>
      <xdr:spPr bwMode="auto">
        <a:xfrm>
          <a:off x="5003800" y="6833915"/>
          <a:ext cx="647700" cy="178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226210</xdr:rowOff>
    </xdr:from>
    <xdr:ext cx="762000" cy="259045"/>
    <xdr:sp macro="" textlink="">
      <xdr:nvSpPr>
        <xdr:cNvPr id="114" name="人口1人当たり決算額の推移平均値テキスト445"/>
        <xdr:cNvSpPr txBox="1"/>
      </xdr:nvSpPr>
      <xdr:spPr>
        <a:xfrm>
          <a:off x="5740400" y="68365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220955</xdr:rowOff>
    </xdr:from>
    <xdr:to>
      <xdr:col>4</xdr:col>
      <xdr:colOff>469900</xdr:colOff>
      <xdr:row>35</xdr:row>
      <xdr:rowOff>223565</xdr:rowOff>
    </xdr:to>
    <xdr:cxnSp macro="">
      <xdr:nvCxnSpPr>
        <xdr:cNvPr id="116" name="直線コネクタ 115"/>
        <xdr:cNvCxnSpPr/>
      </xdr:nvCxnSpPr>
      <xdr:spPr bwMode="auto">
        <a:xfrm>
          <a:off x="4305300" y="6831305"/>
          <a:ext cx="698500" cy="26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161633</xdr:rowOff>
    </xdr:from>
    <xdr:to>
      <xdr:col>3</xdr:col>
      <xdr:colOff>904875</xdr:colOff>
      <xdr:row>35</xdr:row>
      <xdr:rowOff>220955</xdr:rowOff>
    </xdr:to>
    <xdr:cxnSp macro="">
      <xdr:nvCxnSpPr>
        <xdr:cNvPr id="119" name="直線コネクタ 118"/>
        <xdr:cNvCxnSpPr/>
      </xdr:nvCxnSpPr>
      <xdr:spPr bwMode="auto">
        <a:xfrm>
          <a:off x="3606800" y="6771983"/>
          <a:ext cx="698500" cy="593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256271</xdr:rowOff>
    </xdr:from>
    <xdr:ext cx="762000" cy="259045"/>
    <xdr:sp macro="" textlink="">
      <xdr:nvSpPr>
        <xdr:cNvPr id="121" name="テキスト ボックス 120"/>
        <xdr:cNvSpPr txBox="1"/>
      </xdr:nvSpPr>
      <xdr:spPr>
        <a:xfrm>
          <a:off x="3924300" y="652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161633</xdr:rowOff>
    </xdr:from>
    <xdr:to>
      <xdr:col>3</xdr:col>
      <xdr:colOff>206375</xdr:colOff>
      <xdr:row>35</xdr:row>
      <xdr:rowOff>229584</xdr:rowOff>
    </xdr:to>
    <xdr:cxnSp macro="">
      <xdr:nvCxnSpPr>
        <xdr:cNvPr id="122" name="直線コネクタ 121"/>
        <xdr:cNvCxnSpPr/>
      </xdr:nvCxnSpPr>
      <xdr:spPr bwMode="auto">
        <a:xfrm flipV="1">
          <a:off x="2908300" y="6771983"/>
          <a:ext cx="698500" cy="679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275444</xdr:rowOff>
    </xdr:from>
    <xdr:to>
      <xdr:col>2</xdr:col>
      <xdr:colOff>692150</xdr:colOff>
      <xdr:row>35</xdr:row>
      <xdr:rowOff>34144</xdr:rowOff>
    </xdr:to>
    <xdr:sp macro="" textlink="">
      <xdr:nvSpPr>
        <xdr:cNvPr id="125" name="フローチャート : 判断 124"/>
        <xdr:cNvSpPr/>
      </xdr:nvSpPr>
      <xdr:spPr bwMode="auto">
        <a:xfrm>
          <a:off x="2857500" y="6542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44321</xdr:rowOff>
    </xdr:from>
    <xdr:ext cx="762000" cy="259045"/>
    <xdr:sp macro="" textlink="">
      <xdr:nvSpPr>
        <xdr:cNvPr id="126" name="テキスト ボックス 125"/>
        <xdr:cNvSpPr txBox="1"/>
      </xdr:nvSpPr>
      <xdr:spPr>
        <a:xfrm>
          <a:off x="2527300" y="631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190633</xdr:rowOff>
    </xdr:from>
    <xdr:to>
      <xdr:col>5</xdr:col>
      <xdr:colOff>34925</xdr:colOff>
      <xdr:row>35</xdr:row>
      <xdr:rowOff>292233</xdr:rowOff>
    </xdr:to>
    <xdr:sp macro="" textlink="">
      <xdr:nvSpPr>
        <xdr:cNvPr id="132" name="円/楕円 131"/>
        <xdr:cNvSpPr/>
      </xdr:nvSpPr>
      <xdr:spPr bwMode="auto">
        <a:xfrm>
          <a:off x="5600700" y="68009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35710</xdr:rowOff>
    </xdr:from>
    <xdr:ext cx="762000" cy="259045"/>
    <xdr:sp macro="" textlink="">
      <xdr:nvSpPr>
        <xdr:cNvPr id="133" name="人口1人当たり決算額の推移該当値テキスト445"/>
        <xdr:cNvSpPr txBox="1"/>
      </xdr:nvSpPr>
      <xdr:spPr>
        <a:xfrm>
          <a:off x="5740400" y="6646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16,993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172765</xdr:rowOff>
    </xdr:from>
    <xdr:to>
      <xdr:col>4</xdr:col>
      <xdr:colOff>520700</xdr:colOff>
      <xdr:row>35</xdr:row>
      <xdr:rowOff>274365</xdr:rowOff>
    </xdr:to>
    <xdr:sp macro="" textlink="">
      <xdr:nvSpPr>
        <xdr:cNvPr id="134" name="円/楕円 133"/>
        <xdr:cNvSpPr/>
      </xdr:nvSpPr>
      <xdr:spPr bwMode="auto">
        <a:xfrm>
          <a:off x="4953000" y="67831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284542</xdr:rowOff>
    </xdr:from>
    <xdr:ext cx="736600" cy="259045"/>
    <xdr:sp macro="" textlink="">
      <xdr:nvSpPr>
        <xdr:cNvPr id="135" name="テキスト ボックス 134"/>
        <xdr:cNvSpPr txBox="1"/>
      </xdr:nvSpPr>
      <xdr:spPr>
        <a:xfrm>
          <a:off x="4622800" y="6551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17,931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170155</xdr:rowOff>
    </xdr:from>
    <xdr:to>
      <xdr:col>3</xdr:col>
      <xdr:colOff>955675</xdr:colOff>
      <xdr:row>35</xdr:row>
      <xdr:rowOff>271755</xdr:rowOff>
    </xdr:to>
    <xdr:sp macro="" textlink="">
      <xdr:nvSpPr>
        <xdr:cNvPr id="136" name="円/楕円 135"/>
        <xdr:cNvSpPr/>
      </xdr:nvSpPr>
      <xdr:spPr bwMode="auto">
        <a:xfrm>
          <a:off x="4254500" y="6780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256532</xdr:rowOff>
    </xdr:from>
    <xdr:ext cx="762000" cy="259045"/>
    <xdr:sp macro="" textlink="">
      <xdr:nvSpPr>
        <xdr:cNvPr id="137" name="テキスト ボックス 136"/>
        <xdr:cNvSpPr txBox="1"/>
      </xdr:nvSpPr>
      <xdr:spPr>
        <a:xfrm>
          <a:off x="3924300" y="686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18,068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110833</xdr:rowOff>
    </xdr:from>
    <xdr:to>
      <xdr:col>3</xdr:col>
      <xdr:colOff>257175</xdr:colOff>
      <xdr:row>35</xdr:row>
      <xdr:rowOff>212433</xdr:rowOff>
    </xdr:to>
    <xdr:sp macro="" textlink="">
      <xdr:nvSpPr>
        <xdr:cNvPr id="138" name="円/楕円 137"/>
        <xdr:cNvSpPr/>
      </xdr:nvSpPr>
      <xdr:spPr bwMode="auto">
        <a:xfrm>
          <a:off x="3556000" y="67211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222610</xdr:rowOff>
    </xdr:from>
    <xdr:ext cx="762000" cy="259045"/>
    <xdr:sp macro="" textlink="">
      <xdr:nvSpPr>
        <xdr:cNvPr id="139" name="テキスト ボックス 138"/>
        <xdr:cNvSpPr txBox="1"/>
      </xdr:nvSpPr>
      <xdr:spPr>
        <a:xfrm>
          <a:off x="3225800" y="6490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21,182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178784</xdr:rowOff>
    </xdr:from>
    <xdr:to>
      <xdr:col>2</xdr:col>
      <xdr:colOff>692150</xdr:colOff>
      <xdr:row>35</xdr:row>
      <xdr:rowOff>280384</xdr:rowOff>
    </xdr:to>
    <xdr:sp macro="" textlink="">
      <xdr:nvSpPr>
        <xdr:cNvPr id="140" name="円/楕円 139"/>
        <xdr:cNvSpPr/>
      </xdr:nvSpPr>
      <xdr:spPr bwMode="auto">
        <a:xfrm>
          <a:off x="2857500" y="67891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265161</xdr:rowOff>
    </xdr:from>
    <xdr:ext cx="762000" cy="259045"/>
    <xdr:sp macro="" textlink="">
      <xdr:nvSpPr>
        <xdr:cNvPr id="141" name="テキスト ボックス 140"/>
        <xdr:cNvSpPr txBox="1"/>
      </xdr:nvSpPr>
      <xdr:spPr>
        <a:xfrm>
          <a:off x="2527300" y="687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17,615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福島県須賀川市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実質収支比率については、一般的に３～５％程度が望ましいとされているが、復旧・復興事業への震災復興交付金や震災復興特別交付税等の財源措置による一般財源の抑制が一段落したことにより、前年度の数値を大きく下回り３．４８％となった。財政調整基金の残高については、標準財政規模の１０％程度（概ね１，８００，０００千円）を目標に財政運営を行っているところであるが、復興事業の進捗により、（仮称）市民交流センター建設等の大規模事業で多額の一般財源が必要となることも想定されることから、不透明な状況での財政運営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福島県須賀川市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特別会計中、「北部都市整備事業特別会計」では、これまで業務施設用地、教育施設用地及び住宅用地の分譲を積極的に進めたが、Ｈ２２年度に債務負担行為を５年間延長し、平成２８年度での精算を目標として、完売に向け分譲の促進を図っていることから、再度の債務負担行為の延長は行わない。また、完売しても分譲促進のための分譲価格の値下げ等により分譲による完済が難しい状況であり、今後の対応が課題となっている。</a:t>
          </a:r>
        </a:p>
        <a:p>
          <a:r>
            <a:rPr kumimoji="1" lang="ja-JP" altLang="en-US" sz="1100">
              <a:latin typeface="ＭＳ ゴシック" pitchFamily="49" charset="-128"/>
              <a:ea typeface="ＭＳ ゴシック" pitchFamily="49" charset="-128"/>
            </a:rPr>
            <a:t>「藤沼湖周辺施設運営事業特別会計」については、東日本大震災により周辺施設が大きく被災し、その災害復旧が遅れていたが、一部施設を除いて営業を再開することで、今後の来客数等の見込が立つことから、今後の運営形態の再検討を進めることが課題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福島県須賀川市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実質公債費比率の構成要素のうち、公債費に充当する一般財源は、臨時財政対策債、合併特例債及び県貸付金の元金償還開始に伴い増加傾向にある。公営企業の地方債償還財源に充てたと認められる繰入金については、下水道事業及び農業集落排水事業分が減少したが、これら事業は計画的に推進しており今後もほぼ同額程度に平準化される見込みである。一部事務組合の地方債償還財源に充てたと認められる負担金等については、三年連続で減少しているが、今後は公立岩瀬病院企業団の６・７号病棟建替事業などに係る企業債の発行があったことから、今後は増加傾向が見込ま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福島県須賀川市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将来負担比率の構成要素のうち、地方債現在高については、臨時財政対策債、合併特例債の発行に伴い増加傾向にあったが、現在実施している震災関連の大型事業の進捗により、一時的には増加することが見込まれる。</a:t>
          </a:r>
        </a:p>
        <a:p>
          <a:r>
            <a:rPr kumimoji="1" lang="ja-JP" altLang="en-US" sz="1100">
              <a:latin typeface="ＭＳ ゴシック" pitchFamily="49" charset="-128"/>
              <a:ea typeface="ＭＳ ゴシック" pitchFamily="49" charset="-128"/>
            </a:rPr>
            <a:t>組合等負担等見込額については、病院負担分の控除漏れによる算定誤りのためＨ２２金額が大きくなったが、その後はほぼ同程度で推移している。</a:t>
          </a:r>
        </a:p>
        <a:p>
          <a:r>
            <a:rPr kumimoji="1" lang="ja-JP" altLang="en-US" sz="1100">
              <a:latin typeface="ＭＳ ゴシック" pitchFamily="49" charset="-128"/>
              <a:ea typeface="ＭＳ ゴシック" pitchFamily="49" charset="-128"/>
            </a:rPr>
            <a:t>退職手当負担見込額については、ほぼ同程度で推移しているが、東日本大震災の影響もあり勧奨退職者や早期退職者が増加する見込みであり、定年退職者数のピークであるＨ２６年度以降は減少が見込まれる。</a:t>
          </a:r>
        </a:p>
        <a:p>
          <a:r>
            <a:rPr kumimoji="1" lang="ja-JP" altLang="en-US" sz="1100">
              <a:latin typeface="ＭＳ ゴシック" pitchFamily="49" charset="-128"/>
              <a:ea typeface="ＭＳ ゴシック" pitchFamily="49" charset="-128"/>
            </a:rPr>
            <a:t>充当可能基金については、財政調整基金の残高に大きく左右されるが、今後は福島県市町村復興支援交付金を積立てた「立ちあがろう須賀川復興基金」や庁舎建替えに備え積み増しを行ってきた「庁舎等整備基金」から、新庁舎の整備に合わせて繰入れを行うことから、Ｈ２８年度以降は大きく減少する見込み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AK75" sqref="AK75:AO75"/>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401"/>
      <c r="AO4" s="401"/>
      <c r="AP4" s="401"/>
      <c r="AQ4" s="401"/>
      <c r="AR4" s="401"/>
      <c r="AS4" s="401"/>
      <c r="AT4" s="401"/>
      <c r="AU4" s="401"/>
      <c r="AV4" s="401"/>
      <c r="AW4" s="401"/>
      <c r="AX4" s="567"/>
      <c r="AY4" s="375" t="s">
        <v>75</v>
      </c>
      <c r="AZ4" s="376"/>
      <c r="BA4" s="376"/>
      <c r="BB4" s="376"/>
      <c r="BC4" s="376"/>
      <c r="BD4" s="376"/>
      <c r="BE4" s="376"/>
      <c r="BF4" s="376"/>
      <c r="BG4" s="376"/>
      <c r="BH4" s="376"/>
      <c r="BI4" s="376"/>
      <c r="BJ4" s="376"/>
      <c r="BK4" s="376"/>
      <c r="BL4" s="376"/>
      <c r="BM4" s="377"/>
      <c r="BN4" s="378">
        <v>62770471</v>
      </c>
      <c r="BO4" s="379"/>
      <c r="BP4" s="379"/>
      <c r="BQ4" s="379"/>
      <c r="BR4" s="379"/>
      <c r="BS4" s="379"/>
      <c r="BT4" s="379"/>
      <c r="BU4" s="380"/>
      <c r="BV4" s="378">
        <v>52646212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3.5</v>
      </c>
      <c r="CU4" s="556"/>
      <c r="CV4" s="556"/>
      <c r="CW4" s="556"/>
      <c r="CX4" s="556"/>
      <c r="CY4" s="556"/>
      <c r="CZ4" s="556"/>
      <c r="DA4" s="557"/>
      <c r="DB4" s="555">
        <v>9</v>
      </c>
      <c r="DC4" s="556"/>
      <c r="DD4" s="556"/>
      <c r="DE4" s="556"/>
      <c r="DF4" s="556"/>
      <c r="DG4" s="556"/>
      <c r="DH4" s="556"/>
      <c r="DI4" s="557"/>
      <c r="DJ4" s="137"/>
      <c r="DK4" s="137"/>
      <c r="DL4" s="137"/>
      <c r="DM4" s="137"/>
      <c r="DN4" s="137"/>
      <c r="DO4" s="137"/>
    </row>
    <row r="5" spans="1:119" ht="18.75" customHeight="1" x14ac:dyDescent="0.15">
      <c r="A5" s="138"/>
      <c r="B5" s="562"/>
      <c r="C5" s="402"/>
      <c r="D5" s="402"/>
      <c r="E5" s="563"/>
      <c r="F5" s="563"/>
      <c r="G5" s="563"/>
      <c r="H5" s="563"/>
      <c r="I5" s="563"/>
      <c r="J5" s="563"/>
      <c r="K5" s="563"/>
      <c r="L5" s="563"/>
      <c r="M5" s="563"/>
      <c r="N5" s="563"/>
      <c r="O5" s="563"/>
      <c r="P5" s="563"/>
      <c r="Q5" s="563"/>
      <c r="R5" s="400"/>
      <c r="S5" s="400"/>
      <c r="T5" s="400"/>
      <c r="U5" s="400"/>
      <c r="V5" s="566"/>
      <c r="W5" s="487"/>
      <c r="X5" s="401"/>
      <c r="Y5" s="401"/>
      <c r="Z5" s="401"/>
      <c r="AA5" s="401"/>
      <c r="AB5" s="402"/>
      <c r="AC5" s="400"/>
      <c r="AD5" s="401"/>
      <c r="AE5" s="401"/>
      <c r="AF5" s="401"/>
      <c r="AG5" s="401"/>
      <c r="AH5" s="401"/>
      <c r="AI5" s="401"/>
      <c r="AJ5" s="401"/>
      <c r="AK5" s="401"/>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60040201</v>
      </c>
      <c r="BO5" s="384"/>
      <c r="BP5" s="384"/>
      <c r="BQ5" s="384"/>
      <c r="BR5" s="384"/>
      <c r="BS5" s="384"/>
      <c r="BT5" s="384"/>
      <c r="BU5" s="385"/>
      <c r="BV5" s="383">
        <v>49281891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86.4</v>
      </c>
      <c r="CU5" s="354"/>
      <c r="CV5" s="354"/>
      <c r="CW5" s="354"/>
      <c r="CX5" s="354"/>
      <c r="CY5" s="354"/>
      <c r="CZ5" s="354"/>
      <c r="DA5" s="355"/>
      <c r="DB5" s="353">
        <v>88.4</v>
      </c>
      <c r="DC5" s="354"/>
      <c r="DD5" s="354"/>
      <c r="DE5" s="354"/>
      <c r="DF5" s="354"/>
      <c r="DG5" s="354"/>
      <c r="DH5" s="354"/>
      <c r="DI5" s="355"/>
      <c r="DJ5" s="137"/>
      <c r="DK5" s="137"/>
      <c r="DL5" s="137"/>
      <c r="DM5" s="137"/>
      <c r="DN5" s="137"/>
      <c r="DO5" s="137"/>
    </row>
    <row r="6" spans="1:119" ht="18.75" customHeight="1" x14ac:dyDescent="0.15">
      <c r="A6" s="138"/>
      <c r="B6" s="532" t="s">
        <v>81</v>
      </c>
      <c r="C6" s="399"/>
      <c r="D6" s="399"/>
      <c r="E6" s="533"/>
      <c r="F6" s="533"/>
      <c r="G6" s="533"/>
      <c r="H6" s="533"/>
      <c r="I6" s="533"/>
      <c r="J6" s="533"/>
      <c r="K6" s="533"/>
      <c r="L6" s="533" t="s">
        <v>82</v>
      </c>
      <c r="M6" s="533"/>
      <c r="N6" s="533"/>
      <c r="O6" s="533"/>
      <c r="P6" s="533"/>
      <c r="Q6" s="533"/>
      <c r="R6" s="423"/>
      <c r="S6" s="423"/>
      <c r="T6" s="423"/>
      <c r="U6" s="423"/>
      <c r="V6" s="539"/>
      <c r="W6" s="472" t="s">
        <v>83</v>
      </c>
      <c r="X6" s="398"/>
      <c r="Y6" s="398"/>
      <c r="Z6" s="398"/>
      <c r="AA6" s="398"/>
      <c r="AB6" s="399"/>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2730270</v>
      </c>
      <c r="BO6" s="384"/>
      <c r="BP6" s="384"/>
      <c r="BQ6" s="384"/>
      <c r="BR6" s="384"/>
      <c r="BS6" s="384"/>
      <c r="BT6" s="384"/>
      <c r="BU6" s="385"/>
      <c r="BV6" s="383">
        <v>3364321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93</v>
      </c>
      <c r="CU6" s="530"/>
      <c r="CV6" s="530"/>
      <c r="CW6" s="530"/>
      <c r="CX6" s="530"/>
      <c r="CY6" s="530"/>
      <c r="CZ6" s="530"/>
      <c r="DA6" s="531"/>
      <c r="DB6" s="529">
        <v>94.1</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2078678</v>
      </c>
      <c r="BO7" s="384"/>
      <c r="BP7" s="384"/>
      <c r="BQ7" s="384"/>
      <c r="BR7" s="384"/>
      <c r="BS7" s="384"/>
      <c r="BT7" s="384"/>
      <c r="BU7" s="385"/>
      <c r="BV7" s="383">
        <v>1678643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18703502</v>
      </c>
      <c r="CU7" s="384"/>
      <c r="CV7" s="384"/>
      <c r="CW7" s="384"/>
      <c r="CX7" s="384"/>
      <c r="CY7" s="384"/>
      <c r="CZ7" s="384"/>
      <c r="DA7" s="385"/>
      <c r="DB7" s="383">
        <v>18683136</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651592</v>
      </c>
      <c r="BO8" s="384"/>
      <c r="BP8" s="384"/>
      <c r="BQ8" s="384"/>
      <c r="BR8" s="384"/>
      <c r="BS8" s="384"/>
      <c r="BT8" s="384"/>
      <c r="BU8" s="385"/>
      <c r="BV8" s="383">
        <v>1685678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0.56000000000000005</v>
      </c>
      <c r="CU8" s="493"/>
      <c r="CV8" s="493"/>
      <c r="CW8" s="493"/>
      <c r="CX8" s="493"/>
      <c r="CY8" s="493"/>
      <c r="CZ8" s="493"/>
      <c r="DA8" s="494"/>
      <c r="DB8" s="492">
        <v>0.54</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79267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-1034086</v>
      </c>
      <c r="BO9" s="384"/>
      <c r="BP9" s="384"/>
      <c r="BQ9" s="384"/>
      <c r="BR9" s="384"/>
      <c r="BS9" s="384"/>
      <c r="BT9" s="384"/>
      <c r="BU9" s="385"/>
      <c r="BV9" s="383">
        <v>-421164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11</v>
      </c>
      <c r="CU9" s="354"/>
      <c r="CV9" s="354"/>
      <c r="CW9" s="354"/>
      <c r="CX9" s="354"/>
      <c r="CY9" s="354"/>
      <c r="CZ9" s="354"/>
      <c r="DA9" s="355"/>
      <c r="DB9" s="353">
        <v>13.1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80364</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609025</v>
      </c>
      <c r="BO10" s="384"/>
      <c r="BP10" s="384"/>
      <c r="BQ10" s="384"/>
      <c r="BR10" s="384"/>
      <c r="BS10" s="384"/>
      <c r="BT10" s="384"/>
      <c r="BU10" s="385"/>
      <c r="BV10" s="383">
        <v>185772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31" t="s">
        <v>107</v>
      </c>
      <c r="M11" s="432"/>
      <c r="N11" s="432"/>
      <c r="O11" s="432"/>
      <c r="P11" s="432"/>
      <c r="Q11" s="433"/>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v>21264</v>
      </c>
      <c r="BO11" s="384"/>
      <c r="BP11" s="384"/>
      <c r="BQ11" s="384"/>
      <c r="BR11" s="384"/>
      <c r="BS11" s="384"/>
      <c r="BT11" s="384"/>
      <c r="BU11" s="385"/>
      <c r="BV11" s="383">
        <v>318135</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78299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78025</v>
      </c>
      <c r="S13" s="485"/>
      <c r="T13" s="485"/>
      <c r="U13" s="485"/>
      <c r="V13" s="486"/>
      <c r="W13" s="472" t="s">
        <v>123</v>
      </c>
      <c r="X13" s="398"/>
      <c r="Y13" s="398"/>
      <c r="Z13" s="398"/>
      <c r="AA13" s="398"/>
      <c r="AB13" s="399"/>
      <c r="AC13" s="359">
        <v>3775</v>
      </c>
      <c r="AD13" s="360"/>
      <c r="AE13" s="360"/>
      <c r="AF13" s="360"/>
      <c r="AG13" s="361"/>
      <c r="AH13" s="359">
        <v>4613</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-403797</v>
      </c>
      <c r="BO13" s="384"/>
      <c r="BP13" s="384"/>
      <c r="BQ13" s="384"/>
      <c r="BR13" s="384"/>
      <c r="BS13" s="384"/>
      <c r="BT13" s="384"/>
      <c r="BU13" s="385"/>
      <c r="BV13" s="383">
        <v>82743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8.6</v>
      </c>
      <c r="CU13" s="354"/>
      <c r="CV13" s="354"/>
      <c r="CW13" s="354"/>
      <c r="CX13" s="354"/>
      <c r="CY13" s="354"/>
      <c r="CZ13" s="354"/>
      <c r="DA13" s="355"/>
      <c r="DB13" s="353">
        <v>9.1999999999999993</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78515</v>
      </c>
      <c r="S14" s="485"/>
      <c r="T14" s="485"/>
      <c r="U14" s="485"/>
      <c r="V14" s="486"/>
      <c r="W14" s="487"/>
      <c r="X14" s="401"/>
      <c r="Y14" s="401"/>
      <c r="Z14" s="401"/>
      <c r="AA14" s="401"/>
      <c r="AB14" s="402"/>
      <c r="AC14" s="477">
        <v>10.4</v>
      </c>
      <c r="AD14" s="478"/>
      <c r="AE14" s="478"/>
      <c r="AF14" s="478"/>
      <c r="AG14" s="479"/>
      <c r="AH14" s="477">
        <v>11.6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31.3</v>
      </c>
      <c r="CU14" s="456"/>
      <c r="CV14" s="456"/>
      <c r="CW14" s="456"/>
      <c r="CX14" s="456"/>
      <c r="CY14" s="456"/>
      <c r="CZ14" s="456"/>
      <c r="DA14" s="457"/>
      <c r="DB14" s="488">
        <v>37.799999999999997</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78270</v>
      </c>
      <c r="S15" s="485"/>
      <c r="T15" s="485"/>
      <c r="U15" s="485"/>
      <c r="V15" s="486"/>
      <c r="W15" s="472" t="s">
        <v>130</v>
      </c>
      <c r="X15" s="398"/>
      <c r="Y15" s="398"/>
      <c r="Z15" s="398"/>
      <c r="AA15" s="398"/>
      <c r="AB15" s="399"/>
      <c r="AC15" s="359">
        <v>11384</v>
      </c>
      <c r="AD15" s="360"/>
      <c r="AE15" s="360"/>
      <c r="AF15" s="360"/>
      <c r="AG15" s="361"/>
      <c r="AH15" s="359">
        <v>13044</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8067023</v>
      </c>
      <c r="BO15" s="379"/>
      <c r="BP15" s="379"/>
      <c r="BQ15" s="379"/>
      <c r="BR15" s="379"/>
      <c r="BS15" s="379"/>
      <c r="BT15" s="379"/>
      <c r="BU15" s="380"/>
      <c r="BV15" s="378">
        <v>7726454</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401"/>
      <c r="Y16" s="401"/>
      <c r="Z16" s="401"/>
      <c r="AA16" s="401"/>
      <c r="AB16" s="402"/>
      <c r="AC16" s="477">
        <v>31.5</v>
      </c>
      <c r="AD16" s="478"/>
      <c r="AE16" s="478"/>
      <c r="AF16" s="478"/>
      <c r="AG16" s="479"/>
      <c r="AH16" s="477">
        <v>32.9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13957254</v>
      </c>
      <c r="BO16" s="384"/>
      <c r="BP16" s="384"/>
      <c r="BQ16" s="384"/>
      <c r="BR16" s="384"/>
      <c r="BS16" s="384"/>
      <c r="BT16" s="384"/>
      <c r="BU16" s="385"/>
      <c r="BV16" s="383">
        <v>13873939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8"/>
      <c r="Y17" s="398"/>
      <c r="Z17" s="398"/>
      <c r="AA17" s="398"/>
      <c r="AB17" s="399"/>
      <c r="AC17" s="359">
        <v>21031</v>
      </c>
      <c r="AD17" s="360"/>
      <c r="AE17" s="360"/>
      <c r="AF17" s="360"/>
      <c r="AG17" s="361"/>
      <c r="AH17" s="359">
        <v>21676</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10405180</v>
      </c>
      <c r="BO17" s="384"/>
      <c r="BP17" s="384"/>
      <c r="BQ17" s="384"/>
      <c r="BR17" s="384"/>
      <c r="BS17" s="384"/>
      <c r="BT17" s="384"/>
      <c r="BU17" s="385"/>
      <c r="BV17" s="383">
        <v>9917095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279.43</v>
      </c>
      <c r="M18" s="448"/>
      <c r="N18" s="448"/>
      <c r="O18" s="448"/>
      <c r="P18" s="448"/>
      <c r="Q18" s="448"/>
      <c r="R18" s="449"/>
      <c r="S18" s="449"/>
      <c r="T18" s="449"/>
      <c r="U18" s="449"/>
      <c r="V18" s="450"/>
      <c r="W18" s="464"/>
      <c r="X18" s="465"/>
      <c r="Y18" s="465"/>
      <c r="Z18" s="465"/>
      <c r="AA18" s="465"/>
      <c r="AB18" s="473"/>
      <c r="AC18" s="347">
        <v>58.1</v>
      </c>
      <c r="AD18" s="348"/>
      <c r="AE18" s="348"/>
      <c r="AF18" s="348"/>
      <c r="AG18" s="451"/>
      <c r="AH18" s="347">
        <v>54.7</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16120962</v>
      </c>
      <c r="BO18" s="384"/>
      <c r="BP18" s="384"/>
      <c r="BQ18" s="384"/>
      <c r="BR18" s="384"/>
      <c r="BS18" s="384"/>
      <c r="BT18" s="384"/>
      <c r="BU18" s="385"/>
      <c r="BV18" s="383">
        <v>16260785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284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28397662</v>
      </c>
      <c r="BO19" s="384"/>
      <c r="BP19" s="384"/>
      <c r="BQ19" s="384"/>
      <c r="BR19" s="384"/>
      <c r="BS19" s="384"/>
      <c r="BT19" s="384"/>
      <c r="BU19" s="385"/>
      <c r="BV19" s="383">
        <v>26075798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25792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2"/>
      <c r="AO20" s="432"/>
      <c r="AP20" s="432"/>
      <c r="AQ20" s="432"/>
      <c r="AR20" s="432"/>
      <c r="AS20" s="432"/>
      <c r="AT20" s="433"/>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4" t="s">
        <v>145</v>
      </c>
      <c r="C22" s="415"/>
      <c r="D22" s="416"/>
      <c r="E22" s="423" t="s">
        <v>1</v>
      </c>
      <c r="F22" s="398"/>
      <c r="G22" s="398"/>
      <c r="H22" s="398"/>
      <c r="I22" s="398"/>
      <c r="J22" s="398"/>
      <c r="K22" s="399"/>
      <c r="L22" s="423" t="s">
        <v>146</v>
      </c>
      <c r="M22" s="398"/>
      <c r="N22" s="398"/>
      <c r="O22" s="398"/>
      <c r="P22" s="399"/>
      <c r="Q22" s="408" t="s">
        <v>147</v>
      </c>
      <c r="R22" s="409"/>
      <c r="S22" s="409"/>
      <c r="T22" s="409"/>
      <c r="U22" s="409"/>
      <c r="V22" s="424"/>
      <c r="W22" s="426" t="s">
        <v>148</v>
      </c>
      <c r="X22" s="415"/>
      <c r="Y22" s="416"/>
      <c r="Z22" s="423" t="s">
        <v>1</v>
      </c>
      <c r="AA22" s="398"/>
      <c r="AB22" s="398"/>
      <c r="AC22" s="398"/>
      <c r="AD22" s="398"/>
      <c r="AE22" s="398"/>
      <c r="AF22" s="398"/>
      <c r="AG22" s="399"/>
      <c r="AH22" s="397" t="s">
        <v>149</v>
      </c>
      <c r="AI22" s="398"/>
      <c r="AJ22" s="398"/>
      <c r="AK22" s="398"/>
      <c r="AL22" s="399"/>
      <c r="AM22" s="397" t="s">
        <v>150</v>
      </c>
      <c r="AN22" s="403"/>
      <c r="AO22" s="403"/>
      <c r="AP22" s="403"/>
      <c r="AQ22" s="403"/>
      <c r="AR22" s="404"/>
      <c r="AS22" s="408" t="s">
        <v>147</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151</v>
      </c>
      <c r="AZ23" s="376"/>
      <c r="BA23" s="376"/>
      <c r="BB23" s="376"/>
      <c r="BC23" s="376"/>
      <c r="BD23" s="376"/>
      <c r="BE23" s="376"/>
      <c r="BF23" s="376"/>
      <c r="BG23" s="376"/>
      <c r="BH23" s="376"/>
      <c r="BI23" s="376"/>
      <c r="BJ23" s="376"/>
      <c r="BK23" s="376"/>
      <c r="BL23" s="376"/>
      <c r="BM23" s="377"/>
      <c r="BN23" s="383">
        <v>32420333</v>
      </c>
      <c r="BO23" s="384"/>
      <c r="BP23" s="384"/>
      <c r="BQ23" s="384"/>
      <c r="BR23" s="384"/>
      <c r="BS23" s="384"/>
      <c r="BT23" s="384"/>
      <c r="BU23" s="385"/>
      <c r="BV23" s="383">
        <v>30931796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7"/>
      <c r="C24" s="418"/>
      <c r="D24" s="419"/>
      <c r="E24" s="356" t="s">
        <v>152</v>
      </c>
      <c r="F24" s="357"/>
      <c r="G24" s="357"/>
      <c r="H24" s="357"/>
      <c r="I24" s="357"/>
      <c r="J24" s="357"/>
      <c r="K24" s="358"/>
      <c r="L24" s="359">
        <v>1</v>
      </c>
      <c r="M24" s="360"/>
      <c r="N24" s="360"/>
      <c r="O24" s="360"/>
      <c r="P24" s="361"/>
      <c r="Q24" s="359">
        <v>10000</v>
      </c>
      <c r="R24" s="360"/>
      <c r="S24" s="360"/>
      <c r="T24" s="360"/>
      <c r="U24" s="360"/>
      <c r="V24" s="361"/>
      <c r="W24" s="427"/>
      <c r="X24" s="418"/>
      <c r="Y24" s="419"/>
      <c r="Z24" s="356" t="s">
        <v>153</v>
      </c>
      <c r="AA24" s="357"/>
      <c r="AB24" s="357"/>
      <c r="AC24" s="357"/>
      <c r="AD24" s="357"/>
      <c r="AE24" s="357"/>
      <c r="AF24" s="357"/>
      <c r="AG24" s="358"/>
      <c r="AH24" s="359">
        <v>484</v>
      </c>
      <c r="AI24" s="360"/>
      <c r="AJ24" s="360"/>
      <c r="AK24" s="360"/>
      <c r="AL24" s="361"/>
      <c r="AM24" s="359">
        <v>1557028</v>
      </c>
      <c r="AN24" s="360"/>
      <c r="AO24" s="360"/>
      <c r="AP24" s="360"/>
      <c r="AQ24" s="360"/>
      <c r="AR24" s="361"/>
      <c r="AS24" s="359">
        <v>3217</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21600467</v>
      </c>
      <c r="BO24" s="384"/>
      <c r="BP24" s="384"/>
      <c r="BQ24" s="384"/>
      <c r="BR24" s="384"/>
      <c r="BS24" s="384"/>
      <c r="BT24" s="384"/>
      <c r="BU24" s="385"/>
      <c r="BV24" s="383">
        <v>21793583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7"/>
      <c r="C25" s="418"/>
      <c r="D25" s="419"/>
      <c r="E25" s="356" t="s">
        <v>155</v>
      </c>
      <c r="F25" s="357"/>
      <c r="G25" s="357"/>
      <c r="H25" s="357"/>
      <c r="I25" s="357"/>
      <c r="J25" s="357"/>
      <c r="K25" s="358"/>
      <c r="L25" s="359">
        <v>1</v>
      </c>
      <c r="M25" s="360"/>
      <c r="N25" s="360"/>
      <c r="O25" s="360"/>
      <c r="P25" s="361"/>
      <c r="Q25" s="359">
        <v>7740</v>
      </c>
      <c r="R25" s="360"/>
      <c r="S25" s="360"/>
      <c r="T25" s="360"/>
      <c r="U25" s="360"/>
      <c r="V25" s="361"/>
      <c r="W25" s="427"/>
      <c r="X25" s="418"/>
      <c r="Y25" s="419"/>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1783839</v>
      </c>
      <c r="BO25" s="379"/>
      <c r="BP25" s="379"/>
      <c r="BQ25" s="379"/>
      <c r="BR25" s="379"/>
      <c r="BS25" s="379"/>
      <c r="BT25" s="379"/>
      <c r="BU25" s="380"/>
      <c r="BV25" s="378">
        <v>1404812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7"/>
      <c r="C26" s="418"/>
      <c r="D26" s="419"/>
      <c r="E26" s="356" t="s">
        <v>158</v>
      </c>
      <c r="F26" s="357"/>
      <c r="G26" s="357"/>
      <c r="H26" s="357"/>
      <c r="I26" s="357"/>
      <c r="J26" s="357"/>
      <c r="K26" s="358"/>
      <c r="L26" s="359">
        <v>1</v>
      </c>
      <c r="M26" s="360"/>
      <c r="N26" s="360"/>
      <c r="O26" s="360"/>
      <c r="P26" s="361"/>
      <c r="Q26" s="359">
        <v>6980</v>
      </c>
      <c r="R26" s="360"/>
      <c r="S26" s="360"/>
      <c r="T26" s="360"/>
      <c r="U26" s="360"/>
      <c r="V26" s="361"/>
      <c r="W26" s="427"/>
      <c r="X26" s="418"/>
      <c r="Y26" s="419"/>
      <c r="Z26" s="356" t="s">
        <v>159</v>
      </c>
      <c r="AA26" s="395"/>
      <c r="AB26" s="395"/>
      <c r="AC26" s="395"/>
      <c r="AD26" s="395"/>
      <c r="AE26" s="395"/>
      <c r="AF26" s="395"/>
      <c r="AG26" s="396"/>
      <c r="AH26" s="359">
        <v>9</v>
      </c>
      <c r="AI26" s="360"/>
      <c r="AJ26" s="360"/>
      <c r="AK26" s="360"/>
      <c r="AL26" s="361"/>
      <c r="AM26" s="359">
        <v>30996</v>
      </c>
      <c r="AN26" s="360"/>
      <c r="AO26" s="360"/>
      <c r="AP26" s="360"/>
      <c r="AQ26" s="360"/>
      <c r="AR26" s="361"/>
      <c r="AS26" s="359">
        <v>3444</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7"/>
      <c r="C27" s="418"/>
      <c r="D27" s="419"/>
      <c r="E27" s="356" t="s">
        <v>161</v>
      </c>
      <c r="F27" s="357"/>
      <c r="G27" s="357"/>
      <c r="H27" s="357"/>
      <c r="I27" s="357"/>
      <c r="J27" s="357"/>
      <c r="K27" s="358"/>
      <c r="L27" s="359">
        <v>1</v>
      </c>
      <c r="M27" s="360"/>
      <c r="N27" s="360"/>
      <c r="O27" s="360"/>
      <c r="P27" s="361"/>
      <c r="Q27" s="359">
        <v>5090</v>
      </c>
      <c r="R27" s="360"/>
      <c r="S27" s="360"/>
      <c r="T27" s="360"/>
      <c r="U27" s="360"/>
      <c r="V27" s="361"/>
      <c r="W27" s="427"/>
      <c r="X27" s="418"/>
      <c r="Y27" s="419"/>
      <c r="Z27" s="356" t="s">
        <v>162</v>
      </c>
      <c r="AA27" s="357"/>
      <c r="AB27" s="357"/>
      <c r="AC27" s="357"/>
      <c r="AD27" s="357"/>
      <c r="AE27" s="357"/>
      <c r="AF27" s="357"/>
      <c r="AG27" s="358"/>
      <c r="AH27" s="359">
        <v>30</v>
      </c>
      <c r="AI27" s="360"/>
      <c r="AJ27" s="360"/>
      <c r="AK27" s="360"/>
      <c r="AL27" s="361"/>
      <c r="AM27" s="359">
        <v>103014</v>
      </c>
      <c r="AN27" s="360"/>
      <c r="AO27" s="360"/>
      <c r="AP27" s="360"/>
      <c r="AQ27" s="360"/>
      <c r="AR27" s="361"/>
      <c r="AS27" s="359">
        <v>3434</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1400514</v>
      </c>
      <c r="BO27" s="387"/>
      <c r="BP27" s="387"/>
      <c r="BQ27" s="387"/>
      <c r="BR27" s="387"/>
      <c r="BS27" s="387"/>
      <c r="BT27" s="387"/>
      <c r="BU27" s="388"/>
      <c r="BV27" s="386">
        <v>1400270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7"/>
      <c r="C28" s="418"/>
      <c r="D28" s="419"/>
      <c r="E28" s="356" t="s">
        <v>164</v>
      </c>
      <c r="F28" s="357"/>
      <c r="G28" s="357"/>
      <c r="H28" s="357"/>
      <c r="I28" s="357"/>
      <c r="J28" s="357"/>
      <c r="K28" s="358"/>
      <c r="L28" s="359">
        <v>1</v>
      </c>
      <c r="M28" s="360"/>
      <c r="N28" s="360"/>
      <c r="O28" s="360"/>
      <c r="P28" s="361"/>
      <c r="Q28" s="359">
        <v>4510</v>
      </c>
      <c r="R28" s="360"/>
      <c r="S28" s="360"/>
      <c r="T28" s="360"/>
      <c r="U28" s="360"/>
      <c r="V28" s="361"/>
      <c r="W28" s="427"/>
      <c r="X28" s="418"/>
      <c r="Y28" s="419"/>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2602906</v>
      </c>
      <c r="BO28" s="379"/>
      <c r="BP28" s="379"/>
      <c r="BQ28" s="379"/>
      <c r="BR28" s="379"/>
      <c r="BS28" s="379"/>
      <c r="BT28" s="379"/>
      <c r="BU28" s="380"/>
      <c r="BV28" s="378">
        <v>1993881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7"/>
      <c r="C29" s="418"/>
      <c r="D29" s="419"/>
      <c r="E29" s="356" t="s">
        <v>168</v>
      </c>
      <c r="F29" s="357"/>
      <c r="G29" s="357"/>
      <c r="H29" s="357"/>
      <c r="I29" s="357"/>
      <c r="J29" s="357"/>
      <c r="K29" s="358"/>
      <c r="L29" s="359">
        <v>26</v>
      </c>
      <c r="M29" s="360"/>
      <c r="N29" s="360"/>
      <c r="O29" s="360"/>
      <c r="P29" s="361"/>
      <c r="Q29" s="359">
        <v>4230</v>
      </c>
      <c r="R29" s="360"/>
      <c r="S29" s="360"/>
      <c r="T29" s="360"/>
      <c r="U29" s="360"/>
      <c r="V29" s="361"/>
      <c r="W29" s="428"/>
      <c r="X29" s="429"/>
      <c r="Y29" s="430"/>
      <c r="Z29" s="356" t="s">
        <v>169</v>
      </c>
      <c r="AA29" s="357"/>
      <c r="AB29" s="357"/>
      <c r="AC29" s="357"/>
      <c r="AD29" s="357"/>
      <c r="AE29" s="357"/>
      <c r="AF29" s="357"/>
      <c r="AG29" s="358"/>
      <c r="AH29" s="359">
        <v>514</v>
      </c>
      <c r="AI29" s="360"/>
      <c r="AJ29" s="360"/>
      <c r="AK29" s="360"/>
      <c r="AL29" s="361"/>
      <c r="AM29" s="359">
        <v>1660042</v>
      </c>
      <c r="AN29" s="360"/>
      <c r="AO29" s="360"/>
      <c r="AP29" s="360"/>
      <c r="AQ29" s="360"/>
      <c r="AR29" s="361"/>
      <c r="AS29" s="359">
        <v>3230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2224294</v>
      </c>
      <c r="BO29" s="384"/>
      <c r="BP29" s="384"/>
      <c r="BQ29" s="384"/>
      <c r="BR29" s="384"/>
      <c r="BS29" s="384"/>
      <c r="BT29" s="384"/>
      <c r="BU29" s="385"/>
      <c r="BV29" s="383">
        <v>1932128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20"/>
      <c r="C30" s="421"/>
      <c r="D30" s="422"/>
      <c r="E30" s="431"/>
      <c r="F30" s="432"/>
      <c r="G30" s="432"/>
      <c r="H30" s="432"/>
      <c r="I30" s="432"/>
      <c r="J30" s="432"/>
      <c r="K30" s="433"/>
      <c r="L30" s="434"/>
      <c r="M30" s="435"/>
      <c r="N30" s="435"/>
      <c r="O30" s="435"/>
      <c r="P30" s="436"/>
      <c r="Q30" s="434"/>
      <c r="R30" s="435"/>
      <c r="S30" s="435"/>
      <c r="T30" s="435"/>
      <c r="U30" s="435"/>
      <c r="V30" s="436"/>
      <c r="W30" s="437" t="s">
        <v>171</v>
      </c>
      <c r="X30" s="438"/>
      <c r="Y30" s="438"/>
      <c r="Z30" s="438"/>
      <c r="AA30" s="438"/>
      <c r="AB30" s="438"/>
      <c r="AC30" s="438"/>
      <c r="AD30" s="438"/>
      <c r="AE30" s="438"/>
      <c r="AF30" s="438"/>
      <c r="AG30" s="439"/>
      <c r="AH30" s="347">
        <v>100.2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8792654</v>
      </c>
      <c r="BO30" s="387"/>
      <c r="BP30" s="387"/>
      <c r="BQ30" s="387"/>
      <c r="BR30" s="387"/>
      <c r="BS30" s="387"/>
      <c r="BT30" s="387"/>
      <c r="BU30" s="388"/>
      <c r="BV30" s="386">
        <v>8575138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公立岩瀬病院企業団(病院事業会計)</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郡山地方土地開発公社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県中都市計画事業須賀川駅前土地区画整理事業特別会計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福島県後期高齢者医療広域連合(一般会計)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26</v>
      </c>
      <c r="CP35" s="343"/>
      <c r="CQ35" s="342" t="str">
        <f>IF('各会計、関係団体の財政状況及び健全化判断比率'!BS11="","",'各会計、関係団体の財政状況及び健全化判断比率'!BS11)</f>
        <v>（財）須賀川市農業開発公社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県中都市計画事業山寺土地区画整理事業特別会計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IF('各会計、関係団体の財政状況及び健全化判断比率'!B34="","",'各会計、関係団体の財政状況及び健全化判断比率'!B34)</f>
        <v>特定地域戸別合併処理浄化槽整備事業特別会計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福島県後期高齢者医療広域連合(後期高齢者医療特別会計)</v>
      </c>
      <c r="BZ36" s="342"/>
      <c r="CA36" s="342"/>
      <c r="CB36" s="342"/>
      <c r="CC36" s="342"/>
      <c r="CD36" s="342"/>
      <c r="CE36" s="342"/>
      <c r="CF36" s="342"/>
      <c r="CG36" s="342"/>
      <c r="CH36" s="342"/>
      <c r="CI36" s="342"/>
      <c r="CJ36" s="342"/>
      <c r="CK36" s="342"/>
      <c r="CL36" s="342"/>
      <c r="CM36" s="342"/>
      <c r="CN36" s="165"/>
      <c r="CO36" s="343">
        <f t="shared" si="3"/>
        <v>27</v>
      </c>
      <c r="CP36" s="343"/>
      <c r="CQ36" s="342" t="str">
        <f>IF('各会計、関係団体の財政状況及び健全化判断比率'!BS9="","",'各会計、関係団体の財政状況及び健全化判断比率'!BS9)</f>
        <v>（財）須賀川市スポーツ振興協会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市営墓地事業特別会計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12</v>
      </c>
      <c r="BF37" s="343"/>
      <c r="BG37" s="342" t="str">
        <f>IF('各会計、関係団体の財政状況及び健全化判断比率'!B35="","",'各会計、関係団体の財政状況及び健全化判断比率'!B35)</f>
        <v>藤沼湖周辺施設運営事業特別会計</v>
      </c>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福島県市町村総合事務組合(一般会計)</v>
      </c>
      <c r="BZ37" s="342"/>
      <c r="CA37" s="342"/>
      <c r="CB37" s="342"/>
      <c r="CC37" s="342"/>
      <c r="CD37" s="342"/>
      <c r="CE37" s="342"/>
      <c r="CF37" s="342"/>
      <c r="CG37" s="342"/>
      <c r="CH37" s="342"/>
      <c r="CI37" s="342"/>
      <c r="CJ37" s="342"/>
      <c r="CK37" s="342"/>
      <c r="CL37" s="342"/>
      <c r="CM37" s="342"/>
      <c r="CN37" s="165"/>
      <c r="CO37" s="343">
        <f t="shared" si="3"/>
        <v>28</v>
      </c>
      <c r="CP37" s="343"/>
      <c r="CQ37" s="342" t="str">
        <f>IF('各会計、関係団体の財政状況及び健全化判断比率'!BS10="","",'各会計、関係団体の財政状況及び健全化判断比率'!BS10)</f>
        <v>（財）ふくしま科学振興協会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13</v>
      </c>
      <c r="BF38" s="343"/>
      <c r="BG38" s="342" t="str">
        <f>IF('各会計、関係団体の財政状況及び健全化判断比率'!B36="","",'各会計、関係団体の財政状況及び健全化判断比率'!B36)</f>
        <v>勢至堂簡易水道事業特別会計</v>
      </c>
      <c r="BH38" s="342"/>
      <c r="BI38" s="342"/>
      <c r="BJ38" s="342"/>
      <c r="BK38" s="342"/>
      <c r="BL38" s="342"/>
      <c r="BM38" s="342"/>
      <c r="BN38" s="342"/>
      <c r="BO38" s="342"/>
      <c r="BP38" s="342"/>
      <c r="BQ38" s="342"/>
      <c r="BR38" s="342"/>
      <c r="BS38" s="342"/>
      <c r="BT38" s="342"/>
      <c r="BU38" s="342"/>
      <c r="BV38" s="165"/>
      <c r="BW38" s="343">
        <f t="shared" si="2"/>
        <v>19</v>
      </c>
      <c r="BX38" s="343"/>
      <c r="BY38" s="342" t="str">
        <f>IF('各会計、関係団体の財政状況及び健全化判断比率'!B72="","",'各会計、関係団体の財政状況及び健全化判断比率'!B72)</f>
        <v>福島県市町村総合事務組合(消防補償等特別会計)</v>
      </c>
      <c r="BZ38" s="342"/>
      <c r="CA38" s="342"/>
      <c r="CB38" s="342"/>
      <c r="CC38" s="342"/>
      <c r="CD38" s="342"/>
      <c r="CE38" s="342"/>
      <c r="CF38" s="342"/>
      <c r="CG38" s="342"/>
      <c r="CH38" s="342"/>
      <c r="CI38" s="342"/>
      <c r="CJ38" s="342"/>
      <c r="CK38" s="342"/>
      <c r="CL38" s="342"/>
      <c r="CM38" s="342"/>
      <c r="CN38" s="165"/>
      <c r="CO38" s="343">
        <f t="shared" si="3"/>
        <v>29</v>
      </c>
      <c r="CP38" s="343"/>
      <c r="CQ38" s="342" t="str">
        <f>IF('各会計、関係団体の財政状況及び健全化判断比率'!BS8="","",'各会計、関係団体の財政状況及び健全化判断比率'!BS8)</f>
        <v>（株）福島エアポートサービス</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14</v>
      </c>
      <c r="BF39" s="343"/>
      <c r="BG39" s="342" t="str">
        <f>IF('各会計、関係団体の財政状況及び健全化判断比率'!B37="","",'各会計、関係団体の財政状況及び健全化判断比率'!B37)</f>
        <v>北部都市整備事業特別会計</v>
      </c>
      <c r="BH39" s="342"/>
      <c r="BI39" s="342"/>
      <c r="BJ39" s="342"/>
      <c r="BK39" s="342"/>
      <c r="BL39" s="342"/>
      <c r="BM39" s="342"/>
      <c r="BN39" s="342"/>
      <c r="BO39" s="342"/>
      <c r="BP39" s="342"/>
      <c r="BQ39" s="342"/>
      <c r="BR39" s="342"/>
      <c r="BS39" s="342"/>
      <c r="BT39" s="342"/>
      <c r="BU39" s="342"/>
      <c r="BV39" s="165"/>
      <c r="BW39" s="343">
        <f t="shared" si="2"/>
        <v>20</v>
      </c>
      <c r="BX39" s="343"/>
      <c r="BY39" s="342" t="str">
        <f>IF('各会計、関係団体の財政状況及び健全化判断比率'!B73="","",'各会計、関係団体の財政状況及び健全化判断比率'!B73)</f>
        <v>福島県市町村総合事務組合(消防賞じゅつ金特別会計)</v>
      </c>
      <c r="BZ39" s="342"/>
      <c r="CA39" s="342"/>
      <c r="CB39" s="342"/>
      <c r="CC39" s="342"/>
      <c r="CD39" s="342"/>
      <c r="CE39" s="342"/>
      <c r="CF39" s="342"/>
      <c r="CG39" s="342"/>
      <c r="CH39" s="342"/>
      <c r="CI39" s="342"/>
      <c r="CJ39" s="342"/>
      <c r="CK39" s="342"/>
      <c r="CL39" s="342"/>
      <c r="CM39" s="342"/>
      <c r="CN39" s="165"/>
      <c r="CO39" s="343">
        <f t="shared" si="3"/>
        <v>30</v>
      </c>
      <c r="CP39" s="343"/>
      <c r="CQ39" s="342" t="str">
        <f>IF('各会計、関係団体の財政状況及び健全化判断比率'!BS12="","",'各会計、関係団体の財政状況及び健全化判断比率'!BS12)</f>
        <v>（株）こぷろ須賀川</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21</v>
      </c>
      <c r="BX40" s="343"/>
      <c r="BY40" s="342" t="str">
        <f>IF('各会計、関係団体の財政状況及び健全化判断比率'!B74="","",'各会計、関係団体の財政状況及び健全化判断比率'!B74)</f>
        <v>福島県市町村総合事務組合(非常勤職員公務災害補償特別会計)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22</v>
      </c>
      <c r="BX41" s="343"/>
      <c r="BY41" s="342" t="str">
        <f>IF('各会計、関係団体の財政状況及び健全化判断比率'!B75="","",'各会計、関係団体の財政状況及び健全化判断比率'!B75)</f>
        <v>福島県市町村総合事務組合(自治会館管理特別会計)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23</v>
      </c>
      <c r="BX42" s="343"/>
      <c r="BY42" s="342" t="str">
        <f>IF('各会計、関係団体の財政状況及び健全化判断比率'!B76="","",'各会計、関係団体の財政状況及び健全化判断比率'!B76)</f>
        <v>須賀川地方広域消防組合(一般会計)</v>
      </c>
      <c r="BZ42" s="342"/>
      <c r="CA42" s="342"/>
      <c r="CB42" s="342"/>
      <c r="CC42" s="342"/>
      <c r="CD42" s="342"/>
      <c r="CE42" s="342"/>
      <c r="CF42" s="342"/>
      <c r="CG42" s="342"/>
      <c r="CH42" s="342"/>
      <c r="CI42" s="342"/>
      <c r="CJ42" s="342"/>
      <c r="CK42" s="342"/>
      <c r="CL42" s="342"/>
      <c r="CM42" s="342"/>
      <c r="CN42" s="165"/>
      <c r="CO42" s="343" t="e">
        <f t="shared" si="3"/>
        <v>#REF!</v>
      </c>
      <c r="CP42" s="343"/>
      <c r="CQ42" s="342" t="e">
        <f>IF('各会計、関係団体の財政状況及び健全化判断比率'!#REF!="","",'各会計、関係団体の財政状況及び健全化判断比率'!#REF!)</f>
        <v>#REF!</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24</v>
      </c>
      <c r="BX43" s="343"/>
      <c r="BY43" s="342" t="str">
        <f>IF('各会計、関係団体の財政状況及び健全化判断比率'!B77="","",'各会計、関係団体の財政状況及び健全化判断比率'!B77)</f>
        <v>須賀川地方保健環境組合(一般会計)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29"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80" t="s">
        <v>24</v>
      </c>
      <c r="C41" s="1181"/>
      <c r="D41" s="81"/>
      <c r="E41" s="1182" t="s">
        <v>25</v>
      </c>
      <c r="F41" s="1182"/>
      <c r="G41" s="1182"/>
      <c r="H41" s="1183"/>
      <c r="I41" s="82">
        <v>30747</v>
      </c>
      <c r="J41" s="83">
        <v>31023</v>
      </c>
      <c r="K41" s="83">
        <v>31138</v>
      </c>
      <c r="L41" s="83">
        <v>30873</v>
      </c>
      <c r="M41" s="84">
        <v>32420</v>
      </c>
    </row>
    <row r="42" spans="2:13" ht="27.75" customHeight="1" x14ac:dyDescent="0.15">
      <c r="B42" s="1170"/>
      <c r="C42" s="1171"/>
      <c r="D42" s="85"/>
      <c r="E42" s="1174" t="s">
        <v>26</v>
      </c>
      <c r="F42" s="1174"/>
      <c r="G42" s="1174"/>
      <c r="H42" s="1175"/>
      <c r="I42" s="86">
        <v>368</v>
      </c>
      <c r="J42" s="87">
        <v>307</v>
      </c>
      <c r="K42" s="87">
        <v>250</v>
      </c>
      <c r="L42" s="87">
        <v>198</v>
      </c>
      <c r="M42" s="88">
        <v>149</v>
      </c>
    </row>
    <row r="43" spans="2:13" ht="27.75" customHeight="1" x14ac:dyDescent="0.15">
      <c r="B43" s="1170"/>
      <c r="C43" s="1171"/>
      <c r="D43" s="85"/>
      <c r="E43" s="1174" t="s">
        <v>27</v>
      </c>
      <c r="F43" s="1174"/>
      <c r="G43" s="1174"/>
      <c r="H43" s="1175"/>
      <c r="I43" s="86">
        <v>13694</v>
      </c>
      <c r="J43" s="87">
        <v>14302</v>
      </c>
      <c r="K43" s="87">
        <v>13321</v>
      </c>
      <c r="L43" s="87">
        <v>13551</v>
      </c>
      <c r="M43" s="88">
        <v>12492</v>
      </c>
    </row>
    <row r="44" spans="2:13" ht="27.75" customHeight="1" x14ac:dyDescent="0.15">
      <c r="B44" s="1170"/>
      <c r="C44" s="1171"/>
      <c r="D44" s="85"/>
      <c r="E44" s="1174" t="s">
        <v>28</v>
      </c>
      <c r="F44" s="1174"/>
      <c r="G44" s="1174"/>
      <c r="H44" s="1175"/>
      <c r="I44" s="86">
        <v>3545</v>
      </c>
      <c r="J44" s="87">
        <v>1563</v>
      </c>
      <c r="K44" s="87">
        <v>1488</v>
      </c>
      <c r="L44" s="87">
        <v>1559</v>
      </c>
      <c r="M44" s="88">
        <v>1500</v>
      </c>
    </row>
    <row r="45" spans="2:13" ht="27.75" customHeight="1" x14ac:dyDescent="0.15">
      <c r="B45" s="1170"/>
      <c r="C45" s="1171"/>
      <c r="D45" s="85"/>
      <c r="E45" s="1174" t="s">
        <v>29</v>
      </c>
      <c r="F45" s="1174"/>
      <c r="G45" s="1174"/>
      <c r="H45" s="1175"/>
      <c r="I45" s="86">
        <v>6065</v>
      </c>
      <c r="J45" s="87">
        <v>5755</v>
      </c>
      <c r="K45" s="87">
        <v>5473</v>
      </c>
      <c r="L45" s="87">
        <v>5219</v>
      </c>
      <c r="M45" s="88">
        <v>4652</v>
      </c>
    </row>
    <row r="46" spans="2:13" ht="27.75" customHeight="1" x14ac:dyDescent="0.15">
      <c r="B46" s="1170"/>
      <c r="C46" s="1171"/>
      <c r="D46" s="85"/>
      <c r="E46" s="1174" t="s">
        <v>30</v>
      </c>
      <c r="F46" s="1174"/>
      <c r="G46" s="1174"/>
      <c r="H46" s="1175"/>
      <c r="I46" s="86" t="s">
        <v>482</v>
      </c>
      <c r="J46" s="87" t="s">
        <v>482</v>
      </c>
      <c r="K46" s="87" t="s">
        <v>482</v>
      </c>
      <c r="L46" s="87" t="s">
        <v>482</v>
      </c>
      <c r="M46" s="88" t="s">
        <v>482</v>
      </c>
    </row>
    <row r="47" spans="2:13" ht="27.75" customHeight="1" x14ac:dyDescent="0.15">
      <c r="B47" s="1170"/>
      <c r="C47" s="1171"/>
      <c r="D47" s="85"/>
      <c r="E47" s="1174" t="s">
        <v>31</v>
      </c>
      <c r="F47" s="1174"/>
      <c r="G47" s="1174"/>
      <c r="H47" s="1175"/>
      <c r="I47" s="86" t="s">
        <v>482</v>
      </c>
      <c r="J47" s="87" t="s">
        <v>482</v>
      </c>
      <c r="K47" s="87" t="s">
        <v>482</v>
      </c>
      <c r="L47" s="87" t="s">
        <v>482</v>
      </c>
      <c r="M47" s="88" t="s">
        <v>482</v>
      </c>
    </row>
    <row r="48" spans="2:13" ht="27.75" customHeight="1" x14ac:dyDescent="0.15">
      <c r="B48" s="1172"/>
      <c r="C48" s="1173"/>
      <c r="D48" s="85"/>
      <c r="E48" s="1174" t="s">
        <v>32</v>
      </c>
      <c r="F48" s="1174"/>
      <c r="G48" s="1174"/>
      <c r="H48" s="1175"/>
      <c r="I48" s="86" t="s">
        <v>482</v>
      </c>
      <c r="J48" s="87" t="s">
        <v>482</v>
      </c>
      <c r="K48" s="87" t="s">
        <v>482</v>
      </c>
      <c r="L48" s="87" t="s">
        <v>482</v>
      </c>
      <c r="M48" s="88" t="s">
        <v>482</v>
      </c>
    </row>
    <row r="49" spans="2:13" ht="27.75" customHeight="1" x14ac:dyDescent="0.15">
      <c r="B49" s="1168" t="s">
        <v>33</v>
      </c>
      <c r="C49" s="1169"/>
      <c r="D49" s="89"/>
      <c r="E49" s="1174" t="s">
        <v>34</v>
      </c>
      <c r="F49" s="1174"/>
      <c r="G49" s="1174"/>
      <c r="H49" s="1175"/>
      <c r="I49" s="86">
        <v>5940</v>
      </c>
      <c r="J49" s="87">
        <v>7117</v>
      </c>
      <c r="K49" s="87">
        <v>8089</v>
      </c>
      <c r="L49" s="87">
        <v>9014</v>
      </c>
      <c r="M49" s="88">
        <v>10238</v>
      </c>
    </row>
    <row r="50" spans="2:13" ht="27.75" customHeight="1" x14ac:dyDescent="0.15">
      <c r="B50" s="1170"/>
      <c r="C50" s="1171"/>
      <c r="D50" s="85"/>
      <c r="E50" s="1174" t="s">
        <v>35</v>
      </c>
      <c r="F50" s="1174"/>
      <c r="G50" s="1174"/>
      <c r="H50" s="1175"/>
      <c r="I50" s="86">
        <v>6396</v>
      </c>
      <c r="J50" s="87">
        <v>6175</v>
      </c>
      <c r="K50" s="87">
        <v>5762</v>
      </c>
      <c r="L50" s="87">
        <v>5272</v>
      </c>
      <c r="M50" s="88">
        <v>5170</v>
      </c>
    </row>
    <row r="51" spans="2:13" ht="27.75" customHeight="1" x14ac:dyDescent="0.15">
      <c r="B51" s="1172"/>
      <c r="C51" s="1173"/>
      <c r="D51" s="85"/>
      <c r="E51" s="1174" t="s">
        <v>36</v>
      </c>
      <c r="F51" s="1174"/>
      <c r="G51" s="1174"/>
      <c r="H51" s="1175"/>
      <c r="I51" s="86">
        <v>29026</v>
      </c>
      <c r="J51" s="87">
        <v>29685</v>
      </c>
      <c r="K51" s="87">
        <v>30125</v>
      </c>
      <c r="L51" s="87">
        <v>30982</v>
      </c>
      <c r="M51" s="88">
        <v>30755</v>
      </c>
    </row>
    <row r="52" spans="2:13" ht="27.75" customHeight="1" thickBot="1" x14ac:dyDescent="0.2">
      <c r="B52" s="1176" t="s">
        <v>37</v>
      </c>
      <c r="C52" s="1177"/>
      <c r="D52" s="90"/>
      <c r="E52" s="1178" t="s">
        <v>38</v>
      </c>
      <c r="F52" s="1178"/>
      <c r="G52" s="1178"/>
      <c r="H52" s="1179"/>
      <c r="I52" s="91">
        <v>13058</v>
      </c>
      <c r="J52" s="92">
        <v>9972</v>
      </c>
      <c r="K52" s="92">
        <v>7695</v>
      </c>
      <c r="L52" s="92">
        <v>6131</v>
      </c>
      <c r="M52" s="93">
        <v>5051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46359</v>
      </c>
      <c r="E3" s="116"/>
      <c r="F3" s="117">
        <v>66876</v>
      </c>
      <c r="G3" s="118"/>
      <c r="H3" s="119"/>
    </row>
    <row r="4" spans="1:8" x14ac:dyDescent="0.15">
      <c r="A4" s="120"/>
      <c r="B4" s="121"/>
      <c r="C4" s="122"/>
      <c r="D4" s="123">
        <v>37411</v>
      </c>
      <c r="E4" s="124"/>
      <c r="F4" s="125">
        <v>36310</v>
      </c>
      <c r="G4" s="126"/>
      <c r="H4" s="127"/>
    </row>
    <row r="5" spans="1:8" x14ac:dyDescent="0.15">
      <c r="A5" s="108" t="s">
        <v>514</v>
      </c>
      <c r="B5" s="113"/>
      <c r="C5" s="114"/>
      <c r="D5" s="115">
        <v>38441</v>
      </c>
      <c r="E5" s="116"/>
      <c r="F5" s="117">
        <v>47569</v>
      </c>
      <c r="G5" s="118"/>
      <c r="H5" s="119"/>
    </row>
    <row r="6" spans="1:8" x14ac:dyDescent="0.15">
      <c r="A6" s="120"/>
      <c r="B6" s="121"/>
      <c r="C6" s="122"/>
      <c r="D6" s="123">
        <v>14905</v>
      </c>
      <c r="E6" s="124"/>
      <c r="F6" s="125">
        <v>26255</v>
      </c>
      <c r="G6" s="126"/>
      <c r="H6" s="127"/>
    </row>
    <row r="7" spans="1:8" x14ac:dyDescent="0.15">
      <c r="A7" s="108" t="s">
        <v>515</v>
      </c>
      <c r="B7" s="113"/>
      <c r="C7" s="114"/>
      <c r="D7" s="115">
        <v>38137</v>
      </c>
      <c r="E7" s="116"/>
      <c r="F7" s="117">
        <v>50880</v>
      </c>
      <c r="G7" s="118"/>
      <c r="H7" s="119"/>
    </row>
    <row r="8" spans="1:8" x14ac:dyDescent="0.15">
      <c r="A8" s="120"/>
      <c r="B8" s="121"/>
      <c r="C8" s="122"/>
      <c r="D8" s="123">
        <v>20703</v>
      </c>
      <c r="E8" s="124"/>
      <c r="F8" s="125">
        <v>26879</v>
      </c>
      <c r="G8" s="126"/>
      <c r="H8" s="127"/>
    </row>
    <row r="9" spans="1:8" x14ac:dyDescent="0.15">
      <c r="A9" s="108" t="s">
        <v>516</v>
      </c>
      <c r="B9" s="113"/>
      <c r="C9" s="114"/>
      <c r="D9" s="115">
        <v>68244</v>
      </c>
      <c r="E9" s="116"/>
      <c r="F9" s="117">
        <v>63956</v>
      </c>
      <c r="G9" s="118"/>
      <c r="H9" s="119"/>
    </row>
    <row r="10" spans="1:8" x14ac:dyDescent="0.15">
      <c r="A10" s="120"/>
      <c r="B10" s="121"/>
      <c r="C10" s="122"/>
      <c r="D10" s="123">
        <v>35020</v>
      </c>
      <c r="E10" s="124"/>
      <c r="F10" s="125">
        <v>29239</v>
      </c>
      <c r="G10" s="126"/>
      <c r="H10" s="127"/>
    </row>
    <row r="11" spans="1:8" x14ac:dyDescent="0.15">
      <c r="A11" s="108" t="s">
        <v>517</v>
      </c>
      <c r="B11" s="113"/>
      <c r="C11" s="114"/>
      <c r="D11" s="115">
        <v>107648</v>
      </c>
      <c r="E11" s="116"/>
      <c r="F11" s="117">
        <v>66255</v>
      </c>
      <c r="G11" s="118"/>
      <c r="H11" s="119"/>
    </row>
    <row r="12" spans="1:8" x14ac:dyDescent="0.15">
      <c r="A12" s="120"/>
      <c r="B12" s="121"/>
      <c r="C12" s="128"/>
      <c r="D12" s="123">
        <v>39333</v>
      </c>
      <c r="E12" s="124"/>
      <c r="F12" s="125">
        <v>31822</v>
      </c>
      <c r="G12" s="126"/>
      <c r="H12" s="127"/>
    </row>
    <row r="13" spans="1:8" x14ac:dyDescent="0.15">
      <c r="A13" s="108"/>
      <c r="B13" s="113"/>
      <c r="C13" s="129"/>
      <c r="D13" s="130">
        <v>59766</v>
      </c>
      <c r="E13" s="131"/>
      <c r="F13" s="132">
        <v>59107</v>
      </c>
      <c r="G13" s="133"/>
      <c r="H13" s="119"/>
    </row>
    <row r="14" spans="1:8" x14ac:dyDescent="0.15">
      <c r="A14" s="120"/>
      <c r="B14" s="121"/>
      <c r="C14" s="122"/>
      <c r="D14" s="123">
        <v>29474</v>
      </c>
      <c r="E14" s="124"/>
      <c r="F14" s="125">
        <v>30101</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4.68</v>
      </c>
      <c r="C19" s="134">
        <f>ROUND(VALUE(SUBSTITUTE(実質収支比率等に係る経年分析!G$48,"▲","-")),2)</f>
        <v>10.74</v>
      </c>
      <c r="D19" s="134">
        <f>ROUND(VALUE(SUBSTITUTE(実質収支比率等に係る経年分析!H$48,"▲","-")),2)</f>
        <v>11.41</v>
      </c>
      <c r="E19" s="134">
        <f>ROUND(VALUE(SUBSTITUTE(実質収支比率等に係る経年分析!I$48,"▲","-")),2)</f>
        <v>9.02</v>
      </c>
      <c r="F19" s="134">
        <f>ROUND(VALUE(SUBSTITUTE(実質収支比率等に係る経年分析!J$48,"▲","-")),2)</f>
        <v>3.48</v>
      </c>
    </row>
    <row r="20" spans="1:11" x14ac:dyDescent="0.15">
      <c r="A20" s="134" t="s">
        <v>43</v>
      </c>
      <c r="B20" s="134">
        <f>ROUND(VALUE(SUBSTITUTE(実質収支比率等に係る経年分析!F$47,"▲","-")),2)</f>
        <v>10.7</v>
      </c>
      <c r="C20" s="134">
        <f>ROUND(VALUE(SUBSTITUTE(実質収支比率等に係る経年分析!G$47,"▲","-")),2)</f>
        <v>9.5399999999999991</v>
      </c>
      <c r="D20" s="134">
        <f>ROUND(VALUE(SUBSTITUTE(実質収支比率等に係る経年分析!H$47,"▲","-")),2)</f>
        <v>9.7899999999999991</v>
      </c>
      <c r="E20" s="134">
        <f>ROUND(VALUE(SUBSTITUTE(実質収支比率等に係る経年分析!I$47,"▲","-")),2)</f>
        <v>10.67</v>
      </c>
      <c r="F20" s="134">
        <f>ROUND(VALUE(SUBSTITUTE(実質収支比率等に係る経年分析!J$47,"▲","-")),2)</f>
        <v>13.92</v>
      </c>
    </row>
    <row r="21" spans="1:11" x14ac:dyDescent="0.15">
      <c r="A21" s="134" t="s">
        <v>44</v>
      </c>
      <c r="B21" s="134">
        <f>IF(ISNUMBER(VALUE(SUBSTITUTE(実質収支比率等に係る経年分析!F$49,"▲","-"))),ROUND(VALUE(SUBSTITUTE(実質収支比率等に係る経年分析!F$49,"▲","-")),2),NA())</f>
        <v>1.46</v>
      </c>
      <c r="C21" s="134">
        <f>IF(ISNUMBER(VALUE(SUBSTITUTE(実質収支比率等に係る経年分析!G$49,"▲","-"))),ROUND(VALUE(SUBSTITUTE(実質収支比率等に係る経年分析!G$49,"▲","-")),2),NA())</f>
        <v>4.72</v>
      </c>
      <c r="D21" s="134">
        <f>IF(ISNUMBER(VALUE(SUBSTITUTE(実質収支比率等に係る経年分析!H$49,"▲","-"))),ROUND(VALUE(SUBSTITUTE(実質収支比率等に係る経年分析!H$49,"▲","-")),2),NA())</f>
        <v>0.84</v>
      </c>
      <c r="E21" s="134">
        <f>IF(ISNUMBER(VALUE(SUBSTITUTE(実質収支比率等に係る経年分析!I$49,"▲","-"))),ROUND(VALUE(SUBSTITUTE(実質収支比率等に係る経年分析!I$49,"▲","-")),2),NA())</f>
        <v>0.44</v>
      </c>
      <c r="F21" s="134">
        <f>IF(ISNUMBER(VALUE(SUBSTITUTE(実質収支比率等に係る経年分析!J$49,"▲","-"))),ROUND(VALUE(SUBSTITUTE(実質収支比率等に係る経年分析!J$49,"▲","-")),2),NA())</f>
        <v>-2.16</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県中都市計画事業須賀川駅前土地区画整理事業特別会計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市営墓地事業特別会計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f>IF(ROUND(VALUE(SUBSTITUTE(連結実質赤字比率に係る赤字・黒字の構成分析!G$40,"▲", "-")), 2) &lt; 0, ABS(ROUND(VALUE(SUBSTITUTE(連結実質赤字比率に係る赤字・黒字の構成分析!G$40,"▲", "-")), 2)), NA())</f>
        <v>0.06</v>
      </c>
      <c r="E30" s="135" t="e">
        <f>IF(ROUND(VALUE(SUBSTITUTE(連結実質赤字比率に係る赤字・黒字の構成分析!G$40,"▲", "-")), 2) &gt;= 0, ABS(ROUND(VALUE(SUBSTITUTE(連結実質赤字比率に係る赤字・黒字の構成分析!G$40,"▲", "-")), 2)), NA())</f>
        <v>#N/A</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北部都市整備事業特別会計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4.05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2.67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0.34</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0.46</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2.76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3.51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4.43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4.09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3.33</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4.66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11.35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3.48</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5.21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5.91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6.78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7.32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2948</v>
      </c>
      <c r="E42" s="136"/>
      <c r="F42" s="136"/>
      <c r="G42" s="136">
        <f>'実質公債費比率（分子）の構造'!L$52</f>
        <v>2925</v>
      </c>
      <c r="H42" s="136"/>
      <c r="I42" s="136"/>
      <c r="J42" s="136">
        <f>'実質公債費比率（分子）の構造'!M$52</f>
        <v>2940</v>
      </c>
      <c r="K42" s="136"/>
      <c r="L42" s="136"/>
      <c r="M42" s="136">
        <f>'実質公債費比率（分子）の構造'!N$52</f>
        <v>2984</v>
      </c>
      <c r="N42" s="136"/>
      <c r="O42" s="136"/>
      <c r="P42" s="136">
        <f>'実質公債費比率（分子）の構造'!O$52</f>
        <v>3078</v>
      </c>
    </row>
    <row r="43" spans="1:16" x14ac:dyDescent="0.15">
      <c r="A43" s="136" t="s">
        <v>52</v>
      </c>
      <c r="B43" s="136" t="str">
        <f>'実質公債費比率（分子）の構造'!K$51</f>
        <v>-</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88</v>
      </c>
      <c r="C44" s="136"/>
      <c r="D44" s="136"/>
      <c r="E44" s="136">
        <f>'実質公債費比率（分子）の構造'!L$50</f>
        <v>85</v>
      </c>
      <c r="F44" s="136"/>
      <c r="G44" s="136"/>
      <c r="H44" s="136">
        <f>'実質公債費比率（分子）の構造'!M$50</f>
        <v>78</v>
      </c>
      <c r="I44" s="136"/>
      <c r="J44" s="136"/>
      <c r="K44" s="136">
        <f>'実質公債費比率（分子）の構造'!N$50</f>
        <v>70</v>
      </c>
      <c r="L44" s="136"/>
      <c r="M44" s="136"/>
      <c r="N44" s="136">
        <f>'実質公債費比率（分子）の構造'!O$50</f>
        <v>64</v>
      </c>
      <c r="O44" s="136"/>
      <c r="P44" s="136"/>
    </row>
    <row r="45" spans="1:16" x14ac:dyDescent="0.15">
      <c r="A45" s="136" t="s">
        <v>54</v>
      </c>
      <c r="B45" s="136">
        <f>'実質公債費比率（分子）の構造'!K$49</f>
        <v>229</v>
      </c>
      <c r="C45" s="136"/>
      <c r="D45" s="136"/>
      <c r="E45" s="136">
        <f>'実質公債費比率（分子）の構造'!L$49</f>
        <v>191</v>
      </c>
      <c r="F45" s="136"/>
      <c r="G45" s="136"/>
      <c r="H45" s="136">
        <f>'実質公債費比率（分子）の構造'!M$49</f>
        <v>174</v>
      </c>
      <c r="I45" s="136"/>
      <c r="J45" s="136"/>
      <c r="K45" s="136">
        <f>'実質公債費比率（分子）の構造'!N$49</f>
        <v>141</v>
      </c>
      <c r="L45" s="136"/>
      <c r="M45" s="136"/>
      <c r="N45" s="136">
        <f>'実質公債費比率（分子）の構造'!O$49</f>
        <v>159</v>
      </c>
      <c r="O45" s="136"/>
      <c r="P45" s="136"/>
    </row>
    <row r="46" spans="1:16" x14ac:dyDescent="0.15">
      <c r="A46" s="136" t="s">
        <v>55</v>
      </c>
      <c r="B46" s="136">
        <f>'実質公債費比率（分子）の構造'!K$48</f>
        <v>932</v>
      </c>
      <c r="C46" s="136"/>
      <c r="D46" s="136"/>
      <c r="E46" s="136">
        <f>'実質公債費比率（分子）の構造'!L$48</f>
        <v>1108</v>
      </c>
      <c r="F46" s="136"/>
      <c r="G46" s="136"/>
      <c r="H46" s="136">
        <f>'実質公債費比率（分子）の構造'!M$48</f>
        <v>860</v>
      </c>
      <c r="I46" s="136"/>
      <c r="J46" s="136"/>
      <c r="K46" s="136">
        <f>'実質公債費比率（分子）の構造'!N$48</f>
        <v>946</v>
      </c>
      <c r="L46" s="136"/>
      <c r="M46" s="136"/>
      <c r="N46" s="136">
        <f>'実質公債費比率（分子）の構造'!O$48</f>
        <v>943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3107</v>
      </c>
      <c r="C49" s="136"/>
      <c r="D49" s="136"/>
      <c r="E49" s="136">
        <f>'実質公債費比率（分子）の構造'!L$45</f>
        <v>3211</v>
      </c>
      <c r="F49" s="136"/>
      <c r="G49" s="136"/>
      <c r="H49" s="136">
        <f>'実質公債費比率（分子）の構造'!M$45</f>
        <v>3248</v>
      </c>
      <c r="I49" s="136"/>
      <c r="J49" s="136"/>
      <c r="K49" s="136">
        <f>'実質公債費比率（分子）の構造'!N$45</f>
        <v>3235</v>
      </c>
      <c r="L49" s="136"/>
      <c r="M49" s="136"/>
      <c r="N49" s="136">
        <f>'実質公債費比率（分子）の構造'!O$45</f>
        <v>3241</v>
      </c>
      <c r="O49" s="136"/>
      <c r="P49" s="136"/>
    </row>
    <row r="50" spans="1:16" x14ac:dyDescent="0.15">
      <c r="A50" s="136" t="s">
        <v>59</v>
      </c>
      <c r="B50" s="136" t="e">
        <f>NA()</f>
        <v>#N/A</v>
      </c>
      <c r="C50" s="136">
        <f>IF(ISNUMBER('実質公債費比率（分子）の構造'!K$53),'実質公債費比率（分子）の構造'!K$53,NA())</f>
        <v>1408</v>
      </c>
      <c r="D50" s="136" t="e">
        <f>NA()</f>
        <v>#N/A</v>
      </c>
      <c r="E50" s="136" t="e">
        <f>NA()</f>
        <v>#N/A</v>
      </c>
      <c r="F50" s="136">
        <f>IF(ISNUMBER('実質公債費比率（分子）の構造'!L$53),'実質公債費比率（分子）の構造'!L$53,NA())</f>
        <v>1670</v>
      </c>
      <c r="G50" s="136" t="e">
        <f>NA()</f>
        <v>#N/A</v>
      </c>
      <c r="H50" s="136" t="e">
        <f>NA()</f>
        <v>#N/A</v>
      </c>
      <c r="I50" s="136">
        <f>IF(ISNUMBER('実質公債費比率（分子）の構造'!M$53),'実質公債費比率（分子）の構造'!M$53,NA())</f>
        <v>1420</v>
      </c>
      <c r="J50" s="136" t="e">
        <f>NA()</f>
        <v>#N/A</v>
      </c>
      <c r="K50" s="136" t="e">
        <f>NA()</f>
        <v>#N/A</v>
      </c>
      <c r="L50" s="136">
        <f>IF(ISNUMBER('実質公債費比率（分子）の構造'!N$53),'実質公債費比率（分子）の構造'!N$53,NA())</f>
        <v>1408</v>
      </c>
      <c r="M50" s="136" t="e">
        <f>NA()</f>
        <v>#N/A</v>
      </c>
      <c r="N50" s="136" t="e">
        <f>NA()</f>
        <v>#N/A</v>
      </c>
      <c r="O50" s="136">
        <f>IF(ISNUMBER('実質公債費比率（分子）の構造'!O$53),'実質公債費比率（分子）の構造'!O$53,NA())</f>
        <v>1329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29026</v>
      </c>
      <c r="E56" s="135"/>
      <c r="F56" s="135"/>
      <c r="G56" s="135">
        <f>'将来負担比率（分子）の構造'!J$51</f>
        <v>29685</v>
      </c>
      <c r="H56" s="135"/>
      <c r="I56" s="135"/>
      <c r="J56" s="135">
        <f>'将来負担比率（分子）の構造'!K$51</f>
        <v>30125</v>
      </c>
      <c r="K56" s="135"/>
      <c r="L56" s="135"/>
      <c r="M56" s="135">
        <f>'将来負担比率（分子）の構造'!L$51</f>
        <v>30982</v>
      </c>
      <c r="N56" s="135"/>
      <c r="O56" s="135"/>
      <c r="P56" s="135">
        <f>'将来負担比率（分子）の構造'!M$51</f>
        <v>30755</v>
      </c>
    </row>
    <row r="57" spans="1:16" x14ac:dyDescent="0.15">
      <c r="A57" s="135" t="s">
        <v>35</v>
      </c>
      <c r="B57" s="135"/>
      <c r="C57" s="135"/>
      <c r="D57" s="135">
        <f>'将来負担比率（分子）の構造'!I$50</f>
        <v>6396</v>
      </c>
      <c r="E57" s="135"/>
      <c r="F57" s="135"/>
      <c r="G57" s="135">
        <f>'将来負担比率（分子）の構造'!J$50</f>
        <v>6175</v>
      </c>
      <c r="H57" s="135"/>
      <c r="I57" s="135"/>
      <c r="J57" s="135">
        <f>'将来負担比率（分子）の構造'!K$50</f>
        <v>5762</v>
      </c>
      <c r="K57" s="135"/>
      <c r="L57" s="135"/>
      <c r="M57" s="135">
        <f>'将来負担比率（分子）の構造'!L$50</f>
        <v>5272</v>
      </c>
      <c r="N57" s="135"/>
      <c r="O57" s="135"/>
      <c r="P57" s="135">
        <f>'将来負担比率（分子）の構造'!M$50</f>
        <v>5170</v>
      </c>
    </row>
    <row r="58" spans="1:16" x14ac:dyDescent="0.15">
      <c r="A58" s="135" t="s">
        <v>34</v>
      </c>
      <c r="B58" s="135"/>
      <c r="C58" s="135"/>
      <c r="D58" s="135">
        <f>'将来負担比率（分子）の構造'!I$49</f>
        <v>5940</v>
      </c>
      <c r="E58" s="135"/>
      <c r="F58" s="135"/>
      <c r="G58" s="135">
        <f>'将来負担比率（分子）の構造'!J$49</f>
        <v>7117</v>
      </c>
      <c r="H58" s="135"/>
      <c r="I58" s="135"/>
      <c r="J58" s="135">
        <f>'将来負担比率（分子）の構造'!K$49</f>
        <v>8089</v>
      </c>
      <c r="K58" s="135"/>
      <c r="L58" s="135"/>
      <c r="M58" s="135">
        <f>'将来負担比率（分子）の構造'!L$49</f>
        <v>9014</v>
      </c>
      <c r="N58" s="135"/>
      <c r="O58" s="135"/>
      <c r="P58" s="135">
        <f>'将来負担比率（分子）の構造'!M$49</f>
        <v>10238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6065</v>
      </c>
      <c r="C62" s="135"/>
      <c r="D62" s="135"/>
      <c r="E62" s="135">
        <f>'将来負担比率（分子）の構造'!J$45</f>
        <v>5755</v>
      </c>
      <c r="F62" s="135"/>
      <c r="G62" s="135"/>
      <c r="H62" s="135">
        <f>'将来負担比率（分子）の構造'!K$45</f>
        <v>5473</v>
      </c>
      <c r="I62" s="135"/>
      <c r="J62" s="135"/>
      <c r="K62" s="135">
        <f>'将来負担比率（分子）の構造'!L$45</f>
        <v>5219</v>
      </c>
      <c r="L62" s="135"/>
      <c r="M62" s="135"/>
      <c r="N62" s="135">
        <f>'将来負担比率（分子）の構造'!M$45</f>
        <v>4652</v>
      </c>
      <c r="O62" s="135"/>
      <c r="P62" s="135"/>
    </row>
    <row r="63" spans="1:16" x14ac:dyDescent="0.15">
      <c r="A63" s="135" t="s">
        <v>28</v>
      </c>
      <c r="B63" s="135">
        <f>'将来負担比率（分子）の構造'!I$44</f>
        <v>3545</v>
      </c>
      <c r="C63" s="135"/>
      <c r="D63" s="135"/>
      <c r="E63" s="135">
        <f>'将来負担比率（分子）の構造'!J$44</f>
        <v>1563</v>
      </c>
      <c r="F63" s="135"/>
      <c r="G63" s="135"/>
      <c r="H63" s="135">
        <f>'将来負担比率（分子）の構造'!K$44</f>
        <v>1488</v>
      </c>
      <c r="I63" s="135"/>
      <c r="J63" s="135"/>
      <c r="K63" s="135">
        <f>'将来負担比率（分子）の構造'!L$44</f>
        <v>1559</v>
      </c>
      <c r="L63" s="135"/>
      <c r="M63" s="135"/>
      <c r="N63" s="135">
        <f>'将来負担比率（分子）の構造'!M$44</f>
        <v>1500</v>
      </c>
      <c r="O63" s="135"/>
      <c r="P63" s="135"/>
    </row>
    <row r="64" spans="1:16" x14ac:dyDescent="0.15">
      <c r="A64" s="135" t="s">
        <v>27</v>
      </c>
      <c r="B64" s="135">
        <f>'将来負担比率（分子）の構造'!I$43</f>
        <v>13694</v>
      </c>
      <c r="C64" s="135"/>
      <c r="D64" s="135"/>
      <c r="E64" s="135">
        <f>'将来負担比率（分子）の構造'!J$43</f>
        <v>14302</v>
      </c>
      <c r="F64" s="135"/>
      <c r="G64" s="135"/>
      <c r="H64" s="135">
        <f>'将来負担比率（分子）の構造'!K$43</f>
        <v>13321</v>
      </c>
      <c r="I64" s="135"/>
      <c r="J64" s="135"/>
      <c r="K64" s="135">
        <f>'将来負担比率（分子）の構造'!L$43</f>
        <v>13551</v>
      </c>
      <c r="L64" s="135"/>
      <c r="M64" s="135"/>
      <c r="N64" s="135">
        <f>'将来負担比率（分子）の構造'!M$43</f>
        <v>12492</v>
      </c>
      <c r="O64" s="135"/>
      <c r="P64" s="135"/>
    </row>
    <row r="65" spans="1:16" x14ac:dyDescent="0.15">
      <c r="A65" s="135" t="s">
        <v>26</v>
      </c>
      <c r="B65" s="135">
        <f>'将来負担比率（分子）の構造'!I$42</f>
        <v>368</v>
      </c>
      <c r="C65" s="135"/>
      <c r="D65" s="135"/>
      <c r="E65" s="135">
        <f>'将来負担比率（分子）の構造'!J$42</f>
        <v>307</v>
      </c>
      <c r="F65" s="135"/>
      <c r="G65" s="135"/>
      <c r="H65" s="135">
        <f>'将来負担比率（分子）の構造'!K$42</f>
        <v>250</v>
      </c>
      <c r="I65" s="135"/>
      <c r="J65" s="135"/>
      <c r="K65" s="135">
        <f>'将来負担比率（分子）の構造'!L$42</f>
        <v>198</v>
      </c>
      <c r="L65" s="135"/>
      <c r="M65" s="135"/>
      <c r="N65" s="135">
        <f>'将来負担比率（分子）の構造'!M$42</f>
        <v>149</v>
      </c>
      <c r="O65" s="135"/>
      <c r="P65" s="135"/>
    </row>
    <row r="66" spans="1:16" x14ac:dyDescent="0.15">
      <c r="A66" s="135" t="s">
        <v>25</v>
      </c>
      <c r="B66" s="135">
        <f>'将来負担比率（分子）の構造'!I$41</f>
        <v>30747</v>
      </c>
      <c r="C66" s="135"/>
      <c r="D66" s="135"/>
      <c r="E66" s="135">
        <f>'将来負担比率（分子）の構造'!J$41</f>
        <v>31023</v>
      </c>
      <c r="F66" s="135"/>
      <c r="G66" s="135"/>
      <c r="H66" s="135">
        <f>'将来負担比率（分子）の構造'!K$41</f>
        <v>31138</v>
      </c>
      <c r="I66" s="135"/>
      <c r="J66" s="135"/>
      <c r="K66" s="135">
        <f>'将来負担比率（分子）の構造'!L$41</f>
        <v>30873</v>
      </c>
      <c r="L66" s="135"/>
      <c r="M66" s="135"/>
      <c r="N66" s="135">
        <f>'将来負担比率（分子）の構造'!M$41</f>
        <v>32420</v>
      </c>
      <c r="O66" s="135"/>
      <c r="P66" s="135"/>
    </row>
    <row r="67" spans="1:16" x14ac:dyDescent="0.15">
      <c r="A67" s="135" t="s">
        <v>63</v>
      </c>
      <c r="B67" s="135" t="e">
        <f>NA()</f>
        <v>#N/A</v>
      </c>
      <c r="C67" s="135">
        <f>IF(ISNUMBER('将来負担比率（分子）の構造'!I$52), IF('将来負担比率（分子）の構造'!I$52 &lt; 0, 0, '将来負担比率（分子）の構造'!I$52), NA())</f>
        <v>13058</v>
      </c>
      <c r="D67" s="135" t="e">
        <f>NA()</f>
        <v>#N/A</v>
      </c>
      <c r="E67" s="135" t="e">
        <f>NA()</f>
        <v>#N/A</v>
      </c>
      <c r="F67" s="135">
        <f>IF(ISNUMBER('将来負担比率（分子）の構造'!J$52), IF('将来負担比率（分子）の構造'!J$52 &lt; 0, 0, '将来負担比率（分子）の構造'!J$52), NA())</f>
        <v>9972</v>
      </c>
      <c r="G67" s="135" t="e">
        <f>NA()</f>
        <v>#N/A</v>
      </c>
      <c r="H67" s="135" t="e">
        <f>NA()</f>
        <v>#N/A</v>
      </c>
      <c r="I67" s="135">
        <f>IF(ISNUMBER('将来負担比率（分子）の構造'!K$52), IF('将来負担比率（分子）の構造'!K$52 &lt; 0, 0, '将来負担比率（分子）の構造'!K$52), NA())</f>
        <v>7695</v>
      </c>
      <c r="J67" s="135" t="e">
        <f>NA()</f>
        <v>#N/A</v>
      </c>
      <c r="K67" s="135" t="e">
        <f>NA()</f>
        <v>#N/A</v>
      </c>
      <c r="L67" s="135">
        <f>IF(ISNUMBER('将来負担比率（分子）の構造'!L$52), IF('将来負担比率（分子）の構造'!L$52 &lt; 0, 0, '将来負担比率（分子）の構造'!L$52), NA())</f>
        <v>6131</v>
      </c>
      <c r="M67" s="135" t="e">
        <f>NA()</f>
        <v>#N/A</v>
      </c>
      <c r="N67" s="135" t="e">
        <f>NA()</f>
        <v>#N/A</v>
      </c>
      <c r="O67" s="135">
        <f>IF(ISNUMBER('将来負担比率（分子）の構造'!M$52), IF('将来負担比率（分子）の構造'!M$52 &lt; 0, 0, '将来負担比率（分子）の構造'!M$52), NA())</f>
        <v>5051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AK75" sqref="AK75:AO75"/>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3" t="s">
        <v>206</v>
      </c>
      <c r="C5" s="674"/>
      <c r="D5" s="674"/>
      <c r="E5" s="674"/>
      <c r="F5" s="674"/>
      <c r="G5" s="674"/>
      <c r="H5" s="674"/>
      <c r="I5" s="674"/>
      <c r="J5" s="674"/>
      <c r="K5" s="674"/>
      <c r="L5" s="674"/>
      <c r="M5" s="674"/>
      <c r="N5" s="674"/>
      <c r="O5" s="674"/>
      <c r="P5" s="674"/>
      <c r="Q5" s="675"/>
      <c r="R5" s="638">
        <v>9288701</v>
      </c>
      <c r="S5" s="639"/>
      <c r="T5" s="639"/>
      <c r="U5" s="639"/>
      <c r="V5" s="639"/>
      <c r="W5" s="639"/>
      <c r="X5" s="639"/>
      <c r="Y5" s="686"/>
      <c r="Z5" s="699">
        <v>14.8</v>
      </c>
      <c r="AA5" s="699"/>
      <c r="AB5" s="699"/>
      <c r="AC5" s="699"/>
      <c r="AD5" s="700">
        <v>8824458</v>
      </c>
      <c r="AE5" s="700"/>
      <c r="AF5" s="700"/>
      <c r="AG5" s="700"/>
      <c r="AH5" s="700"/>
      <c r="AI5" s="700"/>
      <c r="AJ5" s="700"/>
      <c r="AK5" s="700"/>
      <c r="AL5" s="687">
        <v>50.9</v>
      </c>
      <c r="AM5" s="656"/>
      <c r="AN5" s="656"/>
      <c r="AO5" s="688"/>
      <c r="AP5" s="673" t="s">
        <v>207</v>
      </c>
      <c r="AQ5" s="674"/>
      <c r="AR5" s="674"/>
      <c r="AS5" s="674"/>
      <c r="AT5" s="674"/>
      <c r="AU5" s="674"/>
      <c r="AV5" s="674"/>
      <c r="AW5" s="674"/>
      <c r="AX5" s="674"/>
      <c r="AY5" s="674"/>
      <c r="AZ5" s="674"/>
      <c r="BA5" s="674"/>
      <c r="BB5" s="674"/>
      <c r="BC5" s="674"/>
      <c r="BD5" s="674"/>
      <c r="BE5" s="674"/>
      <c r="BF5" s="675"/>
      <c r="BG5" s="588">
        <v>8822922</v>
      </c>
      <c r="BH5" s="589"/>
      <c r="BI5" s="589"/>
      <c r="BJ5" s="589"/>
      <c r="BK5" s="589"/>
      <c r="BL5" s="589"/>
      <c r="BM5" s="589"/>
      <c r="BN5" s="590"/>
      <c r="BO5" s="641">
        <v>95</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435702</v>
      </c>
      <c r="S6" s="589"/>
      <c r="T6" s="589"/>
      <c r="U6" s="589"/>
      <c r="V6" s="589"/>
      <c r="W6" s="589"/>
      <c r="X6" s="589"/>
      <c r="Y6" s="590"/>
      <c r="Z6" s="641">
        <v>0.7</v>
      </c>
      <c r="AA6" s="641"/>
      <c r="AB6" s="641"/>
      <c r="AC6" s="641"/>
      <c r="AD6" s="642">
        <v>435702</v>
      </c>
      <c r="AE6" s="642"/>
      <c r="AF6" s="642"/>
      <c r="AG6" s="642"/>
      <c r="AH6" s="642"/>
      <c r="AI6" s="642"/>
      <c r="AJ6" s="642"/>
      <c r="AK6" s="642"/>
      <c r="AL6" s="611">
        <v>2.5</v>
      </c>
      <c r="AM6" s="643"/>
      <c r="AN6" s="643"/>
      <c r="AO6" s="644"/>
      <c r="AP6" s="585" t="s">
        <v>213</v>
      </c>
      <c r="AQ6" s="586"/>
      <c r="AR6" s="586"/>
      <c r="AS6" s="586"/>
      <c r="AT6" s="586"/>
      <c r="AU6" s="586"/>
      <c r="AV6" s="586"/>
      <c r="AW6" s="586"/>
      <c r="AX6" s="586"/>
      <c r="AY6" s="586"/>
      <c r="AZ6" s="586"/>
      <c r="BA6" s="586"/>
      <c r="BB6" s="586"/>
      <c r="BC6" s="586"/>
      <c r="BD6" s="586"/>
      <c r="BE6" s="586"/>
      <c r="BF6" s="587"/>
      <c r="BG6" s="588">
        <v>8822922</v>
      </c>
      <c r="BH6" s="589"/>
      <c r="BI6" s="589"/>
      <c r="BJ6" s="589"/>
      <c r="BK6" s="589"/>
      <c r="BL6" s="589"/>
      <c r="BM6" s="589"/>
      <c r="BN6" s="590"/>
      <c r="BO6" s="641">
        <v>95</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345657</v>
      </c>
      <c r="CS6" s="589"/>
      <c r="CT6" s="589"/>
      <c r="CU6" s="589"/>
      <c r="CV6" s="589"/>
      <c r="CW6" s="589"/>
      <c r="CX6" s="589"/>
      <c r="CY6" s="590"/>
      <c r="CZ6" s="641">
        <v>0.6</v>
      </c>
      <c r="DA6" s="641"/>
      <c r="DB6" s="641"/>
      <c r="DC6" s="641"/>
      <c r="DD6" s="594" t="s">
        <v>208</v>
      </c>
      <c r="DE6" s="589"/>
      <c r="DF6" s="589"/>
      <c r="DG6" s="589"/>
      <c r="DH6" s="589"/>
      <c r="DI6" s="589"/>
      <c r="DJ6" s="589"/>
      <c r="DK6" s="589"/>
      <c r="DL6" s="589"/>
      <c r="DM6" s="589"/>
      <c r="DN6" s="589"/>
      <c r="DO6" s="589"/>
      <c r="DP6" s="590"/>
      <c r="DQ6" s="594">
        <v>345657</v>
      </c>
      <c r="DR6" s="589"/>
      <c r="DS6" s="589"/>
      <c r="DT6" s="589"/>
      <c r="DU6" s="589"/>
      <c r="DV6" s="589"/>
      <c r="DW6" s="589"/>
      <c r="DX6" s="589"/>
      <c r="DY6" s="589"/>
      <c r="DZ6" s="589"/>
      <c r="EA6" s="589"/>
      <c r="EB6" s="589"/>
      <c r="EC6" s="620"/>
    </row>
    <row r="7" spans="2:143" ht="11.25" customHeight="1" x14ac:dyDescent="0.15">
      <c r="B7" s="585" t="s">
        <v>215</v>
      </c>
      <c r="C7" s="586"/>
      <c r="D7" s="586"/>
      <c r="E7" s="586"/>
      <c r="F7" s="586"/>
      <c r="G7" s="586"/>
      <c r="H7" s="586"/>
      <c r="I7" s="586"/>
      <c r="J7" s="586"/>
      <c r="K7" s="586"/>
      <c r="L7" s="586"/>
      <c r="M7" s="586"/>
      <c r="N7" s="586"/>
      <c r="O7" s="586"/>
      <c r="P7" s="586"/>
      <c r="Q7" s="587"/>
      <c r="R7" s="588">
        <v>16183</v>
      </c>
      <c r="S7" s="589"/>
      <c r="T7" s="589"/>
      <c r="U7" s="589"/>
      <c r="V7" s="589"/>
      <c r="W7" s="589"/>
      <c r="X7" s="589"/>
      <c r="Y7" s="590"/>
      <c r="Z7" s="641">
        <v>0</v>
      </c>
      <c r="AA7" s="641"/>
      <c r="AB7" s="641"/>
      <c r="AC7" s="641"/>
      <c r="AD7" s="642">
        <v>16183</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3949154</v>
      </c>
      <c r="BH7" s="589"/>
      <c r="BI7" s="589"/>
      <c r="BJ7" s="589"/>
      <c r="BK7" s="589"/>
      <c r="BL7" s="589"/>
      <c r="BM7" s="589"/>
      <c r="BN7" s="590"/>
      <c r="BO7" s="641">
        <v>42.5</v>
      </c>
      <c r="BP7" s="641"/>
      <c r="BQ7" s="641"/>
      <c r="BR7" s="641"/>
      <c r="BS7" s="642" t="s">
        <v>208</v>
      </c>
      <c r="BT7" s="642"/>
      <c r="BU7" s="642"/>
      <c r="BV7" s="642"/>
      <c r="BW7" s="642"/>
      <c r="BX7" s="642"/>
      <c r="BY7" s="642"/>
      <c r="BZ7" s="642"/>
      <c r="CA7" s="642"/>
      <c r="CB7" s="678"/>
      <c r="CD7" s="621" t="s">
        <v>217</v>
      </c>
      <c r="CE7" s="618"/>
      <c r="CF7" s="618"/>
      <c r="CG7" s="618"/>
      <c r="CH7" s="618"/>
      <c r="CI7" s="618"/>
      <c r="CJ7" s="618"/>
      <c r="CK7" s="618"/>
      <c r="CL7" s="618"/>
      <c r="CM7" s="618"/>
      <c r="CN7" s="618"/>
      <c r="CO7" s="618"/>
      <c r="CP7" s="618"/>
      <c r="CQ7" s="619"/>
      <c r="CR7" s="588">
        <v>9105432</v>
      </c>
      <c r="CS7" s="589"/>
      <c r="CT7" s="589"/>
      <c r="CU7" s="589"/>
      <c r="CV7" s="589"/>
      <c r="CW7" s="589"/>
      <c r="CX7" s="589"/>
      <c r="CY7" s="590"/>
      <c r="CZ7" s="641">
        <v>15.2</v>
      </c>
      <c r="DA7" s="641"/>
      <c r="DB7" s="641"/>
      <c r="DC7" s="641"/>
      <c r="DD7" s="594">
        <v>352394</v>
      </c>
      <c r="DE7" s="589"/>
      <c r="DF7" s="589"/>
      <c r="DG7" s="589"/>
      <c r="DH7" s="589"/>
      <c r="DI7" s="589"/>
      <c r="DJ7" s="589"/>
      <c r="DK7" s="589"/>
      <c r="DL7" s="589"/>
      <c r="DM7" s="589"/>
      <c r="DN7" s="589"/>
      <c r="DO7" s="589"/>
      <c r="DP7" s="590"/>
      <c r="DQ7" s="594">
        <v>4179373</v>
      </c>
      <c r="DR7" s="589"/>
      <c r="DS7" s="589"/>
      <c r="DT7" s="589"/>
      <c r="DU7" s="589"/>
      <c r="DV7" s="589"/>
      <c r="DW7" s="589"/>
      <c r="DX7" s="589"/>
      <c r="DY7" s="589"/>
      <c r="DZ7" s="589"/>
      <c r="EA7" s="589"/>
      <c r="EB7" s="589"/>
      <c r="EC7" s="620"/>
    </row>
    <row r="8" spans="2:143" ht="11.25" customHeight="1" x14ac:dyDescent="0.15">
      <c r="B8" s="585" t="s">
        <v>218</v>
      </c>
      <c r="C8" s="586"/>
      <c r="D8" s="586"/>
      <c r="E8" s="586"/>
      <c r="F8" s="586"/>
      <c r="G8" s="586"/>
      <c r="H8" s="586"/>
      <c r="I8" s="586"/>
      <c r="J8" s="586"/>
      <c r="K8" s="586"/>
      <c r="L8" s="586"/>
      <c r="M8" s="586"/>
      <c r="N8" s="586"/>
      <c r="O8" s="586"/>
      <c r="P8" s="586"/>
      <c r="Q8" s="587"/>
      <c r="R8" s="588">
        <v>44948</v>
      </c>
      <c r="S8" s="589"/>
      <c r="T8" s="589"/>
      <c r="U8" s="589"/>
      <c r="V8" s="589"/>
      <c r="W8" s="589"/>
      <c r="X8" s="589"/>
      <c r="Y8" s="590"/>
      <c r="Z8" s="641">
        <v>0.1</v>
      </c>
      <c r="AA8" s="641"/>
      <c r="AB8" s="641"/>
      <c r="AC8" s="641"/>
      <c r="AD8" s="642">
        <v>44948</v>
      </c>
      <c r="AE8" s="642"/>
      <c r="AF8" s="642"/>
      <c r="AG8" s="642"/>
      <c r="AH8" s="642"/>
      <c r="AI8" s="642"/>
      <c r="AJ8" s="642"/>
      <c r="AK8" s="642"/>
      <c r="AL8" s="611">
        <v>0.3</v>
      </c>
      <c r="AM8" s="643"/>
      <c r="AN8" s="643"/>
      <c r="AO8" s="644"/>
      <c r="AP8" s="585" t="s">
        <v>219</v>
      </c>
      <c r="AQ8" s="586"/>
      <c r="AR8" s="586"/>
      <c r="AS8" s="586"/>
      <c r="AT8" s="586"/>
      <c r="AU8" s="586"/>
      <c r="AV8" s="586"/>
      <c r="AW8" s="586"/>
      <c r="AX8" s="586"/>
      <c r="AY8" s="586"/>
      <c r="AZ8" s="586"/>
      <c r="BA8" s="586"/>
      <c r="BB8" s="586"/>
      <c r="BC8" s="586"/>
      <c r="BD8" s="586"/>
      <c r="BE8" s="586"/>
      <c r="BF8" s="587"/>
      <c r="BG8" s="588">
        <v>138380</v>
      </c>
      <c r="BH8" s="589"/>
      <c r="BI8" s="589"/>
      <c r="BJ8" s="589"/>
      <c r="BK8" s="589"/>
      <c r="BL8" s="589"/>
      <c r="BM8" s="589"/>
      <c r="BN8" s="590"/>
      <c r="BO8" s="641">
        <v>1.5</v>
      </c>
      <c r="BP8" s="641"/>
      <c r="BQ8" s="641"/>
      <c r="BR8" s="641"/>
      <c r="BS8" s="594" t="s">
        <v>112</v>
      </c>
      <c r="BT8" s="589"/>
      <c r="BU8" s="589"/>
      <c r="BV8" s="589"/>
      <c r="BW8" s="589"/>
      <c r="BX8" s="589"/>
      <c r="BY8" s="589"/>
      <c r="BZ8" s="589"/>
      <c r="CA8" s="589"/>
      <c r="CB8" s="620"/>
      <c r="CD8" s="621" t="s">
        <v>220</v>
      </c>
      <c r="CE8" s="618"/>
      <c r="CF8" s="618"/>
      <c r="CG8" s="618"/>
      <c r="CH8" s="618"/>
      <c r="CI8" s="618"/>
      <c r="CJ8" s="618"/>
      <c r="CK8" s="618"/>
      <c r="CL8" s="618"/>
      <c r="CM8" s="618"/>
      <c r="CN8" s="618"/>
      <c r="CO8" s="618"/>
      <c r="CP8" s="618"/>
      <c r="CQ8" s="619"/>
      <c r="CR8" s="588">
        <v>22463038</v>
      </c>
      <c r="CS8" s="589"/>
      <c r="CT8" s="589"/>
      <c r="CU8" s="589"/>
      <c r="CV8" s="589"/>
      <c r="CW8" s="589"/>
      <c r="CX8" s="589"/>
      <c r="CY8" s="590"/>
      <c r="CZ8" s="641">
        <v>37.4</v>
      </c>
      <c r="DA8" s="641"/>
      <c r="DB8" s="641"/>
      <c r="DC8" s="641"/>
      <c r="DD8" s="594">
        <v>747160</v>
      </c>
      <c r="DE8" s="589"/>
      <c r="DF8" s="589"/>
      <c r="DG8" s="589"/>
      <c r="DH8" s="589"/>
      <c r="DI8" s="589"/>
      <c r="DJ8" s="589"/>
      <c r="DK8" s="589"/>
      <c r="DL8" s="589"/>
      <c r="DM8" s="589"/>
      <c r="DN8" s="589"/>
      <c r="DO8" s="589"/>
      <c r="DP8" s="590"/>
      <c r="DQ8" s="594">
        <v>4612492</v>
      </c>
      <c r="DR8" s="589"/>
      <c r="DS8" s="589"/>
      <c r="DT8" s="589"/>
      <c r="DU8" s="589"/>
      <c r="DV8" s="589"/>
      <c r="DW8" s="589"/>
      <c r="DX8" s="589"/>
      <c r="DY8" s="589"/>
      <c r="DZ8" s="589"/>
      <c r="EA8" s="589"/>
      <c r="EB8" s="589"/>
      <c r="EC8" s="620"/>
    </row>
    <row r="9" spans="2:143" ht="11.25" customHeight="1" x14ac:dyDescent="0.15">
      <c r="B9" s="585" t="s">
        <v>221</v>
      </c>
      <c r="C9" s="586"/>
      <c r="D9" s="586"/>
      <c r="E9" s="586"/>
      <c r="F9" s="586"/>
      <c r="G9" s="586"/>
      <c r="H9" s="586"/>
      <c r="I9" s="586"/>
      <c r="J9" s="586"/>
      <c r="K9" s="586"/>
      <c r="L9" s="586"/>
      <c r="M9" s="586"/>
      <c r="N9" s="586"/>
      <c r="O9" s="586"/>
      <c r="P9" s="586"/>
      <c r="Q9" s="587"/>
      <c r="R9" s="588">
        <v>23658</v>
      </c>
      <c r="S9" s="589"/>
      <c r="T9" s="589"/>
      <c r="U9" s="589"/>
      <c r="V9" s="589"/>
      <c r="W9" s="589"/>
      <c r="X9" s="589"/>
      <c r="Y9" s="590"/>
      <c r="Z9" s="641">
        <v>0</v>
      </c>
      <c r="AA9" s="641"/>
      <c r="AB9" s="641"/>
      <c r="AC9" s="641"/>
      <c r="AD9" s="642">
        <v>23658</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3050082</v>
      </c>
      <c r="BH9" s="589"/>
      <c r="BI9" s="589"/>
      <c r="BJ9" s="589"/>
      <c r="BK9" s="589"/>
      <c r="BL9" s="589"/>
      <c r="BM9" s="589"/>
      <c r="BN9" s="590"/>
      <c r="BO9" s="641">
        <v>32.799999999999997</v>
      </c>
      <c r="BP9" s="641"/>
      <c r="BQ9" s="641"/>
      <c r="BR9" s="641"/>
      <c r="BS9" s="594" t="s">
        <v>112</v>
      </c>
      <c r="BT9" s="589"/>
      <c r="BU9" s="589"/>
      <c r="BV9" s="589"/>
      <c r="BW9" s="589"/>
      <c r="BX9" s="589"/>
      <c r="BY9" s="589"/>
      <c r="BZ9" s="589"/>
      <c r="CA9" s="589"/>
      <c r="CB9" s="620"/>
      <c r="CD9" s="621" t="s">
        <v>223</v>
      </c>
      <c r="CE9" s="618"/>
      <c r="CF9" s="618"/>
      <c r="CG9" s="618"/>
      <c r="CH9" s="618"/>
      <c r="CI9" s="618"/>
      <c r="CJ9" s="618"/>
      <c r="CK9" s="618"/>
      <c r="CL9" s="618"/>
      <c r="CM9" s="618"/>
      <c r="CN9" s="618"/>
      <c r="CO9" s="618"/>
      <c r="CP9" s="618"/>
      <c r="CQ9" s="619"/>
      <c r="CR9" s="588">
        <v>2437247</v>
      </c>
      <c r="CS9" s="589"/>
      <c r="CT9" s="589"/>
      <c r="CU9" s="589"/>
      <c r="CV9" s="589"/>
      <c r="CW9" s="589"/>
      <c r="CX9" s="589"/>
      <c r="CY9" s="590"/>
      <c r="CZ9" s="641">
        <v>4.0999999999999996</v>
      </c>
      <c r="DA9" s="641"/>
      <c r="DB9" s="641"/>
      <c r="DC9" s="641"/>
      <c r="DD9" s="594">
        <v>85276</v>
      </c>
      <c r="DE9" s="589"/>
      <c r="DF9" s="589"/>
      <c r="DG9" s="589"/>
      <c r="DH9" s="589"/>
      <c r="DI9" s="589"/>
      <c r="DJ9" s="589"/>
      <c r="DK9" s="589"/>
      <c r="DL9" s="589"/>
      <c r="DM9" s="589"/>
      <c r="DN9" s="589"/>
      <c r="DO9" s="589"/>
      <c r="DP9" s="590"/>
      <c r="DQ9" s="594">
        <v>2265743</v>
      </c>
      <c r="DR9" s="589"/>
      <c r="DS9" s="589"/>
      <c r="DT9" s="589"/>
      <c r="DU9" s="589"/>
      <c r="DV9" s="589"/>
      <c r="DW9" s="589"/>
      <c r="DX9" s="589"/>
      <c r="DY9" s="589"/>
      <c r="DZ9" s="589"/>
      <c r="EA9" s="589"/>
      <c r="EB9" s="589"/>
      <c r="EC9" s="620"/>
    </row>
    <row r="10" spans="2:143" ht="11.25" customHeight="1" x14ac:dyDescent="0.15">
      <c r="B10" s="585" t="s">
        <v>224</v>
      </c>
      <c r="C10" s="586"/>
      <c r="D10" s="586"/>
      <c r="E10" s="586"/>
      <c r="F10" s="586"/>
      <c r="G10" s="586"/>
      <c r="H10" s="586"/>
      <c r="I10" s="586"/>
      <c r="J10" s="586"/>
      <c r="K10" s="586"/>
      <c r="L10" s="586"/>
      <c r="M10" s="586"/>
      <c r="N10" s="586"/>
      <c r="O10" s="586"/>
      <c r="P10" s="586"/>
      <c r="Q10" s="587"/>
      <c r="R10" s="588">
        <v>833371</v>
      </c>
      <c r="S10" s="589"/>
      <c r="T10" s="589"/>
      <c r="U10" s="589"/>
      <c r="V10" s="589"/>
      <c r="W10" s="589"/>
      <c r="X10" s="589"/>
      <c r="Y10" s="590"/>
      <c r="Z10" s="641">
        <v>1.3</v>
      </c>
      <c r="AA10" s="641"/>
      <c r="AB10" s="641"/>
      <c r="AC10" s="641"/>
      <c r="AD10" s="642">
        <v>833371</v>
      </c>
      <c r="AE10" s="642"/>
      <c r="AF10" s="642"/>
      <c r="AG10" s="642"/>
      <c r="AH10" s="642"/>
      <c r="AI10" s="642"/>
      <c r="AJ10" s="642"/>
      <c r="AK10" s="642"/>
      <c r="AL10" s="611">
        <v>4.8</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201583</v>
      </c>
      <c r="BH10" s="589"/>
      <c r="BI10" s="589"/>
      <c r="BJ10" s="589"/>
      <c r="BK10" s="589"/>
      <c r="BL10" s="589"/>
      <c r="BM10" s="589"/>
      <c r="BN10" s="590"/>
      <c r="BO10" s="641">
        <v>2.2000000000000002</v>
      </c>
      <c r="BP10" s="641"/>
      <c r="BQ10" s="641"/>
      <c r="BR10" s="641"/>
      <c r="BS10" s="594" t="s">
        <v>112</v>
      </c>
      <c r="BT10" s="589"/>
      <c r="BU10" s="589"/>
      <c r="BV10" s="589"/>
      <c r="BW10" s="589"/>
      <c r="BX10" s="589"/>
      <c r="BY10" s="589"/>
      <c r="BZ10" s="589"/>
      <c r="CA10" s="589"/>
      <c r="CB10" s="620"/>
      <c r="CD10" s="621" t="s">
        <v>226</v>
      </c>
      <c r="CE10" s="618"/>
      <c r="CF10" s="618"/>
      <c r="CG10" s="618"/>
      <c r="CH10" s="618"/>
      <c r="CI10" s="618"/>
      <c r="CJ10" s="618"/>
      <c r="CK10" s="618"/>
      <c r="CL10" s="618"/>
      <c r="CM10" s="618"/>
      <c r="CN10" s="618"/>
      <c r="CO10" s="618"/>
      <c r="CP10" s="618"/>
      <c r="CQ10" s="619"/>
      <c r="CR10" s="588">
        <v>162757</v>
      </c>
      <c r="CS10" s="589"/>
      <c r="CT10" s="589"/>
      <c r="CU10" s="589"/>
      <c r="CV10" s="589"/>
      <c r="CW10" s="589"/>
      <c r="CX10" s="589"/>
      <c r="CY10" s="590"/>
      <c r="CZ10" s="641">
        <v>0.3</v>
      </c>
      <c r="DA10" s="641"/>
      <c r="DB10" s="641"/>
      <c r="DC10" s="641"/>
      <c r="DD10" s="594" t="s">
        <v>112</v>
      </c>
      <c r="DE10" s="589"/>
      <c r="DF10" s="589"/>
      <c r="DG10" s="589"/>
      <c r="DH10" s="589"/>
      <c r="DI10" s="589"/>
      <c r="DJ10" s="589"/>
      <c r="DK10" s="589"/>
      <c r="DL10" s="589"/>
      <c r="DM10" s="589"/>
      <c r="DN10" s="589"/>
      <c r="DO10" s="589"/>
      <c r="DP10" s="590"/>
      <c r="DQ10" s="594">
        <v>28507</v>
      </c>
      <c r="DR10" s="589"/>
      <c r="DS10" s="589"/>
      <c r="DT10" s="589"/>
      <c r="DU10" s="589"/>
      <c r="DV10" s="589"/>
      <c r="DW10" s="589"/>
      <c r="DX10" s="589"/>
      <c r="DY10" s="589"/>
      <c r="DZ10" s="589"/>
      <c r="EA10" s="589"/>
      <c r="EB10" s="589"/>
      <c r="EC10" s="620"/>
    </row>
    <row r="11" spans="2:143" ht="11.25" customHeight="1" x14ac:dyDescent="0.15">
      <c r="B11" s="585" t="s">
        <v>227</v>
      </c>
      <c r="C11" s="586"/>
      <c r="D11" s="586"/>
      <c r="E11" s="586"/>
      <c r="F11" s="586"/>
      <c r="G11" s="586"/>
      <c r="H11" s="586"/>
      <c r="I11" s="586"/>
      <c r="J11" s="586"/>
      <c r="K11" s="586"/>
      <c r="L11" s="586"/>
      <c r="M11" s="586"/>
      <c r="N11" s="586"/>
      <c r="O11" s="586"/>
      <c r="P11" s="586"/>
      <c r="Q11" s="587"/>
      <c r="R11" s="588">
        <v>23005</v>
      </c>
      <c r="S11" s="589"/>
      <c r="T11" s="589"/>
      <c r="U11" s="589"/>
      <c r="V11" s="589"/>
      <c r="W11" s="589"/>
      <c r="X11" s="589"/>
      <c r="Y11" s="590"/>
      <c r="Z11" s="641">
        <v>0</v>
      </c>
      <c r="AA11" s="641"/>
      <c r="AB11" s="641"/>
      <c r="AC11" s="641"/>
      <c r="AD11" s="642">
        <v>23005</v>
      </c>
      <c r="AE11" s="642"/>
      <c r="AF11" s="642"/>
      <c r="AG11" s="642"/>
      <c r="AH11" s="642"/>
      <c r="AI11" s="642"/>
      <c r="AJ11" s="642"/>
      <c r="AK11" s="642"/>
      <c r="AL11" s="611">
        <v>0.1</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559109</v>
      </c>
      <c r="BH11" s="589"/>
      <c r="BI11" s="589"/>
      <c r="BJ11" s="589"/>
      <c r="BK11" s="589"/>
      <c r="BL11" s="589"/>
      <c r="BM11" s="589"/>
      <c r="BN11" s="590"/>
      <c r="BO11" s="641">
        <v>6</v>
      </c>
      <c r="BP11" s="641"/>
      <c r="BQ11" s="641"/>
      <c r="BR11" s="641"/>
      <c r="BS11" s="594" t="s">
        <v>112</v>
      </c>
      <c r="BT11" s="589"/>
      <c r="BU11" s="589"/>
      <c r="BV11" s="589"/>
      <c r="BW11" s="589"/>
      <c r="BX11" s="589"/>
      <c r="BY11" s="589"/>
      <c r="BZ11" s="589"/>
      <c r="CA11" s="589"/>
      <c r="CB11" s="620"/>
      <c r="CD11" s="621" t="s">
        <v>229</v>
      </c>
      <c r="CE11" s="618"/>
      <c r="CF11" s="618"/>
      <c r="CG11" s="618"/>
      <c r="CH11" s="618"/>
      <c r="CI11" s="618"/>
      <c r="CJ11" s="618"/>
      <c r="CK11" s="618"/>
      <c r="CL11" s="618"/>
      <c r="CM11" s="618"/>
      <c r="CN11" s="618"/>
      <c r="CO11" s="618"/>
      <c r="CP11" s="618"/>
      <c r="CQ11" s="619"/>
      <c r="CR11" s="588">
        <v>1788848</v>
      </c>
      <c r="CS11" s="589"/>
      <c r="CT11" s="589"/>
      <c r="CU11" s="589"/>
      <c r="CV11" s="589"/>
      <c r="CW11" s="589"/>
      <c r="CX11" s="589"/>
      <c r="CY11" s="590"/>
      <c r="CZ11" s="641">
        <v>3</v>
      </c>
      <c r="DA11" s="641"/>
      <c r="DB11" s="641"/>
      <c r="DC11" s="641"/>
      <c r="DD11" s="594">
        <v>313938</v>
      </c>
      <c r="DE11" s="589"/>
      <c r="DF11" s="589"/>
      <c r="DG11" s="589"/>
      <c r="DH11" s="589"/>
      <c r="DI11" s="589"/>
      <c r="DJ11" s="589"/>
      <c r="DK11" s="589"/>
      <c r="DL11" s="589"/>
      <c r="DM11" s="589"/>
      <c r="DN11" s="589"/>
      <c r="DO11" s="589"/>
      <c r="DP11" s="590"/>
      <c r="DQ11" s="594">
        <v>1239473</v>
      </c>
      <c r="DR11" s="589"/>
      <c r="DS11" s="589"/>
      <c r="DT11" s="589"/>
      <c r="DU11" s="589"/>
      <c r="DV11" s="589"/>
      <c r="DW11" s="589"/>
      <c r="DX11" s="589"/>
      <c r="DY11" s="589"/>
      <c r="DZ11" s="589"/>
      <c r="EA11" s="589"/>
      <c r="EB11" s="589"/>
      <c r="EC11" s="620"/>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4075165</v>
      </c>
      <c r="BH12" s="589"/>
      <c r="BI12" s="589"/>
      <c r="BJ12" s="589"/>
      <c r="BK12" s="589"/>
      <c r="BL12" s="589"/>
      <c r="BM12" s="589"/>
      <c r="BN12" s="590"/>
      <c r="BO12" s="641">
        <v>43.9</v>
      </c>
      <c r="BP12" s="641"/>
      <c r="BQ12" s="641"/>
      <c r="BR12" s="641"/>
      <c r="BS12" s="594" t="s">
        <v>112</v>
      </c>
      <c r="BT12" s="589"/>
      <c r="BU12" s="589"/>
      <c r="BV12" s="589"/>
      <c r="BW12" s="589"/>
      <c r="BX12" s="589"/>
      <c r="BY12" s="589"/>
      <c r="BZ12" s="589"/>
      <c r="CA12" s="589"/>
      <c r="CB12" s="620"/>
      <c r="CD12" s="621" t="s">
        <v>232</v>
      </c>
      <c r="CE12" s="618"/>
      <c r="CF12" s="618"/>
      <c r="CG12" s="618"/>
      <c r="CH12" s="618"/>
      <c r="CI12" s="618"/>
      <c r="CJ12" s="618"/>
      <c r="CK12" s="618"/>
      <c r="CL12" s="618"/>
      <c r="CM12" s="618"/>
      <c r="CN12" s="618"/>
      <c r="CO12" s="618"/>
      <c r="CP12" s="618"/>
      <c r="CQ12" s="619"/>
      <c r="CR12" s="588">
        <v>1613628</v>
      </c>
      <c r="CS12" s="589"/>
      <c r="CT12" s="589"/>
      <c r="CU12" s="589"/>
      <c r="CV12" s="589"/>
      <c r="CW12" s="589"/>
      <c r="CX12" s="589"/>
      <c r="CY12" s="590"/>
      <c r="CZ12" s="641">
        <v>2.7</v>
      </c>
      <c r="DA12" s="641"/>
      <c r="DB12" s="641"/>
      <c r="DC12" s="641"/>
      <c r="DD12" s="594">
        <v>425899</v>
      </c>
      <c r="DE12" s="589"/>
      <c r="DF12" s="589"/>
      <c r="DG12" s="589"/>
      <c r="DH12" s="589"/>
      <c r="DI12" s="589"/>
      <c r="DJ12" s="589"/>
      <c r="DK12" s="589"/>
      <c r="DL12" s="589"/>
      <c r="DM12" s="589"/>
      <c r="DN12" s="589"/>
      <c r="DO12" s="589"/>
      <c r="DP12" s="590"/>
      <c r="DQ12" s="594">
        <v>583705</v>
      </c>
      <c r="DR12" s="589"/>
      <c r="DS12" s="589"/>
      <c r="DT12" s="589"/>
      <c r="DU12" s="589"/>
      <c r="DV12" s="589"/>
      <c r="DW12" s="589"/>
      <c r="DX12" s="589"/>
      <c r="DY12" s="589"/>
      <c r="DZ12" s="589"/>
      <c r="EA12" s="589"/>
      <c r="EB12" s="589"/>
      <c r="EC12" s="620"/>
    </row>
    <row r="13" spans="2:143" ht="11.25" customHeight="1" x14ac:dyDescent="0.15">
      <c r="B13" s="585" t="s">
        <v>233</v>
      </c>
      <c r="C13" s="586"/>
      <c r="D13" s="586"/>
      <c r="E13" s="586"/>
      <c r="F13" s="586"/>
      <c r="G13" s="586"/>
      <c r="H13" s="586"/>
      <c r="I13" s="586"/>
      <c r="J13" s="586"/>
      <c r="K13" s="586"/>
      <c r="L13" s="586"/>
      <c r="M13" s="586"/>
      <c r="N13" s="586"/>
      <c r="O13" s="586"/>
      <c r="P13" s="586"/>
      <c r="Q13" s="587"/>
      <c r="R13" s="588">
        <v>58033</v>
      </c>
      <c r="S13" s="589"/>
      <c r="T13" s="589"/>
      <c r="U13" s="589"/>
      <c r="V13" s="589"/>
      <c r="W13" s="589"/>
      <c r="X13" s="589"/>
      <c r="Y13" s="590"/>
      <c r="Z13" s="641">
        <v>0.1</v>
      </c>
      <c r="AA13" s="641"/>
      <c r="AB13" s="641"/>
      <c r="AC13" s="641"/>
      <c r="AD13" s="642">
        <v>58033</v>
      </c>
      <c r="AE13" s="642"/>
      <c r="AF13" s="642"/>
      <c r="AG13" s="642"/>
      <c r="AH13" s="642"/>
      <c r="AI13" s="642"/>
      <c r="AJ13" s="642"/>
      <c r="AK13" s="642"/>
      <c r="AL13" s="611">
        <v>0.3</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4049981</v>
      </c>
      <c r="BH13" s="589"/>
      <c r="BI13" s="589"/>
      <c r="BJ13" s="589"/>
      <c r="BK13" s="589"/>
      <c r="BL13" s="589"/>
      <c r="BM13" s="589"/>
      <c r="BN13" s="590"/>
      <c r="BO13" s="641">
        <v>43.6</v>
      </c>
      <c r="BP13" s="641"/>
      <c r="BQ13" s="641"/>
      <c r="BR13" s="641"/>
      <c r="BS13" s="594" t="s">
        <v>112</v>
      </c>
      <c r="BT13" s="589"/>
      <c r="BU13" s="589"/>
      <c r="BV13" s="589"/>
      <c r="BW13" s="589"/>
      <c r="BX13" s="589"/>
      <c r="BY13" s="589"/>
      <c r="BZ13" s="589"/>
      <c r="CA13" s="589"/>
      <c r="CB13" s="620"/>
      <c r="CD13" s="621" t="s">
        <v>235</v>
      </c>
      <c r="CE13" s="618"/>
      <c r="CF13" s="618"/>
      <c r="CG13" s="618"/>
      <c r="CH13" s="618"/>
      <c r="CI13" s="618"/>
      <c r="CJ13" s="618"/>
      <c r="CK13" s="618"/>
      <c r="CL13" s="618"/>
      <c r="CM13" s="618"/>
      <c r="CN13" s="618"/>
      <c r="CO13" s="618"/>
      <c r="CP13" s="618"/>
      <c r="CQ13" s="619"/>
      <c r="CR13" s="588">
        <v>5028592</v>
      </c>
      <c r="CS13" s="589"/>
      <c r="CT13" s="589"/>
      <c r="CU13" s="589"/>
      <c r="CV13" s="589"/>
      <c r="CW13" s="589"/>
      <c r="CX13" s="589"/>
      <c r="CY13" s="590"/>
      <c r="CZ13" s="641">
        <v>8.4</v>
      </c>
      <c r="DA13" s="641"/>
      <c r="DB13" s="641"/>
      <c r="DC13" s="641"/>
      <c r="DD13" s="594">
        <v>3672897</v>
      </c>
      <c r="DE13" s="589"/>
      <c r="DF13" s="589"/>
      <c r="DG13" s="589"/>
      <c r="DH13" s="589"/>
      <c r="DI13" s="589"/>
      <c r="DJ13" s="589"/>
      <c r="DK13" s="589"/>
      <c r="DL13" s="589"/>
      <c r="DM13" s="589"/>
      <c r="DN13" s="589"/>
      <c r="DO13" s="589"/>
      <c r="DP13" s="590"/>
      <c r="DQ13" s="594">
        <v>1834072</v>
      </c>
      <c r="DR13" s="589"/>
      <c r="DS13" s="589"/>
      <c r="DT13" s="589"/>
      <c r="DU13" s="589"/>
      <c r="DV13" s="589"/>
      <c r="DW13" s="589"/>
      <c r="DX13" s="589"/>
      <c r="DY13" s="589"/>
      <c r="DZ13" s="589"/>
      <c r="EA13" s="589"/>
      <c r="EB13" s="589"/>
      <c r="EC13" s="620"/>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170018</v>
      </c>
      <c r="BH14" s="589"/>
      <c r="BI14" s="589"/>
      <c r="BJ14" s="589"/>
      <c r="BK14" s="589"/>
      <c r="BL14" s="589"/>
      <c r="BM14" s="589"/>
      <c r="BN14" s="590"/>
      <c r="BO14" s="641">
        <v>1.8</v>
      </c>
      <c r="BP14" s="641"/>
      <c r="BQ14" s="641"/>
      <c r="BR14" s="641"/>
      <c r="BS14" s="594" t="s">
        <v>112</v>
      </c>
      <c r="BT14" s="589"/>
      <c r="BU14" s="589"/>
      <c r="BV14" s="589"/>
      <c r="BW14" s="589"/>
      <c r="BX14" s="589"/>
      <c r="BY14" s="589"/>
      <c r="BZ14" s="589"/>
      <c r="CA14" s="589"/>
      <c r="CB14" s="620"/>
      <c r="CD14" s="621" t="s">
        <v>238</v>
      </c>
      <c r="CE14" s="618"/>
      <c r="CF14" s="618"/>
      <c r="CG14" s="618"/>
      <c r="CH14" s="618"/>
      <c r="CI14" s="618"/>
      <c r="CJ14" s="618"/>
      <c r="CK14" s="618"/>
      <c r="CL14" s="618"/>
      <c r="CM14" s="618"/>
      <c r="CN14" s="618"/>
      <c r="CO14" s="618"/>
      <c r="CP14" s="618"/>
      <c r="CQ14" s="619"/>
      <c r="CR14" s="588">
        <v>1141180</v>
      </c>
      <c r="CS14" s="589"/>
      <c r="CT14" s="589"/>
      <c r="CU14" s="589"/>
      <c r="CV14" s="589"/>
      <c r="CW14" s="589"/>
      <c r="CX14" s="589"/>
      <c r="CY14" s="590"/>
      <c r="CZ14" s="641">
        <v>1.9</v>
      </c>
      <c r="DA14" s="641"/>
      <c r="DB14" s="641"/>
      <c r="DC14" s="641"/>
      <c r="DD14" s="594">
        <v>130195</v>
      </c>
      <c r="DE14" s="589"/>
      <c r="DF14" s="589"/>
      <c r="DG14" s="589"/>
      <c r="DH14" s="589"/>
      <c r="DI14" s="589"/>
      <c r="DJ14" s="589"/>
      <c r="DK14" s="589"/>
      <c r="DL14" s="589"/>
      <c r="DM14" s="589"/>
      <c r="DN14" s="589"/>
      <c r="DO14" s="589"/>
      <c r="DP14" s="590"/>
      <c r="DQ14" s="594">
        <v>1057690</v>
      </c>
      <c r="DR14" s="589"/>
      <c r="DS14" s="589"/>
      <c r="DT14" s="589"/>
      <c r="DU14" s="589"/>
      <c r="DV14" s="589"/>
      <c r="DW14" s="589"/>
      <c r="DX14" s="589"/>
      <c r="DY14" s="589"/>
      <c r="DZ14" s="589"/>
      <c r="EA14" s="589"/>
      <c r="EB14" s="589"/>
      <c r="EC14" s="620"/>
    </row>
    <row r="15" spans="2:143" ht="11.25" customHeight="1" x14ac:dyDescent="0.15">
      <c r="B15" s="585" t="s">
        <v>239</v>
      </c>
      <c r="C15" s="586"/>
      <c r="D15" s="586"/>
      <c r="E15" s="586"/>
      <c r="F15" s="586"/>
      <c r="G15" s="586"/>
      <c r="H15" s="586"/>
      <c r="I15" s="586"/>
      <c r="J15" s="586"/>
      <c r="K15" s="586"/>
      <c r="L15" s="586"/>
      <c r="M15" s="586"/>
      <c r="N15" s="586"/>
      <c r="O15" s="586"/>
      <c r="P15" s="586"/>
      <c r="Q15" s="587"/>
      <c r="R15" s="588">
        <v>44639</v>
      </c>
      <c r="S15" s="589"/>
      <c r="T15" s="589"/>
      <c r="U15" s="589"/>
      <c r="V15" s="589"/>
      <c r="W15" s="589"/>
      <c r="X15" s="589"/>
      <c r="Y15" s="590"/>
      <c r="Z15" s="641">
        <v>0.1</v>
      </c>
      <c r="AA15" s="641"/>
      <c r="AB15" s="641"/>
      <c r="AC15" s="641"/>
      <c r="AD15" s="642">
        <v>44639</v>
      </c>
      <c r="AE15" s="642"/>
      <c r="AF15" s="642"/>
      <c r="AG15" s="642"/>
      <c r="AH15" s="642"/>
      <c r="AI15" s="642"/>
      <c r="AJ15" s="642"/>
      <c r="AK15" s="642"/>
      <c r="AL15" s="611">
        <v>0.3</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628585</v>
      </c>
      <c r="BH15" s="589"/>
      <c r="BI15" s="589"/>
      <c r="BJ15" s="589"/>
      <c r="BK15" s="589"/>
      <c r="BL15" s="589"/>
      <c r="BM15" s="589"/>
      <c r="BN15" s="590"/>
      <c r="BO15" s="641">
        <v>6.8</v>
      </c>
      <c r="BP15" s="641"/>
      <c r="BQ15" s="641"/>
      <c r="BR15" s="641"/>
      <c r="BS15" s="594" t="s">
        <v>112</v>
      </c>
      <c r="BT15" s="589"/>
      <c r="BU15" s="589"/>
      <c r="BV15" s="589"/>
      <c r="BW15" s="589"/>
      <c r="BX15" s="589"/>
      <c r="BY15" s="589"/>
      <c r="BZ15" s="589"/>
      <c r="CA15" s="589"/>
      <c r="CB15" s="620"/>
      <c r="CD15" s="621" t="s">
        <v>241</v>
      </c>
      <c r="CE15" s="618"/>
      <c r="CF15" s="618"/>
      <c r="CG15" s="618"/>
      <c r="CH15" s="618"/>
      <c r="CI15" s="618"/>
      <c r="CJ15" s="618"/>
      <c r="CK15" s="618"/>
      <c r="CL15" s="618"/>
      <c r="CM15" s="618"/>
      <c r="CN15" s="618"/>
      <c r="CO15" s="618"/>
      <c r="CP15" s="618"/>
      <c r="CQ15" s="619"/>
      <c r="CR15" s="588">
        <v>5453758</v>
      </c>
      <c r="CS15" s="589"/>
      <c r="CT15" s="589"/>
      <c r="CU15" s="589"/>
      <c r="CV15" s="589"/>
      <c r="CW15" s="589"/>
      <c r="CX15" s="589"/>
      <c r="CY15" s="590"/>
      <c r="CZ15" s="641">
        <v>9.1</v>
      </c>
      <c r="DA15" s="641"/>
      <c r="DB15" s="641"/>
      <c r="DC15" s="641"/>
      <c r="DD15" s="594">
        <v>2700945</v>
      </c>
      <c r="DE15" s="589"/>
      <c r="DF15" s="589"/>
      <c r="DG15" s="589"/>
      <c r="DH15" s="589"/>
      <c r="DI15" s="589"/>
      <c r="DJ15" s="589"/>
      <c r="DK15" s="589"/>
      <c r="DL15" s="589"/>
      <c r="DM15" s="589"/>
      <c r="DN15" s="589"/>
      <c r="DO15" s="589"/>
      <c r="DP15" s="590"/>
      <c r="DQ15" s="594">
        <v>2972916</v>
      </c>
      <c r="DR15" s="589"/>
      <c r="DS15" s="589"/>
      <c r="DT15" s="589"/>
      <c r="DU15" s="589"/>
      <c r="DV15" s="589"/>
      <c r="DW15" s="589"/>
      <c r="DX15" s="589"/>
      <c r="DY15" s="589"/>
      <c r="DZ15" s="589"/>
      <c r="EA15" s="589"/>
      <c r="EB15" s="589"/>
      <c r="EC15" s="620"/>
    </row>
    <row r="16" spans="2:143" ht="11.25" customHeight="1" x14ac:dyDescent="0.15">
      <c r="B16" s="585" t="s">
        <v>242</v>
      </c>
      <c r="C16" s="586"/>
      <c r="D16" s="586"/>
      <c r="E16" s="586"/>
      <c r="F16" s="586"/>
      <c r="G16" s="586"/>
      <c r="H16" s="586"/>
      <c r="I16" s="586"/>
      <c r="J16" s="586"/>
      <c r="K16" s="586"/>
      <c r="L16" s="586"/>
      <c r="M16" s="586"/>
      <c r="N16" s="586"/>
      <c r="O16" s="586"/>
      <c r="P16" s="586"/>
      <c r="Q16" s="587"/>
      <c r="R16" s="588">
        <v>12778784</v>
      </c>
      <c r="S16" s="589"/>
      <c r="T16" s="589"/>
      <c r="U16" s="589"/>
      <c r="V16" s="589"/>
      <c r="W16" s="589"/>
      <c r="X16" s="589"/>
      <c r="Y16" s="590"/>
      <c r="Z16" s="641">
        <v>20.399999999999999</v>
      </c>
      <c r="AA16" s="641"/>
      <c r="AB16" s="641"/>
      <c r="AC16" s="641"/>
      <c r="AD16" s="642">
        <v>6963128</v>
      </c>
      <c r="AE16" s="642"/>
      <c r="AF16" s="642"/>
      <c r="AG16" s="642"/>
      <c r="AH16" s="642"/>
      <c r="AI16" s="642"/>
      <c r="AJ16" s="642"/>
      <c r="AK16" s="642"/>
      <c r="AL16" s="611">
        <v>40.200000000000003</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0"/>
      <c r="CD16" s="621" t="s">
        <v>244</v>
      </c>
      <c r="CE16" s="618"/>
      <c r="CF16" s="618"/>
      <c r="CG16" s="618"/>
      <c r="CH16" s="618"/>
      <c r="CI16" s="618"/>
      <c r="CJ16" s="618"/>
      <c r="CK16" s="618"/>
      <c r="CL16" s="618"/>
      <c r="CM16" s="618"/>
      <c r="CN16" s="618"/>
      <c r="CO16" s="618"/>
      <c r="CP16" s="618"/>
      <c r="CQ16" s="619"/>
      <c r="CR16" s="588">
        <v>7237727</v>
      </c>
      <c r="CS16" s="589"/>
      <c r="CT16" s="589"/>
      <c r="CU16" s="589"/>
      <c r="CV16" s="589"/>
      <c r="CW16" s="589"/>
      <c r="CX16" s="589"/>
      <c r="CY16" s="590"/>
      <c r="CZ16" s="641">
        <v>12.1</v>
      </c>
      <c r="DA16" s="641"/>
      <c r="DB16" s="641"/>
      <c r="DC16" s="641"/>
      <c r="DD16" s="594" t="s">
        <v>112</v>
      </c>
      <c r="DE16" s="589"/>
      <c r="DF16" s="589"/>
      <c r="DG16" s="589"/>
      <c r="DH16" s="589"/>
      <c r="DI16" s="589"/>
      <c r="DJ16" s="589"/>
      <c r="DK16" s="589"/>
      <c r="DL16" s="589"/>
      <c r="DM16" s="589"/>
      <c r="DN16" s="589"/>
      <c r="DO16" s="589"/>
      <c r="DP16" s="590"/>
      <c r="DQ16" s="594">
        <v>3420206</v>
      </c>
      <c r="DR16" s="589"/>
      <c r="DS16" s="589"/>
      <c r="DT16" s="589"/>
      <c r="DU16" s="589"/>
      <c r="DV16" s="589"/>
      <c r="DW16" s="589"/>
      <c r="DX16" s="589"/>
      <c r="DY16" s="589"/>
      <c r="DZ16" s="589"/>
      <c r="EA16" s="589"/>
      <c r="EB16" s="589"/>
      <c r="EC16" s="620"/>
    </row>
    <row r="17" spans="2:133" ht="11.25" customHeight="1" x14ac:dyDescent="0.15">
      <c r="B17" s="585" t="s">
        <v>245</v>
      </c>
      <c r="C17" s="586"/>
      <c r="D17" s="586"/>
      <c r="E17" s="586"/>
      <c r="F17" s="586"/>
      <c r="G17" s="586"/>
      <c r="H17" s="586"/>
      <c r="I17" s="586"/>
      <c r="J17" s="586"/>
      <c r="K17" s="586"/>
      <c r="L17" s="586"/>
      <c r="M17" s="586"/>
      <c r="N17" s="586"/>
      <c r="O17" s="586"/>
      <c r="P17" s="586"/>
      <c r="Q17" s="587"/>
      <c r="R17" s="588">
        <v>6963128</v>
      </c>
      <c r="S17" s="589"/>
      <c r="T17" s="589"/>
      <c r="U17" s="589"/>
      <c r="V17" s="589"/>
      <c r="W17" s="589"/>
      <c r="X17" s="589"/>
      <c r="Y17" s="590"/>
      <c r="Z17" s="641">
        <v>11.1</v>
      </c>
      <c r="AA17" s="641"/>
      <c r="AB17" s="641"/>
      <c r="AC17" s="641"/>
      <c r="AD17" s="642">
        <v>6963128</v>
      </c>
      <c r="AE17" s="642"/>
      <c r="AF17" s="642"/>
      <c r="AG17" s="642"/>
      <c r="AH17" s="642"/>
      <c r="AI17" s="642"/>
      <c r="AJ17" s="642"/>
      <c r="AK17" s="642"/>
      <c r="AL17" s="611">
        <v>40.200000000000003</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0"/>
      <c r="CD17" s="621" t="s">
        <v>247</v>
      </c>
      <c r="CE17" s="618"/>
      <c r="CF17" s="618"/>
      <c r="CG17" s="618"/>
      <c r="CH17" s="618"/>
      <c r="CI17" s="618"/>
      <c r="CJ17" s="618"/>
      <c r="CK17" s="618"/>
      <c r="CL17" s="618"/>
      <c r="CM17" s="618"/>
      <c r="CN17" s="618"/>
      <c r="CO17" s="618"/>
      <c r="CP17" s="618"/>
      <c r="CQ17" s="619"/>
      <c r="CR17" s="588">
        <v>3262337</v>
      </c>
      <c r="CS17" s="589"/>
      <c r="CT17" s="589"/>
      <c r="CU17" s="589"/>
      <c r="CV17" s="589"/>
      <c r="CW17" s="589"/>
      <c r="CX17" s="589"/>
      <c r="CY17" s="590"/>
      <c r="CZ17" s="641">
        <v>5.4</v>
      </c>
      <c r="DA17" s="641"/>
      <c r="DB17" s="641"/>
      <c r="DC17" s="641"/>
      <c r="DD17" s="594" t="s">
        <v>112</v>
      </c>
      <c r="DE17" s="589"/>
      <c r="DF17" s="589"/>
      <c r="DG17" s="589"/>
      <c r="DH17" s="589"/>
      <c r="DI17" s="589"/>
      <c r="DJ17" s="589"/>
      <c r="DK17" s="589"/>
      <c r="DL17" s="589"/>
      <c r="DM17" s="589"/>
      <c r="DN17" s="589"/>
      <c r="DO17" s="589"/>
      <c r="DP17" s="590"/>
      <c r="DQ17" s="594">
        <v>3127558</v>
      </c>
      <c r="DR17" s="589"/>
      <c r="DS17" s="589"/>
      <c r="DT17" s="589"/>
      <c r="DU17" s="589"/>
      <c r="DV17" s="589"/>
      <c r="DW17" s="589"/>
      <c r="DX17" s="589"/>
      <c r="DY17" s="589"/>
      <c r="DZ17" s="589"/>
      <c r="EA17" s="589"/>
      <c r="EB17" s="589"/>
      <c r="EC17" s="620"/>
    </row>
    <row r="18" spans="2:133" ht="11.25" customHeight="1" x14ac:dyDescent="0.15">
      <c r="B18" s="585" t="s">
        <v>248</v>
      </c>
      <c r="C18" s="586"/>
      <c r="D18" s="586"/>
      <c r="E18" s="586"/>
      <c r="F18" s="586"/>
      <c r="G18" s="586"/>
      <c r="H18" s="586"/>
      <c r="I18" s="586"/>
      <c r="J18" s="586"/>
      <c r="K18" s="586"/>
      <c r="L18" s="586"/>
      <c r="M18" s="586"/>
      <c r="N18" s="586"/>
      <c r="O18" s="586"/>
      <c r="P18" s="586"/>
      <c r="Q18" s="587"/>
      <c r="R18" s="588">
        <v>913451</v>
      </c>
      <c r="S18" s="589"/>
      <c r="T18" s="589"/>
      <c r="U18" s="589"/>
      <c r="V18" s="589"/>
      <c r="W18" s="589"/>
      <c r="X18" s="589"/>
      <c r="Y18" s="590"/>
      <c r="Z18" s="641">
        <v>1.5</v>
      </c>
      <c r="AA18" s="641"/>
      <c r="AB18" s="641"/>
      <c r="AC18" s="641"/>
      <c r="AD18" s="642" t="s">
        <v>112</v>
      </c>
      <c r="AE18" s="642"/>
      <c r="AF18" s="642"/>
      <c r="AG18" s="642"/>
      <c r="AH18" s="642"/>
      <c r="AI18" s="642"/>
      <c r="AJ18" s="642"/>
      <c r="AK18" s="642"/>
      <c r="AL18" s="611" t="s">
        <v>112</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0"/>
      <c r="CD18" s="621" t="s">
        <v>250</v>
      </c>
      <c r="CE18" s="618"/>
      <c r="CF18" s="618"/>
      <c r="CG18" s="618"/>
      <c r="CH18" s="618"/>
      <c r="CI18" s="618"/>
      <c r="CJ18" s="618"/>
      <c r="CK18" s="618"/>
      <c r="CL18" s="618"/>
      <c r="CM18" s="618"/>
      <c r="CN18" s="618"/>
      <c r="CO18" s="618"/>
      <c r="CP18" s="618"/>
      <c r="CQ18" s="619"/>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0"/>
    </row>
    <row r="19" spans="2:133" ht="11.25" customHeight="1" x14ac:dyDescent="0.15">
      <c r="B19" s="585" t="s">
        <v>251</v>
      </c>
      <c r="C19" s="586"/>
      <c r="D19" s="586"/>
      <c r="E19" s="586"/>
      <c r="F19" s="586"/>
      <c r="G19" s="586"/>
      <c r="H19" s="586"/>
      <c r="I19" s="586"/>
      <c r="J19" s="586"/>
      <c r="K19" s="586"/>
      <c r="L19" s="586"/>
      <c r="M19" s="586"/>
      <c r="N19" s="586"/>
      <c r="O19" s="586"/>
      <c r="P19" s="586"/>
      <c r="Q19" s="587"/>
      <c r="R19" s="588">
        <v>4902205</v>
      </c>
      <c r="S19" s="589"/>
      <c r="T19" s="589"/>
      <c r="U19" s="589"/>
      <c r="V19" s="589"/>
      <c r="W19" s="589"/>
      <c r="X19" s="589"/>
      <c r="Y19" s="590"/>
      <c r="Z19" s="641">
        <v>7.8</v>
      </c>
      <c r="AA19" s="641"/>
      <c r="AB19" s="641"/>
      <c r="AC19" s="641"/>
      <c r="AD19" s="642" t="s">
        <v>112</v>
      </c>
      <c r="AE19" s="642"/>
      <c r="AF19" s="642"/>
      <c r="AG19" s="642"/>
      <c r="AH19" s="642"/>
      <c r="AI19" s="642"/>
      <c r="AJ19" s="642"/>
      <c r="AK19" s="642"/>
      <c r="AL19" s="611" t="s">
        <v>112</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465779</v>
      </c>
      <c r="BH19" s="589"/>
      <c r="BI19" s="589"/>
      <c r="BJ19" s="589"/>
      <c r="BK19" s="589"/>
      <c r="BL19" s="589"/>
      <c r="BM19" s="589"/>
      <c r="BN19" s="590"/>
      <c r="BO19" s="641">
        <v>5</v>
      </c>
      <c r="BP19" s="641"/>
      <c r="BQ19" s="641"/>
      <c r="BR19" s="641"/>
      <c r="BS19" s="594" t="s">
        <v>112</v>
      </c>
      <c r="BT19" s="589"/>
      <c r="BU19" s="589"/>
      <c r="BV19" s="589"/>
      <c r="BW19" s="589"/>
      <c r="BX19" s="589"/>
      <c r="BY19" s="589"/>
      <c r="BZ19" s="589"/>
      <c r="CA19" s="589"/>
      <c r="CB19" s="620"/>
      <c r="CD19" s="621" t="s">
        <v>253</v>
      </c>
      <c r="CE19" s="618"/>
      <c r="CF19" s="618"/>
      <c r="CG19" s="618"/>
      <c r="CH19" s="618"/>
      <c r="CI19" s="618"/>
      <c r="CJ19" s="618"/>
      <c r="CK19" s="618"/>
      <c r="CL19" s="618"/>
      <c r="CM19" s="618"/>
      <c r="CN19" s="618"/>
      <c r="CO19" s="618"/>
      <c r="CP19" s="618"/>
      <c r="CQ19" s="619"/>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0"/>
    </row>
    <row r="20" spans="2:133" ht="11.25" customHeight="1" x14ac:dyDescent="0.15">
      <c r="B20" s="585" t="s">
        <v>254</v>
      </c>
      <c r="C20" s="586"/>
      <c r="D20" s="586"/>
      <c r="E20" s="586"/>
      <c r="F20" s="586"/>
      <c r="G20" s="586"/>
      <c r="H20" s="586"/>
      <c r="I20" s="586"/>
      <c r="J20" s="586"/>
      <c r="K20" s="586"/>
      <c r="L20" s="586"/>
      <c r="M20" s="586"/>
      <c r="N20" s="586"/>
      <c r="O20" s="586"/>
      <c r="P20" s="586"/>
      <c r="Q20" s="587"/>
      <c r="R20" s="588">
        <v>23547024</v>
      </c>
      <c r="S20" s="589"/>
      <c r="T20" s="589"/>
      <c r="U20" s="589"/>
      <c r="V20" s="589"/>
      <c r="W20" s="589"/>
      <c r="X20" s="589"/>
      <c r="Y20" s="590"/>
      <c r="Z20" s="641">
        <v>37.5</v>
      </c>
      <c r="AA20" s="641"/>
      <c r="AB20" s="641"/>
      <c r="AC20" s="641"/>
      <c r="AD20" s="642">
        <v>17267125</v>
      </c>
      <c r="AE20" s="642"/>
      <c r="AF20" s="642"/>
      <c r="AG20" s="642"/>
      <c r="AH20" s="642"/>
      <c r="AI20" s="642"/>
      <c r="AJ20" s="642"/>
      <c r="AK20" s="642"/>
      <c r="AL20" s="611">
        <v>99.6</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465779</v>
      </c>
      <c r="BH20" s="589"/>
      <c r="BI20" s="589"/>
      <c r="BJ20" s="589"/>
      <c r="BK20" s="589"/>
      <c r="BL20" s="589"/>
      <c r="BM20" s="589"/>
      <c r="BN20" s="590"/>
      <c r="BO20" s="641">
        <v>5</v>
      </c>
      <c r="BP20" s="641"/>
      <c r="BQ20" s="641"/>
      <c r="BR20" s="641"/>
      <c r="BS20" s="594" t="s">
        <v>112</v>
      </c>
      <c r="BT20" s="589"/>
      <c r="BU20" s="589"/>
      <c r="BV20" s="589"/>
      <c r="BW20" s="589"/>
      <c r="BX20" s="589"/>
      <c r="BY20" s="589"/>
      <c r="BZ20" s="589"/>
      <c r="CA20" s="589"/>
      <c r="CB20" s="620"/>
      <c r="CD20" s="621" t="s">
        <v>256</v>
      </c>
      <c r="CE20" s="618"/>
      <c r="CF20" s="618"/>
      <c r="CG20" s="618"/>
      <c r="CH20" s="618"/>
      <c r="CI20" s="618"/>
      <c r="CJ20" s="618"/>
      <c r="CK20" s="618"/>
      <c r="CL20" s="618"/>
      <c r="CM20" s="618"/>
      <c r="CN20" s="618"/>
      <c r="CO20" s="618"/>
      <c r="CP20" s="618"/>
      <c r="CQ20" s="619"/>
      <c r="CR20" s="588">
        <v>60040201</v>
      </c>
      <c r="CS20" s="589"/>
      <c r="CT20" s="589"/>
      <c r="CU20" s="589"/>
      <c r="CV20" s="589"/>
      <c r="CW20" s="589"/>
      <c r="CX20" s="589"/>
      <c r="CY20" s="590"/>
      <c r="CZ20" s="641">
        <v>100</v>
      </c>
      <c r="DA20" s="641"/>
      <c r="DB20" s="641"/>
      <c r="DC20" s="641"/>
      <c r="DD20" s="594">
        <v>8428704</v>
      </c>
      <c r="DE20" s="589"/>
      <c r="DF20" s="589"/>
      <c r="DG20" s="589"/>
      <c r="DH20" s="589"/>
      <c r="DI20" s="589"/>
      <c r="DJ20" s="589"/>
      <c r="DK20" s="589"/>
      <c r="DL20" s="589"/>
      <c r="DM20" s="589"/>
      <c r="DN20" s="589"/>
      <c r="DO20" s="589"/>
      <c r="DP20" s="590"/>
      <c r="DQ20" s="594">
        <v>25667392</v>
      </c>
      <c r="DR20" s="589"/>
      <c r="DS20" s="589"/>
      <c r="DT20" s="589"/>
      <c r="DU20" s="589"/>
      <c r="DV20" s="589"/>
      <c r="DW20" s="589"/>
      <c r="DX20" s="589"/>
      <c r="DY20" s="589"/>
      <c r="DZ20" s="589"/>
      <c r="EA20" s="589"/>
      <c r="EB20" s="589"/>
      <c r="EC20" s="620"/>
    </row>
    <row r="21" spans="2:133" ht="11.25" customHeight="1" x14ac:dyDescent="0.15">
      <c r="B21" s="585" t="s">
        <v>257</v>
      </c>
      <c r="C21" s="586"/>
      <c r="D21" s="586"/>
      <c r="E21" s="586"/>
      <c r="F21" s="586"/>
      <c r="G21" s="586"/>
      <c r="H21" s="586"/>
      <c r="I21" s="586"/>
      <c r="J21" s="586"/>
      <c r="K21" s="586"/>
      <c r="L21" s="586"/>
      <c r="M21" s="586"/>
      <c r="N21" s="586"/>
      <c r="O21" s="586"/>
      <c r="P21" s="586"/>
      <c r="Q21" s="587"/>
      <c r="R21" s="588">
        <v>14140</v>
      </c>
      <c r="S21" s="589"/>
      <c r="T21" s="589"/>
      <c r="U21" s="589"/>
      <c r="V21" s="589"/>
      <c r="W21" s="589"/>
      <c r="X21" s="589"/>
      <c r="Y21" s="590"/>
      <c r="Z21" s="641">
        <v>0</v>
      </c>
      <c r="AA21" s="641"/>
      <c r="AB21" s="641"/>
      <c r="AC21" s="641"/>
      <c r="AD21" s="642">
        <v>14140</v>
      </c>
      <c r="AE21" s="642"/>
      <c r="AF21" s="642"/>
      <c r="AG21" s="642"/>
      <c r="AH21" s="642"/>
      <c r="AI21" s="642"/>
      <c r="AJ21" s="642"/>
      <c r="AK21" s="642"/>
      <c r="AL21" s="611">
        <v>0.1</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v>1536</v>
      </c>
      <c r="BH21" s="589"/>
      <c r="BI21" s="589"/>
      <c r="BJ21" s="589"/>
      <c r="BK21" s="589"/>
      <c r="BL21" s="589"/>
      <c r="BM21" s="589"/>
      <c r="BN21" s="590"/>
      <c r="BO21" s="641">
        <v>0</v>
      </c>
      <c r="BP21" s="641"/>
      <c r="BQ21" s="641"/>
      <c r="BR21" s="641"/>
      <c r="BS21" s="594" t="s">
        <v>112</v>
      </c>
      <c r="BT21" s="589"/>
      <c r="BU21" s="589"/>
      <c r="BV21" s="589"/>
      <c r="BW21" s="589"/>
      <c r="BX21" s="589"/>
      <c r="BY21" s="589"/>
      <c r="BZ21" s="589"/>
      <c r="CA21" s="589"/>
      <c r="CB21" s="620"/>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0"/>
    </row>
    <row r="22" spans="2:133" ht="11.25" customHeight="1" x14ac:dyDescent="0.15">
      <c r="B22" s="585" t="s">
        <v>259</v>
      </c>
      <c r="C22" s="586"/>
      <c r="D22" s="586"/>
      <c r="E22" s="586"/>
      <c r="F22" s="586"/>
      <c r="G22" s="586"/>
      <c r="H22" s="586"/>
      <c r="I22" s="586"/>
      <c r="J22" s="586"/>
      <c r="K22" s="586"/>
      <c r="L22" s="586"/>
      <c r="M22" s="586"/>
      <c r="N22" s="586"/>
      <c r="O22" s="586"/>
      <c r="P22" s="586"/>
      <c r="Q22" s="587"/>
      <c r="R22" s="588">
        <v>81859</v>
      </c>
      <c r="S22" s="589"/>
      <c r="T22" s="589"/>
      <c r="U22" s="589"/>
      <c r="V22" s="589"/>
      <c r="W22" s="589"/>
      <c r="X22" s="589"/>
      <c r="Y22" s="590"/>
      <c r="Z22" s="641">
        <v>0.1</v>
      </c>
      <c r="AA22" s="641"/>
      <c r="AB22" s="641"/>
      <c r="AC22" s="641"/>
      <c r="AD22" s="642" t="s">
        <v>112</v>
      </c>
      <c r="AE22" s="642"/>
      <c r="AF22" s="642"/>
      <c r="AG22" s="642"/>
      <c r="AH22" s="642"/>
      <c r="AI22" s="642"/>
      <c r="AJ22" s="642"/>
      <c r="AK22" s="642"/>
      <c r="AL22" s="611" t="s">
        <v>112</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0"/>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456238</v>
      </c>
      <c r="S23" s="589"/>
      <c r="T23" s="589"/>
      <c r="U23" s="589"/>
      <c r="V23" s="589"/>
      <c r="W23" s="589"/>
      <c r="X23" s="589"/>
      <c r="Y23" s="590"/>
      <c r="Z23" s="641">
        <v>0.7</v>
      </c>
      <c r="AA23" s="641"/>
      <c r="AB23" s="641"/>
      <c r="AC23" s="641"/>
      <c r="AD23" s="642">
        <v>35590</v>
      </c>
      <c r="AE23" s="642"/>
      <c r="AF23" s="642"/>
      <c r="AG23" s="642"/>
      <c r="AH23" s="642"/>
      <c r="AI23" s="642"/>
      <c r="AJ23" s="642"/>
      <c r="AK23" s="642"/>
      <c r="AL23" s="611">
        <v>0.2</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v>464243</v>
      </c>
      <c r="BH23" s="589"/>
      <c r="BI23" s="589"/>
      <c r="BJ23" s="589"/>
      <c r="BK23" s="589"/>
      <c r="BL23" s="589"/>
      <c r="BM23" s="589"/>
      <c r="BN23" s="590"/>
      <c r="BO23" s="641">
        <v>5</v>
      </c>
      <c r="BP23" s="641"/>
      <c r="BQ23" s="641"/>
      <c r="BR23" s="641"/>
      <c r="BS23" s="594" t="s">
        <v>112</v>
      </c>
      <c r="BT23" s="589"/>
      <c r="BU23" s="589"/>
      <c r="BV23" s="589"/>
      <c r="BW23" s="589"/>
      <c r="BX23" s="589"/>
      <c r="BY23" s="589"/>
      <c r="BZ23" s="589"/>
      <c r="CA23" s="589"/>
      <c r="CB23" s="620"/>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50867</v>
      </c>
      <c r="S24" s="589"/>
      <c r="T24" s="589"/>
      <c r="U24" s="589"/>
      <c r="V24" s="589"/>
      <c r="W24" s="589"/>
      <c r="X24" s="589"/>
      <c r="Y24" s="590"/>
      <c r="Z24" s="641">
        <v>0.1</v>
      </c>
      <c r="AA24" s="641"/>
      <c r="AB24" s="641"/>
      <c r="AC24" s="641"/>
      <c r="AD24" s="642" t="s">
        <v>112</v>
      </c>
      <c r="AE24" s="642"/>
      <c r="AF24" s="642"/>
      <c r="AG24" s="642"/>
      <c r="AH24" s="642"/>
      <c r="AI24" s="642"/>
      <c r="AJ24" s="642"/>
      <c r="AK24" s="642"/>
      <c r="AL24" s="611" t="s">
        <v>112</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0"/>
      <c r="CD24" s="645" t="s">
        <v>271</v>
      </c>
      <c r="CE24" s="646"/>
      <c r="CF24" s="646"/>
      <c r="CG24" s="646"/>
      <c r="CH24" s="646"/>
      <c r="CI24" s="646"/>
      <c r="CJ24" s="646"/>
      <c r="CK24" s="646"/>
      <c r="CL24" s="646"/>
      <c r="CM24" s="646"/>
      <c r="CN24" s="646"/>
      <c r="CO24" s="646"/>
      <c r="CP24" s="646"/>
      <c r="CQ24" s="647"/>
      <c r="CR24" s="638">
        <v>13400817</v>
      </c>
      <c r="CS24" s="639"/>
      <c r="CT24" s="639"/>
      <c r="CU24" s="639"/>
      <c r="CV24" s="639"/>
      <c r="CW24" s="639"/>
      <c r="CX24" s="639"/>
      <c r="CY24" s="686"/>
      <c r="CZ24" s="690">
        <v>22.3</v>
      </c>
      <c r="DA24" s="691"/>
      <c r="DB24" s="691"/>
      <c r="DC24" s="692"/>
      <c r="DD24" s="685">
        <v>9015469</v>
      </c>
      <c r="DE24" s="639"/>
      <c r="DF24" s="639"/>
      <c r="DG24" s="639"/>
      <c r="DH24" s="639"/>
      <c r="DI24" s="639"/>
      <c r="DJ24" s="639"/>
      <c r="DK24" s="686"/>
      <c r="DL24" s="685">
        <v>8814905</v>
      </c>
      <c r="DM24" s="639"/>
      <c r="DN24" s="639"/>
      <c r="DO24" s="639"/>
      <c r="DP24" s="639"/>
      <c r="DQ24" s="639"/>
      <c r="DR24" s="639"/>
      <c r="DS24" s="639"/>
      <c r="DT24" s="639"/>
      <c r="DU24" s="639"/>
      <c r="DV24" s="686"/>
      <c r="DW24" s="687">
        <v>47.2</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8953604</v>
      </c>
      <c r="S25" s="589"/>
      <c r="T25" s="589"/>
      <c r="U25" s="589"/>
      <c r="V25" s="589"/>
      <c r="W25" s="589"/>
      <c r="X25" s="589"/>
      <c r="Y25" s="590"/>
      <c r="Z25" s="641">
        <v>14.3</v>
      </c>
      <c r="AA25" s="641"/>
      <c r="AB25" s="641"/>
      <c r="AC25" s="641"/>
      <c r="AD25" s="642" t="s">
        <v>112</v>
      </c>
      <c r="AE25" s="642"/>
      <c r="AF25" s="642"/>
      <c r="AG25" s="642"/>
      <c r="AH25" s="642"/>
      <c r="AI25" s="642"/>
      <c r="AJ25" s="642"/>
      <c r="AK25" s="642"/>
      <c r="AL25" s="611" t="s">
        <v>112</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0"/>
      <c r="CD25" s="621" t="s">
        <v>274</v>
      </c>
      <c r="CE25" s="618"/>
      <c r="CF25" s="618"/>
      <c r="CG25" s="618"/>
      <c r="CH25" s="618"/>
      <c r="CI25" s="618"/>
      <c r="CJ25" s="618"/>
      <c r="CK25" s="618"/>
      <c r="CL25" s="618"/>
      <c r="CM25" s="618"/>
      <c r="CN25" s="618"/>
      <c r="CO25" s="618"/>
      <c r="CP25" s="618"/>
      <c r="CQ25" s="619"/>
      <c r="CR25" s="588">
        <v>4633860</v>
      </c>
      <c r="CS25" s="607"/>
      <c r="CT25" s="607"/>
      <c r="CU25" s="607"/>
      <c r="CV25" s="607"/>
      <c r="CW25" s="607"/>
      <c r="CX25" s="607"/>
      <c r="CY25" s="608"/>
      <c r="CZ25" s="591">
        <v>7.7</v>
      </c>
      <c r="DA25" s="609"/>
      <c r="DB25" s="609"/>
      <c r="DC25" s="610"/>
      <c r="DD25" s="594">
        <v>4139139</v>
      </c>
      <c r="DE25" s="607"/>
      <c r="DF25" s="607"/>
      <c r="DG25" s="607"/>
      <c r="DH25" s="607"/>
      <c r="DI25" s="607"/>
      <c r="DJ25" s="607"/>
      <c r="DK25" s="608"/>
      <c r="DL25" s="594">
        <v>3952644</v>
      </c>
      <c r="DM25" s="607"/>
      <c r="DN25" s="607"/>
      <c r="DO25" s="607"/>
      <c r="DP25" s="607"/>
      <c r="DQ25" s="607"/>
      <c r="DR25" s="607"/>
      <c r="DS25" s="607"/>
      <c r="DT25" s="607"/>
      <c r="DU25" s="607"/>
      <c r="DV25" s="608"/>
      <c r="DW25" s="611">
        <v>21.2</v>
      </c>
      <c r="DX25" s="612"/>
      <c r="DY25" s="612"/>
      <c r="DZ25" s="612"/>
      <c r="EA25" s="612"/>
      <c r="EB25" s="612"/>
      <c r="EC25" s="613"/>
    </row>
    <row r="26" spans="2:133" ht="11.25" customHeight="1" x14ac:dyDescent="0.15">
      <c r="B26" s="679" t="s">
        <v>275</v>
      </c>
      <c r="C26" s="680"/>
      <c r="D26" s="680"/>
      <c r="E26" s="680"/>
      <c r="F26" s="680"/>
      <c r="G26" s="680"/>
      <c r="H26" s="680"/>
      <c r="I26" s="680"/>
      <c r="J26" s="680"/>
      <c r="K26" s="680"/>
      <c r="L26" s="680"/>
      <c r="M26" s="680"/>
      <c r="N26" s="680"/>
      <c r="O26" s="680"/>
      <c r="P26" s="680"/>
      <c r="Q26" s="681"/>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0"/>
      <c r="CD26" s="621" t="s">
        <v>277</v>
      </c>
      <c r="CE26" s="618"/>
      <c r="CF26" s="618"/>
      <c r="CG26" s="618"/>
      <c r="CH26" s="618"/>
      <c r="CI26" s="618"/>
      <c r="CJ26" s="618"/>
      <c r="CK26" s="618"/>
      <c r="CL26" s="618"/>
      <c r="CM26" s="618"/>
      <c r="CN26" s="618"/>
      <c r="CO26" s="618"/>
      <c r="CP26" s="618"/>
      <c r="CQ26" s="619"/>
      <c r="CR26" s="588">
        <v>2806438</v>
      </c>
      <c r="CS26" s="589"/>
      <c r="CT26" s="589"/>
      <c r="CU26" s="589"/>
      <c r="CV26" s="589"/>
      <c r="CW26" s="589"/>
      <c r="CX26" s="589"/>
      <c r="CY26" s="590"/>
      <c r="CZ26" s="591">
        <v>4.7</v>
      </c>
      <c r="DA26" s="609"/>
      <c r="DB26" s="609"/>
      <c r="DC26" s="610"/>
      <c r="DD26" s="594">
        <v>2534608</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16012069</v>
      </c>
      <c r="S27" s="589"/>
      <c r="T27" s="589"/>
      <c r="U27" s="589"/>
      <c r="V27" s="589"/>
      <c r="W27" s="589"/>
      <c r="X27" s="589"/>
      <c r="Y27" s="590"/>
      <c r="Z27" s="641">
        <v>25.5</v>
      </c>
      <c r="AA27" s="641"/>
      <c r="AB27" s="641"/>
      <c r="AC27" s="641"/>
      <c r="AD27" s="642" t="s">
        <v>112</v>
      </c>
      <c r="AE27" s="642"/>
      <c r="AF27" s="642"/>
      <c r="AG27" s="642"/>
      <c r="AH27" s="642"/>
      <c r="AI27" s="642"/>
      <c r="AJ27" s="642"/>
      <c r="AK27" s="642"/>
      <c r="AL27" s="611" t="s">
        <v>112</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9288701</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0"/>
      <c r="CD27" s="621" t="s">
        <v>280</v>
      </c>
      <c r="CE27" s="618"/>
      <c r="CF27" s="618"/>
      <c r="CG27" s="618"/>
      <c r="CH27" s="618"/>
      <c r="CI27" s="618"/>
      <c r="CJ27" s="618"/>
      <c r="CK27" s="618"/>
      <c r="CL27" s="618"/>
      <c r="CM27" s="618"/>
      <c r="CN27" s="618"/>
      <c r="CO27" s="618"/>
      <c r="CP27" s="618"/>
      <c r="CQ27" s="619"/>
      <c r="CR27" s="588">
        <v>5504620</v>
      </c>
      <c r="CS27" s="607"/>
      <c r="CT27" s="607"/>
      <c r="CU27" s="607"/>
      <c r="CV27" s="607"/>
      <c r="CW27" s="607"/>
      <c r="CX27" s="607"/>
      <c r="CY27" s="608"/>
      <c r="CZ27" s="591">
        <v>9.1999999999999993</v>
      </c>
      <c r="DA27" s="609"/>
      <c r="DB27" s="609"/>
      <c r="DC27" s="610"/>
      <c r="DD27" s="594">
        <v>1748772</v>
      </c>
      <c r="DE27" s="607"/>
      <c r="DF27" s="607"/>
      <c r="DG27" s="607"/>
      <c r="DH27" s="607"/>
      <c r="DI27" s="607"/>
      <c r="DJ27" s="607"/>
      <c r="DK27" s="608"/>
      <c r="DL27" s="594">
        <v>1734703</v>
      </c>
      <c r="DM27" s="607"/>
      <c r="DN27" s="607"/>
      <c r="DO27" s="607"/>
      <c r="DP27" s="607"/>
      <c r="DQ27" s="607"/>
      <c r="DR27" s="607"/>
      <c r="DS27" s="607"/>
      <c r="DT27" s="607"/>
      <c r="DU27" s="607"/>
      <c r="DV27" s="608"/>
      <c r="DW27" s="611">
        <v>9.3000000000000007</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118323</v>
      </c>
      <c r="S28" s="589"/>
      <c r="T28" s="589"/>
      <c r="U28" s="589"/>
      <c r="V28" s="589"/>
      <c r="W28" s="589"/>
      <c r="X28" s="589"/>
      <c r="Y28" s="590"/>
      <c r="Z28" s="641">
        <v>0.2</v>
      </c>
      <c r="AA28" s="641"/>
      <c r="AB28" s="641"/>
      <c r="AC28" s="641"/>
      <c r="AD28" s="642">
        <v>12052</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1" t="s">
        <v>282</v>
      </c>
      <c r="CE28" s="618"/>
      <c r="CF28" s="618"/>
      <c r="CG28" s="618"/>
      <c r="CH28" s="618"/>
      <c r="CI28" s="618"/>
      <c r="CJ28" s="618"/>
      <c r="CK28" s="618"/>
      <c r="CL28" s="618"/>
      <c r="CM28" s="618"/>
      <c r="CN28" s="618"/>
      <c r="CO28" s="618"/>
      <c r="CP28" s="618"/>
      <c r="CQ28" s="619"/>
      <c r="CR28" s="588">
        <v>3262337</v>
      </c>
      <c r="CS28" s="589"/>
      <c r="CT28" s="589"/>
      <c r="CU28" s="589"/>
      <c r="CV28" s="589"/>
      <c r="CW28" s="589"/>
      <c r="CX28" s="589"/>
      <c r="CY28" s="590"/>
      <c r="CZ28" s="591">
        <v>5.4</v>
      </c>
      <c r="DA28" s="609"/>
      <c r="DB28" s="609"/>
      <c r="DC28" s="610"/>
      <c r="DD28" s="594">
        <v>3127558</v>
      </c>
      <c r="DE28" s="589"/>
      <c r="DF28" s="589"/>
      <c r="DG28" s="589"/>
      <c r="DH28" s="589"/>
      <c r="DI28" s="589"/>
      <c r="DJ28" s="589"/>
      <c r="DK28" s="590"/>
      <c r="DL28" s="594">
        <v>3127558</v>
      </c>
      <c r="DM28" s="589"/>
      <c r="DN28" s="589"/>
      <c r="DO28" s="589"/>
      <c r="DP28" s="589"/>
      <c r="DQ28" s="589"/>
      <c r="DR28" s="589"/>
      <c r="DS28" s="589"/>
      <c r="DT28" s="589"/>
      <c r="DU28" s="589"/>
      <c r="DV28" s="590"/>
      <c r="DW28" s="611">
        <v>16.8</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51484</v>
      </c>
      <c r="S29" s="589"/>
      <c r="T29" s="589"/>
      <c r="U29" s="589"/>
      <c r="V29" s="589"/>
      <c r="W29" s="589"/>
      <c r="X29" s="589"/>
      <c r="Y29" s="590"/>
      <c r="Z29" s="641">
        <v>0.1</v>
      </c>
      <c r="AA29" s="641"/>
      <c r="AB29" s="641"/>
      <c r="AC29" s="641"/>
      <c r="AD29" s="642" t="s">
        <v>112</v>
      </c>
      <c r="AE29" s="642"/>
      <c r="AF29" s="642"/>
      <c r="AG29" s="642"/>
      <c r="AH29" s="642"/>
      <c r="AI29" s="642"/>
      <c r="AJ29" s="642"/>
      <c r="AK29" s="642"/>
      <c r="AL29" s="611" t="s">
        <v>112</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76"/>
      <c r="BI29" s="676"/>
      <c r="BJ29" s="676"/>
      <c r="BK29" s="676"/>
      <c r="BL29" s="676"/>
      <c r="BM29" s="676"/>
      <c r="BN29" s="676"/>
      <c r="BO29" s="676"/>
      <c r="BP29" s="676"/>
      <c r="BQ29" s="677"/>
      <c r="BR29" s="648" t="s">
        <v>285</v>
      </c>
      <c r="BS29" s="676"/>
      <c r="BT29" s="676"/>
      <c r="BU29" s="676"/>
      <c r="BV29" s="676"/>
      <c r="BW29" s="676"/>
      <c r="BX29" s="676"/>
      <c r="BY29" s="676"/>
      <c r="BZ29" s="676"/>
      <c r="CA29" s="676"/>
      <c r="CB29" s="677"/>
      <c r="CD29" s="658" t="s">
        <v>286</v>
      </c>
      <c r="CE29" s="659"/>
      <c r="CF29" s="621" t="s">
        <v>58</v>
      </c>
      <c r="CG29" s="618"/>
      <c r="CH29" s="618"/>
      <c r="CI29" s="618"/>
      <c r="CJ29" s="618"/>
      <c r="CK29" s="618"/>
      <c r="CL29" s="618"/>
      <c r="CM29" s="618"/>
      <c r="CN29" s="618"/>
      <c r="CO29" s="618"/>
      <c r="CP29" s="618"/>
      <c r="CQ29" s="619"/>
      <c r="CR29" s="588">
        <v>3262337</v>
      </c>
      <c r="CS29" s="607"/>
      <c r="CT29" s="607"/>
      <c r="CU29" s="607"/>
      <c r="CV29" s="607"/>
      <c r="CW29" s="607"/>
      <c r="CX29" s="607"/>
      <c r="CY29" s="608"/>
      <c r="CZ29" s="591">
        <v>5.4</v>
      </c>
      <c r="DA29" s="609"/>
      <c r="DB29" s="609"/>
      <c r="DC29" s="610"/>
      <c r="DD29" s="594">
        <v>3127558</v>
      </c>
      <c r="DE29" s="607"/>
      <c r="DF29" s="607"/>
      <c r="DG29" s="607"/>
      <c r="DH29" s="607"/>
      <c r="DI29" s="607"/>
      <c r="DJ29" s="607"/>
      <c r="DK29" s="608"/>
      <c r="DL29" s="594">
        <v>3127558</v>
      </c>
      <c r="DM29" s="607"/>
      <c r="DN29" s="607"/>
      <c r="DO29" s="607"/>
      <c r="DP29" s="607"/>
      <c r="DQ29" s="607"/>
      <c r="DR29" s="607"/>
      <c r="DS29" s="607"/>
      <c r="DT29" s="607"/>
      <c r="DU29" s="607"/>
      <c r="DV29" s="608"/>
      <c r="DW29" s="611">
        <v>16.8</v>
      </c>
      <c r="DX29" s="612"/>
      <c r="DY29" s="612"/>
      <c r="DZ29" s="612"/>
      <c r="EA29" s="612"/>
      <c r="EB29" s="612"/>
      <c r="EC29" s="613"/>
    </row>
    <row r="30" spans="2:133" ht="11.25" customHeight="1" x14ac:dyDescent="0.15">
      <c r="B30" s="585" t="s">
        <v>287</v>
      </c>
      <c r="C30" s="586"/>
      <c r="D30" s="586"/>
      <c r="E30" s="586"/>
      <c r="F30" s="586"/>
      <c r="G30" s="586"/>
      <c r="H30" s="586"/>
      <c r="I30" s="586"/>
      <c r="J30" s="586"/>
      <c r="K30" s="586"/>
      <c r="L30" s="586"/>
      <c r="M30" s="586"/>
      <c r="N30" s="586"/>
      <c r="O30" s="586"/>
      <c r="P30" s="586"/>
      <c r="Q30" s="587"/>
      <c r="R30" s="588">
        <v>4801248</v>
      </c>
      <c r="S30" s="589"/>
      <c r="T30" s="589"/>
      <c r="U30" s="589"/>
      <c r="V30" s="589"/>
      <c r="W30" s="589"/>
      <c r="X30" s="589"/>
      <c r="Y30" s="590"/>
      <c r="Z30" s="641">
        <v>7.6</v>
      </c>
      <c r="AA30" s="641"/>
      <c r="AB30" s="641"/>
      <c r="AC30" s="641"/>
      <c r="AD30" s="642" t="s">
        <v>112</v>
      </c>
      <c r="AE30" s="642"/>
      <c r="AF30" s="642"/>
      <c r="AG30" s="642"/>
      <c r="AH30" s="642"/>
      <c r="AI30" s="642"/>
      <c r="AJ30" s="642"/>
      <c r="AK30" s="642"/>
      <c r="AL30" s="611" t="s">
        <v>112</v>
      </c>
      <c r="AM30" s="643"/>
      <c r="AN30" s="643"/>
      <c r="AO30" s="644"/>
      <c r="AP30" s="664" t="s">
        <v>288</v>
      </c>
      <c r="AQ30" s="665"/>
      <c r="AR30" s="665"/>
      <c r="AS30" s="665"/>
      <c r="AT30" s="670" t="s">
        <v>289</v>
      </c>
      <c r="AU30" s="182"/>
      <c r="AV30" s="182"/>
      <c r="AW30" s="182"/>
      <c r="AX30" s="673" t="s">
        <v>169</v>
      </c>
      <c r="AY30" s="674"/>
      <c r="AZ30" s="674"/>
      <c r="BA30" s="674"/>
      <c r="BB30" s="674"/>
      <c r="BC30" s="674"/>
      <c r="BD30" s="674"/>
      <c r="BE30" s="674"/>
      <c r="BF30" s="675"/>
      <c r="BG30" s="654">
        <v>98.7</v>
      </c>
      <c r="BH30" s="655"/>
      <c r="BI30" s="655"/>
      <c r="BJ30" s="655"/>
      <c r="BK30" s="655"/>
      <c r="BL30" s="655"/>
      <c r="BM30" s="656">
        <v>95.7</v>
      </c>
      <c r="BN30" s="655"/>
      <c r="BO30" s="655"/>
      <c r="BP30" s="655"/>
      <c r="BQ30" s="657"/>
      <c r="BR30" s="654">
        <v>98.8</v>
      </c>
      <c r="BS30" s="655"/>
      <c r="BT30" s="655"/>
      <c r="BU30" s="655"/>
      <c r="BV30" s="655"/>
      <c r="BW30" s="655"/>
      <c r="BX30" s="656">
        <v>94.7</v>
      </c>
      <c r="BY30" s="655"/>
      <c r="BZ30" s="655"/>
      <c r="CA30" s="655"/>
      <c r="CB30" s="657"/>
      <c r="CD30" s="660"/>
      <c r="CE30" s="661"/>
      <c r="CF30" s="621" t="s">
        <v>290</v>
      </c>
      <c r="CG30" s="618"/>
      <c r="CH30" s="618"/>
      <c r="CI30" s="618"/>
      <c r="CJ30" s="618"/>
      <c r="CK30" s="618"/>
      <c r="CL30" s="618"/>
      <c r="CM30" s="618"/>
      <c r="CN30" s="618"/>
      <c r="CO30" s="618"/>
      <c r="CP30" s="618"/>
      <c r="CQ30" s="619"/>
      <c r="CR30" s="588">
        <v>2920931</v>
      </c>
      <c r="CS30" s="589"/>
      <c r="CT30" s="589"/>
      <c r="CU30" s="589"/>
      <c r="CV30" s="589"/>
      <c r="CW30" s="589"/>
      <c r="CX30" s="589"/>
      <c r="CY30" s="590"/>
      <c r="CZ30" s="591">
        <v>4.9000000000000004</v>
      </c>
      <c r="DA30" s="609"/>
      <c r="DB30" s="609"/>
      <c r="DC30" s="610"/>
      <c r="DD30" s="594">
        <v>2805393</v>
      </c>
      <c r="DE30" s="589"/>
      <c r="DF30" s="589"/>
      <c r="DG30" s="589"/>
      <c r="DH30" s="589"/>
      <c r="DI30" s="589"/>
      <c r="DJ30" s="589"/>
      <c r="DK30" s="590"/>
      <c r="DL30" s="594">
        <v>2805393</v>
      </c>
      <c r="DM30" s="589"/>
      <c r="DN30" s="589"/>
      <c r="DO30" s="589"/>
      <c r="DP30" s="589"/>
      <c r="DQ30" s="589"/>
      <c r="DR30" s="589"/>
      <c r="DS30" s="589"/>
      <c r="DT30" s="589"/>
      <c r="DU30" s="589"/>
      <c r="DV30" s="590"/>
      <c r="DW30" s="611">
        <v>15</v>
      </c>
      <c r="DX30" s="612"/>
      <c r="DY30" s="612"/>
      <c r="DZ30" s="612"/>
      <c r="EA30" s="612"/>
      <c r="EB30" s="612"/>
      <c r="EC30" s="613"/>
    </row>
    <row r="31" spans="2:133" ht="11.25" customHeight="1" x14ac:dyDescent="0.15">
      <c r="B31" s="585" t="s">
        <v>291</v>
      </c>
      <c r="C31" s="586"/>
      <c r="D31" s="586"/>
      <c r="E31" s="586"/>
      <c r="F31" s="586"/>
      <c r="G31" s="586"/>
      <c r="H31" s="586"/>
      <c r="I31" s="586"/>
      <c r="J31" s="586"/>
      <c r="K31" s="586"/>
      <c r="L31" s="586"/>
      <c r="M31" s="586"/>
      <c r="N31" s="586"/>
      <c r="O31" s="586"/>
      <c r="P31" s="586"/>
      <c r="Q31" s="587"/>
      <c r="R31" s="588">
        <v>3364321</v>
      </c>
      <c r="S31" s="589"/>
      <c r="T31" s="589"/>
      <c r="U31" s="589"/>
      <c r="V31" s="589"/>
      <c r="W31" s="589"/>
      <c r="X31" s="589"/>
      <c r="Y31" s="590"/>
      <c r="Z31" s="641">
        <v>5.4</v>
      </c>
      <c r="AA31" s="641"/>
      <c r="AB31" s="641"/>
      <c r="AC31" s="641"/>
      <c r="AD31" s="642" t="s">
        <v>112</v>
      </c>
      <c r="AE31" s="642"/>
      <c r="AF31" s="642"/>
      <c r="AG31" s="642"/>
      <c r="AH31" s="642"/>
      <c r="AI31" s="642"/>
      <c r="AJ31" s="642"/>
      <c r="AK31" s="642"/>
      <c r="AL31" s="611" t="s">
        <v>112</v>
      </c>
      <c r="AM31" s="643"/>
      <c r="AN31" s="643"/>
      <c r="AO31" s="644"/>
      <c r="AP31" s="666"/>
      <c r="AQ31" s="667"/>
      <c r="AR31" s="667"/>
      <c r="AS31" s="667"/>
      <c r="AT31" s="671"/>
      <c r="AU31" s="181" t="s">
        <v>292</v>
      </c>
      <c r="AV31" s="181"/>
      <c r="AW31" s="181"/>
      <c r="AX31" s="585" t="s">
        <v>293</v>
      </c>
      <c r="AY31" s="586"/>
      <c r="AZ31" s="586"/>
      <c r="BA31" s="586"/>
      <c r="BB31" s="586"/>
      <c r="BC31" s="586"/>
      <c r="BD31" s="586"/>
      <c r="BE31" s="586"/>
      <c r="BF31" s="587"/>
      <c r="BG31" s="652">
        <v>98.9</v>
      </c>
      <c r="BH31" s="607"/>
      <c r="BI31" s="607"/>
      <c r="BJ31" s="607"/>
      <c r="BK31" s="607"/>
      <c r="BL31" s="607"/>
      <c r="BM31" s="643">
        <v>97.5</v>
      </c>
      <c r="BN31" s="653"/>
      <c r="BO31" s="653"/>
      <c r="BP31" s="653"/>
      <c r="BQ31" s="617"/>
      <c r="BR31" s="652">
        <v>98.9</v>
      </c>
      <c r="BS31" s="607"/>
      <c r="BT31" s="607"/>
      <c r="BU31" s="607"/>
      <c r="BV31" s="607"/>
      <c r="BW31" s="607"/>
      <c r="BX31" s="643">
        <v>97.4</v>
      </c>
      <c r="BY31" s="653"/>
      <c r="BZ31" s="653"/>
      <c r="CA31" s="653"/>
      <c r="CB31" s="617"/>
      <c r="CD31" s="660"/>
      <c r="CE31" s="661"/>
      <c r="CF31" s="621" t="s">
        <v>294</v>
      </c>
      <c r="CG31" s="618"/>
      <c r="CH31" s="618"/>
      <c r="CI31" s="618"/>
      <c r="CJ31" s="618"/>
      <c r="CK31" s="618"/>
      <c r="CL31" s="618"/>
      <c r="CM31" s="618"/>
      <c r="CN31" s="618"/>
      <c r="CO31" s="618"/>
      <c r="CP31" s="618"/>
      <c r="CQ31" s="619"/>
      <c r="CR31" s="588">
        <v>341406</v>
      </c>
      <c r="CS31" s="607"/>
      <c r="CT31" s="607"/>
      <c r="CU31" s="607"/>
      <c r="CV31" s="607"/>
      <c r="CW31" s="607"/>
      <c r="CX31" s="607"/>
      <c r="CY31" s="608"/>
      <c r="CZ31" s="591">
        <v>0.6</v>
      </c>
      <c r="DA31" s="609"/>
      <c r="DB31" s="609"/>
      <c r="DC31" s="610"/>
      <c r="DD31" s="594">
        <v>322165</v>
      </c>
      <c r="DE31" s="607"/>
      <c r="DF31" s="607"/>
      <c r="DG31" s="607"/>
      <c r="DH31" s="607"/>
      <c r="DI31" s="607"/>
      <c r="DJ31" s="607"/>
      <c r="DK31" s="608"/>
      <c r="DL31" s="594">
        <v>322165</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295</v>
      </c>
      <c r="C32" s="586"/>
      <c r="D32" s="586"/>
      <c r="E32" s="586"/>
      <c r="F32" s="586"/>
      <c r="G32" s="586"/>
      <c r="H32" s="586"/>
      <c r="I32" s="586"/>
      <c r="J32" s="586"/>
      <c r="K32" s="586"/>
      <c r="L32" s="586"/>
      <c r="M32" s="586"/>
      <c r="N32" s="586"/>
      <c r="O32" s="586"/>
      <c r="P32" s="586"/>
      <c r="Q32" s="587"/>
      <c r="R32" s="588">
        <v>909826</v>
      </c>
      <c r="S32" s="589"/>
      <c r="T32" s="589"/>
      <c r="U32" s="589"/>
      <c r="V32" s="589"/>
      <c r="W32" s="589"/>
      <c r="X32" s="589"/>
      <c r="Y32" s="590"/>
      <c r="Z32" s="641">
        <v>1.4</v>
      </c>
      <c r="AA32" s="641"/>
      <c r="AB32" s="641"/>
      <c r="AC32" s="641"/>
      <c r="AD32" s="642">
        <v>3797</v>
      </c>
      <c r="AE32" s="642"/>
      <c r="AF32" s="642"/>
      <c r="AG32" s="642"/>
      <c r="AH32" s="642"/>
      <c r="AI32" s="642"/>
      <c r="AJ32" s="642"/>
      <c r="AK32" s="642"/>
      <c r="AL32" s="611">
        <v>0</v>
      </c>
      <c r="AM32" s="643"/>
      <c r="AN32" s="643"/>
      <c r="AO32" s="644"/>
      <c r="AP32" s="668"/>
      <c r="AQ32" s="669"/>
      <c r="AR32" s="669"/>
      <c r="AS32" s="669"/>
      <c r="AT32" s="672"/>
      <c r="AU32" s="183"/>
      <c r="AV32" s="183"/>
      <c r="AW32" s="183"/>
      <c r="AX32" s="569" t="s">
        <v>296</v>
      </c>
      <c r="AY32" s="570"/>
      <c r="AZ32" s="570"/>
      <c r="BA32" s="570"/>
      <c r="BB32" s="570"/>
      <c r="BC32" s="570"/>
      <c r="BD32" s="570"/>
      <c r="BE32" s="570"/>
      <c r="BF32" s="571"/>
      <c r="BG32" s="651">
        <v>98.5</v>
      </c>
      <c r="BH32" s="573"/>
      <c r="BI32" s="573"/>
      <c r="BJ32" s="573"/>
      <c r="BK32" s="573"/>
      <c r="BL32" s="573"/>
      <c r="BM32" s="636">
        <v>93.5</v>
      </c>
      <c r="BN32" s="573"/>
      <c r="BO32" s="573"/>
      <c r="BP32" s="573"/>
      <c r="BQ32" s="630"/>
      <c r="BR32" s="651">
        <v>98.5</v>
      </c>
      <c r="BS32" s="573"/>
      <c r="BT32" s="573"/>
      <c r="BU32" s="573"/>
      <c r="BV32" s="573"/>
      <c r="BW32" s="573"/>
      <c r="BX32" s="636">
        <v>91.8</v>
      </c>
      <c r="BY32" s="573"/>
      <c r="BZ32" s="573"/>
      <c r="CA32" s="573"/>
      <c r="CB32" s="630"/>
      <c r="CD32" s="662"/>
      <c r="CE32" s="663"/>
      <c r="CF32" s="621" t="s">
        <v>297</v>
      </c>
      <c r="CG32" s="618"/>
      <c r="CH32" s="618"/>
      <c r="CI32" s="618"/>
      <c r="CJ32" s="618"/>
      <c r="CK32" s="618"/>
      <c r="CL32" s="618"/>
      <c r="CM32" s="618"/>
      <c r="CN32" s="618"/>
      <c r="CO32" s="618"/>
      <c r="CP32" s="618"/>
      <c r="CQ32" s="619"/>
      <c r="CR32" s="588" t="s">
        <v>112</v>
      </c>
      <c r="CS32" s="589"/>
      <c r="CT32" s="589"/>
      <c r="CU32" s="589"/>
      <c r="CV32" s="589"/>
      <c r="CW32" s="589"/>
      <c r="CX32" s="589"/>
      <c r="CY32" s="590"/>
      <c r="CZ32" s="591" t="s">
        <v>112</v>
      </c>
      <c r="DA32" s="609"/>
      <c r="DB32" s="609"/>
      <c r="DC32" s="610"/>
      <c r="DD32" s="594" t="s">
        <v>112</v>
      </c>
      <c r="DE32" s="589"/>
      <c r="DF32" s="589"/>
      <c r="DG32" s="589"/>
      <c r="DH32" s="589"/>
      <c r="DI32" s="589"/>
      <c r="DJ32" s="589"/>
      <c r="DK32" s="590"/>
      <c r="DL32" s="594" t="s">
        <v>112</v>
      </c>
      <c r="DM32" s="589"/>
      <c r="DN32" s="589"/>
      <c r="DO32" s="589"/>
      <c r="DP32" s="589"/>
      <c r="DQ32" s="589"/>
      <c r="DR32" s="589"/>
      <c r="DS32" s="589"/>
      <c r="DT32" s="589"/>
      <c r="DU32" s="589"/>
      <c r="DV32" s="590"/>
      <c r="DW32" s="611" t="s">
        <v>112</v>
      </c>
      <c r="DX32" s="612"/>
      <c r="DY32" s="612"/>
      <c r="DZ32" s="612"/>
      <c r="EA32" s="612"/>
      <c r="EB32" s="612"/>
      <c r="EC32" s="613"/>
    </row>
    <row r="33" spans="2:133" ht="11.25" customHeight="1" x14ac:dyDescent="0.15">
      <c r="B33" s="585" t="s">
        <v>298</v>
      </c>
      <c r="C33" s="586"/>
      <c r="D33" s="586"/>
      <c r="E33" s="586"/>
      <c r="F33" s="586"/>
      <c r="G33" s="586"/>
      <c r="H33" s="586"/>
      <c r="I33" s="586"/>
      <c r="J33" s="586"/>
      <c r="K33" s="586"/>
      <c r="L33" s="586"/>
      <c r="M33" s="586"/>
      <c r="N33" s="586"/>
      <c r="O33" s="586"/>
      <c r="P33" s="586"/>
      <c r="Q33" s="587"/>
      <c r="R33" s="588">
        <v>4409468</v>
      </c>
      <c r="S33" s="589"/>
      <c r="T33" s="589"/>
      <c r="U33" s="589"/>
      <c r="V33" s="589"/>
      <c r="W33" s="589"/>
      <c r="X33" s="589"/>
      <c r="Y33" s="590"/>
      <c r="Z33" s="641">
        <v>7</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1" t="s">
        <v>299</v>
      </c>
      <c r="CE33" s="618"/>
      <c r="CF33" s="618"/>
      <c r="CG33" s="618"/>
      <c r="CH33" s="618"/>
      <c r="CI33" s="618"/>
      <c r="CJ33" s="618"/>
      <c r="CK33" s="618"/>
      <c r="CL33" s="618"/>
      <c r="CM33" s="618"/>
      <c r="CN33" s="618"/>
      <c r="CO33" s="618"/>
      <c r="CP33" s="618"/>
      <c r="CQ33" s="619"/>
      <c r="CR33" s="588">
        <v>30972953</v>
      </c>
      <c r="CS33" s="607"/>
      <c r="CT33" s="607"/>
      <c r="CU33" s="607"/>
      <c r="CV33" s="607"/>
      <c r="CW33" s="607"/>
      <c r="CX33" s="607"/>
      <c r="CY33" s="608"/>
      <c r="CZ33" s="591">
        <v>51.6</v>
      </c>
      <c r="DA33" s="609"/>
      <c r="DB33" s="609"/>
      <c r="DC33" s="610"/>
      <c r="DD33" s="594">
        <v>11568081</v>
      </c>
      <c r="DE33" s="607"/>
      <c r="DF33" s="607"/>
      <c r="DG33" s="607"/>
      <c r="DH33" s="607"/>
      <c r="DI33" s="607"/>
      <c r="DJ33" s="607"/>
      <c r="DK33" s="608"/>
      <c r="DL33" s="594">
        <v>7306057</v>
      </c>
      <c r="DM33" s="607"/>
      <c r="DN33" s="607"/>
      <c r="DO33" s="607"/>
      <c r="DP33" s="607"/>
      <c r="DQ33" s="607"/>
      <c r="DR33" s="607"/>
      <c r="DS33" s="607"/>
      <c r="DT33" s="607"/>
      <c r="DU33" s="607"/>
      <c r="DV33" s="608"/>
      <c r="DW33" s="611">
        <v>39.1</v>
      </c>
      <c r="DX33" s="612"/>
      <c r="DY33" s="612"/>
      <c r="DZ33" s="612"/>
      <c r="EA33" s="612"/>
      <c r="EB33" s="612"/>
      <c r="EC33" s="613"/>
    </row>
    <row r="34" spans="2:133" ht="11.25" customHeight="1" x14ac:dyDescent="0.15">
      <c r="B34" s="585" t="s">
        <v>300</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301</v>
      </c>
      <c r="AR34" s="649"/>
      <c r="AS34" s="649"/>
      <c r="AT34" s="649"/>
      <c r="AU34" s="649"/>
      <c r="AV34" s="649"/>
      <c r="AW34" s="649"/>
      <c r="AX34" s="649"/>
      <c r="AY34" s="649"/>
      <c r="AZ34" s="649"/>
      <c r="BA34" s="649"/>
      <c r="BB34" s="649"/>
      <c r="BC34" s="649"/>
      <c r="BD34" s="649"/>
      <c r="BE34" s="649"/>
      <c r="BF34" s="650"/>
      <c r="BG34" s="648" t="s">
        <v>302</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1" t="s">
        <v>303</v>
      </c>
      <c r="CE34" s="618"/>
      <c r="CF34" s="618"/>
      <c r="CG34" s="618"/>
      <c r="CH34" s="618"/>
      <c r="CI34" s="618"/>
      <c r="CJ34" s="618"/>
      <c r="CK34" s="618"/>
      <c r="CL34" s="618"/>
      <c r="CM34" s="618"/>
      <c r="CN34" s="618"/>
      <c r="CO34" s="618"/>
      <c r="CP34" s="618"/>
      <c r="CQ34" s="619"/>
      <c r="CR34" s="588">
        <v>16774843</v>
      </c>
      <c r="CS34" s="589"/>
      <c r="CT34" s="589"/>
      <c r="CU34" s="589"/>
      <c r="CV34" s="589"/>
      <c r="CW34" s="589"/>
      <c r="CX34" s="589"/>
      <c r="CY34" s="590"/>
      <c r="CZ34" s="591">
        <v>27.9</v>
      </c>
      <c r="DA34" s="609"/>
      <c r="DB34" s="609"/>
      <c r="DC34" s="610"/>
      <c r="DD34" s="594">
        <v>3295417</v>
      </c>
      <c r="DE34" s="589"/>
      <c r="DF34" s="589"/>
      <c r="DG34" s="589"/>
      <c r="DH34" s="589"/>
      <c r="DI34" s="589"/>
      <c r="DJ34" s="589"/>
      <c r="DK34" s="590"/>
      <c r="DL34" s="594">
        <v>2891350</v>
      </c>
      <c r="DM34" s="589"/>
      <c r="DN34" s="589"/>
      <c r="DO34" s="589"/>
      <c r="DP34" s="589"/>
      <c r="DQ34" s="589"/>
      <c r="DR34" s="589"/>
      <c r="DS34" s="589"/>
      <c r="DT34" s="589"/>
      <c r="DU34" s="589"/>
      <c r="DV34" s="590"/>
      <c r="DW34" s="611">
        <v>15.5</v>
      </c>
      <c r="DX34" s="612"/>
      <c r="DY34" s="612"/>
      <c r="DZ34" s="612"/>
      <c r="EA34" s="612"/>
      <c r="EB34" s="612"/>
      <c r="EC34" s="613"/>
    </row>
    <row r="35" spans="2:133" ht="11.25" customHeight="1" x14ac:dyDescent="0.15">
      <c r="B35" s="585" t="s">
        <v>304</v>
      </c>
      <c r="C35" s="586"/>
      <c r="D35" s="586"/>
      <c r="E35" s="586"/>
      <c r="F35" s="586"/>
      <c r="G35" s="586"/>
      <c r="H35" s="586"/>
      <c r="I35" s="586"/>
      <c r="J35" s="586"/>
      <c r="K35" s="586"/>
      <c r="L35" s="586"/>
      <c r="M35" s="586"/>
      <c r="N35" s="586"/>
      <c r="O35" s="586"/>
      <c r="P35" s="586"/>
      <c r="Q35" s="587"/>
      <c r="R35" s="588">
        <v>1335000</v>
      </c>
      <c r="S35" s="589"/>
      <c r="T35" s="589"/>
      <c r="U35" s="589"/>
      <c r="V35" s="589"/>
      <c r="W35" s="589"/>
      <c r="X35" s="589"/>
      <c r="Y35" s="590"/>
      <c r="Z35" s="641">
        <v>2.1</v>
      </c>
      <c r="AA35" s="641"/>
      <c r="AB35" s="641"/>
      <c r="AC35" s="641"/>
      <c r="AD35" s="642" t="s">
        <v>112</v>
      </c>
      <c r="AE35" s="642"/>
      <c r="AF35" s="642"/>
      <c r="AG35" s="642"/>
      <c r="AH35" s="642"/>
      <c r="AI35" s="642"/>
      <c r="AJ35" s="642"/>
      <c r="AK35" s="642"/>
      <c r="AL35" s="611" t="s">
        <v>112</v>
      </c>
      <c r="AM35" s="643"/>
      <c r="AN35" s="643"/>
      <c r="AO35" s="644"/>
      <c r="AP35" s="186"/>
      <c r="AQ35" s="645" t="s">
        <v>305</v>
      </c>
      <c r="AR35" s="646"/>
      <c r="AS35" s="646"/>
      <c r="AT35" s="646"/>
      <c r="AU35" s="646"/>
      <c r="AV35" s="646"/>
      <c r="AW35" s="646"/>
      <c r="AX35" s="646"/>
      <c r="AY35" s="647"/>
      <c r="AZ35" s="638">
        <v>4046892</v>
      </c>
      <c r="BA35" s="639"/>
      <c r="BB35" s="639"/>
      <c r="BC35" s="639"/>
      <c r="BD35" s="639"/>
      <c r="BE35" s="639"/>
      <c r="BF35" s="640"/>
      <c r="BG35" s="645" t="s">
        <v>306</v>
      </c>
      <c r="BH35" s="646"/>
      <c r="BI35" s="646"/>
      <c r="BJ35" s="646"/>
      <c r="BK35" s="646"/>
      <c r="BL35" s="646"/>
      <c r="BM35" s="646"/>
      <c r="BN35" s="646"/>
      <c r="BO35" s="646"/>
      <c r="BP35" s="646"/>
      <c r="BQ35" s="646"/>
      <c r="BR35" s="646"/>
      <c r="BS35" s="646"/>
      <c r="BT35" s="646"/>
      <c r="BU35" s="647"/>
      <c r="BV35" s="638">
        <v>617624</v>
      </c>
      <c r="BW35" s="639"/>
      <c r="BX35" s="639"/>
      <c r="BY35" s="639"/>
      <c r="BZ35" s="639"/>
      <c r="CA35" s="639"/>
      <c r="CB35" s="640"/>
      <c r="CD35" s="621" t="s">
        <v>307</v>
      </c>
      <c r="CE35" s="618"/>
      <c r="CF35" s="618"/>
      <c r="CG35" s="618"/>
      <c r="CH35" s="618"/>
      <c r="CI35" s="618"/>
      <c r="CJ35" s="618"/>
      <c r="CK35" s="618"/>
      <c r="CL35" s="618"/>
      <c r="CM35" s="618"/>
      <c r="CN35" s="618"/>
      <c r="CO35" s="618"/>
      <c r="CP35" s="618"/>
      <c r="CQ35" s="619"/>
      <c r="CR35" s="588">
        <v>470710</v>
      </c>
      <c r="CS35" s="607"/>
      <c r="CT35" s="607"/>
      <c r="CU35" s="607"/>
      <c r="CV35" s="607"/>
      <c r="CW35" s="607"/>
      <c r="CX35" s="607"/>
      <c r="CY35" s="608"/>
      <c r="CZ35" s="591">
        <v>0.8</v>
      </c>
      <c r="DA35" s="609"/>
      <c r="DB35" s="609"/>
      <c r="DC35" s="610"/>
      <c r="DD35" s="594">
        <v>436900</v>
      </c>
      <c r="DE35" s="607"/>
      <c r="DF35" s="607"/>
      <c r="DG35" s="607"/>
      <c r="DH35" s="607"/>
      <c r="DI35" s="607"/>
      <c r="DJ35" s="607"/>
      <c r="DK35" s="608"/>
      <c r="DL35" s="594">
        <v>406265</v>
      </c>
      <c r="DM35" s="607"/>
      <c r="DN35" s="607"/>
      <c r="DO35" s="607"/>
      <c r="DP35" s="607"/>
      <c r="DQ35" s="607"/>
      <c r="DR35" s="607"/>
      <c r="DS35" s="607"/>
      <c r="DT35" s="607"/>
      <c r="DU35" s="607"/>
      <c r="DV35" s="608"/>
      <c r="DW35" s="611">
        <v>2.2000000000000002</v>
      </c>
      <c r="DX35" s="612"/>
      <c r="DY35" s="612"/>
      <c r="DZ35" s="612"/>
      <c r="EA35" s="612"/>
      <c r="EB35" s="612"/>
      <c r="EC35" s="613"/>
    </row>
    <row r="36" spans="2:133" ht="11.25" customHeight="1" x14ac:dyDescent="0.15">
      <c r="B36" s="569" t="s">
        <v>308</v>
      </c>
      <c r="C36" s="570"/>
      <c r="D36" s="570"/>
      <c r="E36" s="570"/>
      <c r="F36" s="570"/>
      <c r="G36" s="570"/>
      <c r="H36" s="570"/>
      <c r="I36" s="570"/>
      <c r="J36" s="570"/>
      <c r="K36" s="570"/>
      <c r="L36" s="570"/>
      <c r="M36" s="570"/>
      <c r="N36" s="570"/>
      <c r="O36" s="570"/>
      <c r="P36" s="570"/>
      <c r="Q36" s="571"/>
      <c r="R36" s="572">
        <v>62770471</v>
      </c>
      <c r="S36" s="629"/>
      <c r="T36" s="629"/>
      <c r="U36" s="629"/>
      <c r="V36" s="629"/>
      <c r="W36" s="629"/>
      <c r="X36" s="629"/>
      <c r="Y36" s="632"/>
      <c r="Z36" s="633">
        <v>100</v>
      </c>
      <c r="AA36" s="633"/>
      <c r="AB36" s="633"/>
      <c r="AC36" s="633"/>
      <c r="AD36" s="634">
        <v>17332704</v>
      </c>
      <c r="AE36" s="634"/>
      <c r="AF36" s="634"/>
      <c r="AG36" s="634"/>
      <c r="AH36" s="634"/>
      <c r="AI36" s="634"/>
      <c r="AJ36" s="634"/>
      <c r="AK36" s="634"/>
      <c r="AL36" s="635">
        <v>100</v>
      </c>
      <c r="AM36" s="636"/>
      <c r="AN36" s="636"/>
      <c r="AO36" s="637"/>
      <c r="AQ36" s="614" t="s">
        <v>309</v>
      </c>
      <c r="AR36" s="615"/>
      <c r="AS36" s="615"/>
      <c r="AT36" s="615"/>
      <c r="AU36" s="615"/>
      <c r="AV36" s="615"/>
      <c r="AW36" s="615"/>
      <c r="AX36" s="615"/>
      <c r="AY36" s="616"/>
      <c r="AZ36" s="588">
        <v>1246163</v>
      </c>
      <c r="BA36" s="589"/>
      <c r="BB36" s="589"/>
      <c r="BC36" s="589"/>
      <c r="BD36" s="607"/>
      <c r="BE36" s="607"/>
      <c r="BF36" s="617"/>
      <c r="BG36" s="621" t="s">
        <v>310</v>
      </c>
      <c r="BH36" s="618"/>
      <c r="BI36" s="618"/>
      <c r="BJ36" s="618"/>
      <c r="BK36" s="618"/>
      <c r="BL36" s="618"/>
      <c r="BM36" s="618"/>
      <c r="BN36" s="618"/>
      <c r="BO36" s="618"/>
      <c r="BP36" s="618"/>
      <c r="BQ36" s="618"/>
      <c r="BR36" s="618"/>
      <c r="BS36" s="618"/>
      <c r="BT36" s="618"/>
      <c r="BU36" s="619"/>
      <c r="BV36" s="588">
        <v>517308</v>
      </c>
      <c r="BW36" s="589"/>
      <c r="BX36" s="589"/>
      <c r="BY36" s="589"/>
      <c r="BZ36" s="589"/>
      <c r="CA36" s="589"/>
      <c r="CB36" s="620"/>
      <c r="CD36" s="621" t="s">
        <v>311</v>
      </c>
      <c r="CE36" s="618"/>
      <c r="CF36" s="618"/>
      <c r="CG36" s="618"/>
      <c r="CH36" s="618"/>
      <c r="CI36" s="618"/>
      <c r="CJ36" s="618"/>
      <c r="CK36" s="618"/>
      <c r="CL36" s="618"/>
      <c r="CM36" s="618"/>
      <c r="CN36" s="618"/>
      <c r="CO36" s="618"/>
      <c r="CP36" s="618"/>
      <c r="CQ36" s="619"/>
      <c r="CR36" s="588">
        <v>3399255</v>
      </c>
      <c r="CS36" s="589"/>
      <c r="CT36" s="589"/>
      <c r="CU36" s="589"/>
      <c r="CV36" s="589"/>
      <c r="CW36" s="589"/>
      <c r="CX36" s="589"/>
      <c r="CY36" s="590"/>
      <c r="CZ36" s="591">
        <v>5.7</v>
      </c>
      <c r="DA36" s="609"/>
      <c r="DB36" s="609"/>
      <c r="DC36" s="610"/>
      <c r="DD36" s="594">
        <v>2800598</v>
      </c>
      <c r="DE36" s="589"/>
      <c r="DF36" s="589"/>
      <c r="DG36" s="589"/>
      <c r="DH36" s="589"/>
      <c r="DI36" s="589"/>
      <c r="DJ36" s="589"/>
      <c r="DK36" s="590"/>
      <c r="DL36" s="594">
        <v>2115297</v>
      </c>
      <c r="DM36" s="589"/>
      <c r="DN36" s="589"/>
      <c r="DO36" s="589"/>
      <c r="DP36" s="589"/>
      <c r="DQ36" s="589"/>
      <c r="DR36" s="589"/>
      <c r="DS36" s="589"/>
      <c r="DT36" s="589"/>
      <c r="DU36" s="589"/>
      <c r="DV36" s="590"/>
      <c r="DW36" s="611">
        <v>11.3</v>
      </c>
      <c r="DX36" s="612"/>
      <c r="DY36" s="612"/>
      <c r="DZ36" s="612"/>
      <c r="EA36" s="612"/>
      <c r="EB36" s="612"/>
      <c r="EC36" s="613"/>
    </row>
    <row r="37" spans="2:133" ht="11.25" customHeight="1" x14ac:dyDescent="0.15">
      <c r="AQ37" s="614" t="s">
        <v>312</v>
      </c>
      <c r="AR37" s="615"/>
      <c r="AS37" s="615"/>
      <c r="AT37" s="615"/>
      <c r="AU37" s="615"/>
      <c r="AV37" s="615"/>
      <c r="AW37" s="615"/>
      <c r="AX37" s="615"/>
      <c r="AY37" s="616"/>
      <c r="AZ37" s="588">
        <v>435746</v>
      </c>
      <c r="BA37" s="589"/>
      <c r="BB37" s="589"/>
      <c r="BC37" s="589"/>
      <c r="BD37" s="607"/>
      <c r="BE37" s="607"/>
      <c r="BF37" s="617"/>
      <c r="BG37" s="621" t="s">
        <v>313</v>
      </c>
      <c r="BH37" s="618"/>
      <c r="BI37" s="618"/>
      <c r="BJ37" s="618"/>
      <c r="BK37" s="618"/>
      <c r="BL37" s="618"/>
      <c r="BM37" s="618"/>
      <c r="BN37" s="618"/>
      <c r="BO37" s="618"/>
      <c r="BP37" s="618"/>
      <c r="BQ37" s="618"/>
      <c r="BR37" s="618"/>
      <c r="BS37" s="618"/>
      <c r="BT37" s="618"/>
      <c r="BU37" s="619"/>
      <c r="BV37" s="588">
        <v>11039</v>
      </c>
      <c r="BW37" s="589"/>
      <c r="BX37" s="589"/>
      <c r="BY37" s="589"/>
      <c r="BZ37" s="589"/>
      <c r="CA37" s="589"/>
      <c r="CB37" s="620"/>
      <c r="CD37" s="621" t="s">
        <v>314</v>
      </c>
      <c r="CE37" s="618"/>
      <c r="CF37" s="618"/>
      <c r="CG37" s="618"/>
      <c r="CH37" s="618"/>
      <c r="CI37" s="618"/>
      <c r="CJ37" s="618"/>
      <c r="CK37" s="618"/>
      <c r="CL37" s="618"/>
      <c r="CM37" s="618"/>
      <c r="CN37" s="618"/>
      <c r="CO37" s="618"/>
      <c r="CP37" s="618"/>
      <c r="CQ37" s="619"/>
      <c r="CR37" s="588">
        <v>1347078</v>
      </c>
      <c r="CS37" s="607"/>
      <c r="CT37" s="607"/>
      <c r="CU37" s="607"/>
      <c r="CV37" s="607"/>
      <c r="CW37" s="607"/>
      <c r="CX37" s="607"/>
      <c r="CY37" s="608"/>
      <c r="CZ37" s="591">
        <v>2.2000000000000002</v>
      </c>
      <c r="DA37" s="609"/>
      <c r="DB37" s="609"/>
      <c r="DC37" s="610"/>
      <c r="DD37" s="594">
        <v>1347078</v>
      </c>
      <c r="DE37" s="607"/>
      <c r="DF37" s="607"/>
      <c r="DG37" s="607"/>
      <c r="DH37" s="607"/>
      <c r="DI37" s="607"/>
      <c r="DJ37" s="607"/>
      <c r="DK37" s="608"/>
      <c r="DL37" s="594">
        <v>1215544</v>
      </c>
      <c r="DM37" s="607"/>
      <c r="DN37" s="607"/>
      <c r="DO37" s="607"/>
      <c r="DP37" s="607"/>
      <c r="DQ37" s="607"/>
      <c r="DR37" s="607"/>
      <c r="DS37" s="607"/>
      <c r="DT37" s="607"/>
      <c r="DU37" s="607"/>
      <c r="DV37" s="608"/>
      <c r="DW37" s="611">
        <v>6.5</v>
      </c>
      <c r="DX37" s="612"/>
      <c r="DY37" s="612"/>
      <c r="DZ37" s="612"/>
      <c r="EA37" s="612"/>
      <c r="EB37" s="612"/>
      <c r="EC37" s="613"/>
    </row>
    <row r="38" spans="2:133" ht="11.25" customHeight="1" x14ac:dyDescent="0.15">
      <c r="AQ38" s="614" t="s">
        <v>315</v>
      </c>
      <c r="AR38" s="615"/>
      <c r="AS38" s="615"/>
      <c r="AT38" s="615"/>
      <c r="AU38" s="615"/>
      <c r="AV38" s="615"/>
      <c r="AW38" s="615"/>
      <c r="AX38" s="615"/>
      <c r="AY38" s="616"/>
      <c r="AZ38" s="588">
        <v>112550</v>
      </c>
      <c r="BA38" s="589"/>
      <c r="BB38" s="589"/>
      <c r="BC38" s="589"/>
      <c r="BD38" s="607"/>
      <c r="BE38" s="607"/>
      <c r="BF38" s="617"/>
      <c r="BG38" s="621" t="s">
        <v>316</v>
      </c>
      <c r="BH38" s="618"/>
      <c r="BI38" s="618"/>
      <c r="BJ38" s="618"/>
      <c r="BK38" s="618"/>
      <c r="BL38" s="618"/>
      <c r="BM38" s="618"/>
      <c r="BN38" s="618"/>
      <c r="BO38" s="618"/>
      <c r="BP38" s="618"/>
      <c r="BQ38" s="618"/>
      <c r="BR38" s="618"/>
      <c r="BS38" s="618"/>
      <c r="BT38" s="618"/>
      <c r="BU38" s="619"/>
      <c r="BV38" s="588">
        <v>20079</v>
      </c>
      <c r="BW38" s="589"/>
      <c r="BX38" s="589"/>
      <c r="BY38" s="589"/>
      <c r="BZ38" s="589"/>
      <c r="CA38" s="589"/>
      <c r="CB38" s="620"/>
      <c r="CD38" s="621" t="s">
        <v>317</v>
      </c>
      <c r="CE38" s="618"/>
      <c r="CF38" s="618"/>
      <c r="CG38" s="618"/>
      <c r="CH38" s="618"/>
      <c r="CI38" s="618"/>
      <c r="CJ38" s="618"/>
      <c r="CK38" s="618"/>
      <c r="CL38" s="618"/>
      <c r="CM38" s="618"/>
      <c r="CN38" s="618"/>
      <c r="CO38" s="618"/>
      <c r="CP38" s="618"/>
      <c r="CQ38" s="619"/>
      <c r="CR38" s="588">
        <v>3498596</v>
      </c>
      <c r="CS38" s="589"/>
      <c r="CT38" s="589"/>
      <c r="CU38" s="589"/>
      <c r="CV38" s="589"/>
      <c r="CW38" s="589"/>
      <c r="CX38" s="589"/>
      <c r="CY38" s="590"/>
      <c r="CZ38" s="591">
        <v>5.8</v>
      </c>
      <c r="DA38" s="609"/>
      <c r="DB38" s="609"/>
      <c r="DC38" s="610"/>
      <c r="DD38" s="594">
        <v>3073732</v>
      </c>
      <c r="DE38" s="589"/>
      <c r="DF38" s="589"/>
      <c r="DG38" s="589"/>
      <c r="DH38" s="589"/>
      <c r="DI38" s="589"/>
      <c r="DJ38" s="589"/>
      <c r="DK38" s="590"/>
      <c r="DL38" s="594">
        <v>1892265</v>
      </c>
      <c r="DM38" s="589"/>
      <c r="DN38" s="589"/>
      <c r="DO38" s="589"/>
      <c r="DP38" s="589"/>
      <c r="DQ38" s="589"/>
      <c r="DR38" s="589"/>
      <c r="DS38" s="589"/>
      <c r="DT38" s="589"/>
      <c r="DU38" s="589"/>
      <c r="DV38" s="590"/>
      <c r="DW38" s="611">
        <v>10.1</v>
      </c>
      <c r="DX38" s="612"/>
      <c r="DY38" s="612"/>
      <c r="DZ38" s="612"/>
      <c r="EA38" s="612"/>
      <c r="EB38" s="612"/>
      <c r="EC38" s="613"/>
    </row>
    <row r="39" spans="2:133" ht="11.25" customHeight="1" x14ac:dyDescent="0.15">
      <c r="AQ39" s="614" t="s">
        <v>318</v>
      </c>
      <c r="AR39" s="615"/>
      <c r="AS39" s="615"/>
      <c r="AT39" s="615"/>
      <c r="AU39" s="615"/>
      <c r="AV39" s="615"/>
      <c r="AW39" s="615"/>
      <c r="AX39" s="615"/>
      <c r="AY39" s="616"/>
      <c r="AZ39" s="588">
        <v>12155</v>
      </c>
      <c r="BA39" s="589"/>
      <c r="BB39" s="589"/>
      <c r="BC39" s="589"/>
      <c r="BD39" s="607"/>
      <c r="BE39" s="607"/>
      <c r="BF39" s="617"/>
      <c r="BG39" s="622" t="s">
        <v>319</v>
      </c>
      <c r="BH39" s="623"/>
      <c r="BI39" s="623"/>
      <c r="BJ39" s="623"/>
      <c r="BK39" s="623"/>
      <c r="BL39" s="187"/>
      <c r="BM39" s="618" t="s">
        <v>320</v>
      </c>
      <c r="BN39" s="618"/>
      <c r="BO39" s="618"/>
      <c r="BP39" s="618"/>
      <c r="BQ39" s="618"/>
      <c r="BR39" s="618"/>
      <c r="BS39" s="618"/>
      <c r="BT39" s="618"/>
      <c r="BU39" s="619"/>
      <c r="BV39" s="588">
        <v>92</v>
      </c>
      <c r="BW39" s="589"/>
      <c r="BX39" s="589"/>
      <c r="BY39" s="589"/>
      <c r="BZ39" s="589"/>
      <c r="CA39" s="589"/>
      <c r="CB39" s="620"/>
      <c r="CD39" s="621" t="s">
        <v>321</v>
      </c>
      <c r="CE39" s="618"/>
      <c r="CF39" s="618"/>
      <c r="CG39" s="618"/>
      <c r="CH39" s="618"/>
      <c r="CI39" s="618"/>
      <c r="CJ39" s="618"/>
      <c r="CK39" s="618"/>
      <c r="CL39" s="618"/>
      <c r="CM39" s="618"/>
      <c r="CN39" s="618"/>
      <c r="CO39" s="618"/>
      <c r="CP39" s="618"/>
      <c r="CQ39" s="619"/>
      <c r="CR39" s="588">
        <v>5907875</v>
      </c>
      <c r="CS39" s="607"/>
      <c r="CT39" s="607"/>
      <c r="CU39" s="607"/>
      <c r="CV39" s="607"/>
      <c r="CW39" s="607"/>
      <c r="CX39" s="607"/>
      <c r="CY39" s="608"/>
      <c r="CZ39" s="591">
        <v>9.8000000000000007</v>
      </c>
      <c r="DA39" s="609"/>
      <c r="DB39" s="609"/>
      <c r="DC39" s="610"/>
      <c r="DD39" s="594">
        <v>1788528</v>
      </c>
      <c r="DE39" s="607"/>
      <c r="DF39" s="607"/>
      <c r="DG39" s="607"/>
      <c r="DH39" s="607"/>
      <c r="DI39" s="607"/>
      <c r="DJ39" s="607"/>
      <c r="DK39" s="608"/>
      <c r="DL39" s="594" t="s">
        <v>322</v>
      </c>
      <c r="DM39" s="607"/>
      <c r="DN39" s="607"/>
      <c r="DO39" s="607"/>
      <c r="DP39" s="607"/>
      <c r="DQ39" s="607"/>
      <c r="DR39" s="607"/>
      <c r="DS39" s="607"/>
      <c r="DT39" s="607"/>
      <c r="DU39" s="607"/>
      <c r="DV39" s="608"/>
      <c r="DW39" s="611" t="s">
        <v>322</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644038</v>
      </c>
      <c r="BA40" s="589"/>
      <c r="BB40" s="589"/>
      <c r="BC40" s="589"/>
      <c r="BD40" s="607"/>
      <c r="BE40" s="607"/>
      <c r="BF40" s="617"/>
      <c r="BG40" s="622"/>
      <c r="BH40" s="623"/>
      <c r="BI40" s="623"/>
      <c r="BJ40" s="623"/>
      <c r="BK40" s="623"/>
      <c r="BL40" s="187"/>
      <c r="BM40" s="618" t="s">
        <v>324</v>
      </c>
      <c r="BN40" s="618"/>
      <c r="BO40" s="618"/>
      <c r="BP40" s="618"/>
      <c r="BQ40" s="618"/>
      <c r="BR40" s="618"/>
      <c r="BS40" s="618"/>
      <c r="BT40" s="618"/>
      <c r="BU40" s="619"/>
      <c r="BV40" s="588">
        <v>115</v>
      </c>
      <c r="BW40" s="589"/>
      <c r="BX40" s="589"/>
      <c r="BY40" s="589"/>
      <c r="BZ40" s="589"/>
      <c r="CA40" s="589"/>
      <c r="CB40" s="620"/>
      <c r="CD40" s="621" t="s">
        <v>325</v>
      </c>
      <c r="CE40" s="618"/>
      <c r="CF40" s="618"/>
      <c r="CG40" s="618"/>
      <c r="CH40" s="618"/>
      <c r="CI40" s="618"/>
      <c r="CJ40" s="618"/>
      <c r="CK40" s="618"/>
      <c r="CL40" s="618"/>
      <c r="CM40" s="618"/>
      <c r="CN40" s="618"/>
      <c r="CO40" s="618"/>
      <c r="CP40" s="618"/>
      <c r="CQ40" s="619"/>
      <c r="CR40" s="588">
        <v>921674</v>
      </c>
      <c r="CS40" s="589"/>
      <c r="CT40" s="589"/>
      <c r="CU40" s="589"/>
      <c r="CV40" s="589"/>
      <c r="CW40" s="589"/>
      <c r="CX40" s="589"/>
      <c r="CY40" s="590"/>
      <c r="CZ40" s="591">
        <v>1.5</v>
      </c>
      <c r="DA40" s="609"/>
      <c r="DB40" s="609"/>
      <c r="DC40" s="610"/>
      <c r="DD40" s="594">
        <v>172906</v>
      </c>
      <c r="DE40" s="589"/>
      <c r="DF40" s="589"/>
      <c r="DG40" s="589"/>
      <c r="DH40" s="589"/>
      <c r="DI40" s="589"/>
      <c r="DJ40" s="589"/>
      <c r="DK40" s="590"/>
      <c r="DL40" s="594">
        <v>880</v>
      </c>
      <c r="DM40" s="589"/>
      <c r="DN40" s="589"/>
      <c r="DO40" s="589"/>
      <c r="DP40" s="589"/>
      <c r="DQ40" s="589"/>
      <c r="DR40" s="589"/>
      <c r="DS40" s="589"/>
      <c r="DT40" s="589"/>
      <c r="DU40" s="589"/>
      <c r="DV40" s="590"/>
      <c r="DW40" s="611">
        <v>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1596240</v>
      </c>
      <c r="BA41" s="629"/>
      <c r="BB41" s="629"/>
      <c r="BC41" s="629"/>
      <c r="BD41" s="573"/>
      <c r="BE41" s="573"/>
      <c r="BF41" s="630"/>
      <c r="BG41" s="624"/>
      <c r="BH41" s="625"/>
      <c r="BI41" s="625"/>
      <c r="BJ41" s="625"/>
      <c r="BK41" s="625"/>
      <c r="BL41" s="189"/>
      <c r="BM41" s="627" t="s">
        <v>327</v>
      </c>
      <c r="BN41" s="627"/>
      <c r="BO41" s="627"/>
      <c r="BP41" s="627"/>
      <c r="BQ41" s="627"/>
      <c r="BR41" s="627"/>
      <c r="BS41" s="627"/>
      <c r="BT41" s="627"/>
      <c r="BU41" s="628"/>
      <c r="BV41" s="572">
        <v>267</v>
      </c>
      <c r="BW41" s="629"/>
      <c r="BX41" s="629"/>
      <c r="BY41" s="629"/>
      <c r="BZ41" s="629"/>
      <c r="CA41" s="629"/>
      <c r="CB41" s="631"/>
      <c r="CD41" s="621" t="s">
        <v>328</v>
      </c>
      <c r="CE41" s="618"/>
      <c r="CF41" s="618"/>
      <c r="CG41" s="618"/>
      <c r="CH41" s="618"/>
      <c r="CI41" s="618"/>
      <c r="CJ41" s="618"/>
      <c r="CK41" s="618"/>
      <c r="CL41" s="618"/>
      <c r="CM41" s="618"/>
      <c r="CN41" s="618"/>
      <c r="CO41" s="618"/>
      <c r="CP41" s="618"/>
      <c r="CQ41" s="619"/>
      <c r="CR41" s="588" t="s">
        <v>329</v>
      </c>
      <c r="CS41" s="607"/>
      <c r="CT41" s="607"/>
      <c r="CU41" s="607"/>
      <c r="CV41" s="607"/>
      <c r="CW41" s="607"/>
      <c r="CX41" s="607"/>
      <c r="CY41" s="608"/>
      <c r="CZ41" s="591" t="s">
        <v>329</v>
      </c>
      <c r="DA41" s="609"/>
      <c r="DB41" s="609"/>
      <c r="DC41" s="610"/>
      <c r="DD41" s="594" t="s">
        <v>329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15666431</v>
      </c>
      <c r="CS42" s="589"/>
      <c r="CT42" s="589"/>
      <c r="CU42" s="589"/>
      <c r="CV42" s="589"/>
      <c r="CW42" s="589"/>
      <c r="CX42" s="589"/>
      <c r="CY42" s="590"/>
      <c r="CZ42" s="591">
        <v>26.1</v>
      </c>
      <c r="DA42" s="592"/>
      <c r="DB42" s="592"/>
      <c r="DC42" s="593"/>
      <c r="DD42" s="594">
        <v>5083842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238536</v>
      </c>
      <c r="CS43" s="607"/>
      <c r="CT43" s="607"/>
      <c r="CU43" s="607"/>
      <c r="CV43" s="607"/>
      <c r="CW43" s="607"/>
      <c r="CX43" s="607"/>
      <c r="CY43" s="608"/>
      <c r="CZ43" s="591">
        <v>0.4</v>
      </c>
      <c r="DA43" s="609"/>
      <c r="DB43" s="609"/>
      <c r="DC43" s="610"/>
      <c r="DD43" s="594">
        <v>238536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286</v>
      </c>
      <c r="CE44" s="602"/>
      <c r="CF44" s="585" t="s">
        <v>335</v>
      </c>
      <c r="CG44" s="586"/>
      <c r="CH44" s="586"/>
      <c r="CI44" s="586"/>
      <c r="CJ44" s="586"/>
      <c r="CK44" s="586"/>
      <c r="CL44" s="586"/>
      <c r="CM44" s="586"/>
      <c r="CN44" s="586"/>
      <c r="CO44" s="586"/>
      <c r="CP44" s="586"/>
      <c r="CQ44" s="587"/>
      <c r="CR44" s="588">
        <v>8428704</v>
      </c>
      <c r="CS44" s="589"/>
      <c r="CT44" s="589"/>
      <c r="CU44" s="589"/>
      <c r="CV44" s="589"/>
      <c r="CW44" s="589"/>
      <c r="CX44" s="589"/>
      <c r="CY44" s="590"/>
      <c r="CZ44" s="591">
        <v>14</v>
      </c>
      <c r="DA44" s="592"/>
      <c r="DB44" s="592"/>
      <c r="DC44" s="593"/>
      <c r="DD44" s="594">
        <v>1663636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5158772</v>
      </c>
      <c r="CS45" s="607"/>
      <c r="CT45" s="607"/>
      <c r="CU45" s="607"/>
      <c r="CV45" s="607"/>
      <c r="CW45" s="607"/>
      <c r="CX45" s="607"/>
      <c r="CY45" s="608"/>
      <c r="CZ45" s="591">
        <v>8.6</v>
      </c>
      <c r="DA45" s="609"/>
      <c r="DB45" s="609"/>
      <c r="DC45" s="610"/>
      <c r="DD45" s="594">
        <v>668730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3079730</v>
      </c>
      <c r="CS46" s="589"/>
      <c r="CT46" s="589"/>
      <c r="CU46" s="589"/>
      <c r="CV46" s="589"/>
      <c r="CW46" s="589"/>
      <c r="CX46" s="589"/>
      <c r="CY46" s="590"/>
      <c r="CZ46" s="591">
        <v>5.0999999999999996</v>
      </c>
      <c r="DA46" s="592"/>
      <c r="DB46" s="592"/>
      <c r="DC46" s="593"/>
      <c r="DD46" s="594">
        <v>857804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7237727</v>
      </c>
      <c r="CS47" s="607"/>
      <c r="CT47" s="607"/>
      <c r="CU47" s="607"/>
      <c r="CV47" s="607"/>
      <c r="CW47" s="607"/>
      <c r="CX47" s="607"/>
      <c r="CY47" s="608"/>
      <c r="CZ47" s="591">
        <v>12.1</v>
      </c>
      <c r="DA47" s="609"/>
      <c r="DB47" s="609"/>
      <c r="DC47" s="610"/>
      <c r="DD47" s="594">
        <v>3420206</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322</v>
      </c>
      <c r="CS48" s="589"/>
      <c r="CT48" s="589"/>
      <c r="CU48" s="589"/>
      <c r="CV48" s="589"/>
      <c r="CW48" s="589"/>
      <c r="CX48" s="589"/>
      <c r="CY48" s="590"/>
      <c r="CZ48" s="591" t="s">
        <v>322</v>
      </c>
      <c r="DA48" s="592"/>
      <c r="DB48" s="592"/>
      <c r="DC48" s="593"/>
      <c r="DD48" s="594" t="s">
        <v>322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60040201</v>
      </c>
      <c r="CS49" s="573"/>
      <c r="CT49" s="573"/>
      <c r="CU49" s="573"/>
      <c r="CV49" s="573"/>
      <c r="CW49" s="573"/>
      <c r="CX49" s="573"/>
      <c r="CY49" s="574"/>
      <c r="CZ49" s="575">
        <v>100</v>
      </c>
      <c r="DA49" s="576"/>
      <c r="DB49" s="576"/>
      <c r="DC49" s="577"/>
      <c r="DD49" s="578">
        <v>25667392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K75" sqref="AK75:AO75"/>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342</v>
      </c>
      <c r="DK2" s="1106"/>
      <c r="DL2" s="1106"/>
      <c r="DM2" s="1106"/>
      <c r="DN2" s="1106"/>
      <c r="DO2" s="1107"/>
      <c r="DP2" s="200"/>
      <c r="DQ2" s="1105" t="s">
        <v>343</v>
      </c>
      <c r="DR2" s="1106"/>
      <c r="DS2" s="1106"/>
      <c r="DT2" s="1106"/>
      <c r="DU2" s="1106"/>
      <c r="DV2" s="1106"/>
      <c r="DW2" s="1106"/>
      <c r="DX2" s="1106"/>
      <c r="DY2" s="1106"/>
      <c r="DZ2" s="1107"/>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8" t="s">
        <v>344</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8"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3" t="s">
        <v>360</v>
      </c>
      <c r="DH5" s="1094"/>
      <c r="DI5" s="1094"/>
      <c r="DJ5" s="1094"/>
      <c r="DK5" s="1095"/>
      <c r="DL5" s="1093" t="s">
        <v>361</v>
      </c>
      <c r="DM5" s="1094"/>
      <c r="DN5" s="1094"/>
      <c r="DO5" s="1094"/>
      <c r="DP5" s="1095"/>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09"/>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6"/>
      <c r="DH6" s="1097"/>
      <c r="DI6" s="1097"/>
      <c r="DJ6" s="1097"/>
      <c r="DK6" s="1098"/>
      <c r="DL6" s="1096"/>
      <c r="DM6" s="1097"/>
      <c r="DN6" s="1097"/>
      <c r="DO6" s="1097"/>
      <c r="DP6" s="1098"/>
      <c r="DQ6" s="1000"/>
      <c r="DR6" s="1001"/>
      <c r="DS6" s="1001"/>
      <c r="DT6" s="1001"/>
      <c r="DU6" s="1002"/>
      <c r="DV6" s="1000"/>
      <c r="DW6" s="1001"/>
      <c r="DX6" s="1001"/>
      <c r="DY6" s="1001"/>
      <c r="DZ6" s="1014"/>
      <c r="EA6" s="205"/>
    </row>
    <row r="7" spans="1:131" s="206" customFormat="1" ht="26.25" customHeight="1" thickTop="1" x14ac:dyDescent="0.15">
      <c r="A7" s="209">
        <v>1</v>
      </c>
      <c r="B7" s="1045" t="s">
        <v>363</v>
      </c>
      <c r="C7" s="1046"/>
      <c r="D7" s="1046"/>
      <c r="E7" s="1046"/>
      <c r="F7" s="1046"/>
      <c r="G7" s="1046"/>
      <c r="H7" s="1046"/>
      <c r="I7" s="1046"/>
      <c r="J7" s="1046"/>
      <c r="K7" s="1046"/>
      <c r="L7" s="1046"/>
      <c r="M7" s="1046"/>
      <c r="N7" s="1046"/>
      <c r="O7" s="1046"/>
      <c r="P7" s="1047"/>
      <c r="Q7" s="1099">
        <v>62799</v>
      </c>
      <c r="R7" s="1100"/>
      <c r="S7" s="1100"/>
      <c r="T7" s="1100"/>
      <c r="U7" s="1100"/>
      <c r="V7" s="1100">
        <v>60069</v>
      </c>
      <c r="W7" s="1100"/>
      <c r="X7" s="1100"/>
      <c r="Y7" s="1100"/>
      <c r="Z7" s="1100"/>
      <c r="AA7" s="1100">
        <v>2730</v>
      </c>
      <c r="AB7" s="1100"/>
      <c r="AC7" s="1100"/>
      <c r="AD7" s="1100"/>
      <c r="AE7" s="1101"/>
      <c r="AF7" s="1102">
        <v>651</v>
      </c>
      <c r="AG7" s="1103"/>
      <c r="AH7" s="1103"/>
      <c r="AI7" s="1103"/>
      <c r="AJ7" s="1104"/>
      <c r="AK7" s="1086">
        <v>4880</v>
      </c>
      <c r="AL7" s="1087"/>
      <c r="AM7" s="1087"/>
      <c r="AN7" s="1087"/>
      <c r="AO7" s="1087"/>
      <c r="AP7" s="1087">
        <v>32420</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c r="BS7" s="1090" t="s">
        <v>549</v>
      </c>
      <c r="BT7" s="1091"/>
      <c r="BU7" s="1091"/>
      <c r="BV7" s="1091"/>
      <c r="BW7" s="1091"/>
      <c r="BX7" s="1091"/>
      <c r="BY7" s="1091"/>
      <c r="BZ7" s="1091"/>
      <c r="CA7" s="1091"/>
      <c r="CB7" s="1091"/>
      <c r="CC7" s="1091"/>
      <c r="CD7" s="1091"/>
      <c r="CE7" s="1091"/>
      <c r="CF7" s="1091"/>
      <c r="CG7" s="1092"/>
      <c r="CH7" s="1083">
        <v>-5</v>
      </c>
      <c r="CI7" s="1084"/>
      <c r="CJ7" s="1084"/>
      <c r="CK7" s="1084"/>
      <c r="CL7" s="1085"/>
      <c r="CM7" s="1083">
        <v>125</v>
      </c>
      <c r="CN7" s="1084"/>
      <c r="CO7" s="1084"/>
      <c r="CP7" s="1084"/>
      <c r="CQ7" s="1085"/>
      <c r="CR7" s="1083">
        <v>5</v>
      </c>
      <c r="CS7" s="1084"/>
      <c r="CT7" s="1084"/>
      <c r="CU7" s="1084"/>
      <c r="CV7" s="1085"/>
      <c r="CW7" s="1083">
        <v>0</v>
      </c>
      <c r="CX7" s="1084"/>
      <c r="CY7" s="1084"/>
      <c r="CZ7" s="1084"/>
      <c r="DA7" s="1085"/>
      <c r="DB7" s="1083">
        <v>0</v>
      </c>
      <c r="DC7" s="1084"/>
      <c r="DD7" s="1084"/>
      <c r="DE7" s="1084"/>
      <c r="DF7" s="1085"/>
      <c r="DG7" s="1083">
        <v>300</v>
      </c>
      <c r="DH7" s="1084"/>
      <c r="DI7" s="1084"/>
      <c r="DJ7" s="1084"/>
      <c r="DK7" s="1085"/>
      <c r="DL7" s="1083">
        <v>0</v>
      </c>
      <c r="DM7" s="1084"/>
      <c r="DN7" s="1084"/>
      <c r="DO7" s="1084"/>
      <c r="DP7" s="1085"/>
      <c r="DQ7" s="1083">
        <v>0</v>
      </c>
      <c r="DR7" s="1084"/>
      <c r="DS7" s="1084"/>
      <c r="DT7" s="1084"/>
      <c r="DU7" s="1085"/>
      <c r="DV7" s="1110"/>
      <c r="DW7" s="1111"/>
      <c r="DX7" s="1111"/>
      <c r="DY7" s="1111"/>
      <c r="DZ7" s="1112"/>
      <c r="EA7" s="205"/>
    </row>
    <row r="8" spans="1:131" s="206" customFormat="1" ht="26.25" customHeight="1" x14ac:dyDescent="0.15">
      <c r="A8" s="212">
        <v>2</v>
      </c>
      <c r="B8" s="1027" t="s">
        <v>364</v>
      </c>
      <c r="C8" s="1028"/>
      <c r="D8" s="1028"/>
      <c r="E8" s="1028"/>
      <c r="F8" s="1028"/>
      <c r="G8" s="1028"/>
      <c r="H8" s="1028"/>
      <c r="I8" s="1028"/>
      <c r="J8" s="1028"/>
      <c r="K8" s="1028"/>
      <c r="L8" s="1028"/>
      <c r="M8" s="1028"/>
      <c r="N8" s="1028"/>
      <c r="O8" s="1028"/>
      <c r="P8" s="1029"/>
      <c r="Q8" s="1039">
        <v>12</v>
      </c>
      <c r="R8" s="1040"/>
      <c r="S8" s="1040"/>
      <c r="T8" s="1040"/>
      <c r="U8" s="1040"/>
      <c r="V8" s="1040">
        <v>12</v>
      </c>
      <c r="W8" s="1040"/>
      <c r="X8" s="1040"/>
      <c r="Y8" s="1040"/>
      <c r="Z8" s="1040"/>
      <c r="AA8" s="1040">
        <v>0</v>
      </c>
      <c r="AB8" s="1040"/>
      <c r="AC8" s="1040"/>
      <c r="AD8" s="1040"/>
      <c r="AE8" s="1041"/>
      <c r="AF8" s="1033" t="s">
        <v>112</v>
      </c>
      <c r="AG8" s="1034"/>
      <c r="AH8" s="1034"/>
      <c r="AI8" s="1034"/>
      <c r="AJ8" s="1035"/>
      <c r="AK8" s="1081">
        <v>12</v>
      </c>
      <c r="AL8" s="1082"/>
      <c r="AM8" s="1082"/>
      <c r="AN8" s="1082"/>
      <c r="AO8" s="1082"/>
      <c r="AP8" s="1040">
        <v>0</v>
      </c>
      <c r="AQ8" s="1040"/>
      <c r="AR8" s="1040"/>
      <c r="AS8" s="1040"/>
      <c r="AT8" s="1041"/>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10" t="s">
        <v>553</v>
      </c>
      <c r="BT8" s="1011"/>
      <c r="BU8" s="1011"/>
      <c r="BV8" s="1011"/>
      <c r="BW8" s="1011"/>
      <c r="BX8" s="1011"/>
      <c r="BY8" s="1011"/>
      <c r="BZ8" s="1011"/>
      <c r="CA8" s="1011"/>
      <c r="CB8" s="1011"/>
      <c r="CC8" s="1011"/>
      <c r="CD8" s="1011"/>
      <c r="CE8" s="1011"/>
      <c r="CF8" s="1011"/>
      <c r="CG8" s="1012"/>
      <c r="CH8" s="985">
        <v>1</v>
      </c>
      <c r="CI8" s="986"/>
      <c r="CJ8" s="986"/>
      <c r="CK8" s="986"/>
      <c r="CL8" s="987"/>
      <c r="CM8" s="985">
        <v>57</v>
      </c>
      <c r="CN8" s="986"/>
      <c r="CO8" s="986"/>
      <c r="CP8" s="986"/>
      <c r="CQ8" s="987"/>
      <c r="CR8" s="985">
        <v>6</v>
      </c>
      <c r="CS8" s="986"/>
      <c r="CT8" s="986"/>
      <c r="CU8" s="986"/>
      <c r="CV8" s="987"/>
      <c r="CW8" s="985">
        <v>0</v>
      </c>
      <c r="CX8" s="986"/>
      <c r="CY8" s="986"/>
      <c r="CZ8" s="986"/>
      <c r="DA8" s="987"/>
      <c r="DB8" s="985">
        <v>0</v>
      </c>
      <c r="DC8" s="986"/>
      <c r="DD8" s="986"/>
      <c r="DE8" s="986"/>
      <c r="DF8" s="987"/>
      <c r="DG8" s="985">
        <v>0</v>
      </c>
      <c r="DH8" s="986"/>
      <c r="DI8" s="986"/>
      <c r="DJ8" s="986"/>
      <c r="DK8" s="987"/>
      <c r="DL8" s="985">
        <v>0</v>
      </c>
      <c r="DM8" s="986"/>
      <c r="DN8" s="986"/>
      <c r="DO8" s="986"/>
      <c r="DP8" s="987"/>
      <c r="DQ8" s="985">
        <v>0</v>
      </c>
      <c r="DR8" s="986"/>
      <c r="DS8" s="986"/>
      <c r="DT8" s="986"/>
      <c r="DU8" s="987"/>
      <c r="DV8" s="988"/>
      <c r="DW8" s="989"/>
      <c r="DX8" s="989"/>
      <c r="DY8" s="989"/>
      <c r="DZ8" s="990"/>
      <c r="EA8" s="205"/>
    </row>
    <row r="9" spans="1:131" s="206" customFormat="1" ht="26.25" customHeight="1" x14ac:dyDescent="0.15">
      <c r="A9" s="212">
        <v>3</v>
      </c>
      <c r="B9" s="1027" t="s">
        <v>365</v>
      </c>
      <c r="C9" s="1028"/>
      <c r="D9" s="1028"/>
      <c r="E9" s="1028"/>
      <c r="F9" s="1028"/>
      <c r="G9" s="1028"/>
      <c r="H9" s="1028"/>
      <c r="I9" s="1028"/>
      <c r="J9" s="1028"/>
      <c r="K9" s="1028"/>
      <c r="L9" s="1028"/>
      <c r="M9" s="1028"/>
      <c r="N9" s="1028"/>
      <c r="O9" s="1028"/>
      <c r="P9" s="1029"/>
      <c r="Q9" s="1039">
        <v>53</v>
      </c>
      <c r="R9" s="1040"/>
      <c r="S9" s="1040"/>
      <c r="T9" s="1040"/>
      <c r="U9" s="1040"/>
      <c r="V9" s="1040">
        <v>53</v>
      </c>
      <c r="W9" s="1040"/>
      <c r="X9" s="1040"/>
      <c r="Y9" s="1040"/>
      <c r="Z9" s="1040"/>
      <c r="AA9" s="1040">
        <v>0</v>
      </c>
      <c r="AB9" s="1040"/>
      <c r="AC9" s="1040"/>
      <c r="AD9" s="1040"/>
      <c r="AE9" s="1041"/>
      <c r="AF9" s="1033" t="s">
        <v>112</v>
      </c>
      <c r="AG9" s="1034"/>
      <c r="AH9" s="1034"/>
      <c r="AI9" s="1034"/>
      <c r="AJ9" s="1035"/>
      <c r="AK9" s="1081">
        <v>26</v>
      </c>
      <c r="AL9" s="1082"/>
      <c r="AM9" s="1082"/>
      <c r="AN9" s="1082"/>
      <c r="AO9" s="1082"/>
      <c r="AP9" s="1040">
        <v>0</v>
      </c>
      <c r="AQ9" s="1040"/>
      <c r="AR9" s="1040"/>
      <c r="AS9" s="1040"/>
      <c r="AT9" s="1041"/>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10" t="s">
        <v>551</v>
      </c>
      <c r="BT9" s="1011"/>
      <c r="BU9" s="1011"/>
      <c r="BV9" s="1011"/>
      <c r="BW9" s="1011"/>
      <c r="BX9" s="1011"/>
      <c r="BY9" s="1011"/>
      <c r="BZ9" s="1011"/>
      <c r="CA9" s="1011"/>
      <c r="CB9" s="1011"/>
      <c r="CC9" s="1011"/>
      <c r="CD9" s="1011"/>
      <c r="CE9" s="1011"/>
      <c r="CF9" s="1011"/>
      <c r="CG9" s="1012"/>
      <c r="CH9" s="985">
        <v>0</v>
      </c>
      <c r="CI9" s="986"/>
      <c r="CJ9" s="986"/>
      <c r="CK9" s="986"/>
      <c r="CL9" s="987"/>
      <c r="CM9" s="985">
        <v>110</v>
      </c>
      <c r="CN9" s="986"/>
      <c r="CO9" s="986"/>
      <c r="CP9" s="986"/>
      <c r="CQ9" s="987"/>
      <c r="CR9" s="985">
        <v>110</v>
      </c>
      <c r="CS9" s="986"/>
      <c r="CT9" s="986"/>
      <c r="CU9" s="986"/>
      <c r="CV9" s="987"/>
      <c r="CW9" s="985">
        <v>0</v>
      </c>
      <c r="CX9" s="986"/>
      <c r="CY9" s="986"/>
      <c r="CZ9" s="986"/>
      <c r="DA9" s="987"/>
      <c r="DB9" s="985">
        <v>0</v>
      </c>
      <c r="DC9" s="986"/>
      <c r="DD9" s="986"/>
      <c r="DE9" s="986"/>
      <c r="DF9" s="987"/>
      <c r="DG9" s="985">
        <v>0</v>
      </c>
      <c r="DH9" s="986"/>
      <c r="DI9" s="986"/>
      <c r="DJ9" s="986"/>
      <c r="DK9" s="987"/>
      <c r="DL9" s="985">
        <v>0</v>
      </c>
      <c r="DM9" s="986"/>
      <c r="DN9" s="986"/>
      <c r="DO9" s="986"/>
      <c r="DP9" s="987"/>
      <c r="DQ9" s="985">
        <v>0</v>
      </c>
      <c r="DR9" s="986"/>
      <c r="DS9" s="986"/>
      <c r="DT9" s="986"/>
      <c r="DU9" s="987"/>
      <c r="DV9" s="988"/>
      <c r="DW9" s="989"/>
      <c r="DX9" s="989"/>
      <c r="DY9" s="989"/>
      <c r="DZ9" s="990"/>
      <c r="EA9" s="205"/>
    </row>
    <row r="10" spans="1:131" s="206" customFormat="1" ht="26.25" customHeight="1" x14ac:dyDescent="0.15">
      <c r="A10" s="212">
        <v>4</v>
      </c>
      <c r="B10" s="1027" t="s">
        <v>366</v>
      </c>
      <c r="C10" s="1028"/>
      <c r="D10" s="1028"/>
      <c r="E10" s="1028"/>
      <c r="F10" s="1028"/>
      <c r="G10" s="1028"/>
      <c r="H10" s="1028"/>
      <c r="I10" s="1028"/>
      <c r="J10" s="1028"/>
      <c r="K10" s="1028"/>
      <c r="L10" s="1028"/>
      <c r="M10" s="1028"/>
      <c r="N10" s="1028"/>
      <c r="O10" s="1028"/>
      <c r="P10" s="1029"/>
      <c r="Q10" s="1039">
        <v>31</v>
      </c>
      <c r="R10" s="1040"/>
      <c r="S10" s="1040"/>
      <c r="T10" s="1040"/>
      <c r="U10" s="1040"/>
      <c r="V10" s="1040">
        <v>30</v>
      </c>
      <c r="W10" s="1040"/>
      <c r="X10" s="1040"/>
      <c r="Y10" s="1040"/>
      <c r="Z10" s="1040"/>
      <c r="AA10" s="1040">
        <v>1</v>
      </c>
      <c r="AB10" s="1040"/>
      <c r="AC10" s="1040"/>
      <c r="AD10" s="1040"/>
      <c r="AE10" s="1041"/>
      <c r="AF10" s="1033">
        <v>1</v>
      </c>
      <c r="AG10" s="1034"/>
      <c r="AH10" s="1034"/>
      <c r="AI10" s="1034"/>
      <c r="AJ10" s="1035"/>
      <c r="AK10" s="1081">
        <v>0</v>
      </c>
      <c r="AL10" s="1082"/>
      <c r="AM10" s="1082"/>
      <c r="AN10" s="1082"/>
      <c r="AO10" s="1082"/>
      <c r="AP10" s="1040">
        <v>0</v>
      </c>
      <c r="AQ10" s="1040"/>
      <c r="AR10" s="1040"/>
      <c r="AS10" s="1040"/>
      <c r="AT10" s="1041"/>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10" t="s">
        <v>552</v>
      </c>
      <c r="BT10" s="1011"/>
      <c r="BU10" s="1011"/>
      <c r="BV10" s="1011"/>
      <c r="BW10" s="1011"/>
      <c r="BX10" s="1011"/>
      <c r="BY10" s="1011"/>
      <c r="BZ10" s="1011"/>
      <c r="CA10" s="1011"/>
      <c r="CB10" s="1011"/>
      <c r="CC10" s="1011"/>
      <c r="CD10" s="1011"/>
      <c r="CE10" s="1011"/>
      <c r="CF10" s="1011"/>
      <c r="CG10" s="1012"/>
      <c r="CH10" s="985">
        <v>0</v>
      </c>
      <c r="CI10" s="986"/>
      <c r="CJ10" s="986"/>
      <c r="CK10" s="986"/>
      <c r="CL10" s="987"/>
      <c r="CM10" s="985">
        <v>100</v>
      </c>
      <c r="CN10" s="986"/>
      <c r="CO10" s="986"/>
      <c r="CP10" s="986"/>
      <c r="CQ10" s="987"/>
      <c r="CR10" s="985">
        <v>70</v>
      </c>
      <c r="CS10" s="986"/>
      <c r="CT10" s="986"/>
      <c r="CU10" s="986"/>
      <c r="CV10" s="987"/>
      <c r="CW10" s="985">
        <v>61</v>
      </c>
      <c r="CX10" s="986"/>
      <c r="CY10" s="986"/>
      <c r="CZ10" s="986"/>
      <c r="DA10" s="987"/>
      <c r="DB10" s="985">
        <v>0</v>
      </c>
      <c r="DC10" s="986"/>
      <c r="DD10" s="986"/>
      <c r="DE10" s="986"/>
      <c r="DF10" s="987"/>
      <c r="DG10" s="985">
        <v>0</v>
      </c>
      <c r="DH10" s="986"/>
      <c r="DI10" s="986"/>
      <c r="DJ10" s="986"/>
      <c r="DK10" s="987"/>
      <c r="DL10" s="985">
        <v>0</v>
      </c>
      <c r="DM10" s="986"/>
      <c r="DN10" s="986"/>
      <c r="DO10" s="986"/>
      <c r="DP10" s="987"/>
      <c r="DQ10" s="985">
        <v>0</v>
      </c>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1"/>
      <c r="AL11" s="1082"/>
      <c r="AM11" s="1082"/>
      <c r="AN11" s="1082"/>
      <c r="AO11" s="1082"/>
      <c r="AP11" s="1082"/>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10" t="s">
        <v>550</v>
      </c>
      <c r="BT11" s="1011"/>
      <c r="BU11" s="1011"/>
      <c r="BV11" s="1011"/>
      <c r="BW11" s="1011"/>
      <c r="BX11" s="1011"/>
      <c r="BY11" s="1011"/>
      <c r="BZ11" s="1011"/>
      <c r="CA11" s="1011"/>
      <c r="CB11" s="1011"/>
      <c r="CC11" s="1011"/>
      <c r="CD11" s="1011"/>
      <c r="CE11" s="1011"/>
      <c r="CF11" s="1011"/>
      <c r="CG11" s="1012"/>
      <c r="CH11" s="985">
        <v>3</v>
      </c>
      <c r="CI11" s="986"/>
      <c r="CJ11" s="986"/>
      <c r="CK11" s="986"/>
      <c r="CL11" s="987"/>
      <c r="CM11" s="985">
        <v>29</v>
      </c>
      <c r="CN11" s="986"/>
      <c r="CO11" s="986"/>
      <c r="CP11" s="986"/>
      <c r="CQ11" s="987"/>
      <c r="CR11" s="985">
        <v>12</v>
      </c>
      <c r="CS11" s="986"/>
      <c r="CT11" s="986"/>
      <c r="CU11" s="986"/>
      <c r="CV11" s="987"/>
      <c r="CW11" s="985">
        <v>11</v>
      </c>
      <c r="CX11" s="986"/>
      <c r="CY11" s="986"/>
      <c r="CZ11" s="986"/>
      <c r="DA11" s="987"/>
      <c r="DB11" s="985">
        <v>0</v>
      </c>
      <c r="DC11" s="986"/>
      <c r="DD11" s="986"/>
      <c r="DE11" s="986"/>
      <c r="DF11" s="987"/>
      <c r="DG11" s="985">
        <v>0</v>
      </c>
      <c r="DH11" s="986"/>
      <c r="DI11" s="986"/>
      <c r="DJ11" s="986"/>
      <c r="DK11" s="987"/>
      <c r="DL11" s="985">
        <v>0</v>
      </c>
      <c r="DM11" s="986"/>
      <c r="DN11" s="986"/>
      <c r="DO11" s="986"/>
      <c r="DP11" s="987"/>
      <c r="DQ11" s="985">
        <v>0</v>
      </c>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10" t="s">
        <v>554</v>
      </c>
      <c r="BT12" s="1011"/>
      <c r="BU12" s="1011"/>
      <c r="BV12" s="1011"/>
      <c r="BW12" s="1011"/>
      <c r="BX12" s="1011"/>
      <c r="BY12" s="1011"/>
      <c r="BZ12" s="1011"/>
      <c r="CA12" s="1011"/>
      <c r="CB12" s="1011"/>
      <c r="CC12" s="1011"/>
      <c r="CD12" s="1011"/>
      <c r="CE12" s="1011"/>
      <c r="CF12" s="1011"/>
      <c r="CG12" s="1012"/>
      <c r="CH12" s="985">
        <v>-2</v>
      </c>
      <c r="CI12" s="986"/>
      <c r="CJ12" s="986"/>
      <c r="CK12" s="986"/>
      <c r="CL12" s="987"/>
      <c r="CM12" s="985">
        <v>23</v>
      </c>
      <c r="CN12" s="986"/>
      <c r="CO12" s="986"/>
      <c r="CP12" s="986"/>
      <c r="CQ12" s="987"/>
      <c r="CR12" s="985">
        <v>10</v>
      </c>
      <c r="CS12" s="986"/>
      <c r="CT12" s="986"/>
      <c r="CU12" s="986"/>
      <c r="CV12" s="987"/>
      <c r="CW12" s="985">
        <v>4</v>
      </c>
      <c r="CX12" s="986"/>
      <c r="CY12" s="986"/>
      <c r="CZ12" s="986"/>
      <c r="DA12" s="987"/>
      <c r="DB12" s="985">
        <v>0</v>
      </c>
      <c r="DC12" s="986"/>
      <c r="DD12" s="986"/>
      <c r="DE12" s="986"/>
      <c r="DF12" s="987"/>
      <c r="DG12" s="985">
        <v>0</v>
      </c>
      <c r="DH12" s="986"/>
      <c r="DI12" s="986"/>
      <c r="DJ12" s="986"/>
      <c r="DK12" s="987"/>
      <c r="DL12" s="985">
        <v>0</v>
      </c>
      <c r="DM12" s="986"/>
      <c r="DN12" s="986"/>
      <c r="DO12" s="986"/>
      <c r="DP12" s="987"/>
      <c r="DQ12" s="985">
        <v>0</v>
      </c>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6"/>
      <c r="R22" s="1077"/>
      <c r="S22" s="1077"/>
      <c r="T22" s="1077"/>
      <c r="U22" s="1077"/>
      <c r="V22" s="1077"/>
      <c r="W22" s="1077"/>
      <c r="X22" s="1077"/>
      <c r="Y22" s="1077"/>
      <c r="Z22" s="1077"/>
      <c r="AA22" s="1077"/>
      <c r="AB22" s="1077"/>
      <c r="AC22" s="1077"/>
      <c r="AD22" s="1077"/>
      <c r="AE22" s="1078"/>
      <c r="AF22" s="1033"/>
      <c r="AG22" s="1034"/>
      <c r="AH22" s="1034"/>
      <c r="AI22" s="1034"/>
      <c r="AJ22" s="1035"/>
      <c r="AK22" s="1072"/>
      <c r="AL22" s="1073"/>
      <c r="AM22" s="1073"/>
      <c r="AN22" s="1073"/>
      <c r="AO22" s="1073"/>
      <c r="AP22" s="1073"/>
      <c r="AQ22" s="1073"/>
      <c r="AR22" s="1073"/>
      <c r="AS22" s="1073"/>
      <c r="AT22" s="1073"/>
      <c r="AU22" s="1074"/>
      <c r="AV22" s="1074"/>
      <c r="AW22" s="1074"/>
      <c r="AX22" s="1074"/>
      <c r="AY22" s="1075"/>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3">
        <v>62770</v>
      </c>
      <c r="R23" s="1064"/>
      <c r="S23" s="1064"/>
      <c r="T23" s="1064"/>
      <c r="U23" s="1064"/>
      <c r="V23" s="1064">
        <v>60040</v>
      </c>
      <c r="W23" s="1064"/>
      <c r="X23" s="1064"/>
      <c r="Y23" s="1064"/>
      <c r="Z23" s="1064"/>
      <c r="AA23" s="1064">
        <v>2730</v>
      </c>
      <c r="AB23" s="1064"/>
      <c r="AC23" s="1064"/>
      <c r="AD23" s="1064"/>
      <c r="AE23" s="1065"/>
      <c r="AF23" s="1066">
        <v>652</v>
      </c>
      <c r="AG23" s="1064"/>
      <c r="AH23" s="1064"/>
      <c r="AI23" s="1064"/>
      <c r="AJ23" s="1067"/>
      <c r="AK23" s="1068"/>
      <c r="AL23" s="1069"/>
      <c r="AM23" s="1069"/>
      <c r="AN23" s="1069"/>
      <c r="AO23" s="1069"/>
      <c r="AP23" s="1064">
        <v>32420</v>
      </c>
      <c r="AQ23" s="1064"/>
      <c r="AR23" s="1064"/>
      <c r="AS23" s="1064"/>
      <c r="AT23" s="1064"/>
      <c r="AU23" s="1070"/>
      <c r="AV23" s="1070"/>
      <c r="AW23" s="1070"/>
      <c r="AX23" s="1070"/>
      <c r="AY23" s="1071"/>
      <c r="AZ23" s="1060" t="s">
        <v>112</v>
      </c>
      <c r="BA23" s="1061"/>
      <c r="BB23" s="1061"/>
      <c r="BC23" s="1061"/>
      <c r="BD23" s="1062"/>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59" t="s">
        <v>370</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8" t="s">
        <v>371</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4" t="s">
        <v>375</v>
      </c>
      <c r="AG26" s="1004"/>
      <c r="AH26" s="1004"/>
      <c r="AI26" s="1004"/>
      <c r="AJ26" s="1055"/>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6"/>
      <c r="AG27" s="1007"/>
      <c r="AH27" s="1007"/>
      <c r="AI27" s="1007"/>
      <c r="AJ27" s="1057"/>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5" t="s">
        <v>380</v>
      </c>
      <c r="C28" s="1046"/>
      <c r="D28" s="1046"/>
      <c r="E28" s="1046"/>
      <c r="F28" s="1046"/>
      <c r="G28" s="1046"/>
      <c r="H28" s="1046"/>
      <c r="I28" s="1046"/>
      <c r="J28" s="1046"/>
      <c r="K28" s="1046"/>
      <c r="L28" s="1046"/>
      <c r="M28" s="1046"/>
      <c r="N28" s="1046"/>
      <c r="O28" s="1046"/>
      <c r="P28" s="1047"/>
      <c r="Q28" s="1048">
        <v>9152</v>
      </c>
      <c r="R28" s="1049"/>
      <c r="S28" s="1049"/>
      <c r="T28" s="1049"/>
      <c r="U28" s="1049"/>
      <c r="V28" s="1049">
        <v>8529</v>
      </c>
      <c r="W28" s="1049"/>
      <c r="X28" s="1049"/>
      <c r="Y28" s="1049"/>
      <c r="Z28" s="1049"/>
      <c r="AA28" s="1049">
        <v>623</v>
      </c>
      <c r="AB28" s="1049"/>
      <c r="AC28" s="1049"/>
      <c r="AD28" s="1049"/>
      <c r="AE28" s="1050"/>
      <c r="AF28" s="1051">
        <v>623</v>
      </c>
      <c r="AG28" s="1049"/>
      <c r="AH28" s="1049"/>
      <c r="AI28" s="1049"/>
      <c r="AJ28" s="1052"/>
      <c r="AK28" s="1053">
        <v>644</v>
      </c>
      <c r="AL28" s="1042"/>
      <c r="AM28" s="1042"/>
      <c r="AN28" s="1042"/>
      <c r="AO28" s="1042"/>
      <c r="AP28" s="1042">
        <v>0</v>
      </c>
      <c r="AQ28" s="1042"/>
      <c r="AR28" s="1042"/>
      <c r="AS28" s="1042"/>
      <c r="AT28" s="1042"/>
      <c r="AU28" s="1042" t="s">
        <v>537</v>
      </c>
      <c r="AV28" s="1042"/>
      <c r="AW28" s="1042"/>
      <c r="AX28" s="1042"/>
      <c r="AY28" s="1042"/>
      <c r="AZ28" s="1042" t="s">
        <v>537</v>
      </c>
      <c r="BA28" s="1042"/>
      <c r="BB28" s="1042"/>
      <c r="BC28" s="1042"/>
      <c r="BD28" s="1042"/>
      <c r="BE28" s="1043"/>
      <c r="BF28" s="1043"/>
      <c r="BG28" s="1043"/>
      <c r="BH28" s="1043"/>
      <c r="BI28" s="1044"/>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381</v>
      </c>
      <c r="C29" s="1028"/>
      <c r="D29" s="1028"/>
      <c r="E29" s="1028"/>
      <c r="F29" s="1028"/>
      <c r="G29" s="1028"/>
      <c r="H29" s="1028"/>
      <c r="I29" s="1028"/>
      <c r="J29" s="1028"/>
      <c r="K29" s="1028"/>
      <c r="L29" s="1028"/>
      <c r="M29" s="1028"/>
      <c r="N29" s="1028"/>
      <c r="O29" s="1028"/>
      <c r="P29" s="1029"/>
      <c r="Q29" s="1039">
        <v>5725</v>
      </c>
      <c r="R29" s="1040"/>
      <c r="S29" s="1040"/>
      <c r="T29" s="1040"/>
      <c r="U29" s="1040"/>
      <c r="V29" s="1040">
        <v>5638</v>
      </c>
      <c r="W29" s="1040"/>
      <c r="X29" s="1040"/>
      <c r="Y29" s="1040"/>
      <c r="Z29" s="1040"/>
      <c r="AA29" s="1040">
        <v>87</v>
      </c>
      <c r="AB29" s="1040"/>
      <c r="AC29" s="1040"/>
      <c r="AD29" s="1040"/>
      <c r="AE29" s="1041"/>
      <c r="AF29" s="1033">
        <v>87</v>
      </c>
      <c r="AG29" s="1034"/>
      <c r="AH29" s="1034"/>
      <c r="AI29" s="1034"/>
      <c r="AJ29" s="1035"/>
      <c r="AK29" s="976">
        <v>801</v>
      </c>
      <c r="AL29" s="967"/>
      <c r="AM29" s="967"/>
      <c r="AN29" s="967"/>
      <c r="AO29" s="967"/>
      <c r="AP29" s="967">
        <v>0</v>
      </c>
      <c r="AQ29" s="967"/>
      <c r="AR29" s="967"/>
      <c r="AS29" s="967"/>
      <c r="AT29" s="967"/>
      <c r="AU29" s="967" t="s">
        <v>482</v>
      </c>
      <c r="AV29" s="967"/>
      <c r="AW29" s="967"/>
      <c r="AX29" s="967"/>
      <c r="AY29" s="967"/>
      <c r="AZ29" s="967" t="s">
        <v>482</v>
      </c>
      <c r="BA29" s="967"/>
      <c r="BB29" s="967"/>
      <c r="BC29" s="967"/>
      <c r="BD29" s="967"/>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382</v>
      </c>
      <c r="C30" s="1028"/>
      <c r="D30" s="1028"/>
      <c r="E30" s="1028"/>
      <c r="F30" s="1028"/>
      <c r="G30" s="1028"/>
      <c r="H30" s="1028"/>
      <c r="I30" s="1028"/>
      <c r="J30" s="1028"/>
      <c r="K30" s="1028"/>
      <c r="L30" s="1028"/>
      <c r="M30" s="1028"/>
      <c r="N30" s="1028"/>
      <c r="O30" s="1028"/>
      <c r="P30" s="1029"/>
      <c r="Q30" s="1039">
        <v>632</v>
      </c>
      <c r="R30" s="1040"/>
      <c r="S30" s="1040"/>
      <c r="T30" s="1040"/>
      <c r="U30" s="1040"/>
      <c r="V30" s="1040">
        <v>631</v>
      </c>
      <c r="W30" s="1040"/>
      <c r="X30" s="1040"/>
      <c r="Y30" s="1040"/>
      <c r="Z30" s="1040"/>
      <c r="AA30" s="1040">
        <v>1</v>
      </c>
      <c r="AB30" s="1040"/>
      <c r="AC30" s="1040"/>
      <c r="AD30" s="1040"/>
      <c r="AE30" s="1041"/>
      <c r="AF30" s="1033">
        <v>1</v>
      </c>
      <c r="AG30" s="1034"/>
      <c r="AH30" s="1034"/>
      <c r="AI30" s="1034"/>
      <c r="AJ30" s="1035"/>
      <c r="AK30" s="976">
        <v>186</v>
      </c>
      <c r="AL30" s="967"/>
      <c r="AM30" s="967"/>
      <c r="AN30" s="967"/>
      <c r="AO30" s="967"/>
      <c r="AP30" s="967">
        <v>0</v>
      </c>
      <c r="AQ30" s="967"/>
      <c r="AR30" s="967"/>
      <c r="AS30" s="967"/>
      <c r="AT30" s="967"/>
      <c r="AU30" s="967" t="s">
        <v>482</v>
      </c>
      <c r="AV30" s="967"/>
      <c r="AW30" s="967"/>
      <c r="AX30" s="967"/>
      <c r="AY30" s="967"/>
      <c r="AZ30" s="967" t="s">
        <v>482</v>
      </c>
      <c r="BA30" s="967"/>
      <c r="BB30" s="967"/>
      <c r="BC30" s="967"/>
      <c r="BD30" s="967"/>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383</v>
      </c>
      <c r="C31" s="1028"/>
      <c r="D31" s="1028"/>
      <c r="E31" s="1028"/>
      <c r="F31" s="1028"/>
      <c r="G31" s="1028"/>
      <c r="H31" s="1028"/>
      <c r="I31" s="1028"/>
      <c r="J31" s="1028"/>
      <c r="K31" s="1028"/>
      <c r="L31" s="1028"/>
      <c r="M31" s="1028"/>
      <c r="N31" s="1028"/>
      <c r="O31" s="1028"/>
      <c r="P31" s="1029"/>
      <c r="Q31" s="1039">
        <v>1687</v>
      </c>
      <c r="R31" s="1040"/>
      <c r="S31" s="1040"/>
      <c r="T31" s="1040"/>
      <c r="U31" s="1040"/>
      <c r="V31" s="1040">
        <v>1468</v>
      </c>
      <c r="W31" s="1040"/>
      <c r="X31" s="1040"/>
      <c r="Y31" s="1040"/>
      <c r="Z31" s="1040"/>
      <c r="AA31" s="1040">
        <v>219</v>
      </c>
      <c r="AB31" s="1040"/>
      <c r="AC31" s="1040"/>
      <c r="AD31" s="1040"/>
      <c r="AE31" s="1041"/>
      <c r="AF31" s="1033">
        <v>1370</v>
      </c>
      <c r="AG31" s="1034"/>
      <c r="AH31" s="1034"/>
      <c r="AI31" s="1034"/>
      <c r="AJ31" s="1035"/>
      <c r="AK31" s="976">
        <v>113</v>
      </c>
      <c r="AL31" s="967"/>
      <c r="AM31" s="967"/>
      <c r="AN31" s="967"/>
      <c r="AO31" s="967"/>
      <c r="AP31" s="967">
        <v>4974</v>
      </c>
      <c r="AQ31" s="967"/>
      <c r="AR31" s="967"/>
      <c r="AS31" s="967"/>
      <c r="AT31" s="967"/>
      <c r="AU31" s="967">
        <v>86</v>
      </c>
      <c r="AV31" s="967"/>
      <c r="AW31" s="967"/>
      <c r="AX31" s="967"/>
      <c r="AY31" s="967"/>
      <c r="AZ31" s="967" t="s">
        <v>482</v>
      </c>
      <c r="BA31" s="967"/>
      <c r="BB31" s="967"/>
      <c r="BC31" s="967"/>
      <c r="BD31" s="967"/>
      <c r="BE31" s="1022" t="s">
        <v>384</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385</v>
      </c>
      <c r="C32" s="1028"/>
      <c r="D32" s="1028"/>
      <c r="E32" s="1028"/>
      <c r="F32" s="1028"/>
      <c r="G32" s="1028"/>
      <c r="H32" s="1028"/>
      <c r="I32" s="1028"/>
      <c r="J32" s="1028"/>
      <c r="K32" s="1028"/>
      <c r="L32" s="1028"/>
      <c r="M32" s="1028"/>
      <c r="N32" s="1028"/>
      <c r="O32" s="1028"/>
      <c r="P32" s="1029"/>
      <c r="Q32" s="1039">
        <v>2097</v>
      </c>
      <c r="R32" s="1040"/>
      <c r="S32" s="1040"/>
      <c r="T32" s="1040"/>
      <c r="U32" s="1040"/>
      <c r="V32" s="1040">
        <v>2097</v>
      </c>
      <c r="W32" s="1040"/>
      <c r="X32" s="1040"/>
      <c r="Y32" s="1040"/>
      <c r="Z32" s="1040"/>
      <c r="AA32" s="1040">
        <v>0</v>
      </c>
      <c r="AB32" s="1040"/>
      <c r="AC32" s="1040"/>
      <c r="AD32" s="1040"/>
      <c r="AE32" s="1041"/>
      <c r="AF32" s="1033" t="s">
        <v>112</v>
      </c>
      <c r="AG32" s="1034"/>
      <c r="AH32" s="1034"/>
      <c r="AI32" s="1034"/>
      <c r="AJ32" s="1035"/>
      <c r="AK32" s="976">
        <v>676</v>
      </c>
      <c r="AL32" s="967"/>
      <c r="AM32" s="967"/>
      <c r="AN32" s="967"/>
      <c r="AO32" s="967"/>
      <c r="AP32" s="967">
        <v>10555</v>
      </c>
      <c r="AQ32" s="967"/>
      <c r="AR32" s="967"/>
      <c r="AS32" s="967"/>
      <c r="AT32" s="967"/>
      <c r="AU32" s="967">
        <v>6913</v>
      </c>
      <c r="AV32" s="967"/>
      <c r="AW32" s="967"/>
      <c r="AX32" s="967"/>
      <c r="AY32" s="967"/>
      <c r="AZ32" s="967" t="s">
        <v>482</v>
      </c>
      <c r="BA32" s="967"/>
      <c r="BB32" s="967"/>
      <c r="BC32" s="967"/>
      <c r="BD32" s="967"/>
      <c r="BE32" s="1022" t="s">
        <v>386</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387</v>
      </c>
      <c r="C33" s="1028"/>
      <c r="D33" s="1028"/>
      <c r="E33" s="1028"/>
      <c r="F33" s="1028"/>
      <c r="G33" s="1028"/>
      <c r="H33" s="1028"/>
      <c r="I33" s="1028"/>
      <c r="J33" s="1028"/>
      <c r="K33" s="1028"/>
      <c r="L33" s="1028"/>
      <c r="M33" s="1028"/>
      <c r="N33" s="1028"/>
      <c r="O33" s="1028"/>
      <c r="P33" s="1029"/>
      <c r="Q33" s="1039">
        <v>1472</v>
      </c>
      <c r="R33" s="1040"/>
      <c r="S33" s="1040"/>
      <c r="T33" s="1040"/>
      <c r="U33" s="1040"/>
      <c r="V33" s="1040">
        <v>1472</v>
      </c>
      <c r="W33" s="1040"/>
      <c r="X33" s="1040"/>
      <c r="Y33" s="1040"/>
      <c r="Z33" s="1040"/>
      <c r="AA33" s="1040">
        <v>0</v>
      </c>
      <c r="AB33" s="1040"/>
      <c r="AC33" s="1040"/>
      <c r="AD33" s="1040"/>
      <c r="AE33" s="1041"/>
      <c r="AF33" s="1033" t="s">
        <v>112</v>
      </c>
      <c r="AG33" s="1034"/>
      <c r="AH33" s="1034"/>
      <c r="AI33" s="1034"/>
      <c r="AJ33" s="1035"/>
      <c r="AK33" s="976">
        <v>568</v>
      </c>
      <c r="AL33" s="967"/>
      <c r="AM33" s="967"/>
      <c r="AN33" s="967"/>
      <c r="AO33" s="967"/>
      <c r="AP33" s="967">
        <v>5743</v>
      </c>
      <c r="AQ33" s="967"/>
      <c r="AR33" s="967"/>
      <c r="AS33" s="967"/>
      <c r="AT33" s="967"/>
      <c r="AU33" s="967">
        <v>5743</v>
      </c>
      <c r="AV33" s="967"/>
      <c r="AW33" s="967"/>
      <c r="AX33" s="967"/>
      <c r="AY33" s="967"/>
      <c r="AZ33" s="967" t="s">
        <v>482</v>
      </c>
      <c r="BA33" s="967"/>
      <c r="BB33" s="967"/>
      <c r="BC33" s="967"/>
      <c r="BD33" s="967"/>
      <c r="BE33" s="1022" t="s">
        <v>386</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t="s">
        <v>388</v>
      </c>
      <c r="C34" s="1028"/>
      <c r="D34" s="1028"/>
      <c r="E34" s="1028"/>
      <c r="F34" s="1028"/>
      <c r="G34" s="1028"/>
      <c r="H34" s="1028"/>
      <c r="I34" s="1028"/>
      <c r="J34" s="1028"/>
      <c r="K34" s="1028"/>
      <c r="L34" s="1028"/>
      <c r="M34" s="1028"/>
      <c r="N34" s="1028"/>
      <c r="O34" s="1028"/>
      <c r="P34" s="1029"/>
      <c r="Q34" s="1039">
        <v>5</v>
      </c>
      <c r="R34" s="1040"/>
      <c r="S34" s="1040"/>
      <c r="T34" s="1040"/>
      <c r="U34" s="1040"/>
      <c r="V34" s="1040">
        <v>5</v>
      </c>
      <c r="W34" s="1040"/>
      <c r="X34" s="1040"/>
      <c r="Y34" s="1040"/>
      <c r="Z34" s="1040"/>
      <c r="AA34" s="1040">
        <v>0</v>
      </c>
      <c r="AB34" s="1040"/>
      <c r="AC34" s="1040"/>
      <c r="AD34" s="1040"/>
      <c r="AE34" s="1041"/>
      <c r="AF34" s="1033" t="s">
        <v>112</v>
      </c>
      <c r="AG34" s="1034"/>
      <c r="AH34" s="1034"/>
      <c r="AI34" s="1034"/>
      <c r="AJ34" s="1035"/>
      <c r="AK34" s="976">
        <v>3</v>
      </c>
      <c r="AL34" s="967"/>
      <c r="AM34" s="967"/>
      <c r="AN34" s="967"/>
      <c r="AO34" s="967"/>
      <c r="AP34" s="967">
        <v>17</v>
      </c>
      <c r="AQ34" s="967"/>
      <c r="AR34" s="967"/>
      <c r="AS34" s="967"/>
      <c r="AT34" s="967"/>
      <c r="AU34" s="967">
        <v>17</v>
      </c>
      <c r="AV34" s="967"/>
      <c r="AW34" s="967"/>
      <c r="AX34" s="967"/>
      <c r="AY34" s="967"/>
      <c r="AZ34" s="967" t="s">
        <v>482</v>
      </c>
      <c r="BA34" s="967"/>
      <c r="BB34" s="967"/>
      <c r="BC34" s="967"/>
      <c r="BD34" s="967"/>
      <c r="BE34" s="1022" t="s">
        <v>386</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t="s">
        <v>389</v>
      </c>
      <c r="C35" s="1028"/>
      <c r="D35" s="1028"/>
      <c r="E35" s="1028"/>
      <c r="F35" s="1028"/>
      <c r="G35" s="1028"/>
      <c r="H35" s="1028"/>
      <c r="I35" s="1028"/>
      <c r="J35" s="1028"/>
      <c r="K35" s="1028"/>
      <c r="L35" s="1028"/>
      <c r="M35" s="1028"/>
      <c r="N35" s="1028"/>
      <c r="O35" s="1028"/>
      <c r="P35" s="1029"/>
      <c r="Q35" s="1039">
        <v>15</v>
      </c>
      <c r="R35" s="1040"/>
      <c r="S35" s="1040"/>
      <c r="T35" s="1040"/>
      <c r="U35" s="1040"/>
      <c r="V35" s="1040">
        <v>15</v>
      </c>
      <c r="W35" s="1040"/>
      <c r="X35" s="1040"/>
      <c r="Y35" s="1040"/>
      <c r="Z35" s="1040"/>
      <c r="AA35" s="1040">
        <v>0</v>
      </c>
      <c r="AB35" s="1040"/>
      <c r="AC35" s="1040"/>
      <c r="AD35" s="1040"/>
      <c r="AE35" s="1041"/>
      <c r="AF35" s="1033" t="s">
        <v>112</v>
      </c>
      <c r="AG35" s="1034"/>
      <c r="AH35" s="1034"/>
      <c r="AI35" s="1034"/>
      <c r="AJ35" s="1035"/>
      <c r="AK35" s="976">
        <v>13</v>
      </c>
      <c r="AL35" s="967"/>
      <c r="AM35" s="967"/>
      <c r="AN35" s="967"/>
      <c r="AO35" s="967"/>
      <c r="AP35" s="967">
        <v>0</v>
      </c>
      <c r="AQ35" s="967"/>
      <c r="AR35" s="967"/>
      <c r="AS35" s="967"/>
      <c r="AT35" s="967"/>
      <c r="AU35" s="967" t="s">
        <v>482</v>
      </c>
      <c r="AV35" s="967"/>
      <c r="AW35" s="967"/>
      <c r="AX35" s="967"/>
      <c r="AY35" s="967"/>
      <c r="AZ35" s="967" t="s">
        <v>482</v>
      </c>
      <c r="BA35" s="967"/>
      <c r="BB35" s="967"/>
      <c r="BC35" s="967"/>
      <c r="BD35" s="967"/>
      <c r="BE35" s="1022" t="s">
        <v>386</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t="s">
        <v>390</v>
      </c>
      <c r="C36" s="1028"/>
      <c r="D36" s="1028"/>
      <c r="E36" s="1028"/>
      <c r="F36" s="1028"/>
      <c r="G36" s="1028"/>
      <c r="H36" s="1028"/>
      <c r="I36" s="1028"/>
      <c r="J36" s="1028"/>
      <c r="K36" s="1028"/>
      <c r="L36" s="1028"/>
      <c r="M36" s="1028"/>
      <c r="N36" s="1028"/>
      <c r="O36" s="1028"/>
      <c r="P36" s="1029"/>
      <c r="Q36" s="1039">
        <v>1</v>
      </c>
      <c r="R36" s="1040"/>
      <c r="S36" s="1040"/>
      <c r="T36" s="1040"/>
      <c r="U36" s="1040"/>
      <c r="V36" s="1040">
        <v>1</v>
      </c>
      <c r="W36" s="1040"/>
      <c r="X36" s="1040"/>
      <c r="Y36" s="1040"/>
      <c r="Z36" s="1040"/>
      <c r="AA36" s="1040">
        <v>0</v>
      </c>
      <c r="AB36" s="1040"/>
      <c r="AC36" s="1040"/>
      <c r="AD36" s="1040"/>
      <c r="AE36" s="1041"/>
      <c r="AF36" s="1033" t="s">
        <v>112</v>
      </c>
      <c r="AG36" s="1034"/>
      <c r="AH36" s="1034"/>
      <c r="AI36" s="1034"/>
      <c r="AJ36" s="1035"/>
      <c r="AK36" s="976">
        <v>1</v>
      </c>
      <c r="AL36" s="967"/>
      <c r="AM36" s="967"/>
      <c r="AN36" s="967"/>
      <c r="AO36" s="967"/>
      <c r="AP36" s="967">
        <v>5</v>
      </c>
      <c r="AQ36" s="967"/>
      <c r="AR36" s="967"/>
      <c r="AS36" s="967"/>
      <c r="AT36" s="967"/>
      <c r="AU36" s="967">
        <v>4</v>
      </c>
      <c r="AV36" s="967"/>
      <c r="AW36" s="967"/>
      <c r="AX36" s="967"/>
      <c r="AY36" s="967"/>
      <c r="AZ36" s="967" t="s">
        <v>482</v>
      </c>
      <c r="BA36" s="967"/>
      <c r="BB36" s="967"/>
      <c r="BC36" s="967"/>
      <c r="BD36" s="967"/>
      <c r="BE36" s="1022" t="s">
        <v>386</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t="s">
        <v>391</v>
      </c>
      <c r="C37" s="1028"/>
      <c r="D37" s="1028"/>
      <c r="E37" s="1028"/>
      <c r="F37" s="1028"/>
      <c r="G37" s="1028"/>
      <c r="H37" s="1028"/>
      <c r="I37" s="1028"/>
      <c r="J37" s="1028"/>
      <c r="K37" s="1028"/>
      <c r="L37" s="1028"/>
      <c r="M37" s="1028"/>
      <c r="N37" s="1028"/>
      <c r="O37" s="1028"/>
      <c r="P37" s="1029"/>
      <c r="Q37" s="1039">
        <v>273</v>
      </c>
      <c r="R37" s="1040"/>
      <c r="S37" s="1040"/>
      <c r="T37" s="1040"/>
      <c r="U37" s="1040"/>
      <c r="V37" s="1040">
        <v>208</v>
      </c>
      <c r="W37" s="1040"/>
      <c r="X37" s="1040"/>
      <c r="Y37" s="1040"/>
      <c r="Z37" s="1040"/>
      <c r="AA37" s="1040">
        <v>65</v>
      </c>
      <c r="AB37" s="1040"/>
      <c r="AC37" s="1040"/>
      <c r="AD37" s="1040"/>
      <c r="AE37" s="1041"/>
      <c r="AF37" s="1033">
        <v>65</v>
      </c>
      <c r="AG37" s="1034"/>
      <c r="AH37" s="1034"/>
      <c r="AI37" s="1034"/>
      <c r="AJ37" s="1035"/>
      <c r="AK37" s="976">
        <v>0</v>
      </c>
      <c r="AL37" s="967"/>
      <c r="AM37" s="967"/>
      <c r="AN37" s="967"/>
      <c r="AO37" s="967"/>
      <c r="AP37" s="967">
        <v>0</v>
      </c>
      <c r="AQ37" s="967"/>
      <c r="AR37" s="967"/>
      <c r="AS37" s="967"/>
      <c r="AT37" s="967"/>
      <c r="AU37" s="967" t="s">
        <v>482</v>
      </c>
      <c r="AV37" s="967"/>
      <c r="AW37" s="967"/>
      <c r="AX37" s="967"/>
      <c r="AY37" s="967"/>
      <c r="AZ37" s="967" t="s">
        <v>482</v>
      </c>
      <c r="BA37" s="967"/>
      <c r="BB37" s="967"/>
      <c r="BC37" s="967"/>
      <c r="BD37" s="967"/>
      <c r="BE37" s="1022" t="s">
        <v>386</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392</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393</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2147</v>
      </c>
      <c r="AG63" s="955"/>
      <c r="AH63" s="955"/>
      <c r="AI63" s="955"/>
      <c r="AJ63" s="1020"/>
      <c r="AK63" s="1021"/>
      <c r="AL63" s="959"/>
      <c r="AM63" s="959"/>
      <c r="AN63" s="959"/>
      <c r="AO63" s="959"/>
      <c r="AP63" s="955">
        <v>21294</v>
      </c>
      <c r="AQ63" s="955"/>
      <c r="AR63" s="955"/>
      <c r="AS63" s="955"/>
      <c r="AT63" s="955"/>
      <c r="AU63" s="955">
        <v>12763</v>
      </c>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395</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396</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538</v>
      </c>
      <c r="C68" s="982"/>
      <c r="D68" s="982"/>
      <c r="E68" s="982"/>
      <c r="F68" s="982"/>
      <c r="G68" s="982"/>
      <c r="H68" s="982"/>
      <c r="I68" s="982"/>
      <c r="J68" s="982"/>
      <c r="K68" s="982"/>
      <c r="L68" s="982"/>
      <c r="M68" s="982"/>
      <c r="N68" s="982"/>
      <c r="O68" s="982"/>
      <c r="P68" s="983"/>
      <c r="Q68" s="984">
        <v>4785</v>
      </c>
      <c r="R68" s="978"/>
      <c r="S68" s="978"/>
      <c r="T68" s="978"/>
      <c r="U68" s="978"/>
      <c r="V68" s="978">
        <v>7614</v>
      </c>
      <c r="W68" s="978"/>
      <c r="X68" s="978"/>
      <c r="Y68" s="978"/>
      <c r="Z68" s="978"/>
      <c r="AA68" s="978">
        <v>-2829</v>
      </c>
      <c r="AB68" s="978"/>
      <c r="AC68" s="978"/>
      <c r="AD68" s="978"/>
      <c r="AE68" s="978"/>
      <c r="AF68" s="978">
        <v>175</v>
      </c>
      <c r="AG68" s="978"/>
      <c r="AH68" s="978"/>
      <c r="AI68" s="978"/>
      <c r="AJ68" s="978"/>
      <c r="AK68" s="978">
        <v>346</v>
      </c>
      <c r="AL68" s="978"/>
      <c r="AM68" s="978"/>
      <c r="AN68" s="978"/>
      <c r="AO68" s="978"/>
      <c r="AP68" s="978">
        <v>4252</v>
      </c>
      <c r="AQ68" s="978"/>
      <c r="AR68" s="978"/>
      <c r="AS68" s="978"/>
      <c r="AT68" s="978"/>
      <c r="AU68" s="978">
        <v>1435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539</v>
      </c>
      <c r="C69" s="971"/>
      <c r="D69" s="971"/>
      <c r="E69" s="971"/>
      <c r="F69" s="971"/>
      <c r="G69" s="971"/>
      <c r="H69" s="971"/>
      <c r="I69" s="971"/>
      <c r="J69" s="971"/>
      <c r="K69" s="971"/>
      <c r="L69" s="971"/>
      <c r="M69" s="971"/>
      <c r="N69" s="971"/>
      <c r="O69" s="971"/>
      <c r="P69" s="972"/>
      <c r="Q69" s="973">
        <v>2137</v>
      </c>
      <c r="R69" s="967"/>
      <c r="S69" s="967"/>
      <c r="T69" s="967"/>
      <c r="U69" s="967"/>
      <c r="V69" s="967">
        <v>2095</v>
      </c>
      <c r="W69" s="967"/>
      <c r="X69" s="967"/>
      <c r="Y69" s="967"/>
      <c r="Z69" s="967"/>
      <c r="AA69" s="967">
        <v>42</v>
      </c>
      <c r="AB69" s="967"/>
      <c r="AC69" s="967"/>
      <c r="AD69" s="967"/>
      <c r="AE69" s="967"/>
      <c r="AF69" s="967">
        <v>42</v>
      </c>
      <c r="AG69" s="967"/>
      <c r="AH69" s="967"/>
      <c r="AI69" s="967"/>
      <c r="AJ69" s="967"/>
      <c r="AK69" s="967">
        <v>0</v>
      </c>
      <c r="AL69" s="967"/>
      <c r="AM69" s="967"/>
      <c r="AN69" s="967"/>
      <c r="AO69" s="967"/>
      <c r="AP69" s="967">
        <v>0</v>
      </c>
      <c r="AQ69" s="967"/>
      <c r="AR69" s="967"/>
      <c r="AS69" s="967"/>
      <c r="AT69" s="967"/>
      <c r="AU69" s="967" t="s">
        <v>537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540</v>
      </c>
      <c r="C70" s="971"/>
      <c r="D70" s="971"/>
      <c r="E70" s="971"/>
      <c r="F70" s="971"/>
      <c r="G70" s="971"/>
      <c r="H70" s="971"/>
      <c r="I70" s="971"/>
      <c r="J70" s="971"/>
      <c r="K70" s="971"/>
      <c r="L70" s="971"/>
      <c r="M70" s="971"/>
      <c r="N70" s="971"/>
      <c r="O70" s="971"/>
      <c r="P70" s="972"/>
      <c r="Q70" s="973">
        <v>246077</v>
      </c>
      <c r="R70" s="967"/>
      <c r="S70" s="967"/>
      <c r="T70" s="967"/>
      <c r="U70" s="967"/>
      <c r="V70" s="967">
        <v>233284</v>
      </c>
      <c r="W70" s="967"/>
      <c r="X70" s="967"/>
      <c r="Y70" s="967"/>
      <c r="Z70" s="967"/>
      <c r="AA70" s="967">
        <v>12793</v>
      </c>
      <c r="AB70" s="967"/>
      <c r="AC70" s="967"/>
      <c r="AD70" s="967"/>
      <c r="AE70" s="967"/>
      <c r="AF70" s="967">
        <v>12793</v>
      </c>
      <c r="AG70" s="967"/>
      <c r="AH70" s="967"/>
      <c r="AI70" s="967"/>
      <c r="AJ70" s="967"/>
      <c r="AK70" s="967">
        <v>2000</v>
      </c>
      <c r="AL70" s="967"/>
      <c r="AM70" s="967"/>
      <c r="AN70" s="967"/>
      <c r="AO70" s="967"/>
      <c r="AP70" s="967">
        <v>0</v>
      </c>
      <c r="AQ70" s="967"/>
      <c r="AR70" s="967"/>
      <c r="AS70" s="967"/>
      <c r="AT70" s="967"/>
      <c r="AU70" s="967" t="s">
        <v>537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541</v>
      </c>
      <c r="C71" s="971"/>
      <c r="D71" s="971"/>
      <c r="E71" s="971"/>
      <c r="F71" s="971"/>
      <c r="G71" s="971"/>
      <c r="H71" s="971"/>
      <c r="I71" s="971"/>
      <c r="J71" s="971"/>
      <c r="K71" s="971"/>
      <c r="L71" s="971"/>
      <c r="M71" s="971"/>
      <c r="N71" s="971"/>
      <c r="O71" s="971"/>
      <c r="P71" s="972"/>
      <c r="Q71" s="973">
        <v>9335</v>
      </c>
      <c r="R71" s="967"/>
      <c r="S71" s="967"/>
      <c r="T71" s="967"/>
      <c r="U71" s="967"/>
      <c r="V71" s="967">
        <v>8167</v>
      </c>
      <c r="W71" s="967"/>
      <c r="X71" s="967"/>
      <c r="Y71" s="967"/>
      <c r="Z71" s="967"/>
      <c r="AA71" s="967">
        <v>1168</v>
      </c>
      <c r="AB71" s="967"/>
      <c r="AC71" s="967"/>
      <c r="AD71" s="967"/>
      <c r="AE71" s="967"/>
      <c r="AF71" s="967">
        <v>1168</v>
      </c>
      <c r="AG71" s="967"/>
      <c r="AH71" s="967"/>
      <c r="AI71" s="967"/>
      <c r="AJ71" s="967"/>
      <c r="AK71" s="967">
        <v>15</v>
      </c>
      <c r="AL71" s="967"/>
      <c r="AM71" s="967"/>
      <c r="AN71" s="967"/>
      <c r="AO71" s="967"/>
      <c r="AP71" s="967">
        <v>0</v>
      </c>
      <c r="AQ71" s="967"/>
      <c r="AR71" s="967"/>
      <c r="AS71" s="967"/>
      <c r="AT71" s="967"/>
      <c r="AU71" s="967" t="s">
        <v>537</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542</v>
      </c>
      <c r="C72" s="971"/>
      <c r="D72" s="971"/>
      <c r="E72" s="971"/>
      <c r="F72" s="971"/>
      <c r="G72" s="971"/>
      <c r="H72" s="971"/>
      <c r="I72" s="971"/>
      <c r="J72" s="971"/>
      <c r="K72" s="971"/>
      <c r="L72" s="971"/>
      <c r="M72" s="971"/>
      <c r="N72" s="971"/>
      <c r="O72" s="971"/>
      <c r="P72" s="972"/>
      <c r="Q72" s="973">
        <v>1528</v>
      </c>
      <c r="R72" s="967"/>
      <c r="S72" s="967"/>
      <c r="T72" s="967"/>
      <c r="U72" s="967"/>
      <c r="V72" s="967">
        <v>1527</v>
      </c>
      <c r="W72" s="967"/>
      <c r="X72" s="967"/>
      <c r="Y72" s="967"/>
      <c r="Z72" s="967"/>
      <c r="AA72" s="967">
        <v>1</v>
      </c>
      <c r="AB72" s="967"/>
      <c r="AC72" s="967"/>
      <c r="AD72" s="967"/>
      <c r="AE72" s="967"/>
      <c r="AF72" s="967">
        <v>1</v>
      </c>
      <c r="AG72" s="967"/>
      <c r="AH72" s="967"/>
      <c r="AI72" s="967"/>
      <c r="AJ72" s="967"/>
      <c r="AK72" s="967">
        <v>0</v>
      </c>
      <c r="AL72" s="967"/>
      <c r="AM72" s="967"/>
      <c r="AN72" s="967"/>
      <c r="AO72" s="967"/>
      <c r="AP72" s="967">
        <v>0</v>
      </c>
      <c r="AQ72" s="967"/>
      <c r="AR72" s="967"/>
      <c r="AS72" s="967"/>
      <c r="AT72" s="967"/>
      <c r="AU72" s="967" t="s">
        <v>537</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543</v>
      </c>
      <c r="C73" s="971"/>
      <c r="D73" s="971"/>
      <c r="E73" s="971"/>
      <c r="F73" s="971"/>
      <c r="G73" s="971"/>
      <c r="H73" s="971"/>
      <c r="I73" s="971"/>
      <c r="J73" s="971"/>
      <c r="K73" s="971"/>
      <c r="L73" s="971"/>
      <c r="M73" s="971"/>
      <c r="N73" s="971"/>
      <c r="O73" s="971"/>
      <c r="P73" s="972"/>
      <c r="Q73" s="973">
        <v>20</v>
      </c>
      <c r="R73" s="967"/>
      <c r="S73" s="967"/>
      <c r="T73" s="967"/>
      <c r="U73" s="967"/>
      <c r="V73" s="967">
        <v>19</v>
      </c>
      <c r="W73" s="967"/>
      <c r="X73" s="967"/>
      <c r="Y73" s="967"/>
      <c r="Z73" s="967"/>
      <c r="AA73" s="967">
        <v>1</v>
      </c>
      <c r="AB73" s="967"/>
      <c r="AC73" s="967"/>
      <c r="AD73" s="967"/>
      <c r="AE73" s="967"/>
      <c r="AF73" s="967">
        <v>1</v>
      </c>
      <c r="AG73" s="967"/>
      <c r="AH73" s="967"/>
      <c r="AI73" s="967"/>
      <c r="AJ73" s="967"/>
      <c r="AK73" s="967">
        <v>0</v>
      </c>
      <c r="AL73" s="967"/>
      <c r="AM73" s="967"/>
      <c r="AN73" s="967"/>
      <c r="AO73" s="967"/>
      <c r="AP73" s="967">
        <v>0</v>
      </c>
      <c r="AQ73" s="967"/>
      <c r="AR73" s="967"/>
      <c r="AS73" s="967"/>
      <c r="AT73" s="967"/>
      <c r="AU73" s="967" t="s">
        <v>537</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544</v>
      </c>
      <c r="C74" s="971"/>
      <c r="D74" s="971"/>
      <c r="E74" s="971"/>
      <c r="F74" s="971"/>
      <c r="G74" s="971"/>
      <c r="H74" s="971"/>
      <c r="I74" s="971"/>
      <c r="J74" s="971"/>
      <c r="K74" s="971"/>
      <c r="L74" s="971"/>
      <c r="M74" s="971"/>
      <c r="N74" s="971"/>
      <c r="O74" s="971"/>
      <c r="P74" s="972"/>
      <c r="Q74" s="973">
        <v>55</v>
      </c>
      <c r="R74" s="967"/>
      <c r="S74" s="967"/>
      <c r="T74" s="967"/>
      <c r="U74" s="967"/>
      <c r="V74" s="967">
        <v>46</v>
      </c>
      <c r="W74" s="967"/>
      <c r="X74" s="967"/>
      <c r="Y74" s="967"/>
      <c r="Z74" s="967"/>
      <c r="AA74" s="967">
        <v>9</v>
      </c>
      <c r="AB74" s="967"/>
      <c r="AC74" s="967"/>
      <c r="AD74" s="967"/>
      <c r="AE74" s="967"/>
      <c r="AF74" s="967">
        <v>9</v>
      </c>
      <c r="AG74" s="967"/>
      <c r="AH74" s="967"/>
      <c r="AI74" s="967"/>
      <c r="AJ74" s="967"/>
      <c r="AK74" s="967">
        <v>0</v>
      </c>
      <c r="AL74" s="967"/>
      <c r="AM74" s="967"/>
      <c r="AN74" s="967"/>
      <c r="AO74" s="967"/>
      <c r="AP74" s="967">
        <v>0</v>
      </c>
      <c r="AQ74" s="967"/>
      <c r="AR74" s="967"/>
      <c r="AS74" s="967"/>
      <c r="AT74" s="967"/>
      <c r="AU74" s="967" t="s">
        <v>537</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545</v>
      </c>
      <c r="C75" s="971"/>
      <c r="D75" s="971"/>
      <c r="E75" s="971"/>
      <c r="F75" s="971"/>
      <c r="G75" s="971"/>
      <c r="H75" s="971"/>
      <c r="I75" s="971"/>
      <c r="J75" s="971"/>
      <c r="K75" s="971"/>
      <c r="L75" s="971"/>
      <c r="M75" s="971"/>
      <c r="N75" s="971"/>
      <c r="O75" s="971"/>
      <c r="P75" s="972"/>
      <c r="Q75" s="974">
        <v>14</v>
      </c>
      <c r="R75" s="975"/>
      <c r="S75" s="975"/>
      <c r="T75" s="975"/>
      <c r="U75" s="976"/>
      <c r="V75" s="977">
        <v>13</v>
      </c>
      <c r="W75" s="975"/>
      <c r="X75" s="975"/>
      <c r="Y75" s="975"/>
      <c r="Z75" s="976"/>
      <c r="AA75" s="977">
        <v>1</v>
      </c>
      <c r="AB75" s="975"/>
      <c r="AC75" s="975"/>
      <c r="AD75" s="975"/>
      <c r="AE75" s="976"/>
      <c r="AF75" s="977">
        <v>1</v>
      </c>
      <c r="AG75" s="975"/>
      <c r="AH75" s="975"/>
      <c r="AI75" s="975"/>
      <c r="AJ75" s="976"/>
      <c r="AK75" s="967">
        <v>0</v>
      </c>
      <c r="AL75" s="967"/>
      <c r="AM75" s="967"/>
      <c r="AN75" s="967"/>
      <c r="AO75" s="967"/>
      <c r="AP75" s="967">
        <v>0</v>
      </c>
      <c r="AQ75" s="967"/>
      <c r="AR75" s="967"/>
      <c r="AS75" s="967"/>
      <c r="AT75" s="967"/>
      <c r="AU75" s="967" t="s">
        <v>537</v>
      </c>
      <c r="AV75" s="967"/>
      <c r="AW75" s="967"/>
      <c r="AX75" s="967"/>
      <c r="AY75" s="967"/>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546</v>
      </c>
      <c r="C76" s="971"/>
      <c r="D76" s="971"/>
      <c r="E76" s="971"/>
      <c r="F76" s="971"/>
      <c r="G76" s="971"/>
      <c r="H76" s="971"/>
      <c r="I76" s="971"/>
      <c r="J76" s="971"/>
      <c r="K76" s="971"/>
      <c r="L76" s="971"/>
      <c r="M76" s="971"/>
      <c r="N76" s="971"/>
      <c r="O76" s="971"/>
      <c r="P76" s="972"/>
      <c r="Q76" s="974">
        <v>1973</v>
      </c>
      <c r="R76" s="975"/>
      <c r="S76" s="975"/>
      <c r="T76" s="975"/>
      <c r="U76" s="976"/>
      <c r="V76" s="977">
        <v>1943</v>
      </c>
      <c r="W76" s="975"/>
      <c r="X76" s="975"/>
      <c r="Y76" s="975"/>
      <c r="Z76" s="976"/>
      <c r="AA76" s="977">
        <v>30</v>
      </c>
      <c r="AB76" s="975"/>
      <c r="AC76" s="975"/>
      <c r="AD76" s="975"/>
      <c r="AE76" s="976"/>
      <c r="AF76" s="977">
        <v>30</v>
      </c>
      <c r="AG76" s="975"/>
      <c r="AH76" s="975"/>
      <c r="AI76" s="975"/>
      <c r="AJ76" s="976"/>
      <c r="AK76" s="977">
        <v>0</v>
      </c>
      <c r="AL76" s="975"/>
      <c r="AM76" s="975"/>
      <c r="AN76" s="975"/>
      <c r="AO76" s="976"/>
      <c r="AP76" s="977">
        <v>141</v>
      </c>
      <c r="AQ76" s="975"/>
      <c r="AR76" s="975"/>
      <c r="AS76" s="975"/>
      <c r="AT76" s="976"/>
      <c r="AU76" s="977">
        <v>65</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547</v>
      </c>
      <c r="C77" s="971"/>
      <c r="D77" s="971"/>
      <c r="E77" s="971"/>
      <c r="F77" s="971"/>
      <c r="G77" s="971"/>
      <c r="H77" s="971"/>
      <c r="I77" s="971"/>
      <c r="J77" s="971"/>
      <c r="K77" s="971"/>
      <c r="L77" s="971"/>
      <c r="M77" s="971"/>
      <c r="N77" s="971"/>
      <c r="O77" s="971"/>
      <c r="P77" s="972"/>
      <c r="Q77" s="974">
        <v>1028</v>
      </c>
      <c r="R77" s="975"/>
      <c r="S77" s="975"/>
      <c r="T77" s="975"/>
      <c r="U77" s="976"/>
      <c r="V77" s="977">
        <v>765</v>
      </c>
      <c r="W77" s="975"/>
      <c r="X77" s="975"/>
      <c r="Y77" s="975"/>
      <c r="Z77" s="976"/>
      <c r="AA77" s="977">
        <v>262</v>
      </c>
      <c r="AB77" s="975"/>
      <c r="AC77" s="975"/>
      <c r="AD77" s="975"/>
      <c r="AE77" s="976"/>
      <c r="AF77" s="977">
        <v>212</v>
      </c>
      <c r="AG77" s="975"/>
      <c r="AH77" s="975"/>
      <c r="AI77" s="975"/>
      <c r="AJ77" s="976"/>
      <c r="AK77" s="977">
        <v>0</v>
      </c>
      <c r="AL77" s="975"/>
      <c r="AM77" s="975"/>
      <c r="AN77" s="975"/>
      <c r="AO77" s="976"/>
      <c r="AP77" s="977">
        <v>0</v>
      </c>
      <c r="AQ77" s="975"/>
      <c r="AR77" s="975"/>
      <c r="AS77" s="975"/>
      <c r="AT77" s="976"/>
      <c r="AU77" s="977" t="s">
        <v>537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548</v>
      </c>
      <c r="C78" s="971"/>
      <c r="D78" s="971"/>
      <c r="E78" s="971"/>
      <c r="F78" s="971"/>
      <c r="G78" s="971"/>
      <c r="H78" s="971"/>
      <c r="I78" s="971"/>
      <c r="J78" s="971"/>
      <c r="K78" s="971"/>
      <c r="L78" s="971"/>
      <c r="M78" s="971"/>
      <c r="N78" s="971"/>
      <c r="O78" s="971"/>
      <c r="P78" s="972"/>
      <c r="Q78" s="973">
        <v>356</v>
      </c>
      <c r="R78" s="967"/>
      <c r="S78" s="967"/>
      <c r="T78" s="967"/>
      <c r="U78" s="967"/>
      <c r="V78" s="967">
        <v>292</v>
      </c>
      <c r="W78" s="967"/>
      <c r="X78" s="967"/>
      <c r="Y78" s="967"/>
      <c r="Z78" s="967"/>
      <c r="AA78" s="967">
        <v>64</v>
      </c>
      <c r="AB78" s="967"/>
      <c r="AC78" s="967"/>
      <c r="AD78" s="967"/>
      <c r="AE78" s="967"/>
      <c r="AF78" s="967">
        <v>64</v>
      </c>
      <c r="AG78" s="967"/>
      <c r="AH78" s="967"/>
      <c r="AI78" s="967"/>
      <c r="AJ78" s="967"/>
      <c r="AK78" s="967">
        <v>0</v>
      </c>
      <c r="AL78" s="967"/>
      <c r="AM78" s="967"/>
      <c r="AN78" s="967"/>
      <c r="AO78" s="967"/>
      <c r="AP78" s="967">
        <v>0</v>
      </c>
      <c r="AQ78" s="967"/>
      <c r="AR78" s="967"/>
      <c r="AS78" s="967"/>
      <c r="AT78" s="967"/>
      <c r="AU78" s="967" t="s">
        <v>537</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397</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14496</v>
      </c>
      <c r="AG88" s="955"/>
      <c r="AH88" s="955"/>
      <c r="AI88" s="955"/>
      <c r="AJ88" s="955"/>
      <c r="AK88" s="959"/>
      <c r="AL88" s="959"/>
      <c r="AM88" s="959"/>
      <c r="AN88" s="959"/>
      <c r="AO88" s="959"/>
      <c r="AP88" s="955">
        <v>4393</v>
      </c>
      <c r="AQ88" s="955"/>
      <c r="AR88" s="955"/>
      <c r="AS88" s="955"/>
      <c r="AT88" s="955"/>
      <c r="AU88" s="955">
        <v>1500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398</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399</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400</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403</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404</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405</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406</v>
      </c>
      <c r="AB109" s="888"/>
      <c r="AC109" s="888"/>
      <c r="AD109" s="888"/>
      <c r="AE109" s="889"/>
      <c r="AF109" s="890" t="s">
        <v>285</v>
      </c>
      <c r="AG109" s="888"/>
      <c r="AH109" s="888"/>
      <c r="AI109" s="888"/>
      <c r="AJ109" s="889"/>
      <c r="AK109" s="890" t="s">
        <v>284</v>
      </c>
      <c r="AL109" s="888"/>
      <c r="AM109" s="888"/>
      <c r="AN109" s="888"/>
      <c r="AO109" s="889"/>
      <c r="AP109" s="890" t="s">
        <v>407</v>
      </c>
      <c r="AQ109" s="888"/>
      <c r="AR109" s="888"/>
      <c r="AS109" s="888"/>
      <c r="AT109" s="919"/>
      <c r="AU109" s="887" t="s">
        <v>405</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406</v>
      </c>
      <c r="BR109" s="888"/>
      <c r="BS109" s="888"/>
      <c r="BT109" s="888"/>
      <c r="BU109" s="889"/>
      <c r="BV109" s="890" t="s">
        <v>285</v>
      </c>
      <c r="BW109" s="888"/>
      <c r="BX109" s="888"/>
      <c r="BY109" s="888"/>
      <c r="BZ109" s="889"/>
      <c r="CA109" s="890" t="s">
        <v>284</v>
      </c>
      <c r="CB109" s="888"/>
      <c r="CC109" s="888"/>
      <c r="CD109" s="888"/>
      <c r="CE109" s="889"/>
      <c r="CF109" s="928" t="s">
        <v>407</v>
      </c>
      <c r="CG109" s="928"/>
      <c r="CH109" s="928"/>
      <c r="CI109" s="928"/>
      <c r="CJ109" s="928"/>
      <c r="CK109" s="890" t="s">
        <v>408</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406</v>
      </c>
      <c r="DH109" s="888"/>
      <c r="DI109" s="888"/>
      <c r="DJ109" s="888"/>
      <c r="DK109" s="889"/>
      <c r="DL109" s="890" t="s">
        <v>285</v>
      </c>
      <c r="DM109" s="888"/>
      <c r="DN109" s="888"/>
      <c r="DO109" s="888"/>
      <c r="DP109" s="889"/>
      <c r="DQ109" s="890" t="s">
        <v>284</v>
      </c>
      <c r="DR109" s="888"/>
      <c r="DS109" s="888"/>
      <c r="DT109" s="888"/>
      <c r="DU109" s="889"/>
      <c r="DV109" s="890" t="s">
        <v>407</v>
      </c>
      <c r="DW109" s="888"/>
      <c r="DX109" s="888"/>
      <c r="DY109" s="888"/>
      <c r="DZ109" s="919"/>
    </row>
    <row r="110" spans="1:131" s="197" customFormat="1" ht="26.25" customHeight="1" x14ac:dyDescent="0.15">
      <c r="A110" s="757" t="s">
        <v>409</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3247660</v>
      </c>
      <c r="AB110" s="873"/>
      <c r="AC110" s="873"/>
      <c r="AD110" s="873"/>
      <c r="AE110" s="874"/>
      <c r="AF110" s="875">
        <v>3234804</v>
      </c>
      <c r="AG110" s="873"/>
      <c r="AH110" s="873"/>
      <c r="AI110" s="873"/>
      <c r="AJ110" s="874"/>
      <c r="AK110" s="875">
        <v>3241069</v>
      </c>
      <c r="AL110" s="873"/>
      <c r="AM110" s="873"/>
      <c r="AN110" s="873"/>
      <c r="AO110" s="874"/>
      <c r="AP110" s="876">
        <v>20.100000000000001</v>
      </c>
      <c r="AQ110" s="877"/>
      <c r="AR110" s="877"/>
      <c r="AS110" s="877"/>
      <c r="AT110" s="878"/>
      <c r="AU110" s="920" t="s">
        <v>61</v>
      </c>
      <c r="AV110" s="921"/>
      <c r="AW110" s="921"/>
      <c r="AX110" s="921"/>
      <c r="AY110" s="922"/>
      <c r="AZ110" s="816" t="s">
        <v>410</v>
      </c>
      <c r="BA110" s="758"/>
      <c r="BB110" s="758"/>
      <c r="BC110" s="758"/>
      <c r="BD110" s="758"/>
      <c r="BE110" s="758"/>
      <c r="BF110" s="758"/>
      <c r="BG110" s="758"/>
      <c r="BH110" s="758"/>
      <c r="BI110" s="758"/>
      <c r="BJ110" s="758"/>
      <c r="BK110" s="758"/>
      <c r="BL110" s="758"/>
      <c r="BM110" s="758"/>
      <c r="BN110" s="758"/>
      <c r="BO110" s="758"/>
      <c r="BP110" s="759"/>
      <c r="BQ110" s="799">
        <v>31138155</v>
      </c>
      <c r="BR110" s="800"/>
      <c r="BS110" s="800"/>
      <c r="BT110" s="800"/>
      <c r="BU110" s="800"/>
      <c r="BV110" s="800">
        <v>30872528</v>
      </c>
      <c r="BW110" s="800"/>
      <c r="BX110" s="800"/>
      <c r="BY110" s="800"/>
      <c r="BZ110" s="800"/>
      <c r="CA110" s="800">
        <v>32420333</v>
      </c>
      <c r="CB110" s="800"/>
      <c r="CC110" s="800"/>
      <c r="CD110" s="800"/>
      <c r="CE110" s="800"/>
      <c r="CF110" s="861">
        <v>201.4</v>
      </c>
      <c r="CG110" s="862"/>
      <c r="CH110" s="862"/>
      <c r="CI110" s="862"/>
      <c r="CJ110" s="862"/>
      <c r="CK110" s="916" t="s">
        <v>411</v>
      </c>
      <c r="CL110" s="864"/>
      <c r="CM110" s="869" t="s">
        <v>412</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413</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414</v>
      </c>
      <c r="BA111" s="768"/>
      <c r="BB111" s="768"/>
      <c r="BC111" s="768"/>
      <c r="BD111" s="768"/>
      <c r="BE111" s="768"/>
      <c r="BF111" s="768"/>
      <c r="BG111" s="768"/>
      <c r="BH111" s="768"/>
      <c r="BI111" s="768"/>
      <c r="BJ111" s="768"/>
      <c r="BK111" s="768"/>
      <c r="BL111" s="768"/>
      <c r="BM111" s="768"/>
      <c r="BN111" s="768"/>
      <c r="BO111" s="768"/>
      <c r="BP111" s="769"/>
      <c r="BQ111" s="770">
        <v>250358</v>
      </c>
      <c r="BR111" s="771"/>
      <c r="BS111" s="771"/>
      <c r="BT111" s="771"/>
      <c r="BU111" s="771"/>
      <c r="BV111" s="771">
        <v>197802</v>
      </c>
      <c r="BW111" s="771"/>
      <c r="BX111" s="771"/>
      <c r="BY111" s="771"/>
      <c r="BZ111" s="771"/>
      <c r="CA111" s="771">
        <v>149450</v>
      </c>
      <c r="CB111" s="771"/>
      <c r="CC111" s="771"/>
      <c r="CD111" s="771"/>
      <c r="CE111" s="771"/>
      <c r="CF111" s="848">
        <v>0.9</v>
      </c>
      <c r="CG111" s="849"/>
      <c r="CH111" s="849"/>
      <c r="CI111" s="849"/>
      <c r="CJ111" s="849"/>
      <c r="CK111" s="917"/>
      <c r="CL111" s="866"/>
      <c r="CM111" s="803" t="s">
        <v>415</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416</v>
      </c>
      <c r="B112" s="903"/>
      <c r="C112" s="768" t="s">
        <v>417</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418</v>
      </c>
      <c r="AB112" s="784"/>
      <c r="AC112" s="784"/>
      <c r="AD112" s="784"/>
      <c r="AE112" s="785"/>
      <c r="AF112" s="786" t="s">
        <v>418</v>
      </c>
      <c r="AG112" s="784"/>
      <c r="AH112" s="784"/>
      <c r="AI112" s="784"/>
      <c r="AJ112" s="785"/>
      <c r="AK112" s="786" t="s">
        <v>418</v>
      </c>
      <c r="AL112" s="784"/>
      <c r="AM112" s="784"/>
      <c r="AN112" s="784"/>
      <c r="AO112" s="785"/>
      <c r="AP112" s="754" t="s">
        <v>418</v>
      </c>
      <c r="AQ112" s="755"/>
      <c r="AR112" s="755"/>
      <c r="AS112" s="755"/>
      <c r="AT112" s="756"/>
      <c r="AU112" s="923"/>
      <c r="AV112" s="924"/>
      <c r="AW112" s="924"/>
      <c r="AX112" s="924"/>
      <c r="AY112" s="925"/>
      <c r="AZ112" s="767" t="s">
        <v>419</v>
      </c>
      <c r="BA112" s="768"/>
      <c r="BB112" s="768"/>
      <c r="BC112" s="768"/>
      <c r="BD112" s="768"/>
      <c r="BE112" s="768"/>
      <c r="BF112" s="768"/>
      <c r="BG112" s="768"/>
      <c r="BH112" s="768"/>
      <c r="BI112" s="768"/>
      <c r="BJ112" s="768"/>
      <c r="BK112" s="768"/>
      <c r="BL112" s="768"/>
      <c r="BM112" s="768"/>
      <c r="BN112" s="768"/>
      <c r="BO112" s="768"/>
      <c r="BP112" s="769"/>
      <c r="BQ112" s="770">
        <v>13320601</v>
      </c>
      <c r="BR112" s="771"/>
      <c r="BS112" s="771"/>
      <c r="BT112" s="771"/>
      <c r="BU112" s="771"/>
      <c r="BV112" s="771">
        <v>13551337</v>
      </c>
      <c r="BW112" s="771"/>
      <c r="BX112" s="771"/>
      <c r="BY112" s="771"/>
      <c r="BZ112" s="771"/>
      <c r="CA112" s="771">
        <v>12492396</v>
      </c>
      <c r="CB112" s="771"/>
      <c r="CC112" s="771"/>
      <c r="CD112" s="771"/>
      <c r="CE112" s="771"/>
      <c r="CF112" s="848">
        <v>77.599999999999994</v>
      </c>
      <c r="CG112" s="849"/>
      <c r="CH112" s="849"/>
      <c r="CI112" s="849"/>
      <c r="CJ112" s="849"/>
      <c r="CK112" s="917"/>
      <c r="CL112" s="866"/>
      <c r="CM112" s="803" t="s">
        <v>420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45127</v>
      </c>
      <c r="DH112" s="771"/>
      <c r="DI112" s="771"/>
      <c r="DJ112" s="771"/>
      <c r="DK112" s="771"/>
      <c r="DL112" s="771">
        <v>27536</v>
      </c>
      <c r="DM112" s="771"/>
      <c r="DN112" s="771"/>
      <c r="DO112" s="771"/>
      <c r="DP112" s="771"/>
      <c r="DQ112" s="771">
        <v>14151</v>
      </c>
      <c r="DR112" s="771"/>
      <c r="DS112" s="771"/>
      <c r="DT112" s="771"/>
      <c r="DU112" s="771"/>
      <c r="DV112" s="823">
        <v>0.1</v>
      </c>
      <c r="DW112" s="823"/>
      <c r="DX112" s="823"/>
      <c r="DY112" s="823"/>
      <c r="DZ112" s="824"/>
    </row>
    <row r="113" spans="1:130" s="197" customFormat="1" ht="26.25" customHeight="1" x14ac:dyDescent="0.15">
      <c r="A113" s="904"/>
      <c r="B113" s="905"/>
      <c r="C113" s="768" t="s">
        <v>421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860345</v>
      </c>
      <c r="AB113" s="909"/>
      <c r="AC113" s="909"/>
      <c r="AD113" s="909"/>
      <c r="AE113" s="910"/>
      <c r="AF113" s="911">
        <v>946039</v>
      </c>
      <c r="AG113" s="909"/>
      <c r="AH113" s="909"/>
      <c r="AI113" s="909"/>
      <c r="AJ113" s="910"/>
      <c r="AK113" s="911">
        <v>942840</v>
      </c>
      <c r="AL113" s="909"/>
      <c r="AM113" s="909"/>
      <c r="AN113" s="909"/>
      <c r="AO113" s="910"/>
      <c r="AP113" s="912">
        <v>5.9</v>
      </c>
      <c r="AQ113" s="913"/>
      <c r="AR113" s="913"/>
      <c r="AS113" s="913"/>
      <c r="AT113" s="914"/>
      <c r="AU113" s="923"/>
      <c r="AV113" s="924"/>
      <c r="AW113" s="924"/>
      <c r="AX113" s="924"/>
      <c r="AY113" s="925"/>
      <c r="AZ113" s="767" t="s">
        <v>422</v>
      </c>
      <c r="BA113" s="768"/>
      <c r="BB113" s="768"/>
      <c r="BC113" s="768"/>
      <c r="BD113" s="768"/>
      <c r="BE113" s="768"/>
      <c r="BF113" s="768"/>
      <c r="BG113" s="768"/>
      <c r="BH113" s="768"/>
      <c r="BI113" s="768"/>
      <c r="BJ113" s="768"/>
      <c r="BK113" s="768"/>
      <c r="BL113" s="768"/>
      <c r="BM113" s="768"/>
      <c r="BN113" s="768"/>
      <c r="BO113" s="768"/>
      <c r="BP113" s="769"/>
      <c r="BQ113" s="770">
        <v>1488081</v>
      </c>
      <c r="BR113" s="771"/>
      <c r="BS113" s="771"/>
      <c r="BT113" s="771"/>
      <c r="BU113" s="771"/>
      <c r="BV113" s="771">
        <v>1558698</v>
      </c>
      <c r="BW113" s="771"/>
      <c r="BX113" s="771"/>
      <c r="BY113" s="771"/>
      <c r="BZ113" s="771"/>
      <c r="CA113" s="771">
        <v>1500216</v>
      </c>
      <c r="CB113" s="771"/>
      <c r="CC113" s="771"/>
      <c r="CD113" s="771"/>
      <c r="CE113" s="771"/>
      <c r="CF113" s="848">
        <v>9.3000000000000007</v>
      </c>
      <c r="CG113" s="849"/>
      <c r="CH113" s="849"/>
      <c r="CI113" s="849"/>
      <c r="CJ113" s="849"/>
      <c r="CK113" s="917"/>
      <c r="CL113" s="866"/>
      <c r="CM113" s="803" t="s">
        <v>423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418</v>
      </c>
      <c r="DH113" s="784"/>
      <c r="DI113" s="784"/>
      <c r="DJ113" s="784"/>
      <c r="DK113" s="785"/>
      <c r="DL113" s="786" t="s">
        <v>418</v>
      </c>
      <c r="DM113" s="784"/>
      <c r="DN113" s="784"/>
      <c r="DO113" s="784"/>
      <c r="DP113" s="785"/>
      <c r="DQ113" s="786" t="s">
        <v>418</v>
      </c>
      <c r="DR113" s="784"/>
      <c r="DS113" s="784"/>
      <c r="DT113" s="784"/>
      <c r="DU113" s="785"/>
      <c r="DV113" s="754" t="s">
        <v>418</v>
      </c>
      <c r="DW113" s="755"/>
      <c r="DX113" s="755"/>
      <c r="DY113" s="755"/>
      <c r="DZ113" s="756"/>
    </row>
    <row r="114" spans="1:130" s="197" customFormat="1" ht="26.25" customHeight="1" x14ac:dyDescent="0.15">
      <c r="A114" s="904"/>
      <c r="B114" s="905"/>
      <c r="C114" s="768" t="s">
        <v>424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174280</v>
      </c>
      <c r="AB114" s="784"/>
      <c r="AC114" s="784"/>
      <c r="AD114" s="784"/>
      <c r="AE114" s="785"/>
      <c r="AF114" s="786">
        <v>140948</v>
      </c>
      <c r="AG114" s="784"/>
      <c r="AH114" s="784"/>
      <c r="AI114" s="784"/>
      <c r="AJ114" s="785"/>
      <c r="AK114" s="786">
        <v>159352</v>
      </c>
      <c r="AL114" s="784"/>
      <c r="AM114" s="784"/>
      <c r="AN114" s="784"/>
      <c r="AO114" s="785"/>
      <c r="AP114" s="754">
        <v>1</v>
      </c>
      <c r="AQ114" s="755"/>
      <c r="AR114" s="755"/>
      <c r="AS114" s="755"/>
      <c r="AT114" s="756"/>
      <c r="AU114" s="923"/>
      <c r="AV114" s="924"/>
      <c r="AW114" s="924"/>
      <c r="AX114" s="924"/>
      <c r="AY114" s="925"/>
      <c r="AZ114" s="767" t="s">
        <v>425</v>
      </c>
      <c r="BA114" s="768"/>
      <c r="BB114" s="768"/>
      <c r="BC114" s="768"/>
      <c r="BD114" s="768"/>
      <c r="BE114" s="768"/>
      <c r="BF114" s="768"/>
      <c r="BG114" s="768"/>
      <c r="BH114" s="768"/>
      <c r="BI114" s="768"/>
      <c r="BJ114" s="768"/>
      <c r="BK114" s="768"/>
      <c r="BL114" s="768"/>
      <c r="BM114" s="768"/>
      <c r="BN114" s="768"/>
      <c r="BO114" s="768"/>
      <c r="BP114" s="769"/>
      <c r="BQ114" s="770">
        <v>5473049</v>
      </c>
      <c r="BR114" s="771"/>
      <c r="BS114" s="771"/>
      <c r="BT114" s="771"/>
      <c r="BU114" s="771"/>
      <c r="BV114" s="771">
        <v>5219162</v>
      </c>
      <c r="BW114" s="771"/>
      <c r="BX114" s="771"/>
      <c r="BY114" s="771"/>
      <c r="BZ114" s="771"/>
      <c r="CA114" s="771">
        <v>4651835</v>
      </c>
      <c r="CB114" s="771"/>
      <c r="CC114" s="771"/>
      <c r="CD114" s="771"/>
      <c r="CE114" s="771"/>
      <c r="CF114" s="848">
        <v>28.9</v>
      </c>
      <c r="CG114" s="849"/>
      <c r="CH114" s="849"/>
      <c r="CI114" s="849"/>
      <c r="CJ114" s="849"/>
      <c r="CK114" s="917"/>
      <c r="CL114" s="866"/>
      <c r="CM114" s="803" t="s">
        <v>426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418</v>
      </c>
      <c r="DH114" s="784"/>
      <c r="DI114" s="784"/>
      <c r="DJ114" s="784"/>
      <c r="DK114" s="785"/>
      <c r="DL114" s="786" t="s">
        <v>418</v>
      </c>
      <c r="DM114" s="784"/>
      <c r="DN114" s="784"/>
      <c r="DO114" s="784"/>
      <c r="DP114" s="785"/>
      <c r="DQ114" s="786" t="s">
        <v>418</v>
      </c>
      <c r="DR114" s="784"/>
      <c r="DS114" s="784"/>
      <c r="DT114" s="784"/>
      <c r="DU114" s="785"/>
      <c r="DV114" s="754" t="s">
        <v>418</v>
      </c>
      <c r="DW114" s="755"/>
      <c r="DX114" s="755"/>
      <c r="DY114" s="755"/>
      <c r="DZ114" s="756"/>
    </row>
    <row r="115" spans="1:130" s="197" customFormat="1" ht="26.25" customHeight="1" x14ac:dyDescent="0.15">
      <c r="A115" s="904"/>
      <c r="B115" s="905"/>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77846</v>
      </c>
      <c r="AB115" s="909"/>
      <c r="AC115" s="909"/>
      <c r="AD115" s="909"/>
      <c r="AE115" s="910"/>
      <c r="AF115" s="911">
        <v>70175</v>
      </c>
      <c r="AG115" s="909"/>
      <c r="AH115" s="909"/>
      <c r="AI115" s="909"/>
      <c r="AJ115" s="910"/>
      <c r="AK115" s="911">
        <v>63795</v>
      </c>
      <c r="AL115" s="909"/>
      <c r="AM115" s="909"/>
      <c r="AN115" s="909"/>
      <c r="AO115" s="910"/>
      <c r="AP115" s="912">
        <v>0.4</v>
      </c>
      <c r="AQ115" s="913"/>
      <c r="AR115" s="913"/>
      <c r="AS115" s="913"/>
      <c r="AT115" s="914"/>
      <c r="AU115" s="923"/>
      <c r="AV115" s="924"/>
      <c r="AW115" s="924"/>
      <c r="AX115" s="924"/>
      <c r="AY115" s="925"/>
      <c r="AZ115" s="767" t="s">
        <v>428</v>
      </c>
      <c r="BA115" s="768"/>
      <c r="BB115" s="768"/>
      <c r="BC115" s="768"/>
      <c r="BD115" s="768"/>
      <c r="BE115" s="768"/>
      <c r="BF115" s="768"/>
      <c r="BG115" s="768"/>
      <c r="BH115" s="768"/>
      <c r="BI115" s="768"/>
      <c r="BJ115" s="768"/>
      <c r="BK115" s="768"/>
      <c r="BL115" s="768"/>
      <c r="BM115" s="768"/>
      <c r="BN115" s="768"/>
      <c r="BO115" s="768"/>
      <c r="BP115" s="769"/>
      <c r="BQ115" s="770" t="s">
        <v>418</v>
      </c>
      <c r="BR115" s="771"/>
      <c r="BS115" s="771"/>
      <c r="BT115" s="771"/>
      <c r="BU115" s="771"/>
      <c r="BV115" s="771" t="s">
        <v>418</v>
      </c>
      <c r="BW115" s="771"/>
      <c r="BX115" s="771"/>
      <c r="BY115" s="771"/>
      <c r="BZ115" s="771"/>
      <c r="CA115" s="771" t="s">
        <v>418</v>
      </c>
      <c r="CB115" s="771"/>
      <c r="CC115" s="771"/>
      <c r="CD115" s="771"/>
      <c r="CE115" s="771"/>
      <c r="CF115" s="848" t="s">
        <v>418</v>
      </c>
      <c r="CG115" s="849"/>
      <c r="CH115" s="849"/>
      <c r="CI115" s="849"/>
      <c r="CJ115" s="849"/>
      <c r="CK115" s="917"/>
      <c r="CL115" s="866"/>
      <c r="CM115" s="767" t="s">
        <v>429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418</v>
      </c>
      <c r="DH115" s="784"/>
      <c r="DI115" s="784"/>
      <c r="DJ115" s="784"/>
      <c r="DK115" s="785"/>
      <c r="DL115" s="786" t="s">
        <v>418</v>
      </c>
      <c r="DM115" s="784"/>
      <c r="DN115" s="784"/>
      <c r="DO115" s="784"/>
      <c r="DP115" s="785"/>
      <c r="DQ115" s="786" t="s">
        <v>418</v>
      </c>
      <c r="DR115" s="784"/>
      <c r="DS115" s="784"/>
      <c r="DT115" s="784"/>
      <c r="DU115" s="785"/>
      <c r="DV115" s="754" t="s">
        <v>418</v>
      </c>
      <c r="DW115" s="755"/>
      <c r="DX115" s="755"/>
      <c r="DY115" s="755"/>
      <c r="DZ115" s="756"/>
    </row>
    <row r="116" spans="1:130" s="197" customFormat="1" ht="26.25" customHeight="1" x14ac:dyDescent="0.15">
      <c r="A116" s="906"/>
      <c r="B116" s="907"/>
      <c r="C116" s="846" t="s">
        <v>430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418</v>
      </c>
      <c r="AB116" s="784"/>
      <c r="AC116" s="784"/>
      <c r="AD116" s="784"/>
      <c r="AE116" s="785"/>
      <c r="AF116" s="786" t="s">
        <v>418</v>
      </c>
      <c r="AG116" s="784"/>
      <c r="AH116" s="784"/>
      <c r="AI116" s="784"/>
      <c r="AJ116" s="785"/>
      <c r="AK116" s="786" t="s">
        <v>418</v>
      </c>
      <c r="AL116" s="784"/>
      <c r="AM116" s="784"/>
      <c r="AN116" s="784"/>
      <c r="AO116" s="785"/>
      <c r="AP116" s="754" t="s">
        <v>418</v>
      </c>
      <c r="AQ116" s="755"/>
      <c r="AR116" s="755"/>
      <c r="AS116" s="755"/>
      <c r="AT116" s="756"/>
      <c r="AU116" s="923"/>
      <c r="AV116" s="924"/>
      <c r="AW116" s="924"/>
      <c r="AX116" s="924"/>
      <c r="AY116" s="925"/>
      <c r="AZ116" s="767" t="s">
        <v>431</v>
      </c>
      <c r="BA116" s="768"/>
      <c r="BB116" s="768"/>
      <c r="BC116" s="768"/>
      <c r="BD116" s="768"/>
      <c r="BE116" s="768"/>
      <c r="BF116" s="768"/>
      <c r="BG116" s="768"/>
      <c r="BH116" s="768"/>
      <c r="BI116" s="768"/>
      <c r="BJ116" s="768"/>
      <c r="BK116" s="768"/>
      <c r="BL116" s="768"/>
      <c r="BM116" s="768"/>
      <c r="BN116" s="768"/>
      <c r="BO116" s="768"/>
      <c r="BP116" s="769"/>
      <c r="BQ116" s="770" t="s">
        <v>418</v>
      </c>
      <c r="BR116" s="771"/>
      <c r="BS116" s="771"/>
      <c r="BT116" s="771"/>
      <c r="BU116" s="771"/>
      <c r="BV116" s="771" t="s">
        <v>418</v>
      </c>
      <c r="BW116" s="771"/>
      <c r="BX116" s="771"/>
      <c r="BY116" s="771"/>
      <c r="BZ116" s="771"/>
      <c r="CA116" s="771" t="s">
        <v>418</v>
      </c>
      <c r="CB116" s="771"/>
      <c r="CC116" s="771"/>
      <c r="CD116" s="771"/>
      <c r="CE116" s="771"/>
      <c r="CF116" s="848" t="s">
        <v>418</v>
      </c>
      <c r="CG116" s="849"/>
      <c r="CH116" s="849"/>
      <c r="CI116" s="849"/>
      <c r="CJ116" s="849"/>
      <c r="CK116" s="917"/>
      <c r="CL116" s="866"/>
      <c r="CM116" s="803" t="s">
        <v>432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205231</v>
      </c>
      <c r="DH116" s="784"/>
      <c r="DI116" s="784"/>
      <c r="DJ116" s="784"/>
      <c r="DK116" s="785"/>
      <c r="DL116" s="786">
        <v>170266</v>
      </c>
      <c r="DM116" s="784"/>
      <c r="DN116" s="784"/>
      <c r="DO116" s="784"/>
      <c r="DP116" s="785"/>
      <c r="DQ116" s="786">
        <v>135299</v>
      </c>
      <c r="DR116" s="784"/>
      <c r="DS116" s="784"/>
      <c r="DT116" s="784"/>
      <c r="DU116" s="785"/>
      <c r="DV116" s="754">
        <v>0.8</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433</v>
      </c>
      <c r="Z117" s="889"/>
      <c r="AA117" s="894">
        <v>4360131</v>
      </c>
      <c r="AB117" s="895"/>
      <c r="AC117" s="895"/>
      <c r="AD117" s="895"/>
      <c r="AE117" s="896"/>
      <c r="AF117" s="898">
        <v>4391966</v>
      </c>
      <c r="AG117" s="895"/>
      <c r="AH117" s="895"/>
      <c r="AI117" s="895"/>
      <c r="AJ117" s="896"/>
      <c r="AK117" s="898">
        <v>4407056</v>
      </c>
      <c r="AL117" s="895"/>
      <c r="AM117" s="895"/>
      <c r="AN117" s="895"/>
      <c r="AO117" s="896"/>
      <c r="AP117" s="899"/>
      <c r="AQ117" s="900"/>
      <c r="AR117" s="900"/>
      <c r="AS117" s="900"/>
      <c r="AT117" s="901"/>
      <c r="AU117" s="923"/>
      <c r="AV117" s="924"/>
      <c r="AW117" s="924"/>
      <c r="AX117" s="924"/>
      <c r="AY117" s="925"/>
      <c r="AZ117" s="845" t="s">
        <v>434</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408</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406</v>
      </c>
      <c r="AB118" s="888"/>
      <c r="AC118" s="888"/>
      <c r="AD118" s="888"/>
      <c r="AE118" s="889"/>
      <c r="AF118" s="890" t="s">
        <v>285</v>
      </c>
      <c r="AG118" s="888"/>
      <c r="AH118" s="888"/>
      <c r="AI118" s="888"/>
      <c r="AJ118" s="889"/>
      <c r="AK118" s="890" t="s">
        <v>284</v>
      </c>
      <c r="AL118" s="888"/>
      <c r="AM118" s="888"/>
      <c r="AN118" s="888"/>
      <c r="AO118" s="889"/>
      <c r="AP118" s="891" t="s">
        <v>407</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436</v>
      </c>
      <c r="BP118" s="838"/>
      <c r="BQ118" s="857">
        <v>51670244</v>
      </c>
      <c r="BR118" s="858"/>
      <c r="BS118" s="858"/>
      <c r="BT118" s="858"/>
      <c r="BU118" s="858"/>
      <c r="BV118" s="858">
        <v>51399527</v>
      </c>
      <c r="BW118" s="858"/>
      <c r="BX118" s="858"/>
      <c r="BY118" s="858"/>
      <c r="BZ118" s="858"/>
      <c r="CA118" s="858">
        <v>51214230</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411</v>
      </c>
      <c r="B119" s="864"/>
      <c r="C119" s="869" t="s">
        <v>412</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8088702</v>
      </c>
      <c r="BR119" s="800"/>
      <c r="BS119" s="800"/>
      <c r="BT119" s="800"/>
      <c r="BU119" s="800"/>
      <c r="BV119" s="800">
        <v>9013846</v>
      </c>
      <c r="BW119" s="800"/>
      <c r="BX119" s="800"/>
      <c r="BY119" s="800"/>
      <c r="BZ119" s="800"/>
      <c r="CA119" s="800">
        <v>10238449</v>
      </c>
      <c r="CB119" s="800"/>
      <c r="CC119" s="800"/>
      <c r="CD119" s="800"/>
      <c r="CE119" s="800"/>
      <c r="CF119" s="861">
        <v>63.6</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415</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v>5762413</v>
      </c>
      <c r="BR120" s="771"/>
      <c r="BS120" s="771"/>
      <c r="BT120" s="771"/>
      <c r="BU120" s="771"/>
      <c r="BV120" s="771">
        <v>5272399</v>
      </c>
      <c r="BW120" s="771"/>
      <c r="BX120" s="771"/>
      <c r="BY120" s="771"/>
      <c r="BZ120" s="771"/>
      <c r="CA120" s="771">
        <v>5170018</v>
      </c>
      <c r="CB120" s="771"/>
      <c r="CC120" s="771"/>
      <c r="CD120" s="771"/>
      <c r="CE120" s="771"/>
      <c r="CF120" s="848">
        <v>32.1</v>
      </c>
      <c r="CG120" s="849"/>
      <c r="CH120" s="849"/>
      <c r="CI120" s="849"/>
      <c r="CJ120" s="849"/>
      <c r="CK120" s="850" t="s">
        <v>442</v>
      </c>
      <c r="CL120" s="810"/>
      <c r="CM120" s="810"/>
      <c r="CN120" s="810"/>
      <c r="CO120" s="811"/>
      <c r="CP120" s="854" t="s">
        <v>385</v>
      </c>
      <c r="CQ120" s="855"/>
      <c r="CR120" s="855"/>
      <c r="CS120" s="855"/>
      <c r="CT120" s="855"/>
      <c r="CU120" s="855"/>
      <c r="CV120" s="855"/>
      <c r="CW120" s="855"/>
      <c r="CX120" s="855"/>
      <c r="CY120" s="855"/>
      <c r="CZ120" s="855"/>
      <c r="DA120" s="855"/>
      <c r="DB120" s="855"/>
      <c r="DC120" s="855"/>
      <c r="DD120" s="855"/>
      <c r="DE120" s="855"/>
      <c r="DF120" s="856"/>
      <c r="DG120" s="799">
        <v>8331256</v>
      </c>
      <c r="DH120" s="800"/>
      <c r="DI120" s="800"/>
      <c r="DJ120" s="800"/>
      <c r="DK120" s="800"/>
      <c r="DL120" s="800">
        <v>7862583</v>
      </c>
      <c r="DM120" s="800"/>
      <c r="DN120" s="800"/>
      <c r="DO120" s="800"/>
      <c r="DP120" s="800"/>
      <c r="DQ120" s="800">
        <v>6913436</v>
      </c>
      <c r="DR120" s="800"/>
      <c r="DS120" s="800"/>
      <c r="DT120" s="800"/>
      <c r="DU120" s="800"/>
      <c r="DV120" s="801">
        <v>43</v>
      </c>
      <c r="DW120" s="801"/>
      <c r="DX120" s="801"/>
      <c r="DY120" s="801"/>
      <c r="DZ120" s="802"/>
    </row>
    <row r="121" spans="1:130" s="197" customFormat="1" ht="26.25" customHeight="1" x14ac:dyDescent="0.15">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34292</v>
      </c>
      <c r="AB121" s="784"/>
      <c r="AC121" s="784"/>
      <c r="AD121" s="784"/>
      <c r="AE121" s="785"/>
      <c r="AF121" s="786">
        <v>27351</v>
      </c>
      <c r="AG121" s="784"/>
      <c r="AH121" s="784"/>
      <c r="AI121" s="784"/>
      <c r="AJ121" s="785"/>
      <c r="AK121" s="786">
        <v>20410</v>
      </c>
      <c r="AL121" s="784"/>
      <c r="AM121" s="784"/>
      <c r="AN121" s="784"/>
      <c r="AO121" s="785"/>
      <c r="AP121" s="754">
        <v>0.1</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30124555</v>
      </c>
      <c r="BR121" s="858"/>
      <c r="BS121" s="858"/>
      <c r="BT121" s="858"/>
      <c r="BU121" s="858"/>
      <c r="BV121" s="858">
        <v>30982324</v>
      </c>
      <c r="BW121" s="858"/>
      <c r="BX121" s="858"/>
      <c r="BY121" s="858"/>
      <c r="BZ121" s="858"/>
      <c r="CA121" s="858">
        <v>30755109</v>
      </c>
      <c r="CB121" s="858"/>
      <c r="CC121" s="858"/>
      <c r="CD121" s="858"/>
      <c r="CE121" s="858"/>
      <c r="CF121" s="859">
        <v>191.1</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4781959</v>
      </c>
      <c r="DH121" s="771"/>
      <c r="DI121" s="771"/>
      <c r="DJ121" s="771"/>
      <c r="DK121" s="771"/>
      <c r="DL121" s="771">
        <v>5536044</v>
      </c>
      <c r="DM121" s="771"/>
      <c r="DN121" s="771"/>
      <c r="DO121" s="771"/>
      <c r="DP121" s="771"/>
      <c r="DQ121" s="771">
        <v>5473423</v>
      </c>
      <c r="DR121" s="771"/>
      <c r="DS121" s="771"/>
      <c r="DT121" s="771"/>
      <c r="DU121" s="771"/>
      <c r="DV121" s="823">
        <v>34</v>
      </c>
      <c r="DW121" s="823"/>
      <c r="DX121" s="823"/>
      <c r="DY121" s="823"/>
      <c r="DZ121" s="824"/>
    </row>
    <row r="122" spans="1:130" s="197" customFormat="1" ht="26.25" customHeight="1" x14ac:dyDescent="0.15">
      <c r="A122" s="865"/>
      <c r="B122" s="866"/>
      <c r="C122" s="803" t="s">
        <v>426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445</v>
      </c>
      <c r="BP122" s="838"/>
      <c r="BQ122" s="839">
        <v>43975670</v>
      </c>
      <c r="BR122" s="840"/>
      <c r="BS122" s="840"/>
      <c r="BT122" s="840"/>
      <c r="BU122" s="840"/>
      <c r="BV122" s="840">
        <v>45268569</v>
      </c>
      <c r="BW122" s="840"/>
      <c r="BX122" s="840"/>
      <c r="BY122" s="840"/>
      <c r="BZ122" s="840"/>
      <c r="CA122" s="840">
        <v>46163576</v>
      </c>
      <c r="CB122" s="840"/>
      <c r="CC122" s="840"/>
      <c r="CD122" s="840"/>
      <c r="CE122" s="840"/>
      <c r="CF122" s="743"/>
      <c r="CG122" s="744"/>
      <c r="CH122" s="744"/>
      <c r="CI122" s="744"/>
      <c r="CJ122" s="841"/>
      <c r="CK122" s="851"/>
      <c r="CL122" s="812"/>
      <c r="CM122" s="812"/>
      <c r="CN122" s="812"/>
      <c r="CO122" s="813"/>
      <c r="CP122" s="828" t="s">
        <v>383</v>
      </c>
      <c r="CQ122" s="829"/>
      <c r="CR122" s="829"/>
      <c r="CS122" s="829"/>
      <c r="CT122" s="829"/>
      <c r="CU122" s="829"/>
      <c r="CV122" s="829"/>
      <c r="CW122" s="829"/>
      <c r="CX122" s="829"/>
      <c r="CY122" s="829"/>
      <c r="CZ122" s="829"/>
      <c r="DA122" s="829"/>
      <c r="DB122" s="829"/>
      <c r="DC122" s="829"/>
      <c r="DD122" s="829"/>
      <c r="DE122" s="829"/>
      <c r="DF122" s="830"/>
      <c r="DG122" s="770">
        <v>183357</v>
      </c>
      <c r="DH122" s="771"/>
      <c r="DI122" s="771"/>
      <c r="DJ122" s="771"/>
      <c r="DK122" s="771"/>
      <c r="DL122" s="771">
        <v>130070</v>
      </c>
      <c r="DM122" s="771"/>
      <c r="DN122" s="771"/>
      <c r="DO122" s="771"/>
      <c r="DP122" s="771"/>
      <c r="DQ122" s="771">
        <v>84554</v>
      </c>
      <c r="DR122" s="771"/>
      <c r="DS122" s="771"/>
      <c r="DT122" s="771"/>
      <c r="DU122" s="771"/>
      <c r="DV122" s="823">
        <v>0.5</v>
      </c>
      <c r="DW122" s="823"/>
      <c r="DX122" s="823"/>
      <c r="DY122" s="823"/>
      <c r="DZ122" s="824"/>
    </row>
    <row r="123" spans="1:130" s="197" customFormat="1" ht="26.25" customHeight="1" thickBot="1" x14ac:dyDescent="0.2">
      <c r="A123" s="865"/>
      <c r="B123" s="866"/>
      <c r="C123" s="803" t="s">
        <v>432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38391</v>
      </c>
      <c r="AB123" s="784"/>
      <c r="AC123" s="784"/>
      <c r="AD123" s="784"/>
      <c r="AE123" s="785"/>
      <c r="AF123" s="786">
        <v>37312</v>
      </c>
      <c r="AG123" s="784"/>
      <c r="AH123" s="784"/>
      <c r="AI123" s="784"/>
      <c r="AJ123" s="785"/>
      <c r="AK123" s="786">
        <v>36787</v>
      </c>
      <c r="AL123" s="784"/>
      <c r="AM123" s="784"/>
      <c r="AN123" s="784"/>
      <c r="AO123" s="785"/>
      <c r="AP123" s="754">
        <v>0.2</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47.9</v>
      </c>
      <c r="BR123" s="832"/>
      <c r="BS123" s="832"/>
      <c r="BT123" s="832"/>
      <c r="BU123" s="832"/>
      <c r="BV123" s="832">
        <v>37.799999999999997</v>
      </c>
      <c r="BW123" s="832"/>
      <c r="BX123" s="832"/>
      <c r="BY123" s="832"/>
      <c r="BZ123" s="832"/>
      <c r="CA123" s="832">
        <v>31.3</v>
      </c>
      <c r="CB123" s="832"/>
      <c r="CC123" s="832"/>
      <c r="CD123" s="832"/>
      <c r="CE123" s="832"/>
      <c r="CF123" s="730"/>
      <c r="CG123" s="731"/>
      <c r="CH123" s="731"/>
      <c r="CI123" s="731"/>
      <c r="CJ123" s="833"/>
      <c r="CK123" s="851"/>
      <c r="CL123" s="812"/>
      <c r="CM123" s="812"/>
      <c r="CN123" s="812"/>
      <c r="CO123" s="813"/>
      <c r="CP123" s="828" t="s">
        <v>388</v>
      </c>
      <c r="CQ123" s="829"/>
      <c r="CR123" s="829"/>
      <c r="CS123" s="829"/>
      <c r="CT123" s="829"/>
      <c r="CU123" s="829"/>
      <c r="CV123" s="829"/>
      <c r="CW123" s="829"/>
      <c r="CX123" s="829"/>
      <c r="CY123" s="829"/>
      <c r="CZ123" s="829"/>
      <c r="DA123" s="829"/>
      <c r="DB123" s="829"/>
      <c r="DC123" s="829"/>
      <c r="DD123" s="829"/>
      <c r="DE123" s="829"/>
      <c r="DF123" s="830"/>
      <c r="DG123" s="783">
        <v>19915</v>
      </c>
      <c r="DH123" s="784"/>
      <c r="DI123" s="784"/>
      <c r="DJ123" s="784"/>
      <c r="DK123" s="785"/>
      <c r="DL123" s="786">
        <v>18678</v>
      </c>
      <c r="DM123" s="784"/>
      <c r="DN123" s="784"/>
      <c r="DO123" s="784"/>
      <c r="DP123" s="785"/>
      <c r="DQ123" s="786">
        <v>17373</v>
      </c>
      <c r="DR123" s="784"/>
      <c r="DS123" s="784"/>
      <c r="DT123" s="784"/>
      <c r="DU123" s="785"/>
      <c r="DV123" s="754">
        <v>0.1</v>
      </c>
      <c r="DW123" s="755"/>
      <c r="DX123" s="755"/>
      <c r="DY123" s="755"/>
      <c r="DZ123" s="756"/>
    </row>
    <row r="124" spans="1:130" s="197" customFormat="1" ht="26.25" customHeight="1" x14ac:dyDescent="0.15">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v>4114</v>
      </c>
      <c r="DH124" s="717"/>
      <c r="DI124" s="717"/>
      <c r="DJ124" s="717"/>
      <c r="DK124" s="718"/>
      <c r="DL124" s="719">
        <v>3962</v>
      </c>
      <c r="DM124" s="717"/>
      <c r="DN124" s="717"/>
      <c r="DO124" s="717"/>
      <c r="DP124" s="718"/>
      <c r="DQ124" s="719">
        <v>3610</v>
      </c>
      <c r="DR124" s="717"/>
      <c r="DS124" s="717"/>
      <c r="DT124" s="717"/>
      <c r="DU124" s="718"/>
      <c r="DV124" s="807">
        <v>0</v>
      </c>
      <c r="DW124" s="808"/>
      <c r="DX124" s="808"/>
      <c r="DY124" s="808"/>
      <c r="DZ124" s="809"/>
    </row>
    <row r="125" spans="1:130" s="197" customFormat="1" ht="26.25" customHeight="1" thickBot="1" x14ac:dyDescent="0.2">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5163</v>
      </c>
      <c r="AB127" s="784"/>
      <c r="AC127" s="784"/>
      <c r="AD127" s="784"/>
      <c r="AE127" s="785"/>
      <c r="AF127" s="786">
        <v>5512</v>
      </c>
      <c r="AG127" s="784"/>
      <c r="AH127" s="784"/>
      <c r="AI127" s="784"/>
      <c r="AJ127" s="785"/>
      <c r="AK127" s="786">
        <v>6598</v>
      </c>
      <c r="AL127" s="784"/>
      <c r="AM127" s="784"/>
      <c r="AN127" s="784"/>
      <c r="AO127" s="785"/>
      <c r="AP127" s="754">
        <v>0</v>
      </c>
      <c r="AQ127" s="755"/>
      <c r="AR127" s="755"/>
      <c r="AS127" s="755"/>
      <c r="AT127" s="756"/>
      <c r="AU127" s="233"/>
      <c r="AV127" s="233"/>
      <c r="AW127" s="233"/>
      <c r="AX127" s="757" t="s">
        <v>456</v>
      </c>
      <c r="AY127" s="758"/>
      <c r="AZ127" s="758"/>
      <c r="BA127" s="758"/>
      <c r="BB127" s="758"/>
      <c r="BC127" s="758"/>
      <c r="BD127" s="758"/>
      <c r="BE127" s="759"/>
      <c r="BF127" s="760" t="s">
        <v>112</v>
      </c>
      <c r="BG127" s="761"/>
      <c r="BH127" s="761"/>
      <c r="BI127" s="761"/>
      <c r="BJ127" s="761"/>
      <c r="BK127" s="761"/>
      <c r="BL127" s="762"/>
      <c r="BM127" s="760">
        <v>12.56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v>517460</v>
      </c>
      <c r="AB128" s="724"/>
      <c r="AC128" s="724"/>
      <c r="AD128" s="724"/>
      <c r="AE128" s="725"/>
      <c r="AF128" s="726">
        <v>506352</v>
      </c>
      <c r="AG128" s="724"/>
      <c r="AH128" s="724"/>
      <c r="AI128" s="724"/>
      <c r="AJ128" s="725"/>
      <c r="AK128" s="726">
        <v>468507</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112</v>
      </c>
      <c r="BG128" s="791"/>
      <c r="BH128" s="791"/>
      <c r="BI128" s="791"/>
      <c r="BJ128" s="791"/>
      <c r="BK128" s="791"/>
      <c r="BL128" s="792"/>
      <c r="BM128" s="790">
        <v>17.559999999999999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18470749</v>
      </c>
      <c r="AB129" s="784"/>
      <c r="AC129" s="784"/>
      <c r="AD129" s="784"/>
      <c r="AE129" s="785"/>
      <c r="AF129" s="786">
        <v>18683136</v>
      </c>
      <c r="AG129" s="784"/>
      <c r="AH129" s="784"/>
      <c r="AI129" s="784"/>
      <c r="AJ129" s="785"/>
      <c r="AK129" s="786">
        <v>18703502</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8.6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2423006</v>
      </c>
      <c r="AB130" s="784"/>
      <c r="AC130" s="784"/>
      <c r="AD130" s="784"/>
      <c r="AE130" s="785"/>
      <c r="AF130" s="786">
        <v>2477760</v>
      </c>
      <c r="AG130" s="784"/>
      <c r="AH130" s="784"/>
      <c r="AI130" s="784"/>
      <c r="AJ130" s="785"/>
      <c r="AK130" s="786">
        <v>2607986</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v>31.3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16047743</v>
      </c>
      <c r="AB131" s="717"/>
      <c r="AC131" s="717"/>
      <c r="AD131" s="717"/>
      <c r="AE131" s="718"/>
      <c r="AF131" s="719">
        <v>16205376</v>
      </c>
      <c r="AG131" s="717"/>
      <c r="AH131" s="717"/>
      <c r="AI131" s="717"/>
      <c r="AJ131" s="718"/>
      <c r="AK131" s="719">
        <v>16095516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8.8465062149999998</v>
      </c>
      <c r="AB132" s="740"/>
      <c r="AC132" s="740"/>
      <c r="AD132" s="740"/>
      <c r="AE132" s="741"/>
      <c r="AF132" s="742">
        <v>8.6875710969999993</v>
      </c>
      <c r="AG132" s="740"/>
      <c r="AH132" s="740"/>
      <c r="AI132" s="740"/>
      <c r="AJ132" s="741"/>
      <c r="AK132" s="742">
        <v>8.2666670060000005</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9.1999999999999993</v>
      </c>
      <c r="AB133" s="749"/>
      <c r="AC133" s="749"/>
      <c r="AD133" s="749"/>
      <c r="AE133" s="750"/>
      <c r="AF133" s="748">
        <v>9.1999999999999993</v>
      </c>
      <c r="AG133" s="749"/>
      <c r="AH133" s="749"/>
      <c r="AI133" s="749"/>
      <c r="AJ133" s="750"/>
      <c r="AK133" s="748">
        <v>8.6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J2:DO2"/>
    <mergeCell ref="DQ2:DZ2"/>
    <mergeCell ref="A4:AY4"/>
    <mergeCell ref="A5:P6"/>
    <mergeCell ref="Q5:U6"/>
    <mergeCell ref="V5:Z6"/>
    <mergeCell ref="AA5:AE6"/>
    <mergeCell ref="AF5:AJ6"/>
    <mergeCell ref="AK5:AO6"/>
    <mergeCell ref="AP5:AT6"/>
    <mergeCell ref="DV7:DZ7"/>
    <mergeCell ref="V11:Z11"/>
    <mergeCell ref="AA11:AE11"/>
    <mergeCell ref="AF11:AJ11"/>
    <mergeCell ref="AK11:AO11"/>
    <mergeCell ref="AP11:AT11"/>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AA8:AE8"/>
    <mergeCell ref="AF8:AJ8"/>
    <mergeCell ref="AK8:AO8"/>
    <mergeCell ref="AP8:AT8"/>
    <mergeCell ref="AU8:AY8"/>
    <mergeCell ref="BS11:CG11"/>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8:P8"/>
    <mergeCell ref="Q8:U8"/>
    <mergeCell ref="V8:Z8"/>
    <mergeCell ref="BS8:CG8"/>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AU11:AY11"/>
    <mergeCell ref="B11:P11"/>
    <mergeCell ref="Q11:U11"/>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57"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9"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18" t="s">
        <v>472</v>
      </c>
      <c r="L7" s="254"/>
      <c r="M7" s="255" t="s">
        <v>473</v>
      </c>
      <c r="N7" s="256"/>
    </row>
    <row r="8" spans="1:16" x14ac:dyDescent="0.15">
      <c r="A8" s="248"/>
      <c r="B8" s="244"/>
      <c r="C8" s="244"/>
      <c r="D8" s="244"/>
      <c r="E8" s="244"/>
      <c r="F8" s="244"/>
      <c r="G8" s="257"/>
      <c r="H8" s="258"/>
      <c r="I8" s="258"/>
      <c r="J8" s="259"/>
      <c r="K8" s="1119"/>
      <c r="L8" s="260" t="s">
        <v>474</v>
      </c>
      <c r="M8" s="261" t="s">
        <v>475</v>
      </c>
      <c r="N8" s="262" t="s">
        <v>476</v>
      </c>
    </row>
    <row r="9" spans="1:16" x14ac:dyDescent="0.15">
      <c r="A9" s="248"/>
      <c r="B9" s="244"/>
      <c r="C9" s="244"/>
      <c r="D9" s="244"/>
      <c r="E9" s="244"/>
      <c r="F9" s="244"/>
      <c r="G9" s="1132" t="s">
        <v>477</v>
      </c>
      <c r="H9" s="1133"/>
      <c r="I9" s="1133"/>
      <c r="J9" s="1134"/>
      <c r="K9" s="263">
        <v>4633860</v>
      </c>
      <c r="L9" s="264">
        <v>59182</v>
      </c>
      <c r="M9" s="265">
        <v>65114</v>
      </c>
      <c r="N9" s="266">
        <v>-9.1</v>
      </c>
    </row>
    <row r="10" spans="1:16" x14ac:dyDescent="0.15">
      <c r="A10" s="248"/>
      <c r="B10" s="244"/>
      <c r="C10" s="244"/>
      <c r="D10" s="244"/>
      <c r="E10" s="244"/>
      <c r="F10" s="244"/>
      <c r="G10" s="1132" t="s">
        <v>478</v>
      </c>
      <c r="H10" s="1133"/>
      <c r="I10" s="1133"/>
      <c r="J10" s="1134"/>
      <c r="K10" s="267">
        <v>621293</v>
      </c>
      <c r="L10" s="268">
        <v>7935</v>
      </c>
      <c r="M10" s="269">
        <v>4538</v>
      </c>
      <c r="N10" s="270">
        <v>74.900000000000006</v>
      </c>
    </row>
    <row r="11" spans="1:16" ht="13.5" customHeight="1" x14ac:dyDescent="0.15">
      <c r="A11" s="248"/>
      <c r="B11" s="244"/>
      <c r="C11" s="244"/>
      <c r="D11" s="244"/>
      <c r="E11" s="244"/>
      <c r="F11" s="244"/>
      <c r="G11" s="1132" t="s">
        <v>479</v>
      </c>
      <c r="H11" s="1133"/>
      <c r="I11" s="1133"/>
      <c r="J11" s="1134"/>
      <c r="K11" s="267">
        <v>786788</v>
      </c>
      <c r="L11" s="268">
        <v>10049</v>
      </c>
      <c r="M11" s="269">
        <v>5513</v>
      </c>
      <c r="N11" s="270">
        <v>82.3</v>
      </c>
    </row>
    <row r="12" spans="1:16" ht="13.5" customHeight="1" x14ac:dyDescent="0.15">
      <c r="A12" s="248"/>
      <c r="B12" s="244"/>
      <c r="C12" s="244"/>
      <c r="D12" s="244"/>
      <c r="E12" s="244"/>
      <c r="F12" s="244"/>
      <c r="G12" s="1132" t="s">
        <v>480</v>
      </c>
      <c r="H12" s="1133"/>
      <c r="I12" s="1133"/>
      <c r="J12" s="1134"/>
      <c r="K12" s="267">
        <v>71562</v>
      </c>
      <c r="L12" s="268">
        <v>914</v>
      </c>
      <c r="M12" s="269">
        <v>953</v>
      </c>
      <c r="N12" s="270">
        <v>-4.0999999999999996</v>
      </c>
    </row>
    <row r="13" spans="1:16" ht="13.5" customHeight="1" x14ac:dyDescent="0.15">
      <c r="A13" s="248"/>
      <c r="B13" s="244"/>
      <c r="C13" s="244"/>
      <c r="D13" s="244"/>
      <c r="E13" s="244"/>
      <c r="F13" s="244"/>
      <c r="G13" s="1132" t="s">
        <v>481</v>
      </c>
      <c r="H13" s="1133"/>
      <c r="I13" s="1133"/>
      <c r="J13" s="1134"/>
      <c r="K13" s="267" t="s">
        <v>482</v>
      </c>
      <c r="L13" s="268" t="s">
        <v>482</v>
      </c>
      <c r="M13" s="269">
        <v>2</v>
      </c>
      <c r="N13" s="270" t="s">
        <v>482</v>
      </c>
    </row>
    <row r="14" spans="1:16" ht="13.5" customHeight="1" x14ac:dyDescent="0.15">
      <c r="A14" s="248"/>
      <c r="B14" s="244"/>
      <c r="C14" s="244"/>
      <c r="D14" s="244"/>
      <c r="E14" s="244"/>
      <c r="F14" s="244"/>
      <c r="G14" s="1132" t="s">
        <v>483</v>
      </c>
      <c r="H14" s="1133"/>
      <c r="I14" s="1133"/>
      <c r="J14" s="1134"/>
      <c r="K14" s="267" t="s">
        <v>482</v>
      </c>
      <c r="L14" s="268" t="s">
        <v>482</v>
      </c>
      <c r="M14" s="269">
        <v>2887</v>
      </c>
      <c r="N14" s="270" t="s">
        <v>482</v>
      </c>
    </row>
    <row r="15" spans="1:16" ht="13.5" customHeight="1" x14ac:dyDescent="0.15">
      <c r="A15" s="248"/>
      <c r="B15" s="244"/>
      <c r="C15" s="244"/>
      <c r="D15" s="244"/>
      <c r="E15" s="244"/>
      <c r="F15" s="244"/>
      <c r="G15" s="1132" t="s">
        <v>484</v>
      </c>
      <c r="H15" s="1133"/>
      <c r="I15" s="1133"/>
      <c r="J15" s="1134"/>
      <c r="K15" s="267">
        <v>238536</v>
      </c>
      <c r="L15" s="268">
        <v>3046</v>
      </c>
      <c r="M15" s="269">
        <v>1642</v>
      </c>
      <c r="N15" s="270">
        <v>85.5</v>
      </c>
    </row>
    <row r="16" spans="1:16" x14ac:dyDescent="0.15">
      <c r="A16" s="248"/>
      <c r="B16" s="244"/>
      <c r="C16" s="244"/>
      <c r="D16" s="244"/>
      <c r="E16" s="244"/>
      <c r="F16" s="244"/>
      <c r="G16" s="1135" t="s">
        <v>485</v>
      </c>
      <c r="H16" s="1136"/>
      <c r="I16" s="1136"/>
      <c r="J16" s="1137"/>
      <c r="K16" s="268">
        <v>-718454</v>
      </c>
      <c r="L16" s="268">
        <v>-9176</v>
      </c>
      <c r="M16" s="269">
        <v>-6965</v>
      </c>
      <c r="N16" s="270">
        <v>31.7</v>
      </c>
    </row>
    <row r="17" spans="1:16" x14ac:dyDescent="0.15">
      <c r="A17" s="248"/>
      <c r="B17" s="244"/>
      <c r="C17" s="244"/>
      <c r="D17" s="244"/>
      <c r="E17" s="244"/>
      <c r="F17" s="244"/>
      <c r="G17" s="1135" t="s">
        <v>169</v>
      </c>
      <c r="H17" s="1136"/>
      <c r="I17" s="1136"/>
      <c r="J17" s="1137"/>
      <c r="K17" s="268">
        <v>5633585</v>
      </c>
      <c r="L17" s="268">
        <v>71950</v>
      </c>
      <c r="M17" s="269">
        <v>73685</v>
      </c>
      <c r="N17" s="270">
        <v>-2.4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29" t="s">
        <v>490</v>
      </c>
      <c r="H21" s="1130"/>
      <c r="I21" s="1130"/>
      <c r="J21" s="1131"/>
      <c r="K21" s="280">
        <v>6.56</v>
      </c>
      <c r="L21" s="281">
        <v>7.13</v>
      </c>
      <c r="M21" s="282">
        <v>-0.56999999999999995</v>
      </c>
      <c r="N21" s="249"/>
      <c r="O21" s="283"/>
      <c r="P21" s="279"/>
    </row>
    <row r="22" spans="1:16" s="284" customFormat="1" x14ac:dyDescent="0.15">
      <c r="A22" s="279"/>
      <c r="B22" s="249"/>
      <c r="C22" s="249"/>
      <c r="D22" s="249"/>
      <c r="E22" s="249"/>
      <c r="F22" s="249"/>
      <c r="G22" s="1129" t="s">
        <v>491</v>
      </c>
      <c r="H22" s="1130"/>
      <c r="I22" s="1130"/>
      <c r="J22" s="1131"/>
      <c r="K22" s="285">
        <v>100.2</v>
      </c>
      <c r="L22" s="286">
        <v>98.1</v>
      </c>
      <c r="M22" s="287">
        <v>2.1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8" t="s">
        <v>472</v>
      </c>
      <c r="L30" s="254"/>
      <c r="M30" s="255" t="s">
        <v>473</v>
      </c>
      <c r="N30" s="256"/>
    </row>
    <row r="31" spans="1:16" x14ac:dyDescent="0.15">
      <c r="A31" s="248"/>
      <c r="B31" s="244"/>
      <c r="C31" s="244"/>
      <c r="D31" s="244"/>
      <c r="E31" s="244"/>
      <c r="F31" s="244"/>
      <c r="G31" s="257"/>
      <c r="H31" s="258"/>
      <c r="I31" s="258"/>
      <c r="J31" s="259"/>
      <c r="K31" s="1119"/>
      <c r="L31" s="260" t="s">
        <v>474</v>
      </c>
      <c r="M31" s="261" t="s">
        <v>475</v>
      </c>
      <c r="N31" s="262" t="s">
        <v>476</v>
      </c>
    </row>
    <row r="32" spans="1:16" ht="27" customHeight="1" x14ac:dyDescent="0.15">
      <c r="A32" s="248"/>
      <c r="B32" s="244"/>
      <c r="C32" s="244"/>
      <c r="D32" s="244"/>
      <c r="E32" s="244"/>
      <c r="F32" s="244"/>
      <c r="G32" s="1120" t="s">
        <v>494</v>
      </c>
      <c r="H32" s="1121"/>
      <c r="I32" s="1121"/>
      <c r="J32" s="1122"/>
      <c r="K32" s="294">
        <v>3241069</v>
      </c>
      <c r="L32" s="294">
        <v>41393</v>
      </c>
      <c r="M32" s="295">
        <v>43359</v>
      </c>
      <c r="N32" s="296">
        <v>-4.5</v>
      </c>
    </row>
    <row r="33" spans="1:16" ht="13.5" customHeight="1" x14ac:dyDescent="0.15">
      <c r="A33" s="248"/>
      <c r="B33" s="244"/>
      <c r="C33" s="244"/>
      <c r="D33" s="244"/>
      <c r="E33" s="244"/>
      <c r="F33" s="244"/>
      <c r="G33" s="1120" t="s">
        <v>495</v>
      </c>
      <c r="H33" s="1121"/>
      <c r="I33" s="1121"/>
      <c r="J33" s="1122"/>
      <c r="K33" s="294" t="s">
        <v>482</v>
      </c>
      <c r="L33" s="294" t="s">
        <v>482</v>
      </c>
      <c r="M33" s="295">
        <v>0</v>
      </c>
      <c r="N33" s="296" t="s">
        <v>482</v>
      </c>
    </row>
    <row r="34" spans="1:16" ht="27" customHeight="1" x14ac:dyDescent="0.15">
      <c r="A34" s="248"/>
      <c r="B34" s="244"/>
      <c r="C34" s="244"/>
      <c r="D34" s="244"/>
      <c r="E34" s="244"/>
      <c r="F34" s="244"/>
      <c r="G34" s="1120" t="s">
        <v>496</v>
      </c>
      <c r="H34" s="1121"/>
      <c r="I34" s="1121"/>
      <c r="J34" s="1122"/>
      <c r="K34" s="294" t="s">
        <v>482</v>
      </c>
      <c r="L34" s="294" t="s">
        <v>482</v>
      </c>
      <c r="M34" s="295">
        <v>39</v>
      </c>
      <c r="N34" s="296" t="s">
        <v>482</v>
      </c>
    </row>
    <row r="35" spans="1:16" ht="27" customHeight="1" x14ac:dyDescent="0.15">
      <c r="A35" s="248"/>
      <c r="B35" s="244"/>
      <c r="C35" s="244"/>
      <c r="D35" s="244"/>
      <c r="E35" s="244"/>
      <c r="F35" s="244"/>
      <c r="G35" s="1120" t="s">
        <v>497</v>
      </c>
      <c r="H35" s="1121"/>
      <c r="I35" s="1121"/>
      <c r="J35" s="1122"/>
      <c r="K35" s="294">
        <v>942840</v>
      </c>
      <c r="L35" s="294">
        <v>12042</v>
      </c>
      <c r="M35" s="295">
        <v>11806</v>
      </c>
      <c r="N35" s="296">
        <v>2</v>
      </c>
    </row>
    <row r="36" spans="1:16" ht="27" customHeight="1" x14ac:dyDescent="0.15">
      <c r="A36" s="248"/>
      <c r="B36" s="244"/>
      <c r="C36" s="244"/>
      <c r="D36" s="244"/>
      <c r="E36" s="244"/>
      <c r="F36" s="244"/>
      <c r="G36" s="1120" t="s">
        <v>498</v>
      </c>
      <c r="H36" s="1121"/>
      <c r="I36" s="1121"/>
      <c r="J36" s="1122"/>
      <c r="K36" s="294">
        <v>159352</v>
      </c>
      <c r="L36" s="294">
        <v>2035</v>
      </c>
      <c r="M36" s="295">
        <v>1910</v>
      </c>
      <c r="N36" s="296">
        <v>6.5</v>
      </c>
    </row>
    <row r="37" spans="1:16" ht="13.5" customHeight="1" x14ac:dyDescent="0.15">
      <c r="A37" s="248"/>
      <c r="B37" s="244"/>
      <c r="C37" s="244"/>
      <c r="D37" s="244"/>
      <c r="E37" s="244"/>
      <c r="F37" s="244"/>
      <c r="G37" s="1120" t="s">
        <v>499</v>
      </c>
      <c r="H37" s="1121"/>
      <c r="I37" s="1121"/>
      <c r="J37" s="1122"/>
      <c r="K37" s="294">
        <v>63795</v>
      </c>
      <c r="L37" s="294">
        <v>815</v>
      </c>
      <c r="M37" s="295">
        <v>1129</v>
      </c>
      <c r="N37" s="296">
        <v>-27.8</v>
      </c>
    </row>
    <row r="38" spans="1:16" ht="27" customHeight="1" x14ac:dyDescent="0.15">
      <c r="A38" s="248"/>
      <c r="B38" s="244"/>
      <c r="C38" s="244"/>
      <c r="D38" s="244"/>
      <c r="E38" s="244"/>
      <c r="F38" s="244"/>
      <c r="G38" s="1123" t="s">
        <v>500</v>
      </c>
      <c r="H38" s="1124"/>
      <c r="I38" s="1124"/>
      <c r="J38" s="1125"/>
      <c r="K38" s="297" t="s">
        <v>482</v>
      </c>
      <c r="L38" s="297" t="s">
        <v>482</v>
      </c>
      <c r="M38" s="298">
        <v>5</v>
      </c>
      <c r="N38" s="299" t="s">
        <v>482</v>
      </c>
      <c r="O38" s="293"/>
    </row>
    <row r="39" spans="1:16" x14ac:dyDescent="0.15">
      <c r="A39" s="248"/>
      <c r="B39" s="244"/>
      <c r="C39" s="244"/>
      <c r="D39" s="244"/>
      <c r="E39" s="244"/>
      <c r="F39" s="244"/>
      <c r="G39" s="1123" t="s">
        <v>501</v>
      </c>
      <c r="H39" s="1124"/>
      <c r="I39" s="1124"/>
      <c r="J39" s="1125"/>
      <c r="K39" s="300">
        <v>-468507</v>
      </c>
      <c r="L39" s="300">
        <v>-5984</v>
      </c>
      <c r="M39" s="301">
        <v>-5126</v>
      </c>
      <c r="N39" s="302">
        <v>16.7</v>
      </c>
      <c r="O39" s="293"/>
    </row>
    <row r="40" spans="1:16" ht="27" customHeight="1" x14ac:dyDescent="0.15">
      <c r="A40" s="248"/>
      <c r="B40" s="244"/>
      <c r="C40" s="244"/>
      <c r="D40" s="244"/>
      <c r="E40" s="244"/>
      <c r="F40" s="244"/>
      <c r="G40" s="1120" t="s">
        <v>502</v>
      </c>
      <c r="H40" s="1121"/>
      <c r="I40" s="1121"/>
      <c r="J40" s="1122"/>
      <c r="K40" s="300">
        <v>-2607986</v>
      </c>
      <c r="L40" s="300">
        <v>-33308</v>
      </c>
      <c r="M40" s="301">
        <v>-37205</v>
      </c>
      <c r="N40" s="302">
        <v>-10.5</v>
      </c>
      <c r="O40" s="293"/>
    </row>
    <row r="41" spans="1:16" x14ac:dyDescent="0.15">
      <c r="A41" s="248"/>
      <c r="B41" s="244"/>
      <c r="C41" s="244"/>
      <c r="D41" s="244"/>
      <c r="E41" s="244"/>
      <c r="F41" s="244"/>
      <c r="G41" s="1126" t="s">
        <v>279</v>
      </c>
      <c r="H41" s="1127"/>
      <c r="I41" s="1127"/>
      <c r="J41" s="1128"/>
      <c r="K41" s="294">
        <v>1330563</v>
      </c>
      <c r="L41" s="300">
        <v>16993</v>
      </c>
      <c r="M41" s="301">
        <v>15917</v>
      </c>
      <c r="N41" s="302">
        <v>6.8</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13" t="s">
        <v>472</v>
      </c>
      <c r="J49" s="1115" t="s">
        <v>506</v>
      </c>
      <c r="K49" s="1116"/>
      <c r="L49" s="1116"/>
      <c r="M49" s="1116"/>
      <c r="N49" s="1117"/>
    </row>
    <row r="50" spans="1:14" x14ac:dyDescent="0.15">
      <c r="A50" s="248"/>
      <c r="B50" s="244"/>
      <c r="C50" s="244"/>
      <c r="D50" s="244"/>
      <c r="E50" s="244"/>
      <c r="F50" s="244"/>
      <c r="G50" s="312"/>
      <c r="H50" s="313"/>
      <c r="I50" s="1114"/>
      <c r="J50" s="314" t="s">
        <v>507</v>
      </c>
      <c r="K50" s="315" t="s">
        <v>508</v>
      </c>
      <c r="L50" s="316" t="s">
        <v>509</v>
      </c>
      <c r="M50" s="317" t="s">
        <v>510</v>
      </c>
      <c r="N50" s="318" t="s">
        <v>511</v>
      </c>
    </row>
    <row r="51" spans="1:14" x14ac:dyDescent="0.15">
      <c r="A51" s="248"/>
      <c r="B51" s="244"/>
      <c r="C51" s="244"/>
      <c r="D51" s="244"/>
      <c r="E51" s="244"/>
      <c r="F51" s="244"/>
      <c r="G51" s="310" t="s">
        <v>512</v>
      </c>
      <c r="H51" s="311"/>
      <c r="I51" s="319">
        <v>3704380</v>
      </c>
      <c r="J51" s="320">
        <v>46359</v>
      </c>
      <c r="K51" s="321">
        <v>-25.7</v>
      </c>
      <c r="L51" s="322">
        <v>66876</v>
      </c>
      <c r="M51" s="323">
        <v>-5.5</v>
      </c>
      <c r="N51" s="324">
        <v>-20.2</v>
      </c>
    </row>
    <row r="52" spans="1:14" x14ac:dyDescent="0.15">
      <c r="A52" s="248"/>
      <c r="B52" s="244"/>
      <c r="C52" s="244"/>
      <c r="D52" s="244"/>
      <c r="E52" s="244"/>
      <c r="F52" s="244"/>
      <c r="G52" s="325"/>
      <c r="H52" s="326" t="s">
        <v>513</v>
      </c>
      <c r="I52" s="327">
        <v>2989425</v>
      </c>
      <c r="J52" s="328">
        <v>37411</v>
      </c>
      <c r="K52" s="329">
        <v>-17.100000000000001</v>
      </c>
      <c r="L52" s="330">
        <v>36310</v>
      </c>
      <c r="M52" s="331">
        <v>-11.2</v>
      </c>
      <c r="N52" s="332">
        <v>-5.9</v>
      </c>
    </row>
    <row r="53" spans="1:14" x14ac:dyDescent="0.15">
      <c r="A53" s="248"/>
      <c r="B53" s="244"/>
      <c r="C53" s="244"/>
      <c r="D53" s="244"/>
      <c r="E53" s="244"/>
      <c r="F53" s="244"/>
      <c r="G53" s="310" t="s">
        <v>514</v>
      </c>
      <c r="H53" s="311"/>
      <c r="I53" s="319">
        <v>3030487</v>
      </c>
      <c r="J53" s="320">
        <v>38441</v>
      </c>
      <c r="K53" s="321">
        <v>-17.100000000000001</v>
      </c>
      <c r="L53" s="322">
        <v>47569</v>
      </c>
      <c r="M53" s="323">
        <v>-28.9</v>
      </c>
      <c r="N53" s="324">
        <v>11.8</v>
      </c>
    </row>
    <row r="54" spans="1:14" x14ac:dyDescent="0.15">
      <c r="A54" s="248"/>
      <c r="B54" s="244"/>
      <c r="C54" s="244"/>
      <c r="D54" s="244"/>
      <c r="E54" s="244"/>
      <c r="F54" s="244"/>
      <c r="G54" s="325"/>
      <c r="H54" s="326" t="s">
        <v>513</v>
      </c>
      <c r="I54" s="327">
        <v>1175057</v>
      </c>
      <c r="J54" s="328">
        <v>14905</v>
      </c>
      <c r="K54" s="329">
        <v>-60.2</v>
      </c>
      <c r="L54" s="330">
        <v>26255</v>
      </c>
      <c r="M54" s="331">
        <v>-27.7</v>
      </c>
      <c r="N54" s="332">
        <v>-32.5</v>
      </c>
    </row>
    <row r="55" spans="1:14" x14ac:dyDescent="0.15">
      <c r="A55" s="248"/>
      <c r="B55" s="244"/>
      <c r="C55" s="244"/>
      <c r="D55" s="244"/>
      <c r="E55" s="244"/>
      <c r="F55" s="244"/>
      <c r="G55" s="310" t="s">
        <v>515</v>
      </c>
      <c r="H55" s="311"/>
      <c r="I55" s="319">
        <v>2996510</v>
      </c>
      <c r="J55" s="320">
        <v>38137</v>
      </c>
      <c r="K55" s="321">
        <v>-0.8</v>
      </c>
      <c r="L55" s="322">
        <v>50880</v>
      </c>
      <c r="M55" s="323">
        <v>7</v>
      </c>
      <c r="N55" s="324">
        <v>-7.8</v>
      </c>
    </row>
    <row r="56" spans="1:14" x14ac:dyDescent="0.15">
      <c r="A56" s="248"/>
      <c r="B56" s="244"/>
      <c r="C56" s="244"/>
      <c r="D56" s="244"/>
      <c r="E56" s="244"/>
      <c r="F56" s="244"/>
      <c r="G56" s="325"/>
      <c r="H56" s="326" t="s">
        <v>513</v>
      </c>
      <c r="I56" s="327">
        <v>1626699</v>
      </c>
      <c r="J56" s="328">
        <v>20703</v>
      </c>
      <c r="K56" s="329">
        <v>38.9</v>
      </c>
      <c r="L56" s="330">
        <v>26879</v>
      </c>
      <c r="M56" s="331">
        <v>2.4</v>
      </c>
      <c r="N56" s="332">
        <v>36.5</v>
      </c>
    </row>
    <row r="57" spans="1:14" x14ac:dyDescent="0.15">
      <c r="A57" s="248"/>
      <c r="B57" s="244"/>
      <c r="C57" s="244"/>
      <c r="D57" s="244"/>
      <c r="E57" s="244"/>
      <c r="F57" s="244"/>
      <c r="G57" s="310" t="s">
        <v>516</v>
      </c>
      <c r="H57" s="311"/>
      <c r="I57" s="319">
        <v>5358155</v>
      </c>
      <c r="J57" s="320">
        <v>68244</v>
      </c>
      <c r="K57" s="321">
        <v>78.900000000000006</v>
      </c>
      <c r="L57" s="322">
        <v>63956</v>
      </c>
      <c r="M57" s="323">
        <v>25.7</v>
      </c>
      <c r="N57" s="324">
        <v>53.2</v>
      </c>
    </row>
    <row r="58" spans="1:14" x14ac:dyDescent="0.15">
      <c r="A58" s="248"/>
      <c r="B58" s="244"/>
      <c r="C58" s="244"/>
      <c r="D58" s="244"/>
      <c r="E58" s="244"/>
      <c r="F58" s="244"/>
      <c r="G58" s="325"/>
      <c r="H58" s="326" t="s">
        <v>513</v>
      </c>
      <c r="I58" s="327">
        <v>2749633</v>
      </c>
      <c r="J58" s="328">
        <v>35020</v>
      </c>
      <c r="K58" s="329">
        <v>69.2</v>
      </c>
      <c r="L58" s="330">
        <v>29239</v>
      </c>
      <c r="M58" s="331">
        <v>8.8000000000000007</v>
      </c>
      <c r="N58" s="332">
        <v>60.4</v>
      </c>
    </row>
    <row r="59" spans="1:14" x14ac:dyDescent="0.15">
      <c r="A59" s="248"/>
      <c r="B59" s="244"/>
      <c r="C59" s="244"/>
      <c r="D59" s="244"/>
      <c r="E59" s="244"/>
      <c r="F59" s="244"/>
      <c r="G59" s="310" t="s">
        <v>517</v>
      </c>
      <c r="H59" s="311"/>
      <c r="I59" s="319">
        <v>8428704</v>
      </c>
      <c r="J59" s="320">
        <v>107648</v>
      </c>
      <c r="K59" s="321">
        <v>57.7</v>
      </c>
      <c r="L59" s="322">
        <v>66255</v>
      </c>
      <c r="M59" s="323">
        <v>3.6</v>
      </c>
      <c r="N59" s="324">
        <v>54.1</v>
      </c>
    </row>
    <row r="60" spans="1:14" x14ac:dyDescent="0.15">
      <c r="A60" s="248"/>
      <c r="B60" s="244"/>
      <c r="C60" s="244"/>
      <c r="D60" s="244"/>
      <c r="E60" s="244"/>
      <c r="F60" s="244"/>
      <c r="G60" s="325"/>
      <c r="H60" s="326" t="s">
        <v>513</v>
      </c>
      <c r="I60" s="333">
        <v>3079730</v>
      </c>
      <c r="J60" s="328">
        <v>39333</v>
      </c>
      <c r="K60" s="329">
        <v>12.3</v>
      </c>
      <c r="L60" s="330">
        <v>31822</v>
      </c>
      <c r="M60" s="331">
        <v>8.8000000000000007</v>
      </c>
      <c r="N60" s="332">
        <v>3.5</v>
      </c>
    </row>
    <row r="61" spans="1:14" x14ac:dyDescent="0.15">
      <c r="A61" s="248"/>
      <c r="B61" s="244"/>
      <c r="C61" s="244"/>
      <c r="D61" s="244"/>
      <c r="E61" s="244"/>
      <c r="F61" s="244"/>
      <c r="G61" s="310" t="s">
        <v>518</v>
      </c>
      <c r="H61" s="334"/>
      <c r="I61" s="335">
        <v>4703647</v>
      </c>
      <c r="J61" s="336">
        <v>59766</v>
      </c>
      <c r="K61" s="337">
        <v>18.600000000000001</v>
      </c>
      <c r="L61" s="338">
        <v>59107</v>
      </c>
      <c r="M61" s="339">
        <v>0.4</v>
      </c>
      <c r="N61" s="324">
        <v>18.2</v>
      </c>
    </row>
    <row r="62" spans="1:14" x14ac:dyDescent="0.15">
      <c r="A62" s="248"/>
      <c r="B62" s="244"/>
      <c r="C62" s="244"/>
      <c r="D62" s="244"/>
      <c r="E62" s="244"/>
      <c r="F62" s="244"/>
      <c r="G62" s="325"/>
      <c r="H62" s="326" t="s">
        <v>513</v>
      </c>
      <c r="I62" s="327">
        <v>2324109</v>
      </c>
      <c r="J62" s="328">
        <v>29474</v>
      </c>
      <c r="K62" s="329">
        <v>8.6</v>
      </c>
      <c r="L62" s="330">
        <v>30101</v>
      </c>
      <c r="M62" s="331">
        <v>-3.8</v>
      </c>
      <c r="N62" s="332">
        <v>12.4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7"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8" t="s">
        <v>3</v>
      </c>
      <c r="D47" s="1138"/>
      <c r="E47" s="1139"/>
      <c r="F47" s="11">
        <v>10.7</v>
      </c>
      <c r="G47" s="12">
        <v>9.5399999999999991</v>
      </c>
      <c r="H47" s="12">
        <v>9.7899999999999991</v>
      </c>
      <c r="I47" s="12">
        <v>10.67</v>
      </c>
      <c r="J47" s="13">
        <v>13.92</v>
      </c>
    </row>
    <row r="48" spans="2:10" ht="57.75" customHeight="1" x14ac:dyDescent="0.15">
      <c r="B48" s="14"/>
      <c r="C48" s="1140" t="s">
        <v>4</v>
      </c>
      <c r="D48" s="1140"/>
      <c r="E48" s="1141"/>
      <c r="F48" s="15">
        <v>4.68</v>
      </c>
      <c r="G48" s="16">
        <v>10.74</v>
      </c>
      <c r="H48" s="16">
        <v>11.41</v>
      </c>
      <c r="I48" s="16">
        <v>9.02</v>
      </c>
      <c r="J48" s="17">
        <v>3.48</v>
      </c>
    </row>
    <row r="49" spans="2:10" ht="57.75" customHeight="1" thickBot="1" x14ac:dyDescent="0.2">
      <c r="B49" s="18"/>
      <c r="C49" s="1142" t="s">
        <v>5</v>
      </c>
      <c r="D49" s="1142"/>
      <c r="E49" s="1143"/>
      <c r="F49" s="19">
        <v>1.46</v>
      </c>
      <c r="G49" s="20">
        <v>4.72</v>
      </c>
      <c r="H49" s="20">
        <v>0.84</v>
      </c>
      <c r="I49" s="20">
        <v>0.44</v>
      </c>
      <c r="J49" s="21" t="s">
        <v>525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50" t="s">
        <v>526</v>
      </c>
      <c r="D34" s="1150"/>
      <c r="E34" s="1151"/>
      <c r="F34" s="32">
        <v>4.8</v>
      </c>
      <c r="G34" s="33">
        <v>5.21</v>
      </c>
      <c r="H34" s="33">
        <v>5.91</v>
      </c>
      <c r="I34" s="33">
        <v>6.78</v>
      </c>
      <c r="J34" s="34">
        <v>7.32</v>
      </c>
      <c r="K34" s="22"/>
      <c r="L34" s="22"/>
      <c r="M34" s="22"/>
      <c r="N34" s="22"/>
      <c r="O34" s="22"/>
      <c r="P34" s="22"/>
    </row>
    <row r="35" spans="1:16" ht="39" customHeight="1" x14ac:dyDescent="0.15">
      <c r="A35" s="22"/>
      <c r="B35" s="35"/>
      <c r="C35" s="1144" t="s">
        <v>527</v>
      </c>
      <c r="D35" s="1145"/>
      <c r="E35" s="1146"/>
      <c r="F35" s="36">
        <v>4.66</v>
      </c>
      <c r="G35" s="37">
        <v>10.8</v>
      </c>
      <c r="H35" s="37">
        <v>11.35</v>
      </c>
      <c r="I35" s="37">
        <v>8.99</v>
      </c>
      <c r="J35" s="38">
        <v>3.48</v>
      </c>
      <c r="K35" s="22"/>
      <c r="L35" s="22"/>
      <c r="M35" s="22"/>
      <c r="N35" s="22"/>
      <c r="O35" s="22"/>
      <c r="P35" s="22"/>
    </row>
    <row r="36" spans="1:16" ht="39" customHeight="1" x14ac:dyDescent="0.15">
      <c r="A36" s="22"/>
      <c r="B36" s="35"/>
      <c r="C36" s="1144" t="s">
        <v>528</v>
      </c>
      <c r="D36" s="1145"/>
      <c r="E36" s="1146"/>
      <c r="F36" s="36">
        <v>2.76</v>
      </c>
      <c r="G36" s="37">
        <v>3.51</v>
      </c>
      <c r="H36" s="37">
        <v>4.43</v>
      </c>
      <c r="I36" s="37">
        <v>4.09</v>
      </c>
      <c r="J36" s="38">
        <v>3.33</v>
      </c>
      <c r="K36" s="22"/>
      <c r="L36" s="22"/>
      <c r="M36" s="22"/>
      <c r="N36" s="22"/>
      <c r="O36" s="22"/>
      <c r="P36" s="22"/>
    </row>
    <row r="37" spans="1:16" ht="39" customHeight="1" x14ac:dyDescent="0.15">
      <c r="A37" s="22"/>
      <c r="B37" s="35"/>
      <c r="C37" s="1144" t="s">
        <v>529</v>
      </c>
      <c r="D37" s="1145"/>
      <c r="E37" s="1146"/>
      <c r="F37" s="36">
        <v>0.2</v>
      </c>
      <c r="G37" s="37">
        <v>1.05</v>
      </c>
      <c r="H37" s="37">
        <v>0.44</v>
      </c>
      <c r="I37" s="37">
        <v>0.77</v>
      </c>
      <c r="J37" s="38">
        <v>0.46</v>
      </c>
      <c r="K37" s="22"/>
      <c r="L37" s="22"/>
      <c r="M37" s="22"/>
      <c r="N37" s="22"/>
      <c r="O37" s="22"/>
      <c r="P37" s="22"/>
    </row>
    <row r="38" spans="1:16" ht="39" customHeight="1" x14ac:dyDescent="0.15">
      <c r="A38" s="22"/>
      <c r="B38" s="35"/>
      <c r="C38" s="1144" t="s">
        <v>530</v>
      </c>
      <c r="D38" s="1145"/>
      <c r="E38" s="1146"/>
      <c r="F38" s="36">
        <v>4.05</v>
      </c>
      <c r="G38" s="37">
        <v>0.38</v>
      </c>
      <c r="H38" s="37">
        <v>0.12</v>
      </c>
      <c r="I38" s="37">
        <v>2.67</v>
      </c>
      <c r="J38" s="38">
        <v>0.34</v>
      </c>
      <c r="K38" s="22"/>
      <c r="L38" s="22"/>
      <c r="M38" s="22"/>
      <c r="N38" s="22"/>
      <c r="O38" s="22"/>
      <c r="P38" s="22"/>
    </row>
    <row r="39" spans="1:16" ht="39" customHeight="1" x14ac:dyDescent="0.15">
      <c r="A39" s="22"/>
      <c r="B39" s="35"/>
      <c r="C39" s="1144" t="s">
        <v>531</v>
      </c>
      <c r="D39" s="1145"/>
      <c r="E39" s="1146"/>
      <c r="F39" s="36">
        <v>0</v>
      </c>
      <c r="G39" s="37">
        <v>0.01</v>
      </c>
      <c r="H39" s="37">
        <v>0</v>
      </c>
      <c r="I39" s="37">
        <v>0</v>
      </c>
      <c r="J39" s="38">
        <v>0</v>
      </c>
      <c r="K39" s="22"/>
      <c r="L39" s="22"/>
      <c r="M39" s="22"/>
      <c r="N39" s="22"/>
      <c r="O39" s="22"/>
      <c r="P39" s="22"/>
    </row>
    <row r="40" spans="1:16" ht="39" customHeight="1" x14ac:dyDescent="0.15">
      <c r="A40" s="22"/>
      <c r="B40" s="35"/>
      <c r="C40" s="1144" t="s">
        <v>532</v>
      </c>
      <c r="D40" s="1145"/>
      <c r="E40" s="1146"/>
      <c r="F40" s="36">
        <v>0.01</v>
      </c>
      <c r="G40" s="37" t="s">
        <v>533</v>
      </c>
      <c r="H40" s="37">
        <v>0.04</v>
      </c>
      <c r="I40" s="37">
        <v>0.02</v>
      </c>
      <c r="J40" s="38">
        <v>0</v>
      </c>
      <c r="K40" s="22"/>
      <c r="L40" s="22"/>
      <c r="M40" s="22"/>
      <c r="N40" s="22"/>
      <c r="O40" s="22"/>
      <c r="P40" s="22"/>
    </row>
    <row r="41" spans="1:16" ht="39" customHeight="1" x14ac:dyDescent="0.15">
      <c r="A41" s="22"/>
      <c r="B41" s="35"/>
      <c r="C41" s="1144" t="s">
        <v>534</v>
      </c>
      <c r="D41" s="1145"/>
      <c r="E41" s="1146"/>
      <c r="F41" s="36">
        <v>0</v>
      </c>
      <c r="G41" s="37">
        <v>0</v>
      </c>
      <c r="H41" s="37">
        <v>0</v>
      </c>
      <c r="I41" s="37">
        <v>0</v>
      </c>
      <c r="J41" s="38">
        <v>0</v>
      </c>
      <c r="K41" s="22"/>
      <c r="L41" s="22"/>
      <c r="M41" s="22"/>
      <c r="N41" s="22"/>
      <c r="O41" s="22"/>
      <c r="P41" s="22"/>
    </row>
    <row r="42" spans="1:16" ht="39" customHeight="1" x14ac:dyDescent="0.15">
      <c r="A42" s="22"/>
      <c r="B42" s="39"/>
      <c r="C42" s="1144" t="s">
        <v>535</v>
      </c>
      <c r="D42" s="1145"/>
      <c r="E42" s="1146"/>
      <c r="F42" s="36" t="s">
        <v>482</v>
      </c>
      <c r="G42" s="37" t="s">
        <v>482</v>
      </c>
      <c r="H42" s="37" t="s">
        <v>482</v>
      </c>
      <c r="I42" s="37" t="s">
        <v>482</v>
      </c>
      <c r="J42" s="38" t="s">
        <v>482</v>
      </c>
      <c r="K42" s="22"/>
      <c r="L42" s="22"/>
      <c r="M42" s="22"/>
      <c r="N42" s="22"/>
      <c r="O42" s="22"/>
      <c r="P42" s="22"/>
    </row>
    <row r="43" spans="1:16" ht="39" customHeight="1" thickBot="1" x14ac:dyDescent="0.2">
      <c r="A43" s="22"/>
      <c r="B43" s="40"/>
      <c r="C43" s="1147" t="s">
        <v>536</v>
      </c>
      <c r="D43" s="1148"/>
      <c r="E43" s="1149"/>
      <c r="F43" s="41">
        <v>0.02</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60" t="s">
        <v>11</v>
      </c>
      <c r="C45" s="1161"/>
      <c r="D45" s="58"/>
      <c r="E45" s="1166" t="s">
        <v>12</v>
      </c>
      <c r="F45" s="1166"/>
      <c r="G45" s="1166"/>
      <c r="H45" s="1166"/>
      <c r="I45" s="1166"/>
      <c r="J45" s="1167"/>
      <c r="K45" s="59">
        <v>3107</v>
      </c>
      <c r="L45" s="60">
        <v>3211</v>
      </c>
      <c r="M45" s="60">
        <v>3248</v>
      </c>
      <c r="N45" s="60">
        <v>3235</v>
      </c>
      <c r="O45" s="61">
        <v>3241</v>
      </c>
      <c r="P45" s="48"/>
      <c r="Q45" s="48"/>
      <c r="R45" s="48"/>
      <c r="S45" s="48"/>
      <c r="T45" s="48"/>
      <c r="U45" s="48"/>
    </row>
    <row r="46" spans="1:21" ht="30.75" customHeight="1" x14ac:dyDescent="0.15">
      <c r="A46" s="48"/>
      <c r="B46" s="1162"/>
      <c r="C46" s="1163"/>
      <c r="D46" s="62"/>
      <c r="E46" s="1154" t="s">
        <v>13</v>
      </c>
      <c r="F46" s="1154"/>
      <c r="G46" s="1154"/>
      <c r="H46" s="1154"/>
      <c r="I46" s="1154"/>
      <c r="J46" s="1155"/>
      <c r="K46" s="63" t="s">
        <v>482</v>
      </c>
      <c r="L46" s="64" t="s">
        <v>482</v>
      </c>
      <c r="M46" s="64" t="s">
        <v>482</v>
      </c>
      <c r="N46" s="64" t="s">
        <v>482</v>
      </c>
      <c r="O46" s="65" t="s">
        <v>482</v>
      </c>
      <c r="P46" s="48"/>
      <c r="Q46" s="48"/>
      <c r="R46" s="48"/>
      <c r="S46" s="48"/>
      <c r="T46" s="48"/>
      <c r="U46" s="48"/>
    </row>
    <row r="47" spans="1:21" ht="30.75" customHeight="1" x14ac:dyDescent="0.15">
      <c r="A47" s="48"/>
      <c r="B47" s="1162"/>
      <c r="C47" s="1163"/>
      <c r="D47" s="62"/>
      <c r="E47" s="1154" t="s">
        <v>14</v>
      </c>
      <c r="F47" s="1154"/>
      <c r="G47" s="1154"/>
      <c r="H47" s="1154"/>
      <c r="I47" s="1154"/>
      <c r="J47" s="1155"/>
      <c r="K47" s="63" t="s">
        <v>482</v>
      </c>
      <c r="L47" s="64" t="s">
        <v>482</v>
      </c>
      <c r="M47" s="64" t="s">
        <v>482</v>
      </c>
      <c r="N47" s="64" t="s">
        <v>482</v>
      </c>
      <c r="O47" s="65" t="s">
        <v>482</v>
      </c>
      <c r="P47" s="48"/>
      <c r="Q47" s="48"/>
      <c r="R47" s="48"/>
      <c r="S47" s="48"/>
      <c r="T47" s="48"/>
      <c r="U47" s="48"/>
    </row>
    <row r="48" spans="1:21" ht="30.75" customHeight="1" x14ac:dyDescent="0.15">
      <c r="A48" s="48"/>
      <c r="B48" s="1162"/>
      <c r="C48" s="1163"/>
      <c r="D48" s="62"/>
      <c r="E48" s="1154" t="s">
        <v>15</v>
      </c>
      <c r="F48" s="1154"/>
      <c r="G48" s="1154"/>
      <c r="H48" s="1154"/>
      <c r="I48" s="1154"/>
      <c r="J48" s="1155"/>
      <c r="K48" s="63">
        <v>932</v>
      </c>
      <c r="L48" s="64">
        <v>1108</v>
      </c>
      <c r="M48" s="64">
        <v>860</v>
      </c>
      <c r="N48" s="64">
        <v>946</v>
      </c>
      <c r="O48" s="65">
        <v>943</v>
      </c>
      <c r="P48" s="48"/>
      <c r="Q48" s="48"/>
      <c r="R48" s="48"/>
      <c r="S48" s="48"/>
      <c r="T48" s="48"/>
      <c r="U48" s="48"/>
    </row>
    <row r="49" spans="1:21" ht="30.75" customHeight="1" x14ac:dyDescent="0.15">
      <c r="A49" s="48"/>
      <c r="B49" s="1162"/>
      <c r="C49" s="1163"/>
      <c r="D49" s="62"/>
      <c r="E49" s="1154" t="s">
        <v>16</v>
      </c>
      <c r="F49" s="1154"/>
      <c r="G49" s="1154"/>
      <c r="H49" s="1154"/>
      <c r="I49" s="1154"/>
      <c r="J49" s="1155"/>
      <c r="K49" s="63">
        <v>229</v>
      </c>
      <c r="L49" s="64">
        <v>191</v>
      </c>
      <c r="M49" s="64">
        <v>174</v>
      </c>
      <c r="N49" s="64">
        <v>141</v>
      </c>
      <c r="O49" s="65">
        <v>159</v>
      </c>
      <c r="P49" s="48"/>
      <c r="Q49" s="48"/>
      <c r="R49" s="48"/>
      <c r="S49" s="48"/>
      <c r="T49" s="48"/>
      <c r="U49" s="48"/>
    </row>
    <row r="50" spans="1:21" ht="30.75" customHeight="1" x14ac:dyDescent="0.15">
      <c r="A50" s="48"/>
      <c r="B50" s="1162"/>
      <c r="C50" s="1163"/>
      <c r="D50" s="62"/>
      <c r="E50" s="1154" t="s">
        <v>17</v>
      </c>
      <c r="F50" s="1154"/>
      <c r="G50" s="1154"/>
      <c r="H50" s="1154"/>
      <c r="I50" s="1154"/>
      <c r="J50" s="1155"/>
      <c r="K50" s="63">
        <v>88</v>
      </c>
      <c r="L50" s="64">
        <v>85</v>
      </c>
      <c r="M50" s="64">
        <v>78</v>
      </c>
      <c r="N50" s="64">
        <v>70</v>
      </c>
      <c r="O50" s="65">
        <v>64</v>
      </c>
      <c r="P50" s="48"/>
      <c r="Q50" s="48"/>
      <c r="R50" s="48"/>
      <c r="S50" s="48"/>
      <c r="T50" s="48"/>
      <c r="U50" s="48"/>
    </row>
    <row r="51" spans="1:21" ht="30.75" customHeight="1" x14ac:dyDescent="0.15">
      <c r="A51" s="48"/>
      <c r="B51" s="1164"/>
      <c r="C51" s="1165"/>
      <c r="D51" s="66"/>
      <c r="E51" s="1154" t="s">
        <v>18</v>
      </c>
      <c r="F51" s="1154"/>
      <c r="G51" s="1154"/>
      <c r="H51" s="1154"/>
      <c r="I51" s="1154"/>
      <c r="J51" s="1155"/>
      <c r="K51" s="63" t="s">
        <v>482</v>
      </c>
      <c r="L51" s="64">
        <v>0</v>
      </c>
      <c r="M51" s="64" t="s">
        <v>482</v>
      </c>
      <c r="N51" s="64" t="s">
        <v>482</v>
      </c>
      <c r="O51" s="65" t="s">
        <v>482</v>
      </c>
      <c r="P51" s="48"/>
      <c r="Q51" s="48"/>
      <c r="R51" s="48"/>
      <c r="S51" s="48"/>
      <c r="T51" s="48"/>
      <c r="U51" s="48"/>
    </row>
    <row r="52" spans="1:21" ht="30.75" customHeight="1" x14ac:dyDescent="0.15">
      <c r="A52" s="48"/>
      <c r="B52" s="1152" t="s">
        <v>19</v>
      </c>
      <c r="C52" s="1153"/>
      <c r="D52" s="66"/>
      <c r="E52" s="1154" t="s">
        <v>20</v>
      </c>
      <c r="F52" s="1154"/>
      <c r="G52" s="1154"/>
      <c r="H52" s="1154"/>
      <c r="I52" s="1154"/>
      <c r="J52" s="1155"/>
      <c r="K52" s="63">
        <v>2948</v>
      </c>
      <c r="L52" s="64">
        <v>2925</v>
      </c>
      <c r="M52" s="64">
        <v>2940</v>
      </c>
      <c r="N52" s="64">
        <v>2984</v>
      </c>
      <c r="O52" s="65">
        <v>3078</v>
      </c>
      <c r="P52" s="48"/>
      <c r="Q52" s="48"/>
      <c r="R52" s="48"/>
      <c r="S52" s="48"/>
      <c r="T52" s="48"/>
      <c r="U52" s="48"/>
    </row>
    <row r="53" spans="1:21" ht="30.75" customHeight="1" thickBot="1" x14ac:dyDescent="0.2">
      <c r="A53" s="48"/>
      <c r="B53" s="1156" t="s">
        <v>21</v>
      </c>
      <c r="C53" s="1157"/>
      <c r="D53" s="67"/>
      <c r="E53" s="1158" t="s">
        <v>22</v>
      </c>
      <c r="F53" s="1158"/>
      <c r="G53" s="1158"/>
      <c r="H53" s="1158"/>
      <c r="I53" s="1158"/>
      <c r="J53" s="1159"/>
      <c r="K53" s="68">
        <v>1408</v>
      </c>
      <c r="L53" s="69">
        <v>1670</v>
      </c>
      <c r="M53" s="69">
        <v>1420</v>
      </c>
      <c r="N53" s="69">
        <v>1408</v>
      </c>
      <c r="O53" s="70">
        <v>1329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1170</cp:lastModifiedBy>
  <cp:lastPrinted>2016-04-14T06:43:14Z</cp:lastPrinted>
  <dcterms:created xsi:type="dcterms:W3CDTF">2016-02-15T00:44:33Z</dcterms:created>
  <dcterms:modified xsi:type="dcterms:W3CDTF">2016-04-14T06:47:22Z</dcterms:modified>
  <cp:category/>
</cp:coreProperties>
</file>