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b 近藤\★照会への回答\★決算財政状況調査\28年度\"/>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AM38" i="9"/>
  <c r="U38" i="9"/>
  <c r="C38" i="9"/>
  <c r="AM37" i="9"/>
  <c r="U37" i="9"/>
  <c r="C37" i="9"/>
  <c r="AM36" i="9"/>
  <c r="C36" i="9"/>
  <c r="AM35" i="9"/>
  <c r="CO34" i="9"/>
  <c r="CO35" i="9" s="1"/>
  <c r="CO36" i="9" s="1"/>
  <c r="CO37" i="9" s="1"/>
  <c r="CO38" i="9" s="1"/>
  <c r="CO39" i="9" s="1"/>
  <c r="CO40" i="9" s="1"/>
  <c r="CO41" i="9" s="1"/>
  <c r="CO42" i="9" s="1"/>
  <c r="CO43" i="9" s="1"/>
  <c r="BW34" i="9"/>
  <c r="BW35" i="9" s="1"/>
  <c r="BW36" i="9" s="1"/>
  <c r="BW37" i="9" s="1"/>
  <c r="BW38" i="9" s="1"/>
  <c r="BW39" i="9" s="1"/>
  <c r="BW40" i="9" s="1"/>
  <c r="BW41" i="9" s="1"/>
  <c r="BW42" i="9" s="1"/>
  <c r="BW43" i="9" s="1"/>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alcChain>
</file>

<file path=xl/sharedStrings.xml><?xml version="1.0" encoding="utf-8"?>
<sst xmlns="http://schemas.openxmlformats.org/spreadsheetml/2006/main" count="1021" uniqueCount="572">
  <si>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</si>
  <si>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</si>
  <si>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</si>
  <si>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</si>
  <si>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</si>
  <si>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</si>
  <si>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</si>
  <si>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</si>
  <si>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</si>
  <si>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</si>
  <si>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</si>
  <si>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</si>
  <si>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</si>
  <si>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</si>
  <si>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</si>
  <si>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</si>
  <si>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</si>
  <si>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</si>
  <si>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</si>
  <si>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</si>
  <si>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</si>
  <si>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</si>
  <si>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</si>
  <si>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</si>
  <si>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</si>
  <si>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</si>
  <si>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</si>
  <si>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</si>
  <si>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</si>
  <si>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</si>
  <si>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</si>
  <si>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</si>
  <si>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</si>
  <si>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</si>
  <si>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</si>
  <si>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</si>
  <si>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</si>
  <si>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</si>
  <si>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</si>
  <si>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</si>
  <si>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</si>
  <si>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</si>
  <si>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</si>
  <si>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</si>
  <si>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</si>
  <si>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</si>
  <si>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</si>
  <si>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</si>
  <si>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</si>
  <si>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</si>
  <si>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</si>
  <si>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</si>
  <si>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</si>
  <si>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</si>
  <si>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</si>
  <si>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</si>
  <si>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</si>
  <si>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</si>
  <si>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</si>
  <si>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</si>
  <si>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</si>
  <si>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</si>
  <si>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</si>
  <si>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</si>
  <si>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</si>
  <si>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</si>
  <si>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</si>
  <si>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</si>
  <si>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</si>
  <si>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</si>
  <si>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</si>
  <si>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</si>
  <si>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</si>
  <si>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</si>
  <si>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</si>
  <si>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</si>
  <si>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</si>
  <si>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</si>
  <si>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</si>
  <si>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</si>
  <si>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</si>
  <si>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</si>
  <si>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福島市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</si>
  <si>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</si>
  <si>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</si>
  <si>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</si>
  <si>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</si>
  <si>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</si>
  <si>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</si>
  <si>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</si>
  <si>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</si>
  <si>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</si>
  <si>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</si>
  <si>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</si>
  <si>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</si>
  <si>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</si>
  <si>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</si>
  <si>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</si>
  <si>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</si>
  <si>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</si>
  <si>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</si>
  <si>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</si>
  <si>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</si>
  <si>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</si>
  <si>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</si>
  <si>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</si>
  <si>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</si>
  <si>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</si>
  <si>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</si>
  <si>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</si>
  <si>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</si>
  <si>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</si>
  <si>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</si>
  <si>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</si>
  <si>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</si>
  <si>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</si>
  <si>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</si>
  <si>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</si>
  <si>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</si>
  <si>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</si>
  <si>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</si>
  <si>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</si>
  <si>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</si>
  <si>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</si>
  <si>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</si>
  <si>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</si>
  <si>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</si>
  <si>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</si>
  <si>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</si>
  <si>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</si>
  <si>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</si>
  <si>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</si>
  <si>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</si>
  <si>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</si>
  <si>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</si>
  <si>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</si>
  <si>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</si>
  <si>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</si>
  <si>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</si>
  <si>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</si>
  <si>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</si>
  <si>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</si>
  <si>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</si>
  <si>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</si>
  <si>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</si>
  <si>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</si>
  <si>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</si>
  <si>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</si>
  <si>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</si>
  <si>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</si>
  <si>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</si>
  <si>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</si>
  <si>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</si>
  <si>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</si>
  <si>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</si>
  <si>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</si>
  <si>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</si>
  <si>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</si>
  <si>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</si>
  <si>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</si>
  <si>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</si>
  <si>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</si>
  <si>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</si>
  <si>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</si>
  <si>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</si>
  <si>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</si>
  <si>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</si>
  <si>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</si>
  <si>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</si>
  <si>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</si>
  <si>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</si>
  <si>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</si>
  <si>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</si>
  <si>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</si>
  <si>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</si>
  <si>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</si>
  <si>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</si>
  <si>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</si>
  <si>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</si>
  <si>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</si>
  <si>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</si>
  <si>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</si>
  <si>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</si>
  <si>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</si>
  <si>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</si>
  <si>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</si>
  <si>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</si>
  <si>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</si>
  <si>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</si>
  <si>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</si>
  <si>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</si>
  <si>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</si>
  <si>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</si>
  <si>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</si>
  <si>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</si>
  <si>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</si>
  <si>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福島県福島市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</si>
  <si>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</si>
  <si>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</si>
  <si>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</si>
  <si>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</si>
  <si>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</si>
  <si>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</si>
  <si>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</si>
  <si>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</si>
  <si>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</si>
  <si>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</si>
  <si>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</si>
  <si>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</si>
  <si>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</si>
  <si>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</si>
  <si>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</si>
  <si>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</si>
  <si>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</si>
  <si>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</si>
  <si>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</si>
  <si>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</si>
  <si>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</si>
  <si>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</si>
  <si>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</si>
  <si>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</si>
  <si>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</si>
  <si>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</si>
  <si>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</si>
  <si>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</si>
  <si>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</si>
  <si>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</si>
  <si>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</si>
  <si>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</si>
  <si>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</si>
  <si>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</si>
  <si>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</si>
  <si>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</si>
  <si>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</si>
  <si>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</si>
  <si>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</si>
  <si>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</si>
  <si>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</si>
  <si>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</si>
  <si>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</si>
  <si>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</si>
  <si>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</si>
  <si>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</si>
  <si>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</si>
  <si>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</si>
  <si>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</si>
  <si>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</si>
  <si>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</si>
  <si>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</si>
  <si>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</si>
  <si>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</si>
  <si>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</si>
  <si>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</si>
  <si>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</si>
  <si>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</si>
  <si>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</si>
  <si>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</si>
  <si>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</si>
  <si>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</si>
  <si>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</si>
  <si>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</si>
  <si>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</si>
  <si>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</si>
  <si>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</si>
  <si>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</si>
  <si>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</si>
  <si>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</si>
  <si>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</si>
  <si>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</si>
  <si>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</si>
  <si>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</si>
  <si>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</si>
  <si>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</si>
  <si>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</si>
  <si>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</si>
  <si>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</si>
  <si>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</si>
  <si>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</si>
  <si>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</si>
  <si>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</si>
  <si>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</si>
  <si>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</si>
  <si>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</si>
  <si>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</si>
  <si>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</si>
  <si>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</si>
  <si>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</si>
  <si>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</si>
  <si>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</si>
  <si>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</si>
  <si>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</si>
  <si>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</si>
  <si>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</si>
  <si>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</si>
  <si>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</si>
  <si>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</si>
  <si>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</si>
  <si>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</si>
  <si>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</si>
  <si>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</si>
  <si>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</si>
  <si>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</si>
  <si>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</si>
  <si>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</si>
  <si>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</si>
  <si>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</si>
  <si>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</si>
  <si>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</si>
  <si>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</si>
  <si>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</si>
  <si>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</si>
  <si>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</si>
  <si>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</si>
  <si>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</si>
  <si>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</si>
  <si>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</si>
  <si>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</si>
  <si>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</si>
  <si>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</si>
  <si>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</si>
  <si>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</si>
  <si>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</si>
  <si>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</si>
  <si>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</si>
  <si>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</si>
  <si>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</si>
  <si>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</si>
  <si>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</si>
  <si>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</si>
  <si>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</si>
  <si>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</si>
  <si>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</si>
  <si>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</si>
  <si>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</si>
  <si>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</si>
  <si>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</si>
  <si>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</si>
  <si>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</si>
  <si>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</si>
  <si>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</si>
  <si>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</si>
  <si>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</si>
  <si>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</si>
  <si>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</si>
  <si>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</si>
  <si>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</si>
  <si>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福島県福島市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</si>
  <si>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</si>
  <si>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</si>
  <si>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</si>
  <si>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</si>
  <si>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</si>
  <si>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</si>
  <si>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</si>
  <si>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</si>
  <si>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</si>
  <si>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</si>
  <si>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</si>
  <si>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</si>
  <si>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</si>
  <si>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</si>
  <si>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</si>
  <si>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</si>
  <si>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</si>
  <si>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</si>
  <si>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</si>
  <si>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</si>
  <si>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庁舎整備基金運用特別会計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</si>
  <si>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</si>
  <si>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</si>
  <si>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</si>
  <si>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</si>
  <si>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</si>
  <si>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</si>
  <si>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</si>
  <si>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</si>
  <si>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</si>
  <si>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</si>
  <si>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</si>
  <si>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</si>
  <si>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</si>
  <si>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</si>
  <si>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</si>
  <si>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介護保険事業費特別会計</t>
    <phoneticPr fontId="5"/>
  </si>
  <si>
    <t>後期高齢者医療事業費特別会計</t>
    <phoneticPr fontId="5"/>
  </si>
  <si>
    <t>水道事業会計</t>
    <phoneticPr fontId="5"/>
  </si>
  <si>
    <t>法適用企業</t>
    <phoneticPr fontId="5"/>
  </si>
  <si>
    <t>中央卸売市場事業費特別会計</t>
    <phoneticPr fontId="5"/>
  </si>
  <si>
    <t>法非適用企業</t>
    <phoneticPr fontId="5"/>
  </si>
  <si>
    <t>下水道事業費特別会計</t>
    <phoneticPr fontId="5"/>
  </si>
  <si>
    <t>農業集落排水事業費特別会計</t>
    <phoneticPr fontId="5"/>
  </si>
  <si>
    <t>土地区画整理事業費特別会計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</si>
  <si>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</si>
  <si>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</si>
  <si>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</si>
  <si>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</si>
  <si>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</si>
  <si>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</si>
  <si>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</si>
  <si>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</si>
  <si>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</si>
  <si>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</si>
  <si>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</si>
  <si>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</si>
  <si>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</si>
  <si>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</si>
  <si>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</si>
  <si>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</si>
  <si>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</si>
  <si>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</si>
  <si>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</si>
  <si>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</si>
  <si>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</si>
  <si>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</si>
  <si>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</si>
  <si>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</si>
  <si>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</si>
  <si>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</si>
  <si>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</si>
  <si>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</si>
  <si>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</si>
  <si>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</si>
  <si>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</si>
  <si>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</si>
  <si>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</si>
  <si>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</si>
  <si>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</si>
  <si>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</si>
  <si>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</si>
  <si>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</si>
  <si>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</si>
  <si>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</si>
  <si>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</si>
  <si>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</si>
  <si>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</si>
  <si>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</si>
  <si>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</si>
  <si>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</si>
  <si>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</si>
  <si>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</si>
  <si>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</si>
  <si>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</si>
  <si>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</si>
  <si>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</si>
  <si>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</si>
  <si>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</si>
  <si>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</si>
  <si>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</si>
  <si>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</si>
  <si>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</si>
  <si>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</si>
  <si>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</si>
  <si>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</si>
  <si>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</si>
  <si>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</si>
  <si>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</si>
  <si>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</si>
  <si>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</si>
  <si>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</si>
  <si>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</si>
  <si>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</si>
  <si>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</si>
  <si>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</si>
  <si>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</si>
  <si>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</si>
  <si>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</si>
  <si>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</si>
  <si>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</si>
  <si>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</si>
  <si>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</si>
  <si>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</si>
  <si>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</si>
  <si>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</si>
  <si>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</si>
  <si>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</si>
  <si>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</si>
  <si>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</si>
  <si>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</si>
  <si>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</si>
  <si>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</si>
  <si>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</si>
  <si>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</si>
  <si>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</si>
  <si>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</si>
  <si>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</si>
  <si>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</si>
  <si>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</si>
  <si>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</si>
  <si>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</si>
  <si>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</si>
  <si>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</si>
  <si>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</si>
  <si>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</si>
  <si>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</si>
  <si>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</si>
  <si>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</si>
  <si>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</si>
  <si>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</si>
  <si>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</si>
  <si>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</si>
  <si>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</si>
  <si>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</si>
  <si>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</si>
  <si>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</si>
  <si>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</si>
  <si>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</si>
  <si>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</si>
  <si>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</si>
  <si>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</si>
  <si>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</si>
  <si>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</si>
  <si>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</si>
  <si>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</si>
  <si>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</si>
  <si>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</si>
  <si>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</si>
  <si>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</si>
  <si>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</si>
  <si>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</si>
  <si>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</si>
  <si>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</si>
  <si>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</si>
  <si>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</si>
  <si>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</si>
  <si>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</si>
  <si>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</si>
  <si>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</si>
  <si>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</si>
  <si>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</si>
  <si>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</si>
  <si>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</si>
  <si>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水道事業会計</t>
  </si>
  <si>
    <t>国民健康保険事業費特別会計</t>
  </si>
  <si>
    <t>下水道事業費特別会計</t>
  </si>
  <si>
    <t>介護保険事業費特別会計</t>
  </si>
  <si>
    <t>土地区画整理事業費特別会計</t>
  </si>
  <si>
    <t>農業集落排水事業費特別会計</t>
  </si>
  <si>
    <t>中央卸売市場事業費特別会計</t>
  </si>
  <si>
    <t>その他会計（赤字）</t>
  </si>
  <si>
    <t>その他会計（黒字）</t>
  </si>
  <si>
    <t>-</t>
    <phoneticPr fontId="2"/>
  </si>
  <si>
    <t>-</t>
    <phoneticPr fontId="2"/>
  </si>
  <si>
    <t>法非適用(宅造)</t>
    <rPh sb="5" eb="7">
      <t>タクゾウ</t>
    </rPh>
    <phoneticPr fontId="5"/>
  </si>
  <si>
    <t>伊達地方衛生処理組合　一般会計</t>
    <rPh sb="0" eb="2">
      <t>ダテ</t>
    </rPh>
    <rPh sb="2" eb="4">
      <t>チホウ</t>
    </rPh>
    <rPh sb="4" eb="5">
      <t>エイ</t>
    </rPh>
    <rPh sb="5" eb="6">
      <t>セイ</t>
    </rPh>
    <rPh sb="6" eb="8">
      <t>ショリ</t>
    </rPh>
    <rPh sb="8" eb="10">
      <t>クミアイ</t>
    </rPh>
    <rPh sb="11" eb="13">
      <t>イッパン</t>
    </rPh>
    <rPh sb="13" eb="15">
      <t>カイケイ</t>
    </rPh>
    <phoneticPr fontId="2"/>
  </si>
  <si>
    <t>伊達地方衛生処理組合　し尿処理事業費特別会計</t>
    <rPh sb="0" eb="2">
      <t>ダテ</t>
    </rPh>
    <rPh sb="2" eb="4">
      <t>チホウ</t>
    </rPh>
    <rPh sb="4" eb="5">
      <t>エイ</t>
    </rPh>
    <rPh sb="5" eb="6">
      <t>セイ</t>
    </rPh>
    <rPh sb="6" eb="8">
      <t>ショリ</t>
    </rPh>
    <rPh sb="8" eb="10">
      <t>クミアイ</t>
    </rPh>
    <rPh sb="12" eb="13">
      <t>ニョウ</t>
    </rPh>
    <rPh sb="13" eb="15">
      <t>ショリ</t>
    </rPh>
    <rPh sb="15" eb="17">
      <t>ジギョウ</t>
    </rPh>
    <rPh sb="17" eb="18">
      <t>ヒ</t>
    </rPh>
    <rPh sb="18" eb="20">
      <t>トクベツ</t>
    </rPh>
    <rPh sb="20" eb="21">
      <t>カイ</t>
    </rPh>
    <rPh sb="21" eb="22">
      <t>ケイ</t>
    </rPh>
    <phoneticPr fontId="2"/>
  </si>
  <si>
    <t>伊達地方衛生処理組合　ごみ処理事業費特別会計</t>
    <rPh sb="0" eb="2">
      <t>ダテ</t>
    </rPh>
    <rPh sb="2" eb="4">
      <t>チホウ</t>
    </rPh>
    <rPh sb="4" eb="5">
      <t>エイ</t>
    </rPh>
    <rPh sb="5" eb="6">
      <t>セイ</t>
    </rPh>
    <rPh sb="6" eb="8">
      <t>ショリ</t>
    </rPh>
    <rPh sb="8" eb="10">
      <t>クミアイ</t>
    </rPh>
    <rPh sb="13" eb="15">
      <t>ショリ</t>
    </rPh>
    <rPh sb="15" eb="17">
      <t>ジギョウ</t>
    </rPh>
    <rPh sb="17" eb="18">
      <t>ヒ</t>
    </rPh>
    <rPh sb="18" eb="20">
      <t>トクベツ</t>
    </rPh>
    <rPh sb="20" eb="21">
      <t>カイ</t>
    </rPh>
    <rPh sb="21" eb="22">
      <t>ケイ</t>
    </rPh>
    <phoneticPr fontId="2"/>
  </si>
  <si>
    <t>川俣方部衛生処理組合　一般会計</t>
    <rPh sb="0" eb="2">
      <t>カワマタ</t>
    </rPh>
    <rPh sb="2" eb="3">
      <t>ホウ</t>
    </rPh>
    <rPh sb="3" eb="4">
      <t>ブ</t>
    </rPh>
    <rPh sb="4" eb="5">
      <t>エイ</t>
    </rPh>
    <rPh sb="5" eb="6">
      <t>セイ</t>
    </rPh>
    <rPh sb="6" eb="8">
      <t>ショリ</t>
    </rPh>
    <rPh sb="8" eb="10">
      <t>クミアイ</t>
    </rPh>
    <rPh sb="11" eb="13">
      <t>イッパン</t>
    </rPh>
    <rPh sb="13" eb="15">
      <t>カイケイ</t>
    </rPh>
    <phoneticPr fontId="2"/>
  </si>
  <si>
    <t>福島県市民交通災害共済組合　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</si>
  <si>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</si>
  <si>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1">
      <t>カイ</t>
    </rPh>
    <rPh sb="21" eb="22">
      <t>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</si>
  <si>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3">
      <t>カイ</t>
    </rPh>
    <rPh sb="23" eb="24">
      <t>ケイ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</si>
  <si>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</si>
  <si>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2">
      <t>カイ</t>
    </rPh>
    <rPh sb="22" eb="23">
      <t>ケイ</t>
    </rPh>
    <phoneticPr fontId="2"/>
  </si>
  <si>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</si>
  <si>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5">
      <t>カイ</t>
    </rPh>
    <rPh sb="25" eb="26">
      <t>ケイ</t>
    </rPh>
    <phoneticPr fontId="2"/>
  </si>
  <si>
    <t>福島地方水道用水供給企業団　福島地方水道用水供給事業</t>
    <rPh sb="0" eb="2">
      <t>フクシマ</t>
    </rPh>
    <rPh sb="2" eb="4">
      <t>チホウ</t>
    </rPh>
    <rPh sb="4" eb="6">
      <t>スイドウ</t>
    </rPh>
    <rPh sb="6" eb="8">
      <t>ヨウスイ</t>
    </rPh>
    <rPh sb="8" eb="10">
      <t>キョウキュウ</t>
    </rPh>
    <rPh sb="10" eb="12">
      <t>キギョウ</t>
    </rPh>
    <rPh sb="12" eb="13">
      <t>ダン</t>
    </rPh>
    <rPh sb="14" eb="16">
      <t>フクシマ</t>
    </rPh>
    <rPh sb="16" eb="18">
      <t>チホウ</t>
    </rPh>
    <rPh sb="18" eb="20">
      <t>スイドウ</t>
    </rPh>
    <rPh sb="20" eb="22">
      <t>ヨウスイ</t>
    </rPh>
    <rPh sb="22" eb="24">
      <t>キョウキュウ</t>
    </rPh>
    <rPh sb="24" eb="26">
      <t>ジギョウ</t>
    </rPh>
    <phoneticPr fontId="2"/>
  </si>
  <si>
    <t>-</t>
    <phoneticPr fontId="2"/>
  </si>
  <si>
    <t>-</t>
    <phoneticPr fontId="2"/>
  </si>
  <si>
    <t>-</t>
    <phoneticPr fontId="2"/>
  </si>
  <si>
    <t>-</t>
    <phoneticPr fontId="2"/>
  </si>
  <si>
    <t>-</t>
    <phoneticPr fontId="2"/>
  </si>
  <si>
    <t>福島地方土地開発公社</t>
    <rPh sb="0" eb="2">
      <t>フクシマ</t>
    </rPh>
    <rPh sb="2" eb="4">
      <t>チホウ</t>
    </rPh>
    <rPh sb="4" eb="6">
      <t>トチ</t>
    </rPh>
    <rPh sb="6" eb="8">
      <t>カイハツ</t>
    </rPh>
    <rPh sb="8" eb="10">
      <t>コウシャ</t>
    </rPh>
    <phoneticPr fontId="24"/>
  </si>
  <si>
    <t>（公財）福島市振興公社</t>
    <rPh sb="1" eb="2">
      <t>オオヤケ</t>
    </rPh>
    <rPh sb="2" eb="3">
      <t>ザイ</t>
    </rPh>
    <rPh sb="4" eb="7">
      <t>フクシマシ</t>
    </rPh>
    <rPh sb="7" eb="9">
      <t>シンコウ</t>
    </rPh>
    <rPh sb="9" eb="11">
      <t>コウシャ</t>
    </rPh>
    <phoneticPr fontId="24"/>
  </si>
  <si>
    <t>（公財）福島市スポーツ振興公社</t>
    <rPh sb="1" eb="2">
      <t>コウ</t>
    </rPh>
    <rPh sb="2" eb="3">
      <t>ザイ</t>
    </rPh>
    <rPh sb="4" eb="7">
      <t>フクシマシ</t>
    </rPh>
    <rPh sb="11" eb="13">
      <t>シンコウ</t>
    </rPh>
    <rPh sb="13" eb="15">
      <t>コウシャ</t>
    </rPh>
    <phoneticPr fontId="24"/>
  </si>
  <si>
    <t>（一財）福島市中小企業福祉サポートセンター</t>
    <rPh sb="1" eb="2">
      <t>イチ</t>
    </rPh>
    <rPh sb="2" eb="3">
      <t>ザイ</t>
    </rPh>
    <rPh sb="4" eb="7">
      <t>フクシマシ</t>
    </rPh>
    <rPh sb="7" eb="9">
      <t>チュウショウ</t>
    </rPh>
    <rPh sb="9" eb="11">
      <t>キギョウ</t>
    </rPh>
    <rPh sb="11" eb="13">
      <t>フクシ</t>
    </rPh>
    <phoneticPr fontId="24"/>
  </si>
  <si>
    <t>福島市観光開発（株）</t>
    <rPh sb="0" eb="3">
      <t>フクシマシ</t>
    </rPh>
    <rPh sb="3" eb="5">
      <t>カンコウ</t>
    </rPh>
    <rPh sb="5" eb="7">
      <t>カイハツ</t>
    </rPh>
    <rPh sb="8" eb="9">
      <t>カブ</t>
    </rPh>
    <phoneticPr fontId="24"/>
  </si>
  <si>
    <t>（株）福島まちづくりセンター</t>
    <rPh sb="1" eb="2">
      <t>カブ</t>
    </rPh>
    <rPh sb="3" eb="5">
      <t>フクシマ</t>
    </rPh>
    <phoneticPr fontId="24"/>
  </si>
  <si>
    <t>（株）福島テクノサービスセンター</t>
    <rPh sb="1" eb="2">
      <t>カブ</t>
    </rPh>
    <rPh sb="3" eb="5">
      <t>フクシマ</t>
    </rPh>
    <phoneticPr fontId="24"/>
  </si>
  <si>
    <t>（株）飯野町振興公社</t>
    <rPh sb="1" eb="2">
      <t>カブ</t>
    </rPh>
    <rPh sb="3" eb="6">
      <t>イイノマチ</t>
    </rPh>
    <rPh sb="6" eb="8">
      <t>シンコウ</t>
    </rPh>
    <rPh sb="8" eb="10">
      <t>コウシャ</t>
    </rPh>
    <phoneticPr fontId="24"/>
  </si>
  <si>
    <t>（公財）福島県青少年育成・男女共生推進機構</t>
    <rPh sb="1" eb="2">
      <t>オオヤケ</t>
    </rPh>
    <rPh sb="2" eb="3">
      <t>ザイ</t>
    </rPh>
    <rPh sb="4" eb="7">
      <t>フクシマケン</t>
    </rPh>
    <rPh sb="7" eb="10">
      <t>セイショウネン</t>
    </rPh>
    <rPh sb="10" eb="12">
      <t>イクセイ</t>
    </rPh>
    <rPh sb="13" eb="15">
      <t>ダンジョ</t>
    </rPh>
    <rPh sb="15" eb="17">
      <t>キョウセイ</t>
    </rPh>
    <rPh sb="17" eb="19">
      <t>スイシン</t>
    </rPh>
    <rPh sb="19" eb="21">
      <t>キコウ</t>
    </rPh>
    <phoneticPr fontId="24"/>
  </si>
  <si>
    <t>阿武隈急行（株）</t>
    <rPh sb="0" eb="3">
      <t>アブクマ</t>
    </rPh>
    <rPh sb="3" eb="5">
      <t>キュウコウ</t>
    </rPh>
    <rPh sb="6" eb="7">
      <t>カブ</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</si>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</sst>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50493</c:v>
                </c:pt>
                <c:pt idx="1">
                  <c:v>17358</c:v>
                </c:pt>
                <c:pt idx="2">
                  <c:v>27531</c:v>
                </c:pt>
                <c:pt idx="3">
                  <c:v>33788</c:v>
                </c:pt>
                <c:pt idx="4">
                  <c:v>51431</c:v>
                </c:pt>
              </c:numCache>
            </c:numRef>
          </c:val>
          <c:smooth val="0"/>
        </c:ser>
        <c:dLbls>
          <c:showLegendKey val="0"/>
          <c:showVal val="0"/>
          <c:showCatName val="0"/>
          <c:showSerName val="0"/>
          <c:showPercent val="0"/>
          <c:showBubbleSize val="0"/>
        </c:dLbls>
        <c:marker val="1"/>
        <c:smooth val="0"/>
        <c:axId val="778079672"/>
        <c:axId val="778069480"/>
      </c:lineChart>
      <c:catAx>
        <c:axId val="7780796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8069480"/>
        <c:crosses val="autoZero"/>
        <c:auto val="1"/>
        <c:lblAlgn val="ctr"/>
        <c:lblOffset val="100"/>
        <c:tickLblSkip val="1"/>
        <c:tickMarkSkip val="1"/>
        <c:noMultiLvlLbl val="0"/>
      </c:catAx>
      <c:valAx>
        <c:axId val="7780694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78079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3.56</c:v>
                </c:pt>
                <c:pt idx="1">
                  <c:v>9.52</c:v>
                </c:pt>
                <c:pt idx="2">
                  <c:v>8.7100000000000009</c:v>
                </c:pt>
                <c:pt idx="3">
                  <c:v>8.07</c:v>
                </c:pt>
                <c:pt idx="4">
                  <c:v>8.5500000000000007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8.81</c:v>
                </c:pt>
                <c:pt idx="1">
                  <c:v>9.0500000000000007</c:v>
                </c:pt>
                <c:pt idx="2">
                  <c:v>13.6</c:v>
                </c:pt>
                <c:pt idx="3">
                  <c:v>14.28</c:v>
                </c:pt>
                <c:pt idx="4">
                  <c:v>14.4</c:v>
                </c:pt>
              </c:numCache>
            </c:numRef>
          </c:val>
        </c:ser>
        <c:dLbls>
          <c:showLegendKey val="0"/>
          <c:showVal val="0"/>
          <c:showCatName val="0"/>
          <c:showSerName val="0"/>
          <c:showPercent val="0"/>
          <c:showBubbleSize val="0"/>
        </c:dLbls>
        <c:gapWidth val="250"/>
        <c:overlap val="100"/>
        <c:axId val="778075752"/>
        <c:axId val="778078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3.56</c:v>
                </c:pt>
                <c:pt idx="1">
                  <c:v>6.33</c:v>
                </c:pt>
                <c:pt idx="2">
                  <c:v>3.42</c:v>
                </c:pt>
                <c:pt idx="3">
                  <c:v>0.5</c:v>
                </c:pt>
                <c:pt idx="4">
                  <c:v>0.42</c:v>
                </c:pt>
              </c:numCache>
            </c:numRef>
          </c:val>
          <c:smooth val="0"/>
        </c:ser>
        <c:dLbls>
          <c:showLegendKey val="0"/>
          <c:showVal val="0"/>
          <c:showCatName val="0"/>
          <c:showSerName val="0"/>
          <c:showPercent val="0"/>
          <c:showBubbleSize val="0"/>
        </c:dLbls>
        <c:marker val="1"/>
        <c:smooth val="0"/>
        <c:axId val="778075752"/>
        <c:axId val="778078496"/>
      </c:lineChart>
      <c:catAx>
        <c:axId val="778075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78078496"/>
        <c:crosses val="autoZero"/>
        <c:auto val="1"/>
        <c:lblAlgn val="ctr"/>
        <c:lblOffset val="100"/>
        <c:tickLblSkip val="1"/>
        <c:tickMarkSkip val="1"/>
        <c:noMultiLvlLbl val="0"/>
      </c:catAx>
      <c:valAx>
        <c:axId val="778078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8075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0.01</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中央卸売市場事業費特別会計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0.13</c:v>
                </c:pt>
                <c:pt idx="2">
                  <c:v>#N/A</c:v>
                </c:pt>
                <c:pt idx="3">
                  <c:v>0.04</c:v>
                </c:pt>
                <c:pt idx="4">
                  <c:v>#N/A</c:v>
                </c:pt>
                <c:pt idx="5">
                  <c:v>0.01</c:v>
                </c:pt>
                <c:pt idx="6">
                  <c:v>#N/A</c:v>
                </c:pt>
                <c:pt idx="7">
                  <c:v>0.03</c:v>
                </c:pt>
                <c:pt idx="8">
                  <c:v>#N/A</c:v>
                </c:pt>
                <c:pt idx="9">
                  <c:v>0.04</c:v>
                </c:pt>
              </c:numCache>
            </c:numRef>
          </c:val>
        </c:ser>
        <c:ser>
          <c:idx val="3"/>
          <c:order val="3"/>
          <c:tx>
            <c:strRef>
              <c:f>データシート!$A$30</c:f>
              <c:strCache>
                <c:ptCount val="1"/>
                <c:pt idx="0">
                  <c:v>農業集落排水事業費特別会計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0.05</c:v>
                </c:pt>
                <c:pt idx="4">
                  <c:v>#N/A</c:v>
                </c:pt>
                <c:pt idx="5">
                  <c:v>0.12</c:v>
                </c:pt>
                <c:pt idx="6">
                  <c:v>#N/A</c:v>
                </c:pt>
                <c:pt idx="7">
                  <c:v>0.06</c:v>
                </c:pt>
                <c:pt idx="8">
                  <c:v>#N/A</c:v>
                </c:pt>
                <c:pt idx="9">
                  <c:v>0.08</c:v>
                </c:pt>
              </c:numCache>
            </c:numRef>
          </c:val>
        </c:ser>
        <c:ser>
          <c:idx val="4"/>
          <c:order val="4"/>
          <c:tx>
            <c:strRef>
              <c:f>データシート!$A$31</c:f>
              <c:strCache>
                <c:ptCount val="1"/>
                <c:pt idx="0">
                  <c:v>土地区画整理事業費特別会計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0.92</c:v>
                </c:pt>
                <c:pt idx="2">
                  <c:v>#N/A</c:v>
                </c:pt>
                <c:pt idx="3">
                  <c:v>0.79</c:v>
                </c:pt>
                <c:pt idx="4">
                  <c:v>#N/A</c:v>
                </c:pt>
                <c:pt idx="5">
                  <c:v>0.46</c:v>
                </c:pt>
                <c:pt idx="6">
                  <c:v>#N/A</c:v>
                </c:pt>
                <c:pt idx="7">
                  <c:v>0.11</c:v>
                </c:pt>
                <c:pt idx="8">
                  <c:v>#N/A</c:v>
                </c:pt>
                <c:pt idx="9">
                  <c:v>0.12</c:v>
                </c:pt>
              </c:numCache>
            </c:numRef>
          </c:val>
        </c:ser>
        <c:ser>
          <c:idx val="5"/>
          <c:order val="5"/>
          <c:tx>
            <c:strRef>
              <c:f>データシート!$A$32</c:f>
              <c:strCache>
                <c:ptCount val="1"/>
                <c:pt idx="0">
                  <c:v>介護保険事業費特別会計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0.25</c:v>
                </c:pt>
                <c:pt idx="4">
                  <c:v>#N/A</c:v>
                </c:pt>
                <c:pt idx="5">
                  <c:v>0.5</c:v>
                </c:pt>
                <c:pt idx="6">
                  <c:v>#N/A</c:v>
                </c:pt>
                <c:pt idx="7">
                  <c:v>0.36</c:v>
                </c:pt>
                <c:pt idx="8">
                  <c:v>#N/A</c:v>
                </c:pt>
                <c:pt idx="9">
                  <c:v>0.31</c:v>
                </c:pt>
              </c:numCache>
            </c:numRef>
          </c:val>
        </c:ser>
        <c:ser>
          <c:idx val="6"/>
          <c:order val="6"/>
          <c:tx>
            <c:strRef>
              <c:f>データシート!$A$33</c:f>
              <c:strCache>
                <c:ptCount val="1"/>
                <c:pt idx="0">
                  <c:v>下水道事業費特別会計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0.37</c:v>
                </c:pt>
                <c:pt idx="2">
                  <c:v>#N/A</c:v>
                </c:pt>
                <c:pt idx="3">
                  <c:v>0.57999999999999996</c:v>
                </c:pt>
                <c:pt idx="4">
                  <c:v>#N/A</c:v>
                </c:pt>
                <c:pt idx="5">
                  <c:v>2.06</c:v>
                </c:pt>
                <c:pt idx="6">
                  <c:v>#N/A</c:v>
                </c:pt>
                <c:pt idx="7">
                  <c:v>2.5499999999999998</c:v>
                </c:pt>
                <c:pt idx="8">
                  <c:v>#N/A</c:v>
                </c:pt>
                <c:pt idx="9">
                  <c:v>1.93</c:v>
                </c:pt>
              </c:numCache>
            </c:numRef>
          </c:val>
        </c:ser>
        <c:ser>
          <c:idx val="7"/>
          <c:order val="7"/>
          <c:tx>
            <c:strRef>
              <c:f>データシート!$A$34</c:f>
              <c:strCache>
                <c:ptCount val="1"/>
                <c:pt idx="0">
                  <c:v>国民健康保険事業費特別会計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c:v>
                </c:pt>
                <c:pt idx="2">
                  <c:v>#N/A</c:v>
                </c:pt>
                <c:pt idx="3">
                  <c:v>1.53</c:v>
                </c:pt>
                <c:pt idx="4">
                  <c:v>#N/A</c:v>
                </c:pt>
                <c:pt idx="5">
                  <c:v>2.39</c:v>
                </c:pt>
                <c:pt idx="6">
                  <c:v>#N/A</c:v>
                </c:pt>
                <c:pt idx="7">
                  <c:v>2.27</c:v>
                </c:pt>
                <c:pt idx="8">
                  <c:v>#N/A</c:v>
                </c:pt>
                <c:pt idx="9">
                  <c:v>2.91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5.59</c:v>
                </c:pt>
                <c:pt idx="2">
                  <c:v>#N/A</c:v>
                </c:pt>
                <c:pt idx="3">
                  <c:v>4.72</c:v>
                </c:pt>
                <c:pt idx="4">
                  <c:v>#N/A</c:v>
                </c:pt>
                <c:pt idx="5">
                  <c:v>5.14</c:v>
                </c:pt>
                <c:pt idx="6">
                  <c:v>#N/A</c:v>
                </c:pt>
                <c:pt idx="7">
                  <c:v>5.52</c:v>
                </c:pt>
                <c:pt idx="8">
                  <c:v>#N/A</c:v>
                </c:pt>
                <c:pt idx="9">
                  <c:v>6.1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3.55</c:v>
                </c:pt>
                <c:pt idx="2">
                  <c:v>#N/A</c:v>
                </c:pt>
                <c:pt idx="3">
                  <c:v>9.51</c:v>
                </c:pt>
                <c:pt idx="4">
                  <c:v>#N/A</c:v>
                </c:pt>
                <c:pt idx="5">
                  <c:v>8.69</c:v>
                </c:pt>
                <c:pt idx="6">
                  <c:v>#N/A</c:v>
                </c:pt>
                <c:pt idx="7">
                  <c:v>8.07</c:v>
                </c:pt>
                <c:pt idx="8">
                  <c:v>#N/A</c:v>
                </c:pt>
                <c:pt idx="9">
                  <c:v>8.5399999999999991</c:v>
                </c:pt>
              </c:numCache>
            </c:numRef>
          </c:val>
        </c:ser>
        <c:dLbls>
          <c:showLegendKey val="0"/>
          <c:showVal val="0"/>
          <c:showCatName val="0"/>
          <c:showSerName val="0"/>
          <c:showPercent val="0"/>
          <c:showBubbleSize val="0"/>
        </c:dLbls>
        <c:gapWidth val="150"/>
        <c:overlap val="100"/>
        <c:axId val="778070264"/>
        <c:axId val="778071048"/>
      </c:barChart>
      <c:catAx>
        <c:axId val="778070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78071048"/>
        <c:crosses val="autoZero"/>
        <c:auto val="1"/>
        <c:lblAlgn val="ctr"/>
        <c:lblOffset val="100"/>
        <c:tickLblSkip val="1"/>
        <c:tickMarkSkip val="1"/>
        <c:noMultiLvlLbl val="0"/>
      </c:catAx>
      <c:valAx>
        <c:axId val="778071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80702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11376</c:v>
                </c:pt>
                <c:pt idx="5">
                  <c:v>11590</c:v>
                </c:pt>
                <c:pt idx="8">
                  <c:v>10836</c:v>
                </c:pt>
                <c:pt idx="11">
                  <c:v>10687</c:v>
                </c:pt>
                <c:pt idx="14">
                  <c:v>11048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742</c:v>
                </c:pt>
                <c:pt idx="3">
                  <c:v>539</c:v>
                </c:pt>
                <c:pt idx="6">
                  <c:v>254</c:v>
                </c:pt>
                <c:pt idx="9">
                  <c:v>61</c:v>
                </c:pt>
                <c:pt idx="12">
                  <c:v>58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c:v>
                </c:pt>
                <c:pt idx="3">
                  <c:v>18</c:v>
                </c:pt>
                <c:pt idx="6">
                  <c:v>21</c:v>
                </c:pt>
                <c:pt idx="9">
                  <c:v>20</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3682</c:v>
                </c:pt>
                <c:pt idx="3">
                  <c:v>3800</c:v>
                </c:pt>
                <c:pt idx="6">
                  <c:v>3382</c:v>
                </c:pt>
                <c:pt idx="9">
                  <c:v>3259</c:v>
                </c:pt>
                <c:pt idx="12">
                  <c:v>3098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17</c:v>
                </c:pt>
                <c:pt idx="3">
                  <c:v>17</c:v>
                </c:pt>
                <c:pt idx="6">
                  <c:v>17</c:v>
                </c:pt>
                <c:pt idx="9">
                  <c:v>17</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9324</c:v>
                </c:pt>
                <c:pt idx="3">
                  <c:v>9605</c:v>
                </c:pt>
                <c:pt idx="6">
                  <c:v>9590</c:v>
                </c:pt>
                <c:pt idx="9">
                  <c:v>9096</c:v>
                </c:pt>
                <c:pt idx="12">
                  <c:v>8783</c:v>
                </c:pt>
              </c:numCache>
            </c:numRef>
          </c:val>
        </c:ser>
        <c:dLbls>
          <c:showLegendKey val="0"/>
          <c:showVal val="0"/>
          <c:showCatName val="0"/>
          <c:showSerName val="0"/>
          <c:showPercent val="0"/>
          <c:showBubbleSize val="0"/>
        </c:dLbls>
        <c:gapWidth val="100"/>
        <c:overlap val="100"/>
        <c:axId val="778071832"/>
        <c:axId val="778073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2402</c:v>
                </c:pt>
                <c:pt idx="2">
                  <c:v>#N/A</c:v>
                </c:pt>
                <c:pt idx="3">
                  <c:v>#N/A</c:v>
                </c:pt>
                <c:pt idx="4">
                  <c:v>2389</c:v>
                </c:pt>
                <c:pt idx="5">
                  <c:v>#N/A</c:v>
                </c:pt>
                <c:pt idx="6">
                  <c:v>#N/A</c:v>
                </c:pt>
                <c:pt idx="7">
                  <c:v>2428</c:v>
                </c:pt>
                <c:pt idx="8">
                  <c:v>#N/A</c:v>
                </c:pt>
                <c:pt idx="9">
                  <c:v>#N/A</c:v>
                </c:pt>
                <c:pt idx="10">
                  <c:v>1766</c:v>
                </c:pt>
                <c:pt idx="11">
                  <c:v>#N/A</c:v>
                </c:pt>
                <c:pt idx="12">
                  <c:v>#N/A</c:v>
                </c:pt>
                <c:pt idx="13">
                  <c:v>911</c:v>
                </c:pt>
                <c:pt idx="14">
                  <c:v>#N/A</c:v>
                </c:pt>
              </c:numCache>
            </c:numRef>
          </c:val>
          <c:smooth val="0"/>
        </c:ser>
        <c:dLbls>
          <c:showLegendKey val="0"/>
          <c:showVal val="0"/>
          <c:showCatName val="0"/>
          <c:showSerName val="0"/>
          <c:showPercent val="0"/>
          <c:showBubbleSize val="0"/>
        </c:dLbls>
        <c:marker val="1"/>
        <c:smooth val="0"/>
        <c:axId val="778071832"/>
        <c:axId val="778073008"/>
      </c:lineChart>
      <c:catAx>
        <c:axId val="778071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78073008"/>
        <c:crosses val="autoZero"/>
        <c:auto val="1"/>
        <c:lblAlgn val="ctr"/>
        <c:lblOffset val="100"/>
        <c:tickLblSkip val="1"/>
        <c:tickMarkSkip val="1"/>
        <c:noMultiLvlLbl val="0"/>
      </c:catAx>
      <c:valAx>
        <c:axId val="778073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8071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100764</c:v>
                </c:pt>
                <c:pt idx="5">
                  <c:v>99702</c:v>
                </c:pt>
                <c:pt idx="8">
                  <c:v>99327</c:v>
                </c:pt>
                <c:pt idx="11">
                  <c:v>98481</c:v>
                </c:pt>
                <c:pt idx="14">
                  <c:v>96832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26076</c:v>
                </c:pt>
                <c:pt idx="5">
                  <c:v>26060</c:v>
                </c:pt>
                <c:pt idx="8">
                  <c:v>22724</c:v>
                </c:pt>
                <c:pt idx="11">
                  <c:v>19148</c:v>
                </c:pt>
                <c:pt idx="14">
                  <c:v>16899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8920</c:v>
                </c:pt>
                <c:pt idx="5">
                  <c:v>12708</c:v>
                </c:pt>
                <c:pt idx="8">
                  <c:v>12545</c:v>
                </c:pt>
                <c:pt idx="11">
                  <c:v>13839</c:v>
                </c:pt>
                <c:pt idx="14">
                  <c:v>13223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6987</c:v>
                </c:pt>
                <c:pt idx="3">
                  <c:v>7435</c:v>
                </c:pt>
                <c:pt idx="6">
                  <c:v>6791</c:v>
                </c:pt>
                <c:pt idx="9">
                  <c:v>5784</c:v>
                </c:pt>
                <c:pt idx="12">
                  <c:v>5306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20553</c:v>
                </c:pt>
                <c:pt idx="3">
                  <c:v>19700</c:v>
                </c:pt>
                <c:pt idx="6">
                  <c:v>19176</c:v>
                </c:pt>
                <c:pt idx="9">
                  <c:v>18440</c:v>
                </c:pt>
                <c:pt idx="12">
                  <c:v>16879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364</c:v>
                </c:pt>
                <c:pt idx="3">
                  <c:v>340</c:v>
                </c:pt>
                <c:pt idx="6">
                  <c:v>307</c:v>
                </c:pt>
                <c:pt idx="9">
                  <c:v>278</c:v>
                </c:pt>
                <c:pt idx="12">
                  <c:v>248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43504</c:v>
                </c:pt>
                <c:pt idx="3">
                  <c:v>44864</c:v>
                </c:pt>
                <c:pt idx="6">
                  <c:v>42944</c:v>
                </c:pt>
                <c:pt idx="9">
                  <c:v>40759</c:v>
                </c:pt>
                <c:pt idx="12">
                  <c:v>36066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1236</c:v>
                </c:pt>
                <c:pt idx="3">
                  <c:v>750</c:v>
                </c:pt>
                <c:pt idx="6">
                  <c:v>145</c:v>
                </c:pt>
                <c:pt idx="9">
                  <c:v>103</c:v>
                </c:pt>
                <c:pt idx="12">
                  <c:v>66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89166</c:v>
                </c:pt>
                <c:pt idx="3">
                  <c:v>87225</c:v>
                </c:pt>
                <c:pt idx="6">
                  <c:v>85724</c:v>
                </c:pt>
                <c:pt idx="9">
                  <c:v>83961</c:v>
                </c:pt>
                <c:pt idx="12">
                  <c:v>83690</c:v>
                </c:pt>
              </c:numCache>
            </c:numRef>
          </c:val>
        </c:ser>
        <c:dLbls>
          <c:showLegendKey val="0"/>
          <c:showVal val="0"/>
          <c:showCatName val="0"/>
          <c:showSerName val="0"/>
          <c:showPercent val="0"/>
          <c:showBubbleSize val="0"/>
        </c:dLbls>
        <c:gapWidth val="100"/>
        <c:overlap val="100"/>
        <c:axId val="778073792"/>
        <c:axId val="778076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26050</c:v>
                </c:pt>
                <c:pt idx="2">
                  <c:v>#N/A</c:v>
                </c:pt>
                <c:pt idx="3">
                  <c:v>#N/A</c:v>
                </c:pt>
                <c:pt idx="4">
                  <c:v>21844</c:v>
                </c:pt>
                <c:pt idx="5">
                  <c:v>#N/A</c:v>
                </c:pt>
                <c:pt idx="6">
                  <c:v>#N/A</c:v>
                </c:pt>
                <c:pt idx="7">
                  <c:v>20489</c:v>
                </c:pt>
                <c:pt idx="8">
                  <c:v>#N/A</c:v>
                </c:pt>
                <c:pt idx="9">
                  <c:v>#N/A</c:v>
                </c:pt>
                <c:pt idx="10">
                  <c:v>17857</c:v>
                </c:pt>
                <c:pt idx="11">
                  <c:v>#N/A</c:v>
                </c:pt>
                <c:pt idx="12">
                  <c:v>#N/A</c:v>
                </c:pt>
                <c:pt idx="13">
                  <c:v>15302</c:v>
                </c:pt>
                <c:pt idx="14">
                  <c:v>#N/A</c:v>
                </c:pt>
              </c:numCache>
            </c:numRef>
          </c:val>
          <c:smooth val="0"/>
        </c:ser>
        <c:dLbls>
          <c:showLegendKey val="0"/>
          <c:showVal val="0"/>
          <c:showCatName val="0"/>
          <c:showSerName val="0"/>
          <c:showPercent val="0"/>
          <c:showBubbleSize val="0"/>
        </c:dLbls>
        <c:marker val="1"/>
        <c:smooth val="0"/>
        <c:axId val="778073792"/>
        <c:axId val="778076144"/>
      </c:lineChart>
      <c:catAx>
        <c:axId val="778073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78076144"/>
        <c:crosses val="autoZero"/>
        <c:auto val="1"/>
        <c:lblAlgn val="ctr"/>
        <c:lblOffset val="100"/>
        <c:tickLblSkip val="1"/>
        <c:tickMarkSkip val="1"/>
        <c:noMultiLvlLbl val="0"/>
      </c:catAx>
      <c:valAx>
        <c:axId val="778076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8073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福島県福島市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284,948
283,430
767.72
197,961,212
188,866,965
4,889,999
57,213,818
85,086,435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3.5
31.7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基準財政収入額は、前年度と</a:t>
          </a:r>
          <a:r>
            <a:rPr kumimoji="1" lang="ja-JP" altLang="en-US" sz="1300">
              <a:solidFill>
                <a:schemeClr val="dk1"/>
              </a:solidFill>
              <a:effectLst/>
              <a:latin typeface="+mn-lt"/>
              <a:ea typeface="+mn-ea"/>
              <a:cs typeface="+mn-cs"/>
            </a:rPr>
            <a:t>比較し</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自動車取得税交付金及び市たばこ税が</a:t>
          </a:r>
          <a:r>
            <a:rPr kumimoji="1" lang="ja-JP" altLang="ja-JP" sz="1300">
              <a:solidFill>
                <a:schemeClr val="dk1"/>
              </a:solidFill>
              <a:effectLst/>
              <a:latin typeface="+mn-lt"/>
              <a:ea typeface="+mn-ea"/>
              <a:cs typeface="+mn-cs"/>
            </a:rPr>
            <a:t>減少した一方、</a:t>
          </a:r>
          <a:r>
            <a:rPr kumimoji="1" lang="ja-JP" altLang="en-US" sz="1300">
              <a:solidFill>
                <a:schemeClr val="dk1"/>
              </a:solidFill>
              <a:effectLst/>
              <a:latin typeface="+mn-lt"/>
              <a:ea typeface="+mn-ea"/>
              <a:cs typeface="+mn-cs"/>
            </a:rPr>
            <a:t>地方消費税交付金及び</a:t>
          </a:r>
          <a:r>
            <a:rPr kumimoji="1" lang="ja-JP" altLang="ja-JP" sz="1300">
              <a:solidFill>
                <a:schemeClr val="dk1"/>
              </a:solidFill>
              <a:effectLst/>
              <a:latin typeface="+mn-lt"/>
              <a:ea typeface="+mn-ea"/>
              <a:cs typeface="+mn-cs"/>
            </a:rPr>
            <a:t>市民税（所得割・法人税割）が増加し、全体では</a:t>
          </a:r>
          <a:r>
            <a:rPr kumimoji="1" lang="en-US" altLang="ja-JP" sz="1300">
              <a:solidFill>
                <a:schemeClr val="dk1"/>
              </a:solidFill>
              <a:effectLst/>
              <a:latin typeface="+mn-lt"/>
              <a:ea typeface="+mn-ea"/>
              <a:cs typeface="+mn-cs"/>
            </a:rPr>
            <a:t>3.2</a:t>
          </a:r>
          <a:r>
            <a:rPr kumimoji="1" lang="ja-JP" altLang="ja-JP" sz="1300">
              <a:solidFill>
                <a:schemeClr val="dk1"/>
              </a:solidFill>
              <a:effectLst/>
              <a:latin typeface="+mn-lt"/>
              <a:ea typeface="+mn-ea"/>
              <a:cs typeface="+mn-cs"/>
            </a:rPr>
            <a:t>％の増加となった。基準財政需要額は、前年度と</a:t>
          </a:r>
          <a:r>
            <a:rPr kumimoji="1" lang="ja-JP" altLang="en-US" sz="1300">
              <a:solidFill>
                <a:schemeClr val="dk1"/>
              </a:solidFill>
              <a:effectLst/>
              <a:latin typeface="+mn-lt"/>
              <a:ea typeface="+mn-ea"/>
              <a:cs typeface="+mn-cs"/>
            </a:rPr>
            <a:t>比較し</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地方消費税率の引き上げに伴う社会保障の充実分等により</a:t>
          </a:r>
          <a:r>
            <a:rPr kumimoji="1" lang="ja-JP" altLang="ja-JP" sz="1300">
              <a:solidFill>
                <a:schemeClr val="dk1"/>
              </a:solidFill>
              <a:effectLst/>
              <a:latin typeface="+mn-lt"/>
              <a:ea typeface="+mn-ea"/>
              <a:cs typeface="+mn-cs"/>
            </a:rPr>
            <a:t>厚生費が増加したため、全体では</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％の増加となった。その結果、平成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年度を含む過去</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ヵ年の平均である財政力指数は</a:t>
          </a:r>
          <a:r>
            <a:rPr kumimoji="1" lang="en-US" altLang="ja-JP" sz="1300">
              <a:solidFill>
                <a:schemeClr val="dk1"/>
              </a:solidFill>
              <a:effectLst/>
              <a:latin typeface="+mn-lt"/>
              <a:ea typeface="+mn-ea"/>
              <a:cs typeface="+mn-cs"/>
            </a:rPr>
            <a:t>0.70</a:t>
          </a:r>
          <a:r>
            <a:rPr kumimoji="1" lang="ja-JP" altLang="ja-JP" sz="1300">
              <a:solidFill>
                <a:schemeClr val="dk1"/>
              </a:solidFill>
              <a:effectLst/>
              <a:latin typeface="+mn-lt"/>
              <a:ea typeface="+mn-ea"/>
              <a:cs typeface="+mn-cs"/>
            </a:rPr>
            <a:t>で前年度</a:t>
          </a:r>
          <a:r>
            <a:rPr kumimoji="1" lang="ja-JP" altLang="en-US" sz="1300">
              <a:solidFill>
                <a:schemeClr val="dk1"/>
              </a:solidFill>
              <a:effectLst/>
              <a:latin typeface="+mn-lt"/>
              <a:ea typeface="+mn-ea"/>
              <a:cs typeface="+mn-cs"/>
            </a:rPr>
            <a:t>と比べ</a:t>
          </a:r>
          <a:r>
            <a:rPr kumimoji="1" lang="en-US" altLang="ja-JP" sz="1300">
              <a:solidFill>
                <a:schemeClr val="dk1"/>
              </a:solidFill>
              <a:effectLst/>
              <a:latin typeface="+mn-lt"/>
              <a:ea typeface="+mn-ea"/>
              <a:cs typeface="+mn-cs"/>
            </a:rPr>
            <a:t>0.1</a:t>
          </a:r>
          <a:r>
            <a:rPr kumimoji="1" lang="ja-JP" altLang="en-US" sz="1300">
              <a:solidFill>
                <a:schemeClr val="dk1"/>
              </a:solidFill>
              <a:effectLst/>
              <a:latin typeface="+mn-lt"/>
              <a:ea typeface="+mn-ea"/>
              <a:cs typeface="+mn-cs"/>
            </a:rPr>
            <a:t>ポイント上昇した</a:t>
          </a:r>
          <a:r>
            <a:rPr kumimoji="1" lang="ja-JP" altLang="ja-JP" sz="1300">
              <a:solidFill>
                <a:schemeClr val="dk1"/>
              </a:solidFill>
              <a:effectLst/>
              <a:latin typeface="+mn-lt"/>
              <a:ea typeface="+mn-ea"/>
              <a:cs typeface="+mn-cs"/>
            </a:rPr>
            <a:t>。今後も、より一層、事務事業の見直しや定員管理の適正化に努めるほか、引き続き税徴収率向上に向け徴収体制の強化を図る。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52211</xdr:rowOff>
    </xdr:from>
    <xdr:to>
      <xdr:col>7</xdr:col>
      <xdr:colOff>152400</xdr:colOff>
      <xdr:row>42</xdr:row>
      <xdr:rowOff>65617</xdr:rowOff>
    </xdr:to>
    <xdr:cxnSp macro="">
      <xdr:nvCxnSpPr>
        <xdr:cNvPr id="67" name="直線コネクタ 66"/>
        <xdr:cNvCxnSpPr/>
      </xdr:nvCxnSpPr>
      <xdr:spPr>
        <a:xfrm flipV="1">
          <a:off x="4114800" y="7253111"/>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65617</xdr:rowOff>
    </xdr:to>
    <xdr:cxnSp macro="">
      <xdr:nvCxnSpPr>
        <xdr:cNvPr id="70" name="直線コネクタ 69"/>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38805</xdr:rowOff>
    </xdr:from>
    <xdr:to>
      <xdr:col>4</xdr:col>
      <xdr:colOff>482600</xdr:colOff>
      <xdr:row>42</xdr:row>
      <xdr:rowOff>65617</xdr:rowOff>
    </xdr:to>
    <xdr:cxnSp macro="">
      <xdr:nvCxnSpPr>
        <xdr:cNvPr id="73" name="直線コネクタ 72"/>
        <xdr:cNvCxnSpPr/>
      </xdr:nvCxnSpPr>
      <xdr:spPr>
        <a:xfrm>
          <a:off x="2336800" y="723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11995</xdr:rowOff>
    </xdr:from>
    <xdr:to>
      <xdr:col>3</xdr:col>
      <xdr:colOff>279400</xdr:colOff>
      <xdr:row>42</xdr:row>
      <xdr:rowOff>38805</xdr:rowOff>
    </xdr:to>
    <xdr:cxnSp macro="">
      <xdr:nvCxnSpPr>
        <xdr:cNvPr id="76" name="直線コネクタ 75"/>
        <xdr:cNvCxnSpPr/>
      </xdr:nvCxnSpPr>
      <xdr:spPr>
        <a:xfrm>
          <a:off x="1447800" y="72128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0" name="テキスト ボックス 79"/>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1411</xdr:rowOff>
    </xdr:from>
    <xdr:to>
      <xdr:col>7</xdr:col>
      <xdr:colOff>203200</xdr:colOff>
      <xdr:row>42</xdr:row>
      <xdr:rowOff>103011</xdr:rowOff>
    </xdr:to>
    <xdr:sp macro="" textlink="">
      <xdr:nvSpPr>
        <xdr:cNvPr id="86" name="円/楕円 85"/>
        <xdr:cNvSpPr/>
      </xdr:nvSpPr>
      <xdr:spPr>
        <a:xfrm>
          <a:off x="49022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144938</xdr:rowOff>
    </xdr:from>
    <xdr:ext cx="762000" cy="259045"/>
    <xdr:sp macro="" textlink="">
      <xdr:nvSpPr>
        <xdr:cNvPr id="87" name="財政力該当値テキスト"/>
        <xdr:cNvSpPr txBox="1"/>
      </xdr:nvSpPr>
      <xdr:spPr>
        <a:xfrm>
          <a:off x="5041900" y="7174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8" name="円/楕円 87"/>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101194</xdr:rowOff>
    </xdr:from>
    <xdr:ext cx="736600" cy="259045"/>
    <xdr:sp macro="" textlink="">
      <xdr:nvSpPr>
        <xdr:cNvPr id="89" name="テキスト ボックス 88"/>
        <xdr:cNvSpPr txBox="1"/>
      </xdr:nvSpPr>
      <xdr:spPr>
        <a:xfrm>
          <a:off x="3733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0" name="円/楕円 89"/>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101194</xdr:rowOff>
    </xdr:from>
    <xdr:ext cx="762000" cy="259045"/>
    <xdr:sp macro="" textlink="">
      <xdr:nvSpPr>
        <xdr:cNvPr id="91" name="テキスト ボックス 90"/>
        <xdr:cNvSpPr txBox="1"/>
      </xdr:nvSpPr>
      <xdr:spPr>
        <a:xfrm>
          <a:off x="2844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159455</xdr:rowOff>
    </xdr:from>
    <xdr:to>
      <xdr:col>3</xdr:col>
      <xdr:colOff>330200</xdr:colOff>
      <xdr:row>42</xdr:row>
      <xdr:rowOff>89605</xdr:rowOff>
    </xdr:to>
    <xdr:sp macro="" textlink="">
      <xdr:nvSpPr>
        <xdr:cNvPr id="92" name="円/楕円 91"/>
        <xdr:cNvSpPr/>
      </xdr:nvSpPr>
      <xdr:spPr>
        <a:xfrm>
          <a:off x="2286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74382</xdr:rowOff>
    </xdr:from>
    <xdr:ext cx="762000" cy="259045"/>
    <xdr:sp macro="" textlink="">
      <xdr:nvSpPr>
        <xdr:cNvPr id="93" name="テキスト ボックス 92"/>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94" name="円/楕円 93"/>
        <xdr:cNvSpPr/>
      </xdr:nvSpPr>
      <xdr:spPr>
        <a:xfrm>
          <a:off x="1397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72972</xdr:rowOff>
    </xdr:from>
    <xdr:ext cx="762000" cy="259045"/>
    <xdr:sp macro="" textlink="">
      <xdr:nvSpPr>
        <xdr:cNvPr id="95" name="テキスト ボックス 94"/>
        <xdr:cNvSpPr txBox="1"/>
      </xdr:nvSpPr>
      <xdr:spPr>
        <a:xfrm>
          <a:off x="1066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経常一般財源の</a:t>
          </a:r>
          <a:r>
            <a:rPr kumimoji="1" lang="ja-JP" altLang="en-US" sz="1300">
              <a:solidFill>
                <a:schemeClr val="dk1"/>
              </a:solidFill>
              <a:effectLst/>
              <a:latin typeface="+mn-lt"/>
              <a:ea typeface="+mn-ea"/>
              <a:cs typeface="+mn-cs"/>
            </a:rPr>
            <a:t>歳出は</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前年度と比較して、物件費が</a:t>
          </a:r>
          <a:r>
            <a:rPr kumimoji="1" lang="en-US" altLang="ja-JP" sz="1300">
              <a:solidFill>
                <a:schemeClr val="dk1"/>
              </a:solidFill>
              <a:effectLst/>
              <a:latin typeface="+mn-lt"/>
              <a:ea typeface="+mn-ea"/>
              <a:cs typeface="+mn-cs"/>
            </a:rPr>
            <a:t>4.1</a:t>
          </a:r>
          <a:r>
            <a:rPr kumimoji="1" lang="ja-JP" altLang="en-US" sz="1300">
              <a:solidFill>
                <a:schemeClr val="dk1"/>
              </a:solidFill>
              <a:effectLst/>
              <a:latin typeface="+mn-lt"/>
              <a:ea typeface="+mn-ea"/>
              <a:cs typeface="+mn-cs"/>
            </a:rPr>
            <a:t>％の増となった一方、公債費が</a:t>
          </a:r>
          <a:r>
            <a:rPr kumimoji="1" lang="en-US" altLang="ja-JP" sz="1300">
              <a:solidFill>
                <a:schemeClr val="dk1"/>
              </a:solidFill>
              <a:effectLst/>
              <a:latin typeface="+mn-lt"/>
              <a:ea typeface="+mn-ea"/>
              <a:cs typeface="+mn-cs"/>
            </a:rPr>
            <a:t>5.1</a:t>
          </a:r>
          <a:r>
            <a:rPr kumimoji="1" lang="ja-JP" altLang="en-US" sz="1300">
              <a:solidFill>
                <a:schemeClr val="dk1"/>
              </a:solidFill>
              <a:effectLst/>
              <a:latin typeface="+mn-lt"/>
              <a:ea typeface="+mn-ea"/>
              <a:cs typeface="+mn-cs"/>
            </a:rPr>
            <a:t>％との減となるなど、全体では</a:t>
          </a:r>
          <a:r>
            <a:rPr kumimoji="1" lang="en-US" altLang="ja-JP" sz="1300">
              <a:solidFill>
                <a:schemeClr val="dk1"/>
              </a:solidFill>
              <a:effectLst/>
              <a:latin typeface="+mn-lt"/>
              <a:ea typeface="+mn-ea"/>
              <a:cs typeface="+mn-cs"/>
            </a:rPr>
            <a:t>0.2</a:t>
          </a:r>
          <a:r>
            <a:rPr kumimoji="1" lang="ja-JP" altLang="en-US" sz="1300">
              <a:solidFill>
                <a:schemeClr val="dk1"/>
              </a:solidFill>
              <a:effectLst/>
              <a:latin typeface="+mn-lt"/>
              <a:ea typeface="+mn-ea"/>
              <a:cs typeface="+mn-cs"/>
            </a:rPr>
            <a:t>％の減となった。</a:t>
          </a:r>
          <a:r>
            <a:rPr kumimoji="1" lang="ja-JP" altLang="ja-JP" sz="1300">
              <a:solidFill>
                <a:schemeClr val="dk1"/>
              </a:solidFill>
              <a:effectLst/>
              <a:latin typeface="+mn-lt"/>
              <a:ea typeface="+mn-ea"/>
              <a:cs typeface="+mn-cs"/>
            </a:rPr>
            <a:t>経常一般財源の</a:t>
          </a:r>
          <a:r>
            <a:rPr kumimoji="1" lang="ja-JP" altLang="en-US" sz="1300">
              <a:solidFill>
                <a:schemeClr val="dk1"/>
              </a:solidFill>
              <a:effectLst/>
              <a:latin typeface="+mn-lt"/>
              <a:ea typeface="+mn-ea"/>
              <a:cs typeface="+mn-cs"/>
            </a:rPr>
            <a:t>歳入</a:t>
          </a:r>
          <a:r>
            <a:rPr kumimoji="1" lang="ja-JP" altLang="ja-JP" sz="1300">
              <a:solidFill>
                <a:schemeClr val="dk1"/>
              </a:solidFill>
              <a:effectLst/>
              <a:latin typeface="+mn-lt"/>
              <a:ea typeface="+mn-ea"/>
              <a:cs typeface="+mn-cs"/>
            </a:rPr>
            <a:t>は、前年度と比較して、</a:t>
          </a:r>
          <a:r>
            <a:rPr kumimoji="1" lang="ja-JP" altLang="en-US" sz="1300">
              <a:solidFill>
                <a:schemeClr val="dk1"/>
              </a:solidFill>
              <a:effectLst/>
              <a:latin typeface="+mn-lt"/>
              <a:ea typeface="+mn-ea"/>
              <a:cs typeface="+mn-cs"/>
            </a:rPr>
            <a:t>地方交付税及び臨時財政対策債等の減により</a:t>
          </a:r>
          <a:r>
            <a:rPr kumimoji="1" lang="en-US" altLang="ja-JP" sz="1300">
              <a:solidFill>
                <a:schemeClr val="dk1"/>
              </a:solidFill>
              <a:effectLst/>
              <a:latin typeface="+mn-lt"/>
              <a:ea typeface="+mn-ea"/>
              <a:cs typeface="+mn-cs"/>
            </a:rPr>
            <a:t>0.8</a:t>
          </a:r>
          <a:r>
            <a:rPr kumimoji="1" lang="ja-JP" altLang="en-US" sz="1300">
              <a:solidFill>
                <a:schemeClr val="dk1"/>
              </a:solidFill>
              <a:effectLst/>
              <a:latin typeface="+mn-lt"/>
              <a:ea typeface="+mn-ea"/>
              <a:cs typeface="+mn-cs"/>
            </a:rPr>
            <a:t>％の減</a:t>
          </a:r>
          <a:r>
            <a:rPr kumimoji="1" lang="ja-JP" altLang="ja-JP" sz="1300">
              <a:solidFill>
                <a:schemeClr val="dk1"/>
              </a:solidFill>
              <a:effectLst/>
              <a:latin typeface="+mn-lt"/>
              <a:ea typeface="+mn-ea"/>
              <a:cs typeface="+mn-cs"/>
            </a:rPr>
            <a:t>となり、結果として経常収支比率の</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につながった。</a:t>
          </a:r>
          <a:endParaRPr lang="ja-JP" altLang="ja-JP" sz="1300">
            <a:effectLst/>
          </a:endParaRPr>
        </a:p>
        <a:p>
          <a:r>
            <a:rPr kumimoji="1" lang="ja-JP" altLang="ja-JP" sz="1300">
              <a:solidFill>
                <a:schemeClr val="dk1"/>
              </a:solidFill>
              <a:effectLst/>
              <a:latin typeface="+mn-lt"/>
              <a:ea typeface="+mn-ea"/>
              <a:cs typeface="+mn-cs"/>
            </a:rPr>
            <a:t>　今後も、経常的経費の縮減と自主財源の確保を図り、健全な財政運営の維持に努める。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6773</xdr:rowOff>
    </xdr:from>
    <xdr:to>
      <xdr:col>7</xdr:col>
      <xdr:colOff>152400</xdr:colOff>
      <xdr:row>61</xdr:row>
      <xdr:rowOff>46990</xdr:rowOff>
    </xdr:to>
    <xdr:cxnSp macro="">
      <xdr:nvCxnSpPr>
        <xdr:cNvPr id="130" name="直線コネクタ 129"/>
        <xdr:cNvCxnSpPr/>
      </xdr:nvCxnSpPr>
      <xdr:spPr>
        <a:xfrm>
          <a:off x="4114800" y="1046522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3404</xdr:rowOff>
    </xdr:from>
    <xdr:ext cx="762000" cy="259045"/>
    <xdr:sp macro="" textlink="">
      <xdr:nvSpPr>
        <xdr:cNvPr id="131" name="財政構造の弾力性平均値テキスト"/>
        <xdr:cNvSpPr txBox="1"/>
      </xdr:nvSpPr>
      <xdr:spPr>
        <a:xfrm>
          <a:off x="5041900" y="1080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57573</xdr:rowOff>
    </xdr:from>
    <xdr:to>
      <xdr:col>6</xdr:col>
      <xdr:colOff>0</xdr:colOff>
      <xdr:row>61</xdr:row>
      <xdr:rowOff>6773</xdr:rowOff>
    </xdr:to>
    <xdr:cxnSp macro="">
      <xdr:nvCxnSpPr>
        <xdr:cNvPr id="133" name="直線コネクタ 132"/>
        <xdr:cNvCxnSpPr/>
      </xdr:nvCxnSpPr>
      <xdr:spPr>
        <a:xfrm>
          <a:off x="3225800" y="1034457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5" name="テキスト ボックス 134"/>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1270</xdr:rowOff>
    </xdr:from>
    <xdr:to>
      <xdr:col>4</xdr:col>
      <xdr:colOff>482600</xdr:colOff>
      <xdr:row>60</xdr:row>
      <xdr:rowOff>57573</xdr:rowOff>
    </xdr:to>
    <xdr:cxnSp macro="">
      <xdr:nvCxnSpPr>
        <xdr:cNvPr id="136" name="直線コネクタ 135"/>
        <xdr:cNvCxnSpPr/>
      </xdr:nvCxnSpPr>
      <xdr:spPr>
        <a:xfrm>
          <a:off x="2336800" y="1028827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93573</xdr:rowOff>
    </xdr:from>
    <xdr:ext cx="762000" cy="259045"/>
    <xdr:sp macro="" textlink="">
      <xdr:nvSpPr>
        <xdr:cNvPr id="138" name="テキスト ボックス 137"/>
        <xdr:cNvSpPr txBox="1"/>
      </xdr:nvSpPr>
      <xdr:spPr>
        <a:xfrm>
          <a:off x="2844800" y="1089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1270</xdr:rowOff>
    </xdr:from>
    <xdr:to>
      <xdr:col>3</xdr:col>
      <xdr:colOff>279400</xdr:colOff>
      <xdr:row>60</xdr:row>
      <xdr:rowOff>113877</xdr:rowOff>
    </xdr:to>
    <xdr:cxnSp macro="">
      <xdr:nvCxnSpPr>
        <xdr:cNvPr id="139" name="直線コネクタ 138"/>
        <xdr:cNvCxnSpPr/>
      </xdr:nvCxnSpPr>
      <xdr:spPr>
        <a:xfrm flipV="1">
          <a:off x="1447800" y="1028827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41" name="テキスト ボックス 140"/>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71983</xdr:rowOff>
    </xdr:from>
    <xdr:ext cx="762000" cy="259045"/>
    <xdr:sp macro="" textlink="">
      <xdr:nvSpPr>
        <xdr:cNvPr id="143" name="テキスト ボックス 142"/>
        <xdr:cNvSpPr txBox="1"/>
      </xdr:nvSpPr>
      <xdr:spPr>
        <a:xfrm>
          <a:off x="1066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167640</xdr:rowOff>
    </xdr:from>
    <xdr:to>
      <xdr:col>7</xdr:col>
      <xdr:colOff>203200</xdr:colOff>
      <xdr:row>61</xdr:row>
      <xdr:rowOff>97790</xdr:rowOff>
    </xdr:to>
    <xdr:sp macro="" textlink="">
      <xdr:nvSpPr>
        <xdr:cNvPr id="149" name="円/楕円 148"/>
        <xdr:cNvSpPr/>
      </xdr:nvSpPr>
      <xdr:spPr>
        <a:xfrm>
          <a:off x="49022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12717</xdr:rowOff>
    </xdr:from>
    <xdr:ext cx="762000" cy="259045"/>
    <xdr:sp macro="" textlink="">
      <xdr:nvSpPr>
        <xdr:cNvPr id="150" name="財政構造の弾力性該当値テキスト"/>
        <xdr:cNvSpPr txBox="1"/>
      </xdr:nvSpPr>
      <xdr:spPr>
        <a:xfrm>
          <a:off x="50419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127423</xdr:rowOff>
    </xdr:from>
    <xdr:to>
      <xdr:col>6</xdr:col>
      <xdr:colOff>50800</xdr:colOff>
      <xdr:row>61</xdr:row>
      <xdr:rowOff>57573</xdr:rowOff>
    </xdr:to>
    <xdr:sp macro="" textlink="">
      <xdr:nvSpPr>
        <xdr:cNvPr id="151" name="円/楕円 150"/>
        <xdr:cNvSpPr/>
      </xdr:nvSpPr>
      <xdr:spPr>
        <a:xfrm>
          <a:off x="4064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67750</xdr:rowOff>
    </xdr:from>
    <xdr:ext cx="736600" cy="259045"/>
    <xdr:sp macro="" textlink="">
      <xdr:nvSpPr>
        <xdr:cNvPr id="152" name="テキスト ボックス 151"/>
        <xdr:cNvSpPr txBox="1"/>
      </xdr:nvSpPr>
      <xdr:spPr>
        <a:xfrm>
          <a:off x="3733800" y="10183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6773</xdr:rowOff>
    </xdr:from>
    <xdr:to>
      <xdr:col>4</xdr:col>
      <xdr:colOff>533400</xdr:colOff>
      <xdr:row>60</xdr:row>
      <xdr:rowOff>108373</xdr:rowOff>
    </xdr:to>
    <xdr:sp macro="" textlink="">
      <xdr:nvSpPr>
        <xdr:cNvPr id="153" name="円/楕円 152"/>
        <xdr:cNvSpPr/>
      </xdr:nvSpPr>
      <xdr:spPr>
        <a:xfrm>
          <a:off x="31750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118550</xdr:rowOff>
    </xdr:from>
    <xdr:ext cx="762000" cy="259045"/>
    <xdr:sp macro="" textlink="">
      <xdr:nvSpPr>
        <xdr:cNvPr id="154" name="テキスト ボックス 153"/>
        <xdr:cNvSpPr txBox="1"/>
      </xdr:nvSpPr>
      <xdr:spPr>
        <a:xfrm>
          <a:off x="2844800" y="1006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121920</xdr:rowOff>
    </xdr:from>
    <xdr:to>
      <xdr:col>3</xdr:col>
      <xdr:colOff>330200</xdr:colOff>
      <xdr:row>60</xdr:row>
      <xdr:rowOff>52070</xdr:rowOff>
    </xdr:to>
    <xdr:sp macro="" textlink="">
      <xdr:nvSpPr>
        <xdr:cNvPr id="155" name="円/楕円 154"/>
        <xdr:cNvSpPr/>
      </xdr:nvSpPr>
      <xdr:spPr>
        <a:xfrm>
          <a:off x="2286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62247</xdr:rowOff>
    </xdr:from>
    <xdr:ext cx="762000" cy="259045"/>
    <xdr:sp macro="" textlink="">
      <xdr:nvSpPr>
        <xdr:cNvPr id="156" name="テキスト ボックス 155"/>
        <xdr:cNvSpPr txBox="1"/>
      </xdr:nvSpPr>
      <xdr:spPr>
        <a:xfrm>
          <a:off x="1955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63077</xdr:rowOff>
    </xdr:from>
    <xdr:to>
      <xdr:col>2</xdr:col>
      <xdr:colOff>127000</xdr:colOff>
      <xdr:row>60</xdr:row>
      <xdr:rowOff>164677</xdr:rowOff>
    </xdr:to>
    <xdr:sp macro="" textlink="">
      <xdr:nvSpPr>
        <xdr:cNvPr id="157" name="円/楕円 156"/>
        <xdr:cNvSpPr/>
      </xdr:nvSpPr>
      <xdr:spPr>
        <a:xfrm>
          <a:off x="1397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3404</xdr:rowOff>
    </xdr:from>
    <xdr:ext cx="762000" cy="259045"/>
    <xdr:sp macro="" textlink="">
      <xdr:nvSpPr>
        <xdr:cNvPr id="158" name="テキスト ボックス 157"/>
        <xdr:cNvSpPr txBox="1"/>
      </xdr:nvSpPr>
      <xdr:spPr>
        <a:xfrm>
          <a:off x="1066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[391,210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人件費は、定員管理の適正化により前年度</a:t>
          </a:r>
          <a:r>
            <a:rPr kumimoji="1" lang="ja-JP" altLang="en-US" sz="1300">
              <a:solidFill>
                <a:schemeClr val="dk1"/>
              </a:solidFill>
              <a:effectLst/>
              <a:latin typeface="+mn-lt"/>
              <a:ea typeface="+mn-ea"/>
              <a:cs typeface="+mn-cs"/>
            </a:rPr>
            <a:t>同程度</a:t>
          </a:r>
          <a:r>
            <a:rPr kumimoji="1" lang="ja-JP" altLang="ja-JP" sz="1300">
              <a:solidFill>
                <a:schemeClr val="dk1"/>
              </a:solidFill>
              <a:effectLst/>
              <a:latin typeface="+mn-lt"/>
              <a:ea typeface="+mn-ea"/>
              <a:cs typeface="+mn-cs"/>
            </a:rPr>
            <a:t>となっているが、物件費は除染事業の増加により前年度比</a:t>
          </a:r>
          <a:r>
            <a:rPr kumimoji="1" lang="en-US" altLang="ja-JP" sz="1300">
              <a:solidFill>
                <a:schemeClr val="dk1"/>
              </a:solidFill>
              <a:effectLst/>
              <a:latin typeface="+mn-lt"/>
              <a:ea typeface="+mn-ea"/>
              <a:cs typeface="+mn-cs"/>
            </a:rPr>
            <a:t>41.4</a:t>
          </a:r>
          <a:r>
            <a:rPr kumimoji="1" lang="ja-JP" altLang="ja-JP" sz="1300">
              <a:solidFill>
                <a:schemeClr val="dk1"/>
              </a:solidFill>
              <a:effectLst/>
              <a:latin typeface="+mn-lt"/>
              <a:ea typeface="+mn-ea"/>
              <a:cs typeface="+mn-cs"/>
            </a:rPr>
            <a:t>％の増となり、全体では前年度に引き続き大幅な増加となった。</a:t>
          </a:r>
          <a:endParaRPr lang="ja-JP" altLang="ja-JP" sz="1300">
            <a:effectLst/>
          </a:endParaRPr>
        </a:p>
        <a:p>
          <a:r>
            <a:rPr kumimoji="1" lang="ja-JP" altLang="ja-JP" sz="1300">
              <a:solidFill>
                <a:schemeClr val="dk1"/>
              </a:solidFill>
              <a:effectLst/>
              <a:latin typeface="+mn-lt"/>
              <a:ea typeface="+mn-ea"/>
              <a:cs typeface="+mn-cs"/>
            </a:rPr>
            <a:t>　引き続き定員管理・給与の適正化に努めるほか、事務事業の見直しにより経費の節減に努める。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65549</xdr:rowOff>
    </xdr:from>
    <xdr:to>
      <xdr:col>7</xdr:col>
      <xdr:colOff>152400</xdr:colOff>
      <xdr:row>89</xdr:row>
      <xdr:rowOff>27429</xdr:rowOff>
    </xdr:to>
    <xdr:cxnSp macro="">
      <xdr:nvCxnSpPr>
        <xdr:cNvPr id="191" name="直線コネクタ 190"/>
        <xdr:cNvCxnSpPr/>
      </xdr:nvCxnSpPr>
      <xdr:spPr>
        <a:xfrm>
          <a:off x="4114800" y="14810249"/>
          <a:ext cx="838200" cy="47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14408</xdr:rowOff>
    </xdr:from>
    <xdr:ext cx="762000" cy="259045"/>
    <xdr:sp macro="" textlink="">
      <xdr:nvSpPr>
        <xdr:cNvPr id="192" name="人件費・物件費等の状況平均値テキスト"/>
        <xdr:cNvSpPr txBox="1"/>
      </xdr:nvSpPr>
      <xdr:spPr>
        <a:xfrm>
          <a:off x="5041900" y="13730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65689</xdr:rowOff>
    </xdr:from>
    <xdr:to>
      <xdr:col>6</xdr:col>
      <xdr:colOff>0</xdr:colOff>
      <xdr:row>86</xdr:row>
      <xdr:rowOff>65549</xdr:rowOff>
    </xdr:to>
    <xdr:cxnSp macro="">
      <xdr:nvCxnSpPr>
        <xdr:cNvPr id="194" name="直線コネクタ 193"/>
        <xdr:cNvCxnSpPr/>
      </xdr:nvCxnSpPr>
      <xdr:spPr>
        <a:xfrm>
          <a:off x="3225800" y="14296039"/>
          <a:ext cx="889000" cy="514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91267</xdr:rowOff>
    </xdr:from>
    <xdr:ext cx="736600" cy="259045"/>
    <xdr:sp macro="" textlink="">
      <xdr:nvSpPr>
        <xdr:cNvPr id="196" name="テキスト ボックス 195"/>
        <xdr:cNvSpPr txBox="1"/>
      </xdr:nvSpPr>
      <xdr:spPr>
        <a:xfrm>
          <a:off x="3733800" y="136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95763</xdr:rowOff>
    </xdr:from>
    <xdr:to>
      <xdr:col>4</xdr:col>
      <xdr:colOff>482600</xdr:colOff>
      <xdr:row>83</xdr:row>
      <xdr:rowOff>65689</xdr:rowOff>
    </xdr:to>
    <xdr:cxnSp macro="">
      <xdr:nvCxnSpPr>
        <xdr:cNvPr id="197" name="直線コネクタ 196"/>
        <xdr:cNvCxnSpPr/>
      </xdr:nvCxnSpPr>
      <xdr:spPr>
        <a:xfrm>
          <a:off x="2336800" y="13983213"/>
          <a:ext cx="889000" cy="312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22259</xdr:rowOff>
    </xdr:from>
    <xdr:to>
      <xdr:col>3</xdr:col>
      <xdr:colOff>279400</xdr:colOff>
      <xdr:row>81</xdr:row>
      <xdr:rowOff>95763</xdr:rowOff>
    </xdr:to>
    <xdr:cxnSp macro="">
      <xdr:nvCxnSpPr>
        <xdr:cNvPr id="200" name="直線コネクタ 199"/>
        <xdr:cNvCxnSpPr/>
      </xdr:nvCxnSpPr>
      <xdr:spPr>
        <a:xfrm>
          <a:off x="1447800" y="13909709"/>
          <a:ext cx="889000" cy="73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89716</xdr:rowOff>
    </xdr:from>
    <xdr:ext cx="762000" cy="259045"/>
    <xdr:sp macro="" textlink="">
      <xdr:nvSpPr>
        <xdr:cNvPr id="204" name="テキスト ボックス 203"/>
        <xdr:cNvSpPr txBox="1"/>
      </xdr:nvSpPr>
      <xdr:spPr>
        <a:xfrm>
          <a:off x="1066800" y="1397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148079</xdr:rowOff>
    </xdr:from>
    <xdr:to>
      <xdr:col>7</xdr:col>
      <xdr:colOff>203200</xdr:colOff>
      <xdr:row>89</xdr:row>
      <xdr:rowOff>78229</xdr:rowOff>
    </xdr:to>
    <xdr:sp macro="" textlink="">
      <xdr:nvSpPr>
        <xdr:cNvPr id="210" name="円/楕円 209"/>
        <xdr:cNvSpPr/>
      </xdr:nvSpPr>
      <xdr:spPr>
        <a:xfrm>
          <a:off x="4902200" y="1523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43956</xdr:rowOff>
    </xdr:from>
    <xdr:ext cx="762000" cy="259045"/>
    <xdr:sp macro="" textlink="">
      <xdr:nvSpPr>
        <xdr:cNvPr id="211" name="人件費・物件費等の状況該当値テキスト"/>
        <xdr:cNvSpPr txBox="1"/>
      </xdr:nvSpPr>
      <xdr:spPr>
        <a:xfrm>
          <a:off x="5041900" y="15131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391,210</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14749</xdr:rowOff>
    </xdr:from>
    <xdr:to>
      <xdr:col>6</xdr:col>
      <xdr:colOff>50800</xdr:colOff>
      <xdr:row>86</xdr:row>
      <xdr:rowOff>116349</xdr:rowOff>
    </xdr:to>
    <xdr:sp macro="" textlink="">
      <xdr:nvSpPr>
        <xdr:cNvPr id="212" name="円/楕円 211"/>
        <xdr:cNvSpPr/>
      </xdr:nvSpPr>
      <xdr:spPr>
        <a:xfrm>
          <a:off x="4064000" y="14759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101126</xdr:rowOff>
    </xdr:from>
    <xdr:ext cx="736600" cy="259045"/>
    <xdr:sp macro="" textlink="">
      <xdr:nvSpPr>
        <xdr:cNvPr id="213" name="テキスト ボックス 212"/>
        <xdr:cNvSpPr txBox="1"/>
      </xdr:nvSpPr>
      <xdr:spPr>
        <a:xfrm>
          <a:off x="3733800" y="14845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292,530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14889</xdr:rowOff>
    </xdr:from>
    <xdr:to>
      <xdr:col>4</xdr:col>
      <xdr:colOff>533400</xdr:colOff>
      <xdr:row>83</xdr:row>
      <xdr:rowOff>116489</xdr:rowOff>
    </xdr:to>
    <xdr:sp macro="" textlink="">
      <xdr:nvSpPr>
        <xdr:cNvPr id="214" name="円/楕円 213"/>
        <xdr:cNvSpPr/>
      </xdr:nvSpPr>
      <xdr:spPr>
        <a:xfrm>
          <a:off x="3175000" y="1424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101266</xdr:rowOff>
    </xdr:from>
    <xdr:ext cx="762000" cy="259045"/>
    <xdr:sp macro="" textlink="">
      <xdr:nvSpPr>
        <xdr:cNvPr id="215" name="テキスト ボックス 214"/>
        <xdr:cNvSpPr txBox="1"/>
      </xdr:nvSpPr>
      <xdr:spPr>
        <a:xfrm>
          <a:off x="2844800" y="1433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185,980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44963</xdr:rowOff>
    </xdr:from>
    <xdr:to>
      <xdr:col>3</xdr:col>
      <xdr:colOff>330200</xdr:colOff>
      <xdr:row>81</xdr:row>
      <xdr:rowOff>146563</xdr:rowOff>
    </xdr:to>
    <xdr:sp macro="" textlink="">
      <xdr:nvSpPr>
        <xdr:cNvPr id="216" name="円/楕円 215"/>
        <xdr:cNvSpPr/>
      </xdr:nvSpPr>
      <xdr:spPr>
        <a:xfrm>
          <a:off x="2286000" y="1393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131340</xdr:rowOff>
    </xdr:from>
    <xdr:ext cx="762000" cy="259045"/>
    <xdr:sp macro="" textlink="">
      <xdr:nvSpPr>
        <xdr:cNvPr id="217" name="テキスト ボックス 216"/>
        <xdr:cNvSpPr txBox="1"/>
      </xdr:nvSpPr>
      <xdr:spPr>
        <a:xfrm>
          <a:off x="1955800" y="1401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121,159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142909</xdr:rowOff>
    </xdr:from>
    <xdr:to>
      <xdr:col>2</xdr:col>
      <xdr:colOff>127000</xdr:colOff>
      <xdr:row>81</xdr:row>
      <xdr:rowOff>73059</xdr:rowOff>
    </xdr:to>
    <xdr:sp macro="" textlink="">
      <xdr:nvSpPr>
        <xdr:cNvPr id="218" name="円/楕円 217"/>
        <xdr:cNvSpPr/>
      </xdr:nvSpPr>
      <xdr:spPr>
        <a:xfrm>
          <a:off x="1397000" y="13858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83236</xdr:rowOff>
    </xdr:from>
    <xdr:ext cx="762000" cy="259045"/>
    <xdr:sp macro="" textlink="">
      <xdr:nvSpPr>
        <xdr:cNvPr id="219" name="テキスト ボックス 218"/>
        <xdr:cNvSpPr txBox="1"/>
      </xdr:nvSpPr>
      <xdr:spPr>
        <a:xfrm>
          <a:off x="1066800" y="1362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引き続き、地域における民間企業の給与の実態や経済情勢、国や他の地方公共団体の状況等を総合的に勘案し、適正な給与改定を行う。</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159596</xdr:rowOff>
    </xdr:from>
    <xdr:to>
      <xdr:col>24</xdr:col>
      <xdr:colOff>558800</xdr:colOff>
      <xdr:row>84</xdr:row>
      <xdr:rowOff>171027</xdr:rowOff>
    </xdr:to>
    <xdr:cxnSp macro="">
      <xdr:nvCxnSpPr>
        <xdr:cNvPr id="248" name="直線コネクタ 247"/>
        <xdr:cNvCxnSpPr/>
      </xdr:nvCxnSpPr>
      <xdr:spPr>
        <a:xfrm flipV="1">
          <a:off x="17018000" y="13704146"/>
          <a:ext cx="0" cy="8686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143104</xdr:rowOff>
    </xdr:from>
    <xdr:ext cx="762000" cy="259045"/>
    <xdr:sp macro="" textlink="">
      <xdr:nvSpPr>
        <xdr:cNvPr id="249" name="給与水準   （国との比較）最小値テキスト"/>
        <xdr:cNvSpPr txBox="1"/>
      </xdr:nvSpPr>
      <xdr:spPr>
        <a:xfrm>
          <a:off x="17106900" y="1454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84</xdr:row>
      <xdr:rowOff>171027</xdr:rowOff>
    </xdr:from>
    <xdr:to>
      <xdr:col>24</xdr:col>
      <xdr:colOff>647700</xdr:colOff>
      <xdr:row>84</xdr:row>
      <xdr:rowOff>171027</xdr:rowOff>
    </xdr:to>
    <xdr:cxnSp macro="">
      <xdr:nvCxnSpPr>
        <xdr:cNvPr id="250" name="直線コネクタ 249"/>
        <xdr:cNvCxnSpPr/>
      </xdr:nvCxnSpPr>
      <xdr:spPr>
        <a:xfrm>
          <a:off x="16929100" y="14572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74523</xdr:rowOff>
    </xdr:from>
    <xdr:ext cx="762000" cy="259045"/>
    <xdr:sp macro="" textlink="">
      <xdr:nvSpPr>
        <xdr:cNvPr id="251" name="給与水準   （国との比較）最大値テキスト"/>
        <xdr:cNvSpPr txBox="1"/>
      </xdr:nvSpPr>
      <xdr:spPr>
        <a:xfrm>
          <a:off x="17106900" y="1344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79</xdr:row>
      <xdr:rowOff>159596</xdr:rowOff>
    </xdr:from>
    <xdr:to>
      <xdr:col>24</xdr:col>
      <xdr:colOff>647700</xdr:colOff>
      <xdr:row>79</xdr:row>
      <xdr:rowOff>159596</xdr:rowOff>
    </xdr:to>
    <xdr:cxnSp macro="">
      <xdr:nvCxnSpPr>
        <xdr:cNvPr id="252" name="直線コネクタ 251"/>
        <xdr:cNvCxnSpPr/>
      </xdr:nvCxnSpPr>
      <xdr:spPr>
        <a:xfrm>
          <a:off x="16929100" y="13704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101177</xdr:rowOff>
    </xdr:from>
    <xdr:to>
      <xdr:col>24</xdr:col>
      <xdr:colOff>558800</xdr:colOff>
      <xdr:row>83</xdr:row>
      <xdr:rowOff>117263</xdr:rowOff>
    </xdr:to>
    <xdr:cxnSp macro="">
      <xdr:nvCxnSpPr>
        <xdr:cNvPr id="253" name="直線コネクタ 252"/>
        <xdr:cNvCxnSpPr/>
      </xdr:nvCxnSpPr>
      <xdr:spPr>
        <a:xfrm>
          <a:off x="16179800" y="1433152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4"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5" name="フローチャート : 判断 254"/>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101177</xdr:rowOff>
    </xdr:from>
    <xdr:to>
      <xdr:col>23</xdr:col>
      <xdr:colOff>406400</xdr:colOff>
      <xdr:row>87</xdr:row>
      <xdr:rowOff>66887</xdr:rowOff>
    </xdr:to>
    <xdr:cxnSp macro="">
      <xdr:nvCxnSpPr>
        <xdr:cNvPr id="256" name="直線コネクタ 255"/>
        <xdr:cNvCxnSpPr/>
      </xdr:nvCxnSpPr>
      <xdr:spPr>
        <a:xfrm flipV="1">
          <a:off x="15290800" y="14331527"/>
          <a:ext cx="8890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93134</xdr:rowOff>
    </xdr:from>
    <xdr:to>
      <xdr:col>23</xdr:col>
      <xdr:colOff>457200</xdr:colOff>
      <xdr:row>83</xdr:row>
      <xdr:rowOff>23284</xdr:rowOff>
    </xdr:to>
    <xdr:sp macro="" textlink="">
      <xdr:nvSpPr>
        <xdr:cNvPr id="257" name="フローチャート : 判断 256"/>
        <xdr:cNvSpPr/>
      </xdr:nvSpPr>
      <xdr:spPr>
        <a:xfrm>
          <a:off x="16129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33461</xdr:rowOff>
    </xdr:from>
    <xdr:ext cx="736600" cy="259045"/>
    <xdr:sp macro="" textlink="">
      <xdr:nvSpPr>
        <xdr:cNvPr id="258" name="テキスト ボックス 257"/>
        <xdr:cNvSpPr txBox="1"/>
      </xdr:nvSpPr>
      <xdr:spPr>
        <a:xfrm>
          <a:off x="15798800" y="13920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66887</xdr:rowOff>
    </xdr:from>
    <xdr:to>
      <xdr:col>22</xdr:col>
      <xdr:colOff>203200</xdr:colOff>
      <xdr:row>88</xdr:row>
      <xdr:rowOff>88477</xdr:rowOff>
    </xdr:to>
    <xdr:cxnSp macro="">
      <xdr:nvCxnSpPr>
        <xdr:cNvPr id="259" name="直線コネクタ 258"/>
        <xdr:cNvCxnSpPr/>
      </xdr:nvCxnSpPr>
      <xdr:spPr>
        <a:xfrm flipV="1">
          <a:off x="14401800" y="14983037"/>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74930</xdr:rowOff>
    </xdr:from>
    <xdr:to>
      <xdr:col>22</xdr:col>
      <xdr:colOff>254000</xdr:colOff>
      <xdr:row>87</xdr:row>
      <xdr:rowOff>5080</xdr:rowOff>
    </xdr:to>
    <xdr:sp macro="" textlink="">
      <xdr:nvSpPr>
        <xdr:cNvPr id="260" name="フローチャート : 判断 259"/>
        <xdr:cNvSpPr/>
      </xdr:nvSpPr>
      <xdr:spPr>
        <a:xfrm>
          <a:off x="15240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15257</xdr:rowOff>
    </xdr:from>
    <xdr:ext cx="762000" cy="259045"/>
    <xdr:sp macro="" textlink="">
      <xdr:nvSpPr>
        <xdr:cNvPr id="261" name="テキスト ボックス 260"/>
        <xdr:cNvSpPr txBox="1"/>
      </xdr:nvSpPr>
      <xdr:spPr>
        <a:xfrm>
          <a:off x="14909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106680</xdr:rowOff>
    </xdr:from>
    <xdr:to>
      <xdr:col>21</xdr:col>
      <xdr:colOff>0</xdr:colOff>
      <xdr:row>88</xdr:row>
      <xdr:rowOff>88477</xdr:rowOff>
    </xdr:to>
    <xdr:cxnSp macro="">
      <xdr:nvCxnSpPr>
        <xdr:cNvPr id="262" name="直線コネクタ 261"/>
        <xdr:cNvCxnSpPr/>
      </xdr:nvCxnSpPr>
      <xdr:spPr>
        <a:xfrm>
          <a:off x="13512800" y="14508480"/>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74930</xdr:rowOff>
    </xdr:from>
    <xdr:to>
      <xdr:col>21</xdr:col>
      <xdr:colOff>50800</xdr:colOff>
      <xdr:row>87</xdr:row>
      <xdr:rowOff>5080</xdr:rowOff>
    </xdr:to>
    <xdr:sp macro="" textlink="">
      <xdr:nvSpPr>
        <xdr:cNvPr id="263" name="フローチャート : 判断 262"/>
        <xdr:cNvSpPr/>
      </xdr:nvSpPr>
      <xdr:spPr>
        <a:xfrm>
          <a:off x="14351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15257</xdr:rowOff>
    </xdr:from>
    <xdr:ext cx="762000" cy="259045"/>
    <xdr:sp macro="" textlink="">
      <xdr:nvSpPr>
        <xdr:cNvPr id="264" name="テキスト ボックス 263"/>
        <xdr:cNvSpPr txBox="1"/>
      </xdr:nvSpPr>
      <xdr:spPr>
        <a:xfrm>
          <a:off x="14020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20743</xdr:rowOff>
    </xdr:from>
    <xdr:to>
      <xdr:col>19</xdr:col>
      <xdr:colOff>533400</xdr:colOff>
      <xdr:row>82</xdr:row>
      <xdr:rowOff>122343</xdr:rowOff>
    </xdr:to>
    <xdr:sp macro="" textlink="">
      <xdr:nvSpPr>
        <xdr:cNvPr id="265" name="フローチャート : 判断 264"/>
        <xdr:cNvSpPr/>
      </xdr:nvSpPr>
      <xdr:spPr>
        <a:xfrm>
          <a:off x="13462000" y="1407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132520</xdr:rowOff>
    </xdr:from>
    <xdr:ext cx="762000" cy="259045"/>
    <xdr:sp macro="" textlink="">
      <xdr:nvSpPr>
        <xdr:cNvPr id="266" name="テキスト ボックス 265"/>
        <xdr:cNvSpPr txBox="1"/>
      </xdr:nvSpPr>
      <xdr:spPr>
        <a:xfrm>
          <a:off x="13131800" y="1384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72" name="円/楕円 271"/>
        <xdr:cNvSpPr/>
      </xdr:nvSpPr>
      <xdr:spPr>
        <a:xfrm>
          <a:off x="16967200" y="1429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38540</xdr:rowOff>
    </xdr:from>
    <xdr:ext cx="762000" cy="259045"/>
    <xdr:sp macro="" textlink="">
      <xdr:nvSpPr>
        <xdr:cNvPr id="273" name="給与水準   （国との比較）該当値テキスト"/>
        <xdr:cNvSpPr txBox="1"/>
      </xdr:nvSpPr>
      <xdr:spPr>
        <a:xfrm>
          <a:off x="17106900" y="1426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50377</xdr:rowOff>
    </xdr:from>
    <xdr:to>
      <xdr:col>23</xdr:col>
      <xdr:colOff>457200</xdr:colOff>
      <xdr:row>83</xdr:row>
      <xdr:rowOff>151977</xdr:rowOff>
    </xdr:to>
    <xdr:sp macro="" textlink="">
      <xdr:nvSpPr>
        <xdr:cNvPr id="274" name="円/楕円 273"/>
        <xdr:cNvSpPr/>
      </xdr:nvSpPr>
      <xdr:spPr>
        <a:xfrm>
          <a:off x="16129000" y="1428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136754</xdr:rowOff>
    </xdr:from>
    <xdr:ext cx="736600" cy="259045"/>
    <xdr:sp macro="" textlink="">
      <xdr:nvSpPr>
        <xdr:cNvPr id="275" name="テキスト ボックス 274"/>
        <xdr:cNvSpPr txBox="1"/>
      </xdr:nvSpPr>
      <xdr:spPr>
        <a:xfrm>
          <a:off x="15798800" y="1436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16087</xdr:rowOff>
    </xdr:from>
    <xdr:to>
      <xdr:col>22</xdr:col>
      <xdr:colOff>254000</xdr:colOff>
      <xdr:row>87</xdr:row>
      <xdr:rowOff>117687</xdr:rowOff>
    </xdr:to>
    <xdr:sp macro="" textlink="">
      <xdr:nvSpPr>
        <xdr:cNvPr id="276" name="円/楕円 275"/>
        <xdr:cNvSpPr/>
      </xdr:nvSpPr>
      <xdr:spPr>
        <a:xfrm>
          <a:off x="15240000" y="1493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102464</xdr:rowOff>
    </xdr:from>
    <xdr:ext cx="762000" cy="259045"/>
    <xdr:sp macro="" textlink="">
      <xdr:nvSpPr>
        <xdr:cNvPr id="277" name="テキスト ボックス 276"/>
        <xdr:cNvSpPr txBox="1"/>
      </xdr:nvSpPr>
      <xdr:spPr>
        <a:xfrm>
          <a:off x="14909800" y="1501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37677</xdr:rowOff>
    </xdr:from>
    <xdr:to>
      <xdr:col>21</xdr:col>
      <xdr:colOff>50800</xdr:colOff>
      <xdr:row>88</xdr:row>
      <xdr:rowOff>139277</xdr:rowOff>
    </xdr:to>
    <xdr:sp macro="" textlink="">
      <xdr:nvSpPr>
        <xdr:cNvPr id="278" name="円/楕円 277"/>
        <xdr:cNvSpPr/>
      </xdr:nvSpPr>
      <xdr:spPr>
        <a:xfrm>
          <a:off x="14351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79" name="テキスト ボックス 278"/>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80" name="円/楕円 279"/>
        <xdr:cNvSpPr/>
      </xdr:nvSpPr>
      <xdr:spPr>
        <a:xfrm>
          <a:off x="13462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81" name="テキスト ボックス 280"/>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引き続き東日本大震災とそれに起因する原子力災害からの復旧・復興という喫緊の課題を抱えている</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それらの課題への迅速な対応に配慮しながらも、事務事業の見直しに努め、民間委託の推進や指定管理者制度の導入等により、定員管理の適正化を図る。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9" name="直線コネクタ 308"/>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0"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1" name="直線コネクタ 310"/>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2"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3" name="直線コネクタ 312"/>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17907</xdr:rowOff>
    </xdr:from>
    <xdr:to>
      <xdr:col>24</xdr:col>
      <xdr:colOff>558800</xdr:colOff>
      <xdr:row>62</xdr:row>
      <xdr:rowOff>46863</xdr:rowOff>
    </xdr:to>
    <xdr:cxnSp macro="">
      <xdr:nvCxnSpPr>
        <xdr:cNvPr id="314" name="直線コネクタ 313"/>
        <xdr:cNvCxnSpPr/>
      </xdr:nvCxnSpPr>
      <xdr:spPr>
        <a:xfrm>
          <a:off x="16179800" y="10647807"/>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5"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6" name="フローチャート : 判断 315"/>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17907</xdr:rowOff>
    </xdr:from>
    <xdr:to>
      <xdr:col>23</xdr:col>
      <xdr:colOff>406400</xdr:colOff>
      <xdr:row>62</xdr:row>
      <xdr:rowOff>46863</xdr:rowOff>
    </xdr:to>
    <xdr:cxnSp macro="">
      <xdr:nvCxnSpPr>
        <xdr:cNvPr id="317" name="直線コネクタ 316"/>
        <xdr:cNvCxnSpPr/>
      </xdr:nvCxnSpPr>
      <xdr:spPr>
        <a:xfrm flipV="1">
          <a:off x="15290800" y="1064780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8" name="フローチャート : 判断 317"/>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19" name="テキスト ボックス 318"/>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46863</xdr:rowOff>
    </xdr:from>
    <xdr:to>
      <xdr:col>22</xdr:col>
      <xdr:colOff>203200</xdr:colOff>
      <xdr:row>62</xdr:row>
      <xdr:rowOff>46863</xdr:rowOff>
    </xdr:to>
    <xdr:cxnSp macro="">
      <xdr:nvCxnSpPr>
        <xdr:cNvPr id="320" name="直線コネクタ 319"/>
        <xdr:cNvCxnSpPr/>
      </xdr:nvCxnSpPr>
      <xdr:spPr>
        <a:xfrm>
          <a:off x="14401800" y="106767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1" name="フローチャート : 判断 320"/>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2" name="テキスト ボックス 321"/>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39624</xdr:rowOff>
    </xdr:from>
    <xdr:to>
      <xdr:col>21</xdr:col>
      <xdr:colOff>0</xdr:colOff>
      <xdr:row>62</xdr:row>
      <xdr:rowOff>46863</xdr:rowOff>
    </xdr:to>
    <xdr:cxnSp macro="">
      <xdr:nvCxnSpPr>
        <xdr:cNvPr id="323" name="直線コネクタ 322"/>
        <xdr:cNvCxnSpPr/>
      </xdr:nvCxnSpPr>
      <xdr:spPr>
        <a:xfrm>
          <a:off x="13512800" y="10669524"/>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4" name="フローチャート : 判断 323"/>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5" name="テキスト ボックス 324"/>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6" name="フローチャート : 判断 325"/>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132986</xdr:rowOff>
    </xdr:from>
    <xdr:ext cx="762000" cy="259045"/>
    <xdr:sp macro="" textlink="">
      <xdr:nvSpPr>
        <xdr:cNvPr id="327" name="テキスト ボックス 326"/>
        <xdr:cNvSpPr txBox="1"/>
      </xdr:nvSpPr>
      <xdr:spPr>
        <a:xfrm>
          <a:off x="13131800" y="1093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167513</xdr:rowOff>
    </xdr:from>
    <xdr:to>
      <xdr:col>24</xdr:col>
      <xdr:colOff>609600</xdr:colOff>
      <xdr:row>62</xdr:row>
      <xdr:rowOff>97663</xdr:rowOff>
    </xdr:to>
    <xdr:sp macro="" textlink="">
      <xdr:nvSpPr>
        <xdr:cNvPr id="333" name="円/楕円 332"/>
        <xdr:cNvSpPr/>
      </xdr:nvSpPr>
      <xdr:spPr>
        <a:xfrm>
          <a:off x="16967200" y="106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139590</xdr:rowOff>
    </xdr:from>
    <xdr:ext cx="762000" cy="259045"/>
    <xdr:sp macro="" textlink="">
      <xdr:nvSpPr>
        <xdr:cNvPr id="334" name="定員管理の状況該当値テキスト"/>
        <xdr:cNvSpPr txBox="1"/>
      </xdr:nvSpPr>
      <xdr:spPr>
        <a:xfrm>
          <a:off x="17106900" y="10598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138557</xdr:rowOff>
    </xdr:from>
    <xdr:to>
      <xdr:col>23</xdr:col>
      <xdr:colOff>457200</xdr:colOff>
      <xdr:row>62</xdr:row>
      <xdr:rowOff>68707</xdr:rowOff>
    </xdr:to>
    <xdr:sp macro="" textlink="">
      <xdr:nvSpPr>
        <xdr:cNvPr id="335" name="円/楕円 334"/>
        <xdr:cNvSpPr/>
      </xdr:nvSpPr>
      <xdr:spPr>
        <a:xfrm>
          <a:off x="16129000" y="10597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53484</xdr:rowOff>
    </xdr:from>
    <xdr:ext cx="736600" cy="259045"/>
    <xdr:sp macro="" textlink="">
      <xdr:nvSpPr>
        <xdr:cNvPr id="336" name="テキスト ボックス 335"/>
        <xdr:cNvSpPr txBox="1"/>
      </xdr:nvSpPr>
      <xdr:spPr>
        <a:xfrm>
          <a:off x="15798800" y="10683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167513</xdr:rowOff>
    </xdr:from>
    <xdr:to>
      <xdr:col>22</xdr:col>
      <xdr:colOff>254000</xdr:colOff>
      <xdr:row>62</xdr:row>
      <xdr:rowOff>97663</xdr:rowOff>
    </xdr:to>
    <xdr:sp macro="" textlink="">
      <xdr:nvSpPr>
        <xdr:cNvPr id="337" name="円/楕円 336"/>
        <xdr:cNvSpPr/>
      </xdr:nvSpPr>
      <xdr:spPr>
        <a:xfrm>
          <a:off x="15240000" y="106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82440</xdr:rowOff>
    </xdr:from>
    <xdr:ext cx="762000" cy="259045"/>
    <xdr:sp macro="" textlink="">
      <xdr:nvSpPr>
        <xdr:cNvPr id="338" name="テキスト ボックス 337"/>
        <xdr:cNvSpPr txBox="1"/>
      </xdr:nvSpPr>
      <xdr:spPr>
        <a:xfrm>
          <a:off x="14909800" y="1071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167513</xdr:rowOff>
    </xdr:from>
    <xdr:to>
      <xdr:col>21</xdr:col>
      <xdr:colOff>50800</xdr:colOff>
      <xdr:row>62</xdr:row>
      <xdr:rowOff>97663</xdr:rowOff>
    </xdr:to>
    <xdr:sp macro="" textlink="">
      <xdr:nvSpPr>
        <xdr:cNvPr id="339" name="円/楕円 338"/>
        <xdr:cNvSpPr/>
      </xdr:nvSpPr>
      <xdr:spPr>
        <a:xfrm>
          <a:off x="14351000" y="106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82440</xdr:rowOff>
    </xdr:from>
    <xdr:ext cx="762000" cy="259045"/>
    <xdr:sp macro="" textlink="">
      <xdr:nvSpPr>
        <xdr:cNvPr id="340" name="テキスト ボックス 339"/>
        <xdr:cNvSpPr txBox="1"/>
      </xdr:nvSpPr>
      <xdr:spPr>
        <a:xfrm>
          <a:off x="14020800" y="1071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160274</xdr:rowOff>
    </xdr:from>
    <xdr:to>
      <xdr:col>19</xdr:col>
      <xdr:colOff>533400</xdr:colOff>
      <xdr:row>62</xdr:row>
      <xdr:rowOff>90424</xdr:rowOff>
    </xdr:to>
    <xdr:sp macro="" textlink="">
      <xdr:nvSpPr>
        <xdr:cNvPr id="341" name="円/楕円 340"/>
        <xdr:cNvSpPr/>
      </xdr:nvSpPr>
      <xdr:spPr>
        <a:xfrm>
          <a:off x="13462000" y="1061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100601</xdr:rowOff>
    </xdr:from>
    <xdr:ext cx="762000" cy="259045"/>
    <xdr:sp macro="" textlink="">
      <xdr:nvSpPr>
        <xdr:cNvPr id="342" name="テキスト ボックス 341"/>
        <xdr:cNvSpPr txBox="1"/>
      </xdr:nvSpPr>
      <xdr:spPr>
        <a:xfrm>
          <a:off x="13131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世代間の負担の公平化に意を用いながらも、市債依存度の抑制を基調に適正な運用を図ってきたことから、類似団体平均を下回っている。今後も事業実施の適正化を図り、財政の健全化に努める。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9" name="直線コネクタ 35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0" name="テキスト ボックス 35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3" name="直線コネクタ 36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4" name="テキスト ボックス 36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7" name="直線コネクタ 366"/>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8"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9" name="直線コネクタ 368"/>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77788</xdr:rowOff>
    </xdr:from>
    <xdr:to>
      <xdr:col>24</xdr:col>
      <xdr:colOff>558800</xdr:colOff>
      <xdr:row>38</xdr:row>
      <xdr:rowOff>138113</xdr:rowOff>
    </xdr:to>
    <xdr:cxnSp macro="">
      <xdr:nvCxnSpPr>
        <xdr:cNvPr id="372" name="直線コネクタ 371"/>
        <xdr:cNvCxnSpPr/>
      </xdr:nvCxnSpPr>
      <xdr:spPr>
        <a:xfrm flipV="1">
          <a:off x="16179800" y="6592888"/>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3"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4" name="フローチャート : 判断 373"/>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138113</xdr:rowOff>
    </xdr:from>
    <xdr:to>
      <xdr:col>23</xdr:col>
      <xdr:colOff>406400</xdr:colOff>
      <xdr:row>38</xdr:row>
      <xdr:rowOff>162243</xdr:rowOff>
    </xdr:to>
    <xdr:cxnSp macro="">
      <xdr:nvCxnSpPr>
        <xdr:cNvPr id="375" name="直線コネクタ 374"/>
        <xdr:cNvCxnSpPr/>
      </xdr:nvCxnSpPr>
      <xdr:spPr>
        <a:xfrm flipV="1">
          <a:off x="15290800" y="665321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6" name="フローチャート : 判断 375"/>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86695</xdr:rowOff>
    </xdr:from>
    <xdr:ext cx="736600" cy="259045"/>
    <xdr:sp macro="" textlink="">
      <xdr:nvSpPr>
        <xdr:cNvPr id="377" name="テキスト ボックス 376"/>
        <xdr:cNvSpPr txBox="1"/>
      </xdr:nvSpPr>
      <xdr:spPr>
        <a:xfrm>
          <a:off x="15798800" y="6773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162243</xdr:rowOff>
    </xdr:from>
    <xdr:to>
      <xdr:col>22</xdr:col>
      <xdr:colOff>203200</xdr:colOff>
      <xdr:row>39</xdr:row>
      <xdr:rowOff>14922</xdr:rowOff>
    </xdr:to>
    <xdr:cxnSp macro="">
      <xdr:nvCxnSpPr>
        <xdr:cNvPr id="378" name="直線コネクタ 377"/>
        <xdr:cNvCxnSpPr/>
      </xdr:nvCxnSpPr>
      <xdr:spPr>
        <a:xfrm flipV="1">
          <a:off x="14401800" y="667734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9" name="フローチャート : 判断 378"/>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140987</xdr:rowOff>
    </xdr:from>
    <xdr:ext cx="762000" cy="259045"/>
    <xdr:sp macro="" textlink="">
      <xdr:nvSpPr>
        <xdr:cNvPr id="380" name="テキスト ボックス 379"/>
        <xdr:cNvSpPr txBox="1"/>
      </xdr:nvSpPr>
      <xdr:spPr>
        <a:xfrm>
          <a:off x="14909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14922</xdr:rowOff>
    </xdr:from>
    <xdr:to>
      <xdr:col>21</xdr:col>
      <xdr:colOff>0</xdr:colOff>
      <xdr:row>39</xdr:row>
      <xdr:rowOff>51118</xdr:rowOff>
    </xdr:to>
    <xdr:cxnSp macro="">
      <xdr:nvCxnSpPr>
        <xdr:cNvPr id="381" name="直線コネクタ 380"/>
        <xdr:cNvCxnSpPr/>
      </xdr:nvCxnSpPr>
      <xdr:spPr>
        <a:xfrm flipV="1">
          <a:off x="13512800" y="6701472"/>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2" name="フローチャート : 判断 381"/>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3" name="テキスト ボックス 382"/>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4" name="フローチャート : 判断 383"/>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85" name="テキスト ボックス 384"/>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26988</xdr:rowOff>
    </xdr:from>
    <xdr:to>
      <xdr:col>24</xdr:col>
      <xdr:colOff>609600</xdr:colOff>
      <xdr:row>38</xdr:row>
      <xdr:rowOff>128588</xdr:rowOff>
    </xdr:to>
    <xdr:sp macro="" textlink="">
      <xdr:nvSpPr>
        <xdr:cNvPr id="391" name="円/楕円 390"/>
        <xdr:cNvSpPr/>
      </xdr:nvSpPr>
      <xdr:spPr>
        <a:xfrm>
          <a:off x="169672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43515</xdr:rowOff>
    </xdr:from>
    <xdr:ext cx="762000" cy="259045"/>
    <xdr:sp macro="" textlink="">
      <xdr:nvSpPr>
        <xdr:cNvPr id="392" name="公債費負担の状況該当値テキスト"/>
        <xdr:cNvSpPr txBox="1"/>
      </xdr:nvSpPr>
      <xdr:spPr>
        <a:xfrm>
          <a:off x="17106900" y="6387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87313</xdr:rowOff>
    </xdr:from>
    <xdr:to>
      <xdr:col>23</xdr:col>
      <xdr:colOff>457200</xdr:colOff>
      <xdr:row>39</xdr:row>
      <xdr:rowOff>17463</xdr:rowOff>
    </xdr:to>
    <xdr:sp macro="" textlink="">
      <xdr:nvSpPr>
        <xdr:cNvPr id="393" name="円/楕円 392"/>
        <xdr:cNvSpPr/>
      </xdr:nvSpPr>
      <xdr:spPr>
        <a:xfrm>
          <a:off x="16129000" y="66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27640</xdr:rowOff>
    </xdr:from>
    <xdr:ext cx="736600" cy="259045"/>
    <xdr:sp macro="" textlink="">
      <xdr:nvSpPr>
        <xdr:cNvPr id="394" name="テキスト ボックス 393"/>
        <xdr:cNvSpPr txBox="1"/>
      </xdr:nvSpPr>
      <xdr:spPr>
        <a:xfrm>
          <a:off x="15798800" y="63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111443</xdr:rowOff>
    </xdr:from>
    <xdr:to>
      <xdr:col>22</xdr:col>
      <xdr:colOff>254000</xdr:colOff>
      <xdr:row>39</xdr:row>
      <xdr:rowOff>41593</xdr:rowOff>
    </xdr:to>
    <xdr:sp macro="" textlink="">
      <xdr:nvSpPr>
        <xdr:cNvPr id="395" name="円/楕円 394"/>
        <xdr:cNvSpPr/>
      </xdr:nvSpPr>
      <xdr:spPr>
        <a:xfrm>
          <a:off x="15240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51769</xdr:rowOff>
    </xdr:from>
    <xdr:ext cx="762000" cy="259045"/>
    <xdr:sp macro="" textlink="">
      <xdr:nvSpPr>
        <xdr:cNvPr id="396" name="テキスト ボックス 395"/>
        <xdr:cNvSpPr txBox="1"/>
      </xdr:nvSpPr>
      <xdr:spPr>
        <a:xfrm>
          <a:off x="14909800" y="6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135572</xdr:rowOff>
    </xdr:from>
    <xdr:to>
      <xdr:col>21</xdr:col>
      <xdr:colOff>50800</xdr:colOff>
      <xdr:row>39</xdr:row>
      <xdr:rowOff>65722</xdr:rowOff>
    </xdr:to>
    <xdr:sp macro="" textlink="">
      <xdr:nvSpPr>
        <xdr:cNvPr id="397" name="円/楕円 396"/>
        <xdr:cNvSpPr/>
      </xdr:nvSpPr>
      <xdr:spPr>
        <a:xfrm>
          <a:off x="14351000" y="665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75899</xdr:rowOff>
    </xdr:from>
    <xdr:ext cx="762000" cy="259045"/>
    <xdr:sp macro="" textlink="">
      <xdr:nvSpPr>
        <xdr:cNvPr id="398" name="テキスト ボックス 397"/>
        <xdr:cNvSpPr txBox="1"/>
      </xdr:nvSpPr>
      <xdr:spPr>
        <a:xfrm>
          <a:off x="14020800" y="641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318</xdr:rowOff>
    </xdr:from>
    <xdr:to>
      <xdr:col>19</xdr:col>
      <xdr:colOff>533400</xdr:colOff>
      <xdr:row>39</xdr:row>
      <xdr:rowOff>101918</xdr:rowOff>
    </xdr:to>
    <xdr:sp macro="" textlink="">
      <xdr:nvSpPr>
        <xdr:cNvPr id="399" name="円/楕円 398"/>
        <xdr:cNvSpPr/>
      </xdr:nvSpPr>
      <xdr:spPr>
        <a:xfrm>
          <a:off x="13462000" y="668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112095</xdr:rowOff>
    </xdr:from>
    <xdr:ext cx="762000" cy="259045"/>
    <xdr:sp macro="" textlink="">
      <xdr:nvSpPr>
        <xdr:cNvPr id="400" name="テキスト ボックス 399"/>
        <xdr:cNvSpPr txBox="1"/>
      </xdr:nvSpPr>
      <xdr:spPr>
        <a:xfrm>
          <a:off x="13131800" y="6455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2" name="テキスト ボックス 40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3" name="テキスト ボックス 40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債務負担行為支出予定額が前年度比</a:t>
          </a:r>
          <a:r>
            <a:rPr kumimoji="1" lang="en-US" altLang="ja-JP" sz="1300">
              <a:solidFill>
                <a:schemeClr val="dk1"/>
              </a:solidFill>
              <a:effectLst/>
              <a:latin typeface="+mn-lt"/>
              <a:ea typeface="+mn-ea"/>
              <a:cs typeface="+mn-cs"/>
            </a:rPr>
            <a:t>35.9</a:t>
          </a:r>
          <a:r>
            <a:rPr kumimoji="1" lang="ja-JP" altLang="ja-JP" sz="1300">
              <a:solidFill>
                <a:schemeClr val="dk1"/>
              </a:solidFill>
              <a:effectLst/>
              <a:latin typeface="+mn-lt"/>
              <a:ea typeface="+mn-ea"/>
              <a:cs typeface="+mn-cs"/>
            </a:rPr>
            <a:t>％の減となったほか、地方債残高についても減となっているため、将来負担比率は前年度に引き続き改善された。</a:t>
          </a:r>
          <a:endParaRPr lang="ja-JP" altLang="ja-JP" sz="1300">
            <a:effectLst/>
          </a:endParaRPr>
        </a:p>
        <a:p>
          <a:r>
            <a:rPr kumimoji="1" lang="ja-JP" altLang="ja-JP" sz="1300">
              <a:solidFill>
                <a:schemeClr val="dk1"/>
              </a:solidFill>
              <a:effectLst/>
              <a:latin typeface="+mn-lt"/>
              <a:ea typeface="+mn-ea"/>
              <a:cs typeface="+mn-cs"/>
            </a:rPr>
            <a:t>　今後も、市債の適正な運用を図り、財政の健全化を図る。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7" name="直線コネクタ 41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8" name="テキスト ボックス 41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9" name="直線コネクタ 41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0" name="テキスト ボックス 41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1" name="直線コネクタ 42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2" name="テキスト ボックス 42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3" name="直線コネクタ 42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4" name="テキスト ボックス 42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5" name="直線コネクタ 42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6" name="テキスト ボックス 42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9" name="直線コネクタ 428"/>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0"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1" name="直線コネクタ 430"/>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3" name="直線コネクタ 43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53890</xdr:rowOff>
    </xdr:from>
    <xdr:to>
      <xdr:col>24</xdr:col>
      <xdr:colOff>558800</xdr:colOff>
      <xdr:row>15</xdr:row>
      <xdr:rowOff>92498</xdr:rowOff>
    </xdr:to>
    <xdr:cxnSp macro="">
      <xdr:nvCxnSpPr>
        <xdr:cNvPr id="434" name="直線コネクタ 433"/>
        <xdr:cNvCxnSpPr/>
      </xdr:nvCxnSpPr>
      <xdr:spPr>
        <a:xfrm flipV="1">
          <a:off x="16179800" y="2625640"/>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9965</xdr:rowOff>
    </xdr:from>
    <xdr:ext cx="762000" cy="259045"/>
    <xdr:sp macro="" textlink="">
      <xdr:nvSpPr>
        <xdr:cNvPr id="435" name="将来負担の状況平均値テキスト"/>
        <xdr:cNvSpPr txBox="1"/>
      </xdr:nvSpPr>
      <xdr:spPr>
        <a:xfrm>
          <a:off x="17106900" y="2410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6" name="フローチャート : 判断 435"/>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92498</xdr:rowOff>
    </xdr:from>
    <xdr:to>
      <xdr:col>23</xdr:col>
      <xdr:colOff>406400</xdr:colOff>
      <xdr:row>15</xdr:row>
      <xdr:rowOff>141563</xdr:rowOff>
    </xdr:to>
    <xdr:cxnSp macro="">
      <xdr:nvCxnSpPr>
        <xdr:cNvPr id="437" name="直線コネクタ 436"/>
        <xdr:cNvCxnSpPr/>
      </xdr:nvCxnSpPr>
      <xdr:spPr>
        <a:xfrm flipV="1">
          <a:off x="15290800" y="2664248"/>
          <a:ext cx="889000" cy="4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8" name="フローチャート : 判断 437"/>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39" name="テキスト ボックス 438"/>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141563</xdr:rowOff>
    </xdr:from>
    <xdr:to>
      <xdr:col>22</xdr:col>
      <xdr:colOff>203200</xdr:colOff>
      <xdr:row>15</xdr:row>
      <xdr:rowOff>156845</xdr:rowOff>
    </xdr:to>
    <xdr:cxnSp macro="">
      <xdr:nvCxnSpPr>
        <xdr:cNvPr id="440" name="直線コネクタ 439"/>
        <xdr:cNvCxnSpPr/>
      </xdr:nvCxnSpPr>
      <xdr:spPr>
        <a:xfrm flipV="1">
          <a:off x="14401800" y="2713313"/>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1" name="フローチャート : 判断 440"/>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42" name="テキスト ボックス 441"/>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156845</xdr:rowOff>
    </xdr:from>
    <xdr:to>
      <xdr:col>21</xdr:col>
      <xdr:colOff>0</xdr:colOff>
      <xdr:row>16</xdr:row>
      <xdr:rowOff>53763</xdr:rowOff>
    </xdr:to>
    <xdr:cxnSp macro="">
      <xdr:nvCxnSpPr>
        <xdr:cNvPr id="443" name="直線コネクタ 442"/>
        <xdr:cNvCxnSpPr/>
      </xdr:nvCxnSpPr>
      <xdr:spPr>
        <a:xfrm flipV="1">
          <a:off x="13512800" y="2728595"/>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4" name="フローチャート : 判断 443"/>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5" name="テキスト ボックス 444"/>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6" name="フローチャート : 判断 445"/>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7" name="テキスト ボックス 446"/>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3090</xdr:rowOff>
    </xdr:from>
    <xdr:to>
      <xdr:col>24</xdr:col>
      <xdr:colOff>609600</xdr:colOff>
      <xdr:row>15</xdr:row>
      <xdr:rowOff>104690</xdr:rowOff>
    </xdr:to>
    <xdr:sp macro="" textlink="">
      <xdr:nvSpPr>
        <xdr:cNvPr id="453" name="円/楕円 452"/>
        <xdr:cNvSpPr/>
      </xdr:nvSpPr>
      <xdr:spPr>
        <a:xfrm>
          <a:off x="16967200" y="25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146617</xdr:rowOff>
    </xdr:from>
    <xdr:ext cx="762000" cy="259045"/>
    <xdr:sp macro="" textlink="">
      <xdr:nvSpPr>
        <xdr:cNvPr id="454" name="将来負担の状況該当値テキスト"/>
        <xdr:cNvSpPr txBox="1"/>
      </xdr:nvSpPr>
      <xdr:spPr>
        <a:xfrm>
          <a:off x="17106900" y="2546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41698</xdr:rowOff>
    </xdr:from>
    <xdr:to>
      <xdr:col>23</xdr:col>
      <xdr:colOff>457200</xdr:colOff>
      <xdr:row>15</xdr:row>
      <xdr:rowOff>143298</xdr:rowOff>
    </xdr:to>
    <xdr:sp macro="" textlink="">
      <xdr:nvSpPr>
        <xdr:cNvPr id="455" name="円/楕円 454"/>
        <xdr:cNvSpPr/>
      </xdr:nvSpPr>
      <xdr:spPr>
        <a:xfrm>
          <a:off x="16129000" y="261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128075</xdr:rowOff>
    </xdr:from>
    <xdr:ext cx="736600" cy="259045"/>
    <xdr:sp macro="" textlink="">
      <xdr:nvSpPr>
        <xdr:cNvPr id="456" name="テキスト ボックス 455"/>
        <xdr:cNvSpPr txBox="1"/>
      </xdr:nvSpPr>
      <xdr:spPr>
        <a:xfrm>
          <a:off x="15798800" y="2699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90763</xdr:rowOff>
    </xdr:from>
    <xdr:to>
      <xdr:col>22</xdr:col>
      <xdr:colOff>254000</xdr:colOff>
      <xdr:row>16</xdr:row>
      <xdr:rowOff>20913</xdr:rowOff>
    </xdr:to>
    <xdr:sp macro="" textlink="">
      <xdr:nvSpPr>
        <xdr:cNvPr id="457" name="円/楕円 456"/>
        <xdr:cNvSpPr/>
      </xdr:nvSpPr>
      <xdr:spPr>
        <a:xfrm>
          <a:off x="15240000" y="266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5690</xdr:rowOff>
    </xdr:from>
    <xdr:ext cx="762000" cy="259045"/>
    <xdr:sp macro="" textlink="">
      <xdr:nvSpPr>
        <xdr:cNvPr id="458" name="テキスト ボックス 457"/>
        <xdr:cNvSpPr txBox="1"/>
      </xdr:nvSpPr>
      <xdr:spPr>
        <a:xfrm>
          <a:off x="14909800" y="274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106045</xdr:rowOff>
    </xdr:from>
    <xdr:to>
      <xdr:col>21</xdr:col>
      <xdr:colOff>50800</xdr:colOff>
      <xdr:row>16</xdr:row>
      <xdr:rowOff>36195</xdr:rowOff>
    </xdr:to>
    <xdr:sp macro="" textlink="">
      <xdr:nvSpPr>
        <xdr:cNvPr id="459" name="円/楕円 458"/>
        <xdr:cNvSpPr/>
      </xdr:nvSpPr>
      <xdr:spPr>
        <a:xfrm>
          <a:off x="14351000" y="267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46372</xdr:rowOff>
    </xdr:from>
    <xdr:ext cx="762000" cy="259045"/>
    <xdr:sp macro="" textlink="">
      <xdr:nvSpPr>
        <xdr:cNvPr id="460" name="テキスト ボックス 459"/>
        <xdr:cNvSpPr txBox="1"/>
      </xdr:nvSpPr>
      <xdr:spPr>
        <a:xfrm>
          <a:off x="14020800" y="244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2963</xdr:rowOff>
    </xdr:from>
    <xdr:to>
      <xdr:col>19</xdr:col>
      <xdr:colOff>533400</xdr:colOff>
      <xdr:row>16</xdr:row>
      <xdr:rowOff>104563</xdr:rowOff>
    </xdr:to>
    <xdr:sp macro="" textlink="">
      <xdr:nvSpPr>
        <xdr:cNvPr id="461" name="円/楕円 460"/>
        <xdr:cNvSpPr/>
      </xdr:nvSpPr>
      <xdr:spPr>
        <a:xfrm>
          <a:off x="13462000" y="274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114740</xdr:rowOff>
    </xdr:from>
    <xdr:ext cx="762000" cy="259045"/>
    <xdr:sp macro="" textlink="">
      <xdr:nvSpPr>
        <xdr:cNvPr id="462" name="テキスト ボックス 461"/>
        <xdr:cNvSpPr txBox="1"/>
      </xdr:nvSpPr>
      <xdr:spPr>
        <a:xfrm>
          <a:off x="13131800" y="251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福島県福島市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284,948
283,430
767.72
197,961,212
188,866,965
4,889,999
57,213,818
85,086,435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3.5
31.7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行政改革推進プランにおいて、民間委託や指定管理者制度等の民間ノウハウの活用などにより、平成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a:t>
          </a:r>
          <a:r>
            <a:rPr kumimoji="1" lang="ja-JP" altLang="en-US" sz="1300">
              <a:solidFill>
                <a:schemeClr val="dk1"/>
              </a:solidFill>
              <a:effectLst/>
              <a:latin typeface="+mn-lt"/>
              <a:ea typeface="+mn-ea"/>
              <a:cs typeface="+mn-cs"/>
            </a:rPr>
            <a:t>から</a:t>
          </a:r>
          <a:r>
            <a:rPr kumimoji="1" lang="ja-JP" altLang="ja-JP" sz="1300">
              <a:solidFill>
                <a:schemeClr val="dk1"/>
              </a:solidFill>
              <a:effectLst/>
              <a:latin typeface="+mn-lt"/>
              <a:ea typeface="+mn-ea"/>
              <a:cs typeface="+mn-cs"/>
            </a:rPr>
            <a:t>の</a:t>
          </a:r>
          <a:r>
            <a:rPr kumimoji="1" lang="en-US" altLang="ja-JP" sz="1300">
              <a:solidFill>
                <a:schemeClr val="dk1"/>
              </a:solidFill>
              <a:effectLst/>
              <a:latin typeface="+mn-lt"/>
              <a:ea typeface="+mn-ea"/>
              <a:cs typeface="+mn-cs"/>
            </a:rPr>
            <a:t>6</a:t>
          </a:r>
          <a:r>
            <a:rPr kumimoji="1" lang="ja-JP" altLang="ja-JP" sz="1300">
              <a:solidFill>
                <a:schemeClr val="dk1"/>
              </a:solidFill>
              <a:effectLst/>
              <a:latin typeface="+mn-lt"/>
              <a:ea typeface="+mn-ea"/>
              <a:cs typeface="+mn-cs"/>
            </a:rPr>
            <a:t>年間で</a:t>
          </a:r>
          <a:r>
            <a:rPr kumimoji="1" lang="en-US" altLang="ja-JP" sz="1300">
              <a:solidFill>
                <a:schemeClr val="dk1"/>
              </a:solidFill>
              <a:effectLst/>
              <a:latin typeface="+mn-lt"/>
              <a:ea typeface="+mn-ea"/>
              <a:cs typeface="+mn-cs"/>
            </a:rPr>
            <a:t>109</a:t>
          </a:r>
          <a:r>
            <a:rPr kumimoji="1" lang="ja-JP" altLang="ja-JP" sz="1300">
              <a:solidFill>
                <a:schemeClr val="dk1"/>
              </a:solidFill>
              <a:effectLst/>
              <a:latin typeface="+mn-lt"/>
              <a:ea typeface="+mn-ea"/>
              <a:cs typeface="+mn-cs"/>
            </a:rPr>
            <a:t>名の減員を図るとしており、平成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年度以降、大震災や原子力災害からの復旧・復興を推し進めるなかにありながらも、平成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年度も計画的に減員を行った。</a:t>
          </a:r>
          <a:endParaRPr lang="ja-JP" altLang="ja-JP" sz="1300">
            <a:effectLst/>
          </a:endParaRPr>
        </a:p>
        <a:p>
          <a:r>
            <a:rPr kumimoji="1" lang="ja-JP" altLang="ja-JP" sz="1300">
              <a:solidFill>
                <a:schemeClr val="dk1"/>
              </a:solidFill>
              <a:effectLst/>
              <a:latin typeface="+mn-lt"/>
              <a:ea typeface="+mn-ea"/>
              <a:cs typeface="+mn-cs"/>
            </a:rPr>
            <a:t>　今後も、復</a:t>
          </a:r>
          <a:r>
            <a:rPr kumimoji="1" lang="ja-JP" altLang="en-US" sz="1300">
              <a:solidFill>
                <a:schemeClr val="dk1"/>
              </a:solidFill>
              <a:effectLst/>
              <a:latin typeface="+mn-lt"/>
              <a:ea typeface="+mn-ea"/>
              <a:cs typeface="+mn-cs"/>
            </a:rPr>
            <a:t>旧</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復興</a:t>
          </a:r>
          <a:r>
            <a:rPr kumimoji="1" lang="ja-JP" altLang="ja-JP" sz="1300">
              <a:solidFill>
                <a:schemeClr val="dk1"/>
              </a:solidFill>
              <a:effectLst/>
              <a:latin typeface="+mn-lt"/>
              <a:ea typeface="+mn-ea"/>
              <a:cs typeface="+mn-cs"/>
            </a:rPr>
            <a:t>業務が継続するため、それら課題への対応を考慮しながら、定員管理・給与の適正化を図る。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58964</xdr:rowOff>
    </xdr:from>
    <xdr:to>
      <xdr:col>7</xdr:col>
      <xdr:colOff>15875</xdr:colOff>
      <xdr:row>37</xdr:row>
      <xdr:rowOff>91622</xdr:rowOff>
    </xdr:to>
    <xdr:cxnSp macro="">
      <xdr:nvCxnSpPr>
        <xdr:cNvPr id="66" name="直線コネクタ 65"/>
        <xdr:cNvCxnSpPr/>
      </xdr:nvCxnSpPr>
      <xdr:spPr>
        <a:xfrm>
          <a:off x="3987800" y="6402614"/>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24691</xdr:rowOff>
    </xdr:from>
    <xdr:ext cx="762000" cy="259045"/>
    <xdr:sp macro="" textlink="">
      <xdr:nvSpPr>
        <xdr:cNvPr id="67" name="人件費平均値テキスト"/>
        <xdr:cNvSpPr txBox="1"/>
      </xdr:nvSpPr>
      <xdr:spPr>
        <a:xfrm>
          <a:off x="4914900" y="6196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58964</xdr:rowOff>
    </xdr:from>
    <xdr:to>
      <xdr:col>5</xdr:col>
      <xdr:colOff>549275</xdr:colOff>
      <xdr:row>37</xdr:row>
      <xdr:rowOff>69850</xdr:rowOff>
    </xdr:to>
    <xdr:cxnSp macro="">
      <xdr:nvCxnSpPr>
        <xdr:cNvPr id="69" name="直線コネクタ 68"/>
        <xdr:cNvCxnSpPr/>
      </xdr:nvCxnSpPr>
      <xdr:spPr>
        <a:xfrm flipV="1">
          <a:off x="3098800" y="64026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38</xdr:row>
      <xdr:rowOff>94343</xdr:rowOff>
    </xdr:to>
    <xdr:cxnSp macro="">
      <xdr:nvCxnSpPr>
        <xdr:cNvPr id="72" name="直線コネクタ 71"/>
        <xdr:cNvCxnSpPr/>
      </xdr:nvCxnSpPr>
      <xdr:spPr>
        <a:xfrm flipV="1">
          <a:off x="2209800" y="64135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21062</xdr:rowOff>
    </xdr:from>
    <xdr:ext cx="762000" cy="259045"/>
    <xdr:sp macro="" textlink="">
      <xdr:nvSpPr>
        <xdr:cNvPr id="74" name="テキスト ボックス 73"/>
        <xdr:cNvSpPr txBox="1"/>
      </xdr:nvSpPr>
      <xdr:spPr>
        <a:xfrm>
          <a:off x="2717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94343</xdr:rowOff>
    </xdr:from>
    <xdr:to>
      <xdr:col>3</xdr:col>
      <xdr:colOff>142875</xdr:colOff>
      <xdr:row>38</xdr:row>
      <xdr:rowOff>137885</xdr:rowOff>
    </xdr:to>
    <xdr:cxnSp macro="">
      <xdr:nvCxnSpPr>
        <xdr:cNvPr id="75" name="直線コネクタ 74"/>
        <xdr:cNvCxnSpPr/>
      </xdr:nvCxnSpPr>
      <xdr:spPr>
        <a:xfrm flipV="1">
          <a:off x="1320800" y="6609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79" name="テキスト ボックス 78"/>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85" name="円/楕円 84"/>
        <xdr:cNvSpPr/>
      </xdr:nvSpPr>
      <xdr:spPr>
        <a:xfrm>
          <a:off x="4775200" y="638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12899</xdr:rowOff>
    </xdr:from>
    <xdr:ext cx="762000" cy="259045"/>
    <xdr:sp macro="" textlink="">
      <xdr:nvSpPr>
        <xdr:cNvPr id="86" name="人件費該当値テキスト"/>
        <xdr:cNvSpPr txBox="1"/>
      </xdr:nvSpPr>
      <xdr:spPr>
        <a:xfrm>
          <a:off x="4914900" y="635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8164</xdr:rowOff>
    </xdr:from>
    <xdr:to>
      <xdr:col>5</xdr:col>
      <xdr:colOff>600075</xdr:colOff>
      <xdr:row>37</xdr:row>
      <xdr:rowOff>109764</xdr:rowOff>
    </xdr:to>
    <xdr:sp macro="" textlink="">
      <xdr:nvSpPr>
        <xdr:cNvPr id="87" name="円/楕円 86"/>
        <xdr:cNvSpPr/>
      </xdr:nvSpPr>
      <xdr:spPr>
        <a:xfrm>
          <a:off x="39370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94542</xdr:rowOff>
    </xdr:from>
    <xdr:ext cx="736600" cy="259045"/>
    <xdr:sp macro="" textlink="">
      <xdr:nvSpPr>
        <xdr:cNvPr id="88" name="テキスト ボックス 87"/>
        <xdr:cNvSpPr txBox="1"/>
      </xdr:nvSpPr>
      <xdr:spPr>
        <a:xfrm>
          <a:off x="3606800" y="6438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9" name="円/楕円 88"/>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90" name="テキスト ボックス 89"/>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43543</xdr:rowOff>
    </xdr:from>
    <xdr:to>
      <xdr:col>3</xdr:col>
      <xdr:colOff>193675</xdr:colOff>
      <xdr:row>38</xdr:row>
      <xdr:rowOff>145143</xdr:rowOff>
    </xdr:to>
    <xdr:sp macro="" textlink="">
      <xdr:nvSpPr>
        <xdr:cNvPr id="91" name="円/楕円 90"/>
        <xdr:cNvSpPr/>
      </xdr:nvSpPr>
      <xdr:spPr>
        <a:xfrm>
          <a:off x="2159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129920</xdr:rowOff>
    </xdr:from>
    <xdr:ext cx="762000" cy="259045"/>
    <xdr:sp macro="" textlink="">
      <xdr:nvSpPr>
        <xdr:cNvPr id="92" name="テキスト ボックス 91"/>
        <xdr:cNvSpPr txBox="1"/>
      </xdr:nvSpPr>
      <xdr:spPr>
        <a:xfrm>
          <a:off x="1828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87085</xdr:rowOff>
    </xdr:from>
    <xdr:to>
      <xdr:col>1</xdr:col>
      <xdr:colOff>676275</xdr:colOff>
      <xdr:row>39</xdr:row>
      <xdr:rowOff>17235</xdr:rowOff>
    </xdr:to>
    <xdr:sp macro="" textlink="">
      <xdr:nvSpPr>
        <xdr:cNvPr id="93" name="円/楕円 92"/>
        <xdr:cNvSpPr/>
      </xdr:nvSpPr>
      <xdr:spPr>
        <a:xfrm>
          <a:off x="1270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2012</xdr:rowOff>
    </xdr:from>
    <xdr:ext cx="762000" cy="259045"/>
    <xdr:sp macro="" textlink="">
      <xdr:nvSpPr>
        <xdr:cNvPr id="94" name="テキスト ボックス 93"/>
        <xdr:cNvSpPr txBox="1"/>
      </xdr:nvSpPr>
      <xdr:spPr>
        <a:xfrm>
          <a:off x="939800" y="66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経費の節減・合理化に努めているが、指定管理者制度の導入や民間委託の推進により、物件費に係る経常収支比率が近年横ばいで推移している。</a:t>
          </a:r>
        </a:p>
        <a:p>
          <a:r>
            <a:rPr kumimoji="1" lang="ja-JP" altLang="en-US" sz="1300">
              <a:latin typeface="ＭＳ Ｐゴシック"/>
            </a:rPr>
            <a:t>　今後も、事務事業の効率的執行に努め、経費の節減を図る。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167005</xdr:rowOff>
    </xdr:from>
    <xdr:to>
      <xdr:col>24</xdr:col>
      <xdr:colOff>31750</xdr:colOff>
      <xdr:row>16</xdr:row>
      <xdr:rowOff>41275</xdr:rowOff>
    </xdr:to>
    <xdr:cxnSp macro="">
      <xdr:nvCxnSpPr>
        <xdr:cNvPr id="123" name="直線コネクタ 122"/>
        <xdr:cNvCxnSpPr/>
      </xdr:nvCxnSpPr>
      <xdr:spPr>
        <a:xfrm>
          <a:off x="15671800" y="273875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161307</xdr:rowOff>
    </xdr:from>
    <xdr:ext cx="762000" cy="259045"/>
    <xdr:sp macro="" textlink="">
      <xdr:nvSpPr>
        <xdr:cNvPr id="124" name="物件費平均値テキスト"/>
        <xdr:cNvSpPr txBox="1"/>
      </xdr:nvSpPr>
      <xdr:spPr>
        <a:xfrm>
          <a:off x="16598900" y="2561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132715</xdr:rowOff>
    </xdr:from>
    <xdr:to>
      <xdr:col>22</xdr:col>
      <xdr:colOff>565150</xdr:colOff>
      <xdr:row>15</xdr:row>
      <xdr:rowOff>167005</xdr:rowOff>
    </xdr:to>
    <xdr:cxnSp macro="">
      <xdr:nvCxnSpPr>
        <xdr:cNvPr id="126" name="直線コネクタ 125"/>
        <xdr:cNvCxnSpPr/>
      </xdr:nvCxnSpPr>
      <xdr:spPr>
        <a:xfrm>
          <a:off x="14782800" y="27044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104140</xdr:rowOff>
    </xdr:from>
    <xdr:to>
      <xdr:col>21</xdr:col>
      <xdr:colOff>361950</xdr:colOff>
      <xdr:row>15</xdr:row>
      <xdr:rowOff>132715</xdr:rowOff>
    </xdr:to>
    <xdr:cxnSp macro="">
      <xdr:nvCxnSpPr>
        <xdr:cNvPr id="129" name="直線コネクタ 128"/>
        <xdr:cNvCxnSpPr/>
      </xdr:nvCxnSpPr>
      <xdr:spPr>
        <a:xfrm>
          <a:off x="13893800" y="26758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104140</xdr:rowOff>
    </xdr:from>
    <xdr:to>
      <xdr:col>20</xdr:col>
      <xdr:colOff>158750</xdr:colOff>
      <xdr:row>15</xdr:row>
      <xdr:rowOff>115570</xdr:rowOff>
    </xdr:to>
    <xdr:cxnSp macro="">
      <xdr:nvCxnSpPr>
        <xdr:cNvPr id="132" name="直線コネクタ 131"/>
        <xdr:cNvCxnSpPr/>
      </xdr:nvCxnSpPr>
      <xdr:spPr>
        <a:xfrm flipV="1">
          <a:off x="13004800" y="26758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4" name="テキスト ボックス 133"/>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161925</xdr:rowOff>
    </xdr:from>
    <xdr:to>
      <xdr:col>24</xdr:col>
      <xdr:colOff>82550</xdr:colOff>
      <xdr:row>16</xdr:row>
      <xdr:rowOff>92075</xdr:rowOff>
    </xdr:to>
    <xdr:sp macro="" textlink="">
      <xdr:nvSpPr>
        <xdr:cNvPr id="142" name="円/楕円 141"/>
        <xdr:cNvSpPr/>
      </xdr:nvSpPr>
      <xdr:spPr>
        <a:xfrm>
          <a:off x="164592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134002</xdr:rowOff>
    </xdr:from>
    <xdr:ext cx="762000" cy="259045"/>
    <xdr:sp macro="" textlink="">
      <xdr:nvSpPr>
        <xdr:cNvPr id="143" name="物件費該当値テキスト"/>
        <xdr:cNvSpPr txBox="1"/>
      </xdr:nvSpPr>
      <xdr:spPr>
        <a:xfrm>
          <a:off x="16598900" y="270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116205</xdr:rowOff>
    </xdr:from>
    <xdr:to>
      <xdr:col>22</xdr:col>
      <xdr:colOff>615950</xdr:colOff>
      <xdr:row>16</xdr:row>
      <xdr:rowOff>46355</xdr:rowOff>
    </xdr:to>
    <xdr:sp macro="" textlink="">
      <xdr:nvSpPr>
        <xdr:cNvPr id="144" name="円/楕円 143"/>
        <xdr:cNvSpPr/>
      </xdr:nvSpPr>
      <xdr:spPr>
        <a:xfrm>
          <a:off x="156210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56532</xdr:rowOff>
    </xdr:from>
    <xdr:ext cx="736600" cy="259045"/>
    <xdr:sp macro="" textlink="">
      <xdr:nvSpPr>
        <xdr:cNvPr id="145" name="テキスト ボックス 144"/>
        <xdr:cNvSpPr txBox="1"/>
      </xdr:nvSpPr>
      <xdr:spPr>
        <a:xfrm>
          <a:off x="15290800" y="2456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81915</xdr:rowOff>
    </xdr:from>
    <xdr:to>
      <xdr:col>21</xdr:col>
      <xdr:colOff>412750</xdr:colOff>
      <xdr:row>16</xdr:row>
      <xdr:rowOff>12065</xdr:rowOff>
    </xdr:to>
    <xdr:sp macro="" textlink="">
      <xdr:nvSpPr>
        <xdr:cNvPr id="146" name="円/楕円 145"/>
        <xdr:cNvSpPr/>
      </xdr:nvSpPr>
      <xdr:spPr>
        <a:xfrm>
          <a:off x="147320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22242</xdr:rowOff>
    </xdr:from>
    <xdr:ext cx="762000" cy="259045"/>
    <xdr:sp macro="" textlink="">
      <xdr:nvSpPr>
        <xdr:cNvPr id="147" name="テキスト ボックス 146"/>
        <xdr:cNvSpPr txBox="1"/>
      </xdr:nvSpPr>
      <xdr:spPr>
        <a:xfrm>
          <a:off x="14401800" y="242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53340</xdr:rowOff>
    </xdr:from>
    <xdr:to>
      <xdr:col>20</xdr:col>
      <xdr:colOff>209550</xdr:colOff>
      <xdr:row>15</xdr:row>
      <xdr:rowOff>154940</xdr:rowOff>
    </xdr:to>
    <xdr:sp macro="" textlink="">
      <xdr:nvSpPr>
        <xdr:cNvPr id="148" name="円/楕円 147"/>
        <xdr:cNvSpPr/>
      </xdr:nvSpPr>
      <xdr:spPr>
        <a:xfrm>
          <a:off x="13843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165117</xdr:rowOff>
    </xdr:from>
    <xdr:ext cx="762000" cy="259045"/>
    <xdr:sp macro="" textlink="">
      <xdr:nvSpPr>
        <xdr:cNvPr id="149" name="テキスト ボックス 148"/>
        <xdr:cNvSpPr txBox="1"/>
      </xdr:nvSpPr>
      <xdr:spPr>
        <a:xfrm>
          <a:off x="13512800" y="239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50" name="円/楕円 149"/>
        <xdr:cNvSpPr/>
      </xdr:nvSpPr>
      <xdr:spPr>
        <a:xfrm>
          <a:off x="12954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151147</xdr:rowOff>
    </xdr:from>
    <xdr:ext cx="762000" cy="259045"/>
    <xdr:sp macro="" textlink="">
      <xdr:nvSpPr>
        <xdr:cNvPr id="151" name="テキスト ボックス 150"/>
        <xdr:cNvSpPr txBox="1"/>
      </xdr:nvSpPr>
      <xdr:spPr>
        <a:xfrm>
          <a:off x="12623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chemeClr val="dk1"/>
              </a:solidFill>
              <a:effectLst/>
              <a:uLnTx/>
              <a:uFillTx/>
              <a:latin typeface="ＭＳ Ｐゴシック"/>
              <a:ea typeface="+mn-ea"/>
              <a:cs typeface="+mn-cs"/>
            </a:rPr>
            <a:t>　扶助費に係る経常収支比率は、近年ほぼ横ばいで推移しており、</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類似団体平均を大きく下回っている。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今後も資格審査の適正化に努める。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118835</xdr:rowOff>
    </xdr:from>
    <xdr:to>
      <xdr:col>7</xdr:col>
      <xdr:colOff>15875</xdr:colOff>
      <xdr:row>53</xdr:row>
      <xdr:rowOff>135165</xdr:rowOff>
    </xdr:to>
    <xdr:cxnSp macro="">
      <xdr:nvCxnSpPr>
        <xdr:cNvPr id="186" name="直線コネクタ 185"/>
        <xdr:cNvCxnSpPr/>
      </xdr:nvCxnSpPr>
      <xdr:spPr>
        <a:xfrm>
          <a:off x="3987800" y="92056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53522</xdr:rowOff>
    </xdr:from>
    <xdr:to>
      <xdr:col>5</xdr:col>
      <xdr:colOff>549275</xdr:colOff>
      <xdr:row>53</xdr:row>
      <xdr:rowOff>118835</xdr:rowOff>
    </xdr:to>
    <xdr:cxnSp macro="">
      <xdr:nvCxnSpPr>
        <xdr:cNvPr id="189" name="直線コネクタ 188"/>
        <xdr:cNvCxnSpPr/>
      </xdr:nvCxnSpPr>
      <xdr:spPr>
        <a:xfrm>
          <a:off x="3098800" y="91403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110672</xdr:rowOff>
    </xdr:from>
    <xdr:to>
      <xdr:col>4</xdr:col>
      <xdr:colOff>346075</xdr:colOff>
      <xdr:row>53</xdr:row>
      <xdr:rowOff>53522</xdr:rowOff>
    </xdr:to>
    <xdr:cxnSp macro="">
      <xdr:nvCxnSpPr>
        <xdr:cNvPr id="192" name="直線コネクタ 191"/>
        <xdr:cNvCxnSpPr/>
      </xdr:nvCxnSpPr>
      <xdr:spPr>
        <a:xfrm>
          <a:off x="2209800" y="90260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110672</xdr:rowOff>
    </xdr:from>
    <xdr:to>
      <xdr:col>3</xdr:col>
      <xdr:colOff>142875</xdr:colOff>
      <xdr:row>53</xdr:row>
      <xdr:rowOff>53522</xdr:rowOff>
    </xdr:to>
    <xdr:cxnSp macro="">
      <xdr:nvCxnSpPr>
        <xdr:cNvPr id="195" name="直線コネクタ 194"/>
        <xdr:cNvCxnSpPr/>
      </xdr:nvCxnSpPr>
      <xdr:spPr>
        <a:xfrm flipV="1">
          <a:off x="1320800" y="90260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97262</xdr:rowOff>
    </xdr:from>
    <xdr:ext cx="762000" cy="259045"/>
    <xdr:sp macro="" textlink="">
      <xdr:nvSpPr>
        <xdr:cNvPr id="199" name="テキスト ボックス 198"/>
        <xdr:cNvSpPr txBox="1"/>
      </xdr:nvSpPr>
      <xdr:spPr>
        <a:xfrm>
          <a:off x="939800" y="935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84365</xdr:rowOff>
    </xdr:from>
    <xdr:to>
      <xdr:col>7</xdr:col>
      <xdr:colOff>66675</xdr:colOff>
      <xdr:row>54</xdr:row>
      <xdr:rowOff>14515</xdr:rowOff>
    </xdr:to>
    <xdr:sp macro="" textlink="">
      <xdr:nvSpPr>
        <xdr:cNvPr id="205" name="円/楕円 204"/>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100892</xdr:rowOff>
    </xdr:from>
    <xdr:ext cx="762000" cy="259045"/>
    <xdr:sp macro="" textlink="">
      <xdr:nvSpPr>
        <xdr:cNvPr id="206" name="扶助費該当値テキスト"/>
        <xdr:cNvSpPr txBox="1"/>
      </xdr:nvSpPr>
      <xdr:spPr>
        <a:xfrm>
          <a:off x="49149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68035</xdr:rowOff>
    </xdr:from>
    <xdr:to>
      <xdr:col>5</xdr:col>
      <xdr:colOff>600075</xdr:colOff>
      <xdr:row>53</xdr:row>
      <xdr:rowOff>169635</xdr:rowOff>
    </xdr:to>
    <xdr:sp macro="" textlink="">
      <xdr:nvSpPr>
        <xdr:cNvPr id="207" name="円/楕円 206"/>
        <xdr:cNvSpPr/>
      </xdr:nvSpPr>
      <xdr:spPr>
        <a:xfrm>
          <a:off x="39370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8362</xdr:rowOff>
    </xdr:from>
    <xdr:ext cx="736600" cy="259045"/>
    <xdr:sp macro="" textlink="">
      <xdr:nvSpPr>
        <xdr:cNvPr id="208" name="テキスト ボックス 207"/>
        <xdr:cNvSpPr txBox="1"/>
      </xdr:nvSpPr>
      <xdr:spPr>
        <a:xfrm>
          <a:off x="3606800" y="8923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2722</xdr:rowOff>
    </xdr:from>
    <xdr:to>
      <xdr:col>4</xdr:col>
      <xdr:colOff>396875</xdr:colOff>
      <xdr:row>53</xdr:row>
      <xdr:rowOff>104322</xdr:rowOff>
    </xdr:to>
    <xdr:sp macro="" textlink="">
      <xdr:nvSpPr>
        <xdr:cNvPr id="209" name="円/楕円 208"/>
        <xdr:cNvSpPr/>
      </xdr:nvSpPr>
      <xdr:spPr>
        <a:xfrm>
          <a:off x="3048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114499</xdr:rowOff>
    </xdr:from>
    <xdr:ext cx="762000" cy="259045"/>
    <xdr:sp macro="" textlink="">
      <xdr:nvSpPr>
        <xdr:cNvPr id="210" name="テキスト ボックス 209"/>
        <xdr:cNvSpPr txBox="1"/>
      </xdr:nvSpPr>
      <xdr:spPr>
        <a:xfrm>
          <a:off x="2717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59872</xdr:rowOff>
    </xdr:from>
    <xdr:to>
      <xdr:col>3</xdr:col>
      <xdr:colOff>193675</xdr:colOff>
      <xdr:row>52</xdr:row>
      <xdr:rowOff>161472</xdr:rowOff>
    </xdr:to>
    <xdr:sp macro="" textlink="">
      <xdr:nvSpPr>
        <xdr:cNvPr id="211" name="円/楕円 210"/>
        <xdr:cNvSpPr/>
      </xdr:nvSpPr>
      <xdr:spPr>
        <a:xfrm>
          <a:off x="2159000" y="89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199</xdr:rowOff>
    </xdr:from>
    <xdr:ext cx="762000" cy="259045"/>
    <xdr:sp macro="" textlink="">
      <xdr:nvSpPr>
        <xdr:cNvPr id="212" name="テキスト ボックス 211"/>
        <xdr:cNvSpPr txBox="1"/>
      </xdr:nvSpPr>
      <xdr:spPr>
        <a:xfrm>
          <a:off x="1828800" y="874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2722</xdr:rowOff>
    </xdr:from>
    <xdr:to>
      <xdr:col>1</xdr:col>
      <xdr:colOff>676275</xdr:colOff>
      <xdr:row>53</xdr:row>
      <xdr:rowOff>104322</xdr:rowOff>
    </xdr:to>
    <xdr:sp macro="" textlink="">
      <xdr:nvSpPr>
        <xdr:cNvPr id="213" name="円/楕円 212"/>
        <xdr:cNvSpPr/>
      </xdr:nvSpPr>
      <xdr:spPr>
        <a:xfrm>
          <a:off x="1270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114499</xdr:rowOff>
    </xdr:from>
    <xdr:ext cx="762000" cy="259045"/>
    <xdr:sp macro="" textlink="">
      <xdr:nvSpPr>
        <xdr:cNvPr id="214" name="テキスト ボックス 213"/>
        <xdr:cNvSpPr txBox="1"/>
      </xdr:nvSpPr>
      <xdr:spPr>
        <a:xfrm>
          <a:off x="939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前年度と比較して、</a:t>
          </a:r>
          <a:r>
            <a:rPr kumimoji="1" lang="ja-JP" altLang="en-US" sz="1300">
              <a:latin typeface="ＭＳ Ｐゴシック"/>
            </a:rPr>
            <a:t>維持補修費及び繰出金が減少しているが、その他に係る経常収支比率は同程度であり、類似団体平均を上回っている。　　　</a:t>
          </a:r>
          <a:endParaRPr kumimoji="1" lang="en-US" altLang="ja-JP" sz="1300">
            <a:latin typeface="ＭＳ Ｐゴシック"/>
          </a:endParaRPr>
        </a:p>
        <a:p>
          <a:r>
            <a:rPr kumimoji="1" lang="ja-JP" altLang="en-US" sz="1300">
              <a:latin typeface="ＭＳ Ｐゴシック"/>
            </a:rPr>
            <a:t>　その要因となっている繰出金については、経費の節減や料金の適正化等により普通会計の負担額を減らしていくよう努める。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165100</xdr:rowOff>
    </xdr:from>
    <xdr:to>
      <xdr:col>24</xdr:col>
      <xdr:colOff>31750</xdr:colOff>
      <xdr:row>59</xdr:row>
      <xdr:rowOff>6350</xdr:rowOff>
    </xdr:to>
    <xdr:cxnSp macro="">
      <xdr:nvCxnSpPr>
        <xdr:cNvPr id="247" name="直線コネクタ 246"/>
        <xdr:cNvCxnSpPr/>
      </xdr:nvCxnSpPr>
      <xdr:spPr>
        <a:xfrm flipV="1">
          <a:off x="15671800" y="10109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38100</xdr:rowOff>
    </xdr:from>
    <xdr:to>
      <xdr:col>22</xdr:col>
      <xdr:colOff>565150</xdr:colOff>
      <xdr:row>59</xdr:row>
      <xdr:rowOff>6350</xdr:rowOff>
    </xdr:to>
    <xdr:cxnSp macro="">
      <xdr:nvCxnSpPr>
        <xdr:cNvPr id="250" name="直線コネクタ 249"/>
        <xdr:cNvCxnSpPr/>
      </xdr:nvCxnSpPr>
      <xdr:spPr>
        <a:xfrm>
          <a:off x="14782800" y="9982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57150</xdr:rowOff>
    </xdr:from>
    <xdr:to>
      <xdr:col>21</xdr:col>
      <xdr:colOff>361950</xdr:colOff>
      <xdr:row>58</xdr:row>
      <xdr:rowOff>38100</xdr:rowOff>
    </xdr:to>
    <xdr:cxnSp macro="">
      <xdr:nvCxnSpPr>
        <xdr:cNvPr id="253" name="直線コネクタ 252"/>
        <xdr:cNvCxnSpPr/>
      </xdr:nvCxnSpPr>
      <xdr:spPr>
        <a:xfrm>
          <a:off x="13893800" y="98298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57150</xdr:rowOff>
    </xdr:from>
    <xdr:to>
      <xdr:col>20</xdr:col>
      <xdr:colOff>158750</xdr:colOff>
      <xdr:row>57</xdr:row>
      <xdr:rowOff>82550</xdr:rowOff>
    </xdr:to>
    <xdr:cxnSp macro="">
      <xdr:nvCxnSpPr>
        <xdr:cNvPr id="256" name="直線コネクタ 255"/>
        <xdr:cNvCxnSpPr/>
      </xdr:nvCxnSpPr>
      <xdr:spPr>
        <a:xfrm flipV="1">
          <a:off x="13004800" y="9829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114300</xdr:rowOff>
    </xdr:from>
    <xdr:to>
      <xdr:col>24</xdr:col>
      <xdr:colOff>82550</xdr:colOff>
      <xdr:row>59</xdr:row>
      <xdr:rowOff>44450</xdr:rowOff>
    </xdr:to>
    <xdr:sp macro="" textlink="">
      <xdr:nvSpPr>
        <xdr:cNvPr id="266" name="円/楕円 265"/>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86377</xdr:rowOff>
    </xdr:from>
    <xdr:ext cx="762000" cy="259045"/>
    <xdr:sp macro="" textlink="">
      <xdr:nvSpPr>
        <xdr:cNvPr id="267" name="その他該当値テキスト"/>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127000</xdr:rowOff>
    </xdr:from>
    <xdr:to>
      <xdr:col>22</xdr:col>
      <xdr:colOff>615950</xdr:colOff>
      <xdr:row>59</xdr:row>
      <xdr:rowOff>57150</xdr:rowOff>
    </xdr:to>
    <xdr:sp macro="" textlink="">
      <xdr:nvSpPr>
        <xdr:cNvPr id="268" name="円/楕円 267"/>
        <xdr:cNvSpPr/>
      </xdr:nvSpPr>
      <xdr:spPr>
        <a:xfrm>
          <a:off x="15621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41927</xdr:rowOff>
    </xdr:from>
    <xdr:ext cx="736600" cy="259045"/>
    <xdr:sp macro="" textlink="">
      <xdr:nvSpPr>
        <xdr:cNvPr id="269" name="テキスト ボックス 268"/>
        <xdr:cNvSpPr txBox="1"/>
      </xdr:nvSpPr>
      <xdr:spPr>
        <a:xfrm>
          <a:off x="15290800" y="1015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158750</xdr:rowOff>
    </xdr:from>
    <xdr:to>
      <xdr:col>21</xdr:col>
      <xdr:colOff>412750</xdr:colOff>
      <xdr:row>58</xdr:row>
      <xdr:rowOff>88900</xdr:rowOff>
    </xdr:to>
    <xdr:sp macro="" textlink="">
      <xdr:nvSpPr>
        <xdr:cNvPr id="270" name="円/楕円 269"/>
        <xdr:cNvSpPr/>
      </xdr:nvSpPr>
      <xdr:spPr>
        <a:xfrm>
          <a:off x="14732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73677</xdr:rowOff>
    </xdr:from>
    <xdr:ext cx="762000" cy="259045"/>
    <xdr:sp macro="" textlink="">
      <xdr:nvSpPr>
        <xdr:cNvPr id="271" name="テキスト ボックス 270"/>
        <xdr:cNvSpPr txBox="1"/>
      </xdr:nvSpPr>
      <xdr:spPr>
        <a:xfrm>
          <a:off x="14401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6350</xdr:rowOff>
    </xdr:from>
    <xdr:to>
      <xdr:col>20</xdr:col>
      <xdr:colOff>209550</xdr:colOff>
      <xdr:row>57</xdr:row>
      <xdr:rowOff>107950</xdr:rowOff>
    </xdr:to>
    <xdr:sp macro="" textlink="">
      <xdr:nvSpPr>
        <xdr:cNvPr id="272" name="円/楕円 271"/>
        <xdr:cNvSpPr/>
      </xdr:nvSpPr>
      <xdr:spPr>
        <a:xfrm>
          <a:off x="13843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92727</xdr:rowOff>
    </xdr:from>
    <xdr:ext cx="762000" cy="259045"/>
    <xdr:sp macro="" textlink="">
      <xdr:nvSpPr>
        <xdr:cNvPr id="273" name="テキスト ボックス 272"/>
        <xdr:cNvSpPr txBox="1"/>
      </xdr:nvSpPr>
      <xdr:spPr>
        <a:xfrm>
          <a:off x="13512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31750</xdr:rowOff>
    </xdr:from>
    <xdr:to>
      <xdr:col>19</xdr:col>
      <xdr:colOff>6350</xdr:colOff>
      <xdr:row>57</xdr:row>
      <xdr:rowOff>133350</xdr:rowOff>
    </xdr:to>
    <xdr:sp macro="" textlink="">
      <xdr:nvSpPr>
        <xdr:cNvPr id="274" name="円/楕円 273"/>
        <xdr:cNvSpPr/>
      </xdr:nvSpPr>
      <xdr:spPr>
        <a:xfrm>
          <a:off x="12954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118127</xdr:rowOff>
    </xdr:from>
    <xdr:ext cx="762000" cy="259045"/>
    <xdr:sp macro="" textlink="">
      <xdr:nvSpPr>
        <xdr:cNvPr id="275" name="テキスト ボックス 274"/>
        <xdr:cNvSpPr txBox="1"/>
      </xdr:nvSpPr>
      <xdr:spPr>
        <a:xfrm>
          <a:off x="12623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補助費等に係る経常収支比率は、近年横ばいで推移しており、類似団体平均を大幅に下回っている。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今後も、行政の責任と役割、経費負担のあり方、事業効果等を十分検証し、廃止や統合・再編、減額、終期設定等の見直しを行う。</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56243</xdr:rowOff>
    </xdr:from>
    <xdr:to>
      <xdr:col>24</xdr:col>
      <xdr:colOff>31750</xdr:colOff>
      <xdr:row>32</xdr:row>
      <xdr:rowOff>67128</xdr:rowOff>
    </xdr:to>
    <xdr:cxnSp macro="">
      <xdr:nvCxnSpPr>
        <xdr:cNvPr id="310" name="直線コネクタ 309"/>
        <xdr:cNvCxnSpPr/>
      </xdr:nvCxnSpPr>
      <xdr:spPr>
        <a:xfrm>
          <a:off x="15671800" y="5542643"/>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105427</xdr:rowOff>
    </xdr:from>
    <xdr:ext cx="762000" cy="259045"/>
    <xdr:sp macro="" textlink="">
      <xdr:nvSpPr>
        <xdr:cNvPr id="311" name="補助費等平均値テキスト"/>
        <xdr:cNvSpPr txBox="1"/>
      </xdr:nvSpPr>
      <xdr:spPr>
        <a:xfrm>
          <a:off x="16598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45357</xdr:rowOff>
    </xdr:from>
    <xdr:to>
      <xdr:col>22</xdr:col>
      <xdr:colOff>565150</xdr:colOff>
      <xdr:row>32</xdr:row>
      <xdr:rowOff>56243</xdr:rowOff>
    </xdr:to>
    <xdr:cxnSp macro="">
      <xdr:nvCxnSpPr>
        <xdr:cNvPr id="313" name="直線コネクタ 312"/>
        <xdr:cNvCxnSpPr/>
      </xdr:nvCxnSpPr>
      <xdr:spPr>
        <a:xfrm>
          <a:off x="14782800" y="55317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70049</xdr:rowOff>
    </xdr:from>
    <xdr:ext cx="736600" cy="259045"/>
    <xdr:sp macro="" textlink="">
      <xdr:nvSpPr>
        <xdr:cNvPr id="315" name="テキスト ボックス 314"/>
        <xdr:cNvSpPr txBox="1"/>
      </xdr:nvSpPr>
      <xdr:spPr>
        <a:xfrm>
          <a:off x="15290800" y="624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45357</xdr:rowOff>
    </xdr:from>
    <xdr:to>
      <xdr:col>21</xdr:col>
      <xdr:colOff>361950</xdr:colOff>
      <xdr:row>32</xdr:row>
      <xdr:rowOff>45357</xdr:rowOff>
    </xdr:to>
    <xdr:cxnSp macro="">
      <xdr:nvCxnSpPr>
        <xdr:cNvPr id="316" name="直線コネクタ 315"/>
        <xdr:cNvCxnSpPr/>
      </xdr:nvCxnSpPr>
      <xdr:spPr>
        <a:xfrm>
          <a:off x="13893800" y="5531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70049</xdr:rowOff>
    </xdr:from>
    <xdr:ext cx="762000" cy="259045"/>
    <xdr:sp macro="" textlink="">
      <xdr:nvSpPr>
        <xdr:cNvPr id="318" name="テキスト ボックス 317"/>
        <xdr:cNvSpPr txBox="1"/>
      </xdr:nvSpPr>
      <xdr:spPr>
        <a:xfrm>
          <a:off x="14401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45357</xdr:rowOff>
    </xdr:from>
    <xdr:to>
      <xdr:col>20</xdr:col>
      <xdr:colOff>158750</xdr:colOff>
      <xdr:row>32</xdr:row>
      <xdr:rowOff>88900</xdr:rowOff>
    </xdr:to>
    <xdr:cxnSp macro="">
      <xdr:nvCxnSpPr>
        <xdr:cNvPr id="319" name="直線コネクタ 318"/>
        <xdr:cNvCxnSpPr/>
      </xdr:nvCxnSpPr>
      <xdr:spPr>
        <a:xfrm flipV="1">
          <a:off x="13004800" y="55317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21" name="テキスト ボックス 320"/>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2" name="フローチャート : 判断 321"/>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165299</xdr:rowOff>
    </xdr:from>
    <xdr:ext cx="762000" cy="259045"/>
    <xdr:sp macro="" textlink="">
      <xdr:nvSpPr>
        <xdr:cNvPr id="323" name="テキスト ボックス 322"/>
        <xdr:cNvSpPr txBox="1"/>
      </xdr:nvSpPr>
      <xdr:spPr>
        <a:xfrm>
          <a:off x="126238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32</xdr:row>
      <xdr:rowOff>16328</xdr:rowOff>
    </xdr:from>
    <xdr:to>
      <xdr:col>24</xdr:col>
      <xdr:colOff>82550</xdr:colOff>
      <xdr:row>32</xdr:row>
      <xdr:rowOff>117928</xdr:rowOff>
    </xdr:to>
    <xdr:sp macro="" textlink="">
      <xdr:nvSpPr>
        <xdr:cNvPr id="329" name="円/楕円 328"/>
        <xdr:cNvSpPr/>
      </xdr:nvSpPr>
      <xdr:spPr>
        <a:xfrm>
          <a:off x="16459200" y="550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96355</xdr:rowOff>
    </xdr:from>
    <xdr:ext cx="762000" cy="259045"/>
    <xdr:sp macro="" textlink="">
      <xdr:nvSpPr>
        <xdr:cNvPr id="330" name="補助費等該当値テキスト"/>
        <xdr:cNvSpPr txBox="1"/>
      </xdr:nvSpPr>
      <xdr:spPr>
        <a:xfrm>
          <a:off x="16598900" y="541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5443</xdr:rowOff>
    </xdr:from>
    <xdr:to>
      <xdr:col>22</xdr:col>
      <xdr:colOff>615950</xdr:colOff>
      <xdr:row>32</xdr:row>
      <xdr:rowOff>107043</xdr:rowOff>
    </xdr:to>
    <xdr:sp macro="" textlink="">
      <xdr:nvSpPr>
        <xdr:cNvPr id="331" name="円/楕円 330"/>
        <xdr:cNvSpPr/>
      </xdr:nvSpPr>
      <xdr:spPr>
        <a:xfrm>
          <a:off x="15621000" y="549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30</xdr:row>
      <xdr:rowOff>117220</xdr:rowOff>
    </xdr:from>
    <xdr:ext cx="736600" cy="259045"/>
    <xdr:sp macro="" textlink="">
      <xdr:nvSpPr>
        <xdr:cNvPr id="332" name="テキスト ボックス 331"/>
        <xdr:cNvSpPr txBox="1"/>
      </xdr:nvSpPr>
      <xdr:spPr>
        <a:xfrm>
          <a:off x="15290800" y="526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21</xdr:col>
      <xdr:colOff>311150</xdr:colOff>
      <xdr:row>31</xdr:row>
      <xdr:rowOff>166007</xdr:rowOff>
    </xdr:from>
    <xdr:to>
      <xdr:col>21</xdr:col>
      <xdr:colOff>412750</xdr:colOff>
      <xdr:row>32</xdr:row>
      <xdr:rowOff>96157</xdr:rowOff>
    </xdr:to>
    <xdr:sp macro="" textlink="">
      <xdr:nvSpPr>
        <xdr:cNvPr id="333" name="円/楕円 332"/>
        <xdr:cNvSpPr/>
      </xdr:nvSpPr>
      <xdr:spPr>
        <a:xfrm>
          <a:off x="14732000" y="548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30</xdr:row>
      <xdr:rowOff>106334</xdr:rowOff>
    </xdr:from>
    <xdr:ext cx="762000" cy="259045"/>
    <xdr:sp macro="" textlink="">
      <xdr:nvSpPr>
        <xdr:cNvPr id="334" name="テキスト ボックス 333"/>
        <xdr:cNvSpPr txBox="1"/>
      </xdr:nvSpPr>
      <xdr:spPr>
        <a:xfrm>
          <a:off x="14401800" y="524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20</xdr:col>
      <xdr:colOff>107950</xdr:colOff>
      <xdr:row>31</xdr:row>
      <xdr:rowOff>166007</xdr:rowOff>
    </xdr:from>
    <xdr:to>
      <xdr:col>20</xdr:col>
      <xdr:colOff>209550</xdr:colOff>
      <xdr:row>32</xdr:row>
      <xdr:rowOff>96157</xdr:rowOff>
    </xdr:to>
    <xdr:sp macro="" textlink="">
      <xdr:nvSpPr>
        <xdr:cNvPr id="335" name="円/楕円 334"/>
        <xdr:cNvSpPr/>
      </xdr:nvSpPr>
      <xdr:spPr>
        <a:xfrm>
          <a:off x="13843000" y="548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30</xdr:row>
      <xdr:rowOff>106334</xdr:rowOff>
    </xdr:from>
    <xdr:ext cx="762000" cy="259045"/>
    <xdr:sp macro="" textlink="">
      <xdr:nvSpPr>
        <xdr:cNvPr id="336" name="テキスト ボックス 335"/>
        <xdr:cNvSpPr txBox="1"/>
      </xdr:nvSpPr>
      <xdr:spPr>
        <a:xfrm>
          <a:off x="13512800" y="524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38100</xdr:rowOff>
    </xdr:from>
    <xdr:to>
      <xdr:col>19</xdr:col>
      <xdr:colOff>6350</xdr:colOff>
      <xdr:row>32</xdr:row>
      <xdr:rowOff>139700</xdr:rowOff>
    </xdr:to>
    <xdr:sp macro="" textlink="">
      <xdr:nvSpPr>
        <xdr:cNvPr id="337" name="円/楕円 336"/>
        <xdr:cNvSpPr/>
      </xdr:nvSpPr>
      <xdr:spPr>
        <a:xfrm>
          <a:off x="12954000" y="552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30</xdr:row>
      <xdr:rowOff>149877</xdr:rowOff>
    </xdr:from>
    <xdr:ext cx="762000" cy="259045"/>
    <xdr:sp macro="" textlink="">
      <xdr:nvSpPr>
        <xdr:cNvPr id="338" name="テキスト ボックス 337"/>
        <xdr:cNvSpPr txBox="1"/>
      </xdr:nvSpPr>
      <xdr:spPr>
        <a:xfrm>
          <a:off x="12623800" y="529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公債費に係る経常収支比率は、施設建設に充当した市債の償還が終了するとともに、近年の市債抑制効果により、前年度比で</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今後も、公債費負担や市債現在高の状況等を十分勘案し、後世代に過大な負担を残すことのないよう、市債の適正な運用を図る。</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144145</xdr:rowOff>
    </xdr:from>
    <xdr:to>
      <xdr:col>7</xdr:col>
      <xdr:colOff>15875</xdr:colOff>
      <xdr:row>76</xdr:row>
      <xdr:rowOff>12700</xdr:rowOff>
    </xdr:to>
    <xdr:cxnSp macro="">
      <xdr:nvCxnSpPr>
        <xdr:cNvPr id="367" name="直線コネクタ 366"/>
        <xdr:cNvCxnSpPr/>
      </xdr:nvCxnSpPr>
      <xdr:spPr>
        <a:xfrm flipV="1">
          <a:off x="3987800" y="1300289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8"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46989</xdr:rowOff>
    </xdr:to>
    <xdr:cxnSp macro="">
      <xdr:nvCxnSpPr>
        <xdr:cNvPr id="370" name="直線コネクタ 369"/>
        <xdr:cNvCxnSpPr/>
      </xdr:nvCxnSpPr>
      <xdr:spPr>
        <a:xfrm flipV="1">
          <a:off x="3098800" y="130429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72" name="テキスト ボックス 371"/>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41275</xdr:rowOff>
    </xdr:from>
    <xdr:to>
      <xdr:col>4</xdr:col>
      <xdr:colOff>346075</xdr:colOff>
      <xdr:row>76</xdr:row>
      <xdr:rowOff>46989</xdr:rowOff>
    </xdr:to>
    <xdr:cxnSp macro="">
      <xdr:nvCxnSpPr>
        <xdr:cNvPr id="373" name="直線コネクタ 372"/>
        <xdr:cNvCxnSpPr/>
      </xdr:nvCxnSpPr>
      <xdr:spPr>
        <a:xfrm>
          <a:off x="2209800" y="1307147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5" name="テキスト ボックス 374"/>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xdr:rowOff>
    </xdr:from>
    <xdr:to>
      <xdr:col>3</xdr:col>
      <xdr:colOff>142875</xdr:colOff>
      <xdr:row>76</xdr:row>
      <xdr:rowOff>41275</xdr:rowOff>
    </xdr:to>
    <xdr:cxnSp macro="">
      <xdr:nvCxnSpPr>
        <xdr:cNvPr id="376" name="直線コネクタ 375"/>
        <xdr:cNvCxnSpPr/>
      </xdr:nvCxnSpPr>
      <xdr:spPr>
        <a:xfrm>
          <a:off x="1320800" y="130429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8" name="テキスト ボックス 377"/>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9" name="フローチャート : 判断 378"/>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80" name="テキスト ボックス 379"/>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93345</xdr:rowOff>
    </xdr:from>
    <xdr:to>
      <xdr:col>7</xdr:col>
      <xdr:colOff>66675</xdr:colOff>
      <xdr:row>76</xdr:row>
      <xdr:rowOff>23495</xdr:rowOff>
    </xdr:to>
    <xdr:sp macro="" textlink="">
      <xdr:nvSpPr>
        <xdr:cNvPr id="386" name="円/楕円 385"/>
        <xdr:cNvSpPr/>
      </xdr:nvSpPr>
      <xdr:spPr>
        <a:xfrm>
          <a:off x="4775200" y="1295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65422</xdr:rowOff>
    </xdr:from>
    <xdr:ext cx="762000" cy="259045"/>
    <xdr:sp macro="" textlink="">
      <xdr:nvSpPr>
        <xdr:cNvPr id="387" name="公債費該当値テキスト"/>
        <xdr:cNvSpPr txBox="1"/>
      </xdr:nvSpPr>
      <xdr:spPr>
        <a:xfrm>
          <a:off x="4914900" y="12924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88" name="円/楕円 387"/>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48277</xdr:rowOff>
    </xdr:from>
    <xdr:ext cx="736600" cy="259045"/>
    <xdr:sp macro="" textlink="">
      <xdr:nvSpPr>
        <xdr:cNvPr id="389" name="テキスト ボックス 388"/>
        <xdr:cNvSpPr txBox="1"/>
      </xdr:nvSpPr>
      <xdr:spPr>
        <a:xfrm>
          <a:off x="3606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167639</xdr:rowOff>
    </xdr:from>
    <xdr:to>
      <xdr:col>4</xdr:col>
      <xdr:colOff>396875</xdr:colOff>
      <xdr:row>76</xdr:row>
      <xdr:rowOff>97789</xdr:rowOff>
    </xdr:to>
    <xdr:sp macro="" textlink="">
      <xdr:nvSpPr>
        <xdr:cNvPr id="390" name="円/楕円 389"/>
        <xdr:cNvSpPr/>
      </xdr:nvSpPr>
      <xdr:spPr>
        <a:xfrm>
          <a:off x="3048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82566</xdr:rowOff>
    </xdr:from>
    <xdr:ext cx="762000" cy="259045"/>
    <xdr:sp macro="" textlink="">
      <xdr:nvSpPr>
        <xdr:cNvPr id="391" name="テキスト ボックス 390"/>
        <xdr:cNvSpPr txBox="1"/>
      </xdr:nvSpPr>
      <xdr:spPr>
        <a:xfrm>
          <a:off x="27178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161925</xdr:rowOff>
    </xdr:from>
    <xdr:to>
      <xdr:col>3</xdr:col>
      <xdr:colOff>193675</xdr:colOff>
      <xdr:row>76</xdr:row>
      <xdr:rowOff>92075</xdr:rowOff>
    </xdr:to>
    <xdr:sp macro="" textlink="">
      <xdr:nvSpPr>
        <xdr:cNvPr id="392" name="円/楕円 391"/>
        <xdr:cNvSpPr/>
      </xdr:nvSpPr>
      <xdr:spPr>
        <a:xfrm>
          <a:off x="2159000" y="1302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76852</xdr:rowOff>
    </xdr:from>
    <xdr:ext cx="762000" cy="259045"/>
    <xdr:sp macro="" textlink="">
      <xdr:nvSpPr>
        <xdr:cNvPr id="393" name="テキスト ボックス 392"/>
        <xdr:cNvSpPr txBox="1"/>
      </xdr:nvSpPr>
      <xdr:spPr>
        <a:xfrm>
          <a:off x="1828800" y="13107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394" name="円/楕円 393"/>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73677</xdr:rowOff>
    </xdr:from>
    <xdr:ext cx="762000" cy="259045"/>
    <xdr:sp macro="" textlink="">
      <xdr:nvSpPr>
        <xdr:cNvPr id="395" name="テキスト ボックス 394"/>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公債費以外に係る経常収支比率は、物件費や繰出金の増により、前年度比</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％の増となったが、ほぼ横ばいで推移しており、類似団体平均を引き続き下回っている。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今後も、経費の節減・合理化により、効率的な執行を図る。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xdr:rowOff>
    </xdr:from>
    <xdr:to>
      <xdr:col>24</xdr:col>
      <xdr:colOff>31750</xdr:colOff>
      <xdr:row>76</xdr:row>
      <xdr:rowOff>62992</xdr:rowOff>
    </xdr:to>
    <xdr:cxnSp macro="">
      <xdr:nvCxnSpPr>
        <xdr:cNvPr id="426" name="直線コネクタ 425"/>
        <xdr:cNvCxnSpPr/>
      </xdr:nvCxnSpPr>
      <xdr:spPr>
        <a:xfrm>
          <a:off x="15671800" y="1303832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7"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83566</xdr:rowOff>
    </xdr:from>
    <xdr:to>
      <xdr:col>22</xdr:col>
      <xdr:colOff>565150</xdr:colOff>
      <xdr:row>76</xdr:row>
      <xdr:rowOff>8128</xdr:rowOff>
    </xdr:to>
    <xdr:cxnSp macro="">
      <xdr:nvCxnSpPr>
        <xdr:cNvPr id="429" name="直線コネクタ 428"/>
        <xdr:cNvCxnSpPr/>
      </xdr:nvCxnSpPr>
      <xdr:spPr>
        <a:xfrm>
          <a:off x="14782800" y="1294231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87140</xdr:rowOff>
    </xdr:from>
    <xdr:ext cx="736600" cy="259045"/>
    <xdr:sp macro="" textlink="">
      <xdr:nvSpPr>
        <xdr:cNvPr id="431" name="テキスト ボックス 430"/>
        <xdr:cNvSpPr txBox="1"/>
      </xdr:nvSpPr>
      <xdr:spPr>
        <a:xfrm>
          <a:off x="15290800" y="1328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56134</xdr:rowOff>
    </xdr:from>
    <xdr:to>
      <xdr:col>21</xdr:col>
      <xdr:colOff>361950</xdr:colOff>
      <xdr:row>75</xdr:row>
      <xdr:rowOff>83566</xdr:rowOff>
    </xdr:to>
    <xdr:cxnSp macro="">
      <xdr:nvCxnSpPr>
        <xdr:cNvPr id="432" name="直線コネクタ 431"/>
        <xdr:cNvCxnSpPr/>
      </xdr:nvCxnSpPr>
      <xdr:spPr>
        <a:xfrm>
          <a:off x="13893800" y="129148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100855</xdr:rowOff>
    </xdr:from>
    <xdr:ext cx="762000" cy="259045"/>
    <xdr:sp macro="" textlink="">
      <xdr:nvSpPr>
        <xdr:cNvPr id="434" name="テキスト ボックス 433"/>
        <xdr:cNvSpPr txBox="1"/>
      </xdr:nvSpPr>
      <xdr:spPr>
        <a:xfrm>
          <a:off x="14401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56134</xdr:rowOff>
    </xdr:from>
    <xdr:to>
      <xdr:col>20</xdr:col>
      <xdr:colOff>158750</xdr:colOff>
      <xdr:row>75</xdr:row>
      <xdr:rowOff>143002</xdr:rowOff>
    </xdr:to>
    <xdr:cxnSp macro="">
      <xdr:nvCxnSpPr>
        <xdr:cNvPr id="435" name="直線コネクタ 434"/>
        <xdr:cNvCxnSpPr/>
      </xdr:nvCxnSpPr>
      <xdr:spPr>
        <a:xfrm flipV="1">
          <a:off x="13004800" y="1291488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7" name="テキスト ボックス 436"/>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29990</xdr:rowOff>
    </xdr:from>
    <xdr:ext cx="762000" cy="259045"/>
    <xdr:sp macro="" textlink="">
      <xdr:nvSpPr>
        <xdr:cNvPr id="439" name="テキスト ボックス 438"/>
        <xdr:cNvSpPr txBox="1"/>
      </xdr:nvSpPr>
      <xdr:spPr>
        <a:xfrm>
          <a:off x="12623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12192</xdr:rowOff>
    </xdr:from>
    <xdr:to>
      <xdr:col>24</xdr:col>
      <xdr:colOff>82550</xdr:colOff>
      <xdr:row>76</xdr:row>
      <xdr:rowOff>113792</xdr:rowOff>
    </xdr:to>
    <xdr:sp macro="" textlink="">
      <xdr:nvSpPr>
        <xdr:cNvPr id="445" name="円/楕円 444"/>
        <xdr:cNvSpPr/>
      </xdr:nvSpPr>
      <xdr:spPr>
        <a:xfrm>
          <a:off x="164592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28719</xdr:rowOff>
    </xdr:from>
    <xdr:ext cx="762000" cy="259045"/>
    <xdr:sp macro="" textlink="">
      <xdr:nvSpPr>
        <xdr:cNvPr id="446" name="公債費以外該当値テキスト"/>
        <xdr:cNvSpPr txBox="1"/>
      </xdr:nvSpPr>
      <xdr:spPr>
        <a:xfrm>
          <a:off x="16598900" y="1288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128778</xdr:rowOff>
    </xdr:from>
    <xdr:to>
      <xdr:col>22</xdr:col>
      <xdr:colOff>615950</xdr:colOff>
      <xdr:row>76</xdr:row>
      <xdr:rowOff>58928</xdr:rowOff>
    </xdr:to>
    <xdr:sp macro="" textlink="">
      <xdr:nvSpPr>
        <xdr:cNvPr id="447" name="円/楕円 446"/>
        <xdr:cNvSpPr/>
      </xdr:nvSpPr>
      <xdr:spPr>
        <a:xfrm>
          <a:off x="156210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69105</xdr:rowOff>
    </xdr:from>
    <xdr:ext cx="736600" cy="259045"/>
    <xdr:sp macro="" textlink="">
      <xdr:nvSpPr>
        <xdr:cNvPr id="448" name="テキスト ボックス 447"/>
        <xdr:cNvSpPr txBox="1"/>
      </xdr:nvSpPr>
      <xdr:spPr>
        <a:xfrm>
          <a:off x="15290800" y="1275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32766</xdr:rowOff>
    </xdr:from>
    <xdr:to>
      <xdr:col>21</xdr:col>
      <xdr:colOff>412750</xdr:colOff>
      <xdr:row>75</xdr:row>
      <xdr:rowOff>134366</xdr:rowOff>
    </xdr:to>
    <xdr:sp macro="" textlink="">
      <xdr:nvSpPr>
        <xdr:cNvPr id="449" name="円/楕円 448"/>
        <xdr:cNvSpPr/>
      </xdr:nvSpPr>
      <xdr:spPr>
        <a:xfrm>
          <a:off x="14732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144543</xdr:rowOff>
    </xdr:from>
    <xdr:ext cx="762000" cy="259045"/>
    <xdr:sp macro="" textlink="">
      <xdr:nvSpPr>
        <xdr:cNvPr id="450" name="テキスト ボックス 449"/>
        <xdr:cNvSpPr txBox="1"/>
      </xdr:nvSpPr>
      <xdr:spPr>
        <a:xfrm>
          <a:off x="14401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5334</xdr:rowOff>
    </xdr:from>
    <xdr:to>
      <xdr:col>20</xdr:col>
      <xdr:colOff>209550</xdr:colOff>
      <xdr:row>75</xdr:row>
      <xdr:rowOff>106934</xdr:rowOff>
    </xdr:to>
    <xdr:sp macro="" textlink="">
      <xdr:nvSpPr>
        <xdr:cNvPr id="451" name="円/楕円 450"/>
        <xdr:cNvSpPr/>
      </xdr:nvSpPr>
      <xdr:spPr>
        <a:xfrm>
          <a:off x="13843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117111</xdr:rowOff>
    </xdr:from>
    <xdr:ext cx="762000" cy="259045"/>
    <xdr:sp macro="" textlink="">
      <xdr:nvSpPr>
        <xdr:cNvPr id="452" name="テキスト ボックス 451"/>
        <xdr:cNvSpPr txBox="1"/>
      </xdr:nvSpPr>
      <xdr:spPr>
        <a:xfrm>
          <a:off x="13512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92202</xdr:rowOff>
    </xdr:from>
    <xdr:to>
      <xdr:col>19</xdr:col>
      <xdr:colOff>6350</xdr:colOff>
      <xdr:row>76</xdr:row>
      <xdr:rowOff>22352</xdr:rowOff>
    </xdr:to>
    <xdr:sp macro="" textlink="">
      <xdr:nvSpPr>
        <xdr:cNvPr id="453" name="円/楕円 452"/>
        <xdr:cNvSpPr/>
      </xdr:nvSpPr>
      <xdr:spPr>
        <a:xfrm>
          <a:off x="12954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32529</xdr:rowOff>
    </xdr:from>
    <xdr:ext cx="762000" cy="259045"/>
    <xdr:sp macro="" textlink="">
      <xdr:nvSpPr>
        <xdr:cNvPr id="454" name="テキスト ボックス 453"/>
        <xdr:cNvSpPr txBox="1"/>
      </xdr:nvSpPr>
      <xdr:spPr>
        <a:xfrm>
          <a:off x="12623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福島県福島市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60394</xdr:rowOff>
    </xdr:from>
    <xdr:to>
      <xdr:col>4</xdr:col>
      <xdr:colOff>1117600</xdr:colOff>
      <xdr:row>17</xdr:row>
      <xdr:rowOff>97267</xdr:rowOff>
    </xdr:to>
    <xdr:cxnSp macro="">
      <xdr:nvCxnSpPr>
        <xdr:cNvPr id="48" name="直線コネクタ 47"/>
        <xdr:cNvCxnSpPr/>
      </xdr:nvCxnSpPr>
      <xdr:spPr bwMode="auto">
        <a:xfrm flipV="1">
          <a:off x="5003800" y="3022669"/>
          <a:ext cx="647700" cy="368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3809</xdr:rowOff>
    </xdr:from>
    <xdr:ext cx="762000" cy="259045"/>
    <xdr:sp macro="" textlink="">
      <xdr:nvSpPr>
        <xdr:cNvPr id="49" name="人口1人当たり決算額の推移平均値テキスト130"/>
        <xdr:cNvSpPr txBox="1"/>
      </xdr:nvSpPr>
      <xdr:spPr>
        <a:xfrm>
          <a:off x="5740400" y="279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62085</xdr:rowOff>
    </xdr:from>
    <xdr:to>
      <xdr:col>4</xdr:col>
      <xdr:colOff>469900</xdr:colOff>
      <xdr:row>17</xdr:row>
      <xdr:rowOff>97267</xdr:rowOff>
    </xdr:to>
    <xdr:cxnSp macro="">
      <xdr:nvCxnSpPr>
        <xdr:cNvPr id="51" name="直線コネクタ 50"/>
        <xdr:cNvCxnSpPr/>
      </xdr:nvCxnSpPr>
      <xdr:spPr bwMode="auto">
        <a:xfrm>
          <a:off x="4305300" y="3024360"/>
          <a:ext cx="698500" cy="35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100659</xdr:rowOff>
    </xdr:from>
    <xdr:ext cx="736600" cy="259045"/>
    <xdr:sp macro="" textlink="">
      <xdr:nvSpPr>
        <xdr:cNvPr id="53" name="テキスト ボックス 52"/>
        <xdr:cNvSpPr txBox="1"/>
      </xdr:nvSpPr>
      <xdr:spPr>
        <a:xfrm>
          <a:off x="4622800" y="2720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295</xdr:rowOff>
    </xdr:from>
    <xdr:to>
      <xdr:col>3</xdr:col>
      <xdr:colOff>904875</xdr:colOff>
      <xdr:row>17</xdr:row>
      <xdr:rowOff>62085</xdr:rowOff>
    </xdr:to>
    <xdr:cxnSp macro="">
      <xdr:nvCxnSpPr>
        <xdr:cNvPr id="54" name="直線コネクタ 53"/>
        <xdr:cNvCxnSpPr/>
      </xdr:nvCxnSpPr>
      <xdr:spPr bwMode="auto">
        <a:xfrm>
          <a:off x="3606800" y="2962570"/>
          <a:ext cx="698500" cy="61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78188</xdr:rowOff>
    </xdr:from>
    <xdr:ext cx="762000" cy="259045"/>
    <xdr:sp macro="" textlink="">
      <xdr:nvSpPr>
        <xdr:cNvPr id="56" name="テキスト ボックス 55"/>
        <xdr:cNvSpPr txBox="1"/>
      </xdr:nvSpPr>
      <xdr:spPr>
        <a:xfrm>
          <a:off x="3924300" y="26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295</xdr:rowOff>
    </xdr:from>
    <xdr:to>
      <xdr:col>3</xdr:col>
      <xdr:colOff>206375</xdr:colOff>
      <xdr:row>17</xdr:row>
      <xdr:rowOff>23566</xdr:rowOff>
    </xdr:to>
    <xdr:cxnSp macro="">
      <xdr:nvCxnSpPr>
        <xdr:cNvPr id="57" name="直線コネクタ 56"/>
        <xdr:cNvCxnSpPr/>
      </xdr:nvCxnSpPr>
      <xdr:spPr bwMode="auto">
        <a:xfrm flipV="1">
          <a:off x="2908300" y="2962570"/>
          <a:ext cx="698500" cy="23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26273</xdr:rowOff>
    </xdr:from>
    <xdr:ext cx="762000" cy="259045"/>
    <xdr:sp macro="" textlink="">
      <xdr:nvSpPr>
        <xdr:cNvPr id="59" name="テキスト ボックス 58"/>
        <xdr:cNvSpPr txBox="1"/>
      </xdr:nvSpPr>
      <xdr:spPr>
        <a:xfrm>
          <a:off x="32258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166085</xdr:rowOff>
    </xdr:from>
    <xdr:ext cx="762000" cy="259045"/>
    <xdr:sp macro="" textlink="">
      <xdr:nvSpPr>
        <xdr:cNvPr id="61" name="テキスト ボックス 60"/>
        <xdr:cNvSpPr txBox="1"/>
      </xdr:nvSpPr>
      <xdr:spPr>
        <a:xfrm>
          <a:off x="2527300" y="244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9594</xdr:rowOff>
    </xdr:from>
    <xdr:to>
      <xdr:col>5</xdr:col>
      <xdr:colOff>34925</xdr:colOff>
      <xdr:row>17</xdr:row>
      <xdr:rowOff>111194</xdr:rowOff>
    </xdr:to>
    <xdr:sp macro="" textlink="">
      <xdr:nvSpPr>
        <xdr:cNvPr id="67" name="円/楕円 66"/>
        <xdr:cNvSpPr/>
      </xdr:nvSpPr>
      <xdr:spPr bwMode="auto">
        <a:xfrm>
          <a:off x="5600700" y="29718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153121</xdr:rowOff>
    </xdr:from>
    <xdr:ext cx="762000" cy="259045"/>
    <xdr:sp macro="" textlink="">
      <xdr:nvSpPr>
        <xdr:cNvPr id="68" name="人口1人当たり決算額の推移該当値テキスト130"/>
        <xdr:cNvSpPr txBox="1"/>
      </xdr:nvSpPr>
      <xdr:spPr>
        <a:xfrm>
          <a:off x="5740400" y="2943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59,997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46467</xdr:rowOff>
    </xdr:from>
    <xdr:to>
      <xdr:col>4</xdr:col>
      <xdr:colOff>520700</xdr:colOff>
      <xdr:row>17</xdr:row>
      <xdr:rowOff>148067</xdr:rowOff>
    </xdr:to>
    <xdr:sp macro="" textlink="">
      <xdr:nvSpPr>
        <xdr:cNvPr id="69" name="円/楕円 68"/>
        <xdr:cNvSpPr/>
      </xdr:nvSpPr>
      <xdr:spPr bwMode="auto">
        <a:xfrm>
          <a:off x="4953000" y="3008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132844</xdr:rowOff>
    </xdr:from>
    <xdr:ext cx="736600" cy="259045"/>
    <xdr:sp macro="" textlink="">
      <xdr:nvSpPr>
        <xdr:cNvPr id="70" name="テキスト ボックス 69"/>
        <xdr:cNvSpPr txBox="1"/>
      </xdr:nvSpPr>
      <xdr:spPr>
        <a:xfrm>
          <a:off x="4622800" y="309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58,384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11285</xdr:rowOff>
    </xdr:from>
    <xdr:to>
      <xdr:col>3</xdr:col>
      <xdr:colOff>955675</xdr:colOff>
      <xdr:row>17</xdr:row>
      <xdr:rowOff>112885</xdr:rowOff>
    </xdr:to>
    <xdr:sp macro="" textlink="">
      <xdr:nvSpPr>
        <xdr:cNvPr id="71" name="円/楕円 70"/>
        <xdr:cNvSpPr/>
      </xdr:nvSpPr>
      <xdr:spPr bwMode="auto">
        <a:xfrm>
          <a:off x="4254500" y="2973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97662</xdr:rowOff>
    </xdr:from>
    <xdr:ext cx="762000" cy="259045"/>
    <xdr:sp macro="" textlink="">
      <xdr:nvSpPr>
        <xdr:cNvPr id="72" name="テキスト ボックス 71"/>
        <xdr:cNvSpPr txBox="1"/>
      </xdr:nvSpPr>
      <xdr:spPr>
        <a:xfrm>
          <a:off x="3924300" y="305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59,923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120945</xdr:rowOff>
    </xdr:from>
    <xdr:to>
      <xdr:col>3</xdr:col>
      <xdr:colOff>257175</xdr:colOff>
      <xdr:row>17</xdr:row>
      <xdr:rowOff>51095</xdr:rowOff>
    </xdr:to>
    <xdr:sp macro="" textlink="">
      <xdr:nvSpPr>
        <xdr:cNvPr id="73" name="円/楕円 72"/>
        <xdr:cNvSpPr/>
      </xdr:nvSpPr>
      <xdr:spPr bwMode="auto">
        <a:xfrm>
          <a:off x="3556000" y="2911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35872</xdr:rowOff>
    </xdr:from>
    <xdr:ext cx="762000" cy="259045"/>
    <xdr:sp macro="" textlink="">
      <xdr:nvSpPr>
        <xdr:cNvPr id="74" name="テキスト ボックス 73"/>
        <xdr:cNvSpPr txBox="1"/>
      </xdr:nvSpPr>
      <xdr:spPr>
        <a:xfrm>
          <a:off x="3225800" y="299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62,626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144216</xdr:rowOff>
    </xdr:from>
    <xdr:to>
      <xdr:col>2</xdr:col>
      <xdr:colOff>692150</xdr:colOff>
      <xdr:row>17</xdr:row>
      <xdr:rowOff>74366</xdr:rowOff>
    </xdr:to>
    <xdr:sp macro="" textlink="">
      <xdr:nvSpPr>
        <xdr:cNvPr id="75" name="円/楕円 74"/>
        <xdr:cNvSpPr/>
      </xdr:nvSpPr>
      <xdr:spPr bwMode="auto">
        <a:xfrm>
          <a:off x="2857500" y="293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59143</xdr:rowOff>
    </xdr:from>
    <xdr:ext cx="762000" cy="259045"/>
    <xdr:sp macro="" textlink="">
      <xdr:nvSpPr>
        <xdr:cNvPr id="76" name="テキスト ボックス 75"/>
        <xdr:cNvSpPr txBox="1"/>
      </xdr:nvSpPr>
      <xdr:spPr>
        <a:xfrm>
          <a:off x="2527300" y="3021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128698</xdr:rowOff>
    </xdr:from>
    <xdr:to>
      <xdr:col>4</xdr:col>
      <xdr:colOff>1117600</xdr:colOff>
      <xdr:row>37</xdr:row>
      <xdr:rowOff>55350</xdr:rowOff>
    </xdr:to>
    <xdr:cxnSp macro="">
      <xdr:nvCxnSpPr>
        <xdr:cNvPr id="111" name="直線コネクタ 110"/>
        <xdr:cNvCxnSpPr/>
      </xdr:nvCxnSpPr>
      <xdr:spPr bwMode="auto">
        <a:xfrm>
          <a:off x="5003800" y="7081948"/>
          <a:ext cx="647700" cy="98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211665</xdr:rowOff>
    </xdr:from>
    <xdr:ext cx="762000" cy="259045"/>
    <xdr:sp macro="" textlink="">
      <xdr:nvSpPr>
        <xdr:cNvPr id="112" name="人口1人当たり決算額の推移平均値テキスト445"/>
        <xdr:cNvSpPr txBox="1"/>
      </xdr:nvSpPr>
      <xdr:spPr>
        <a:xfrm>
          <a:off x="5740400" y="682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52346</xdr:rowOff>
    </xdr:from>
    <xdr:to>
      <xdr:col>4</xdr:col>
      <xdr:colOff>469900</xdr:colOff>
      <xdr:row>36</xdr:row>
      <xdr:rowOff>128698</xdr:rowOff>
    </xdr:to>
    <xdr:cxnSp macro="">
      <xdr:nvCxnSpPr>
        <xdr:cNvPr id="114" name="直線コネクタ 113"/>
        <xdr:cNvCxnSpPr/>
      </xdr:nvCxnSpPr>
      <xdr:spPr bwMode="auto">
        <a:xfrm>
          <a:off x="4305300" y="7005596"/>
          <a:ext cx="698500" cy="76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88536</xdr:rowOff>
    </xdr:from>
    <xdr:ext cx="736600" cy="259045"/>
    <xdr:sp macro="" textlink="">
      <xdr:nvSpPr>
        <xdr:cNvPr id="116" name="テキスト ボックス 115"/>
        <xdr:cNvSpPr txBox="1"/>
      </xdr:nvSpPr>
      <xdr:spPr>
        <a:xfrm>
          <a:off x="4622800" y="669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52346</xdr:rowOff>
    </xdr:from>
    <xdr:to>
      <xdr:col>3</xdr:col>
      <xdr:colOff>904875</xdr:colOff>
      <xdr:row>36</xdr:row>
      <xdr:rowOff>57963</xdr:rowOff>
    </xdr:to>
    <xdr:cxnSp macro="">
      <xdr:nvCxnSpPr>
        <xdr:cNvPr id="117" name="直線コネクタ 116"/>
        <xdr:cNvCxnSpPr/>
      </xdr:nvCxnSpPr>
      <xdr:spPr bwMode="auto">
        <a:xfrm flipV="1">
          <a:off x="3606800" y="7005596"/>
          <a:ext cx="698500" cy="56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30798</xdr:rowOff>
    </xdr:from>
    <xdr:ext cx="762000" cy="259045"/>
    <xdr:sp macro="" textlink="">
      <xdr:nvSpPr>
        <xdr:cNvPr id="119" name="テキスト ボックス 118"/>
        <xdr:cNvSpPr txBox="1"/>
      </xdr:nvSpPr>
      <xdr:spPr>
        <a:xfrm>
          <a:off x="3924300" y="664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57963</xdr:rowOff>
    </xdr:from>
    <xdr:to>
      <xdr:col>3</xdr:col>
      <xdr:colOff>206375</xdr:colOff>
      <xdr:row>36</xdr:row>
      <xdr:rowOff>62045</xdr:rowOff>
    </xdr:to>
    <xdr:cxnSp macro="">
      <xdr:nvCxnSpPr>
        <xdr:cNvPr id="120" name="直線コネクタ 119"/>
        <xdr:cNvCxnSpPr/>
      </xdr:nvCxnSpPr>
      <xdr:spPr bwMode="auto">
        <a:xfrm flipV="1">
          <a:off x="2908300" y="7011213"/>
          <a:ext cx="698500" cy="40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63553</xdr:rowOff>
    </xdr:from>
    <xdr:ext cx="762000" cy="259045"/>
    <xdr:sp macro="" textlink="">
      <xdr:nvSpPr>
        <xdr:cNvPr id="124" name="テキスト ボックス 123"/>
        <xdr:cNvSpPr txBox="1"/>
      </xdr:nvSpPr>
      <xdr:spPr>
        <a:xfrm>
          <a:off x="25273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4550</xdr:rowOff>
    </xdr:from>
    <xdr:to>
      <xdr:col>5</xdr:col>
      <xdr:colOff>34925</xdr:colOff>
      <xdr:row>37</xdr:row>
      <xdr:rowOff>106150</xdr:rowOff>
    </xdr:to>
    <xdr:sp macro="" textlink="">
      <xdr:nvSpPr>
        <xdr:cNvPr id="130" name="円/楕円 129"/>
        <xdr:cNvSpPr/>
      </xdr:nvSpPr>
      <xdr:spPr bwMode="auto">
        <a:xfrm>
          <a:off x="5600700" y="7129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148077</xdr:rowOff>
    </xdr:from>
    <xdr:ext cx="762000" cy="259045"/>
    <xdr:sp macro="" textlink="">
      <xdr:nvSpPr>
        <xdr:cNvPr id="131" name="人口1人当たり決算額の推移該当値テキスト445"/>
        <xdr:cNvSpPr txBox="1"/>
      </xdr:nvSpPr>
      <xdr:spPr>
        <a:xfrm>
          <a:off x="5740400" y="710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3,194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77898</xdr:rowOff>
    </xdr:from>
    <xdr:to>
      <xdr:col>4</xdr:col>
      <xdr:colOff>520700</xdr:colOff>
      <xdr:row>37</xdr:row>
      <xdr:rowOff>8048</xdr:rowOff>
    </xdr:to>
    <xdr:sp macro="" textlink="">
      <xdr:nvSpPr>
        <xdr:cNvPr id="132" name="円/楕円 131"/>
        <xdr:cNvSpPr/>
      </xdr:nvSpPr>
      <xdr:spPr bwMode="auto">
        <a:xfrm>
          <a:off x="4953000" y="7031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164275</xdr:rowOff>
    </xdr:from>
    <xdr:ext cx="736600" cy="259045"/>
    <xdr:sp macro="" textlink="">
      <xdr:nvSpPr>
        <xdr:cNvPr id="133" name="テキスト ボックス 132"/>
        <xdr:cNvSpPr txBox="1"/>
      </xdr:nvSpPr>
      <xdr:spPr>
        <a:xfrm>
          <a:off x="4622800" y="7117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1546</xdr:rowOff>
    </xdr:from>
    <xdr:to>
      <xdr:col>3</xdr:col>
      <xdr:colOff>955675</xdr:colOff>
      <xdr:row>36</xdr:row>
      <xdr:rowOff>103146</xdr:rowOff>
    </xdr:to>
    <xdr:sp macro="" textlink="">
      <xdr:nvSpPr>
        <xdr:cNvPr id="134" name="円/楕円 133"/>
        <xdr:cNvSpPr/>
      </xdr:nvSpPr>
      <xdr:spPr bwMode="auto">
        <a:xfrm>
          <a:off x="4254500" y="6954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87923</xdr:rowOff>
    </xdr:from>
    <xdr:ext cx="762000" cy="259045"/>
    <xdr:sp macro="" textlink="">
      <xdr:nvSpPr>
        <xdr:cNvPr id="135" name="テキスト ボックス 134"/>
        <xdr:cNvSpPr txBox="1"/>
      </xdr:nvSpPr>
      <xdr:spPr>
        <a:xfrm>
          <a:off x="3924300" y="704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7163</xdr:rowOff>
    </xdr:from>
    <xdr:to>
      <xdr:col>3</xdr:col>
      <xdr:colOff>257175</xdr:colOff>
      <xdr:row>36</xdr:row>
      <xdr:rowOff>108763</xdr:rowOff>
    </xdr:to>
    <xdr:sp macro="" textlink="">
      <xdr:nvSpPr>
        <xdr:cNvPr id="136" name="円/楕円 135"/>
        <xdr:cNvSpPr/>
      </xdr:nvSpPr>
      <xdr:spPr bwMode="auto">
        <a:xfrm>
          <a:off x="3556000" y="6960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93540</xdr:rowOff>
    </xdr:from>
    <xdr:ext cx="762000" cy="259045"/>
    <xdr:sp macro="" textlink="">
      <xdr:nvSpPr>
        <xdr:cNvPr id="137" name="テキスト ボックス 136"/>
        <xdr:cNvSpPr txBox="1"/>
      </xdr:nvSpPr>
      <xdr:spPr>
        <a:xfrm>
          <a:off x="3225800" y="704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11245</xdr:rowOff>
    </xdr:from>
    <xdr:to>
      <xdr:col>2</xdr:col>
      <xdr:colOff>692150</xdr:colOff>
      <xdr:row>36</xdr:row>
      <xdr:rowOff>112845</xdr:rowOff>
    </xdr:to>
    <xdr:sp macro="" textlink="">
      <xdr:nvSpPr>
        <xdr:cNvPr id="138" name="円/楕円 137"/>
        <xdr:cNvSpPr/>
      </xdr:nvSpPr>
      <xdr:spPr bwMode="auto">
        <a:xfrm>
          <a:off x="2857500" y="6964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97622</xdr:rowOff>
    </xdr:from>
    <xdr:ext cx="762000" cy="259045"/>
    <xdr:sp macro="" textlink="">
      <xdr:nvSpPr>
        <xdr:cNvPr id="139" name="テキスト ボックス 138"/>
        <xdr:cNvSpPr txBox="1"/>
      </xdr:nvSpPr>
      <xdr:spPr>
        <a:xfrm>
          <a:off x="2527300" y="705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東日本大震災及び原子力災害からの復旧・復興事業費が引き続き大きなウエイトを占めるなかで、経費の節減・合理化等の堅実な財政運営に努めた。その結果、財政調整基金残高及び実質収支額は増加しており、実質単年度収支も引き続き黒字となっ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各会計とも赤字額はなく、厳しい歳入環境や東日本大震災及び原子力災害からの復旧・復興への対応を引き続き行いながらも、限られた財源の重点的かつ効率的な執行に努め、健全な財政運営に努めた。</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前年度と比較して、元利償還金や債務負担行為に基づく支出額が減少したほか、算入公債費等が増加したため、実質公債費比率の分子は、結果として前年度比</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48.4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％の減少となった。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今後も、市債依存度の抑制を基調に、市債の適正運用を図っていく。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一般会計等に係る地方債の現在高を前年度から約</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億円減少させたほか、公営企業債等繰入見込額が前年度から約</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億円減少したため、将来負担比率の分子は、前年度比</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14.3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％減で過去</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年間でも最小の数値となっている。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今後も、長期的な視点に立った健全な財政運営を維持するため、市債の適正な運用を図る。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197961212</v>
      </c>
      <c r="BO4" s="349"/>
      <c r="BP4" s="349"/>
      <c r="BQ4" s="349"/>
      <c r="BR4" s="349"/>
      <c r="BS4" s="349"/>
      <c r="BT4" s="349"/>
      <c r="BU4" s="350"/>
      <c r="BV4" s="348">
        <v>157186575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8.5</v>
      </c>
      <c r="CU4" s="355"/>
      <c r="CV4" s="355"/>
      <c r="CW4" s="355"/>
      <c r="CX4" s="355"/>
      <c r="CY4" s="355"/>
      <c r="CZ4" s="355"/>
      <c r="DA4" s="356"/>
      <c r="DB4" s="354">
        <v>8.1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188866965</v>
      </c>
      <c r="BO5" s="386"/>
      <c r="BP5" s="386"/>
      <c r="BQ5" s="386"/>
      <c r="BR5" s="386"/>
      <c r="BS5" s="386"/>
      <c r="BT5" s="386"/>
      <c r="BU5" s="387"/>
      <c r="BV5" s="385">
        <v>151234840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86.4</v>
      </c>
      <c r="CU5" s="383"/>
      <c r="CV5" s="383"/>
      <c r="CW5" s="383"/>
      <c r="CX5" s="383"/>
      <c r="CY5" s="383"/>
      <c r="CZ5" s="383"/>
      <c r="DA5" s="384"/>
      <c r="DB5" s="382">
        <v>85.9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9094247</v>
      </c>
      <c r="BO6" s="386"/>
      <c r="BP6" s="386"/>
      <c r="BQ6" s="386"/>
      <c r="BR6" s="386"/>
      <c r="BS6" s="386"/>
      <c r="BT6" s="386"/>
      <c r="BU6" s="387"/>
      <c r="BV6" s="385">
        <v>5951735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94.1</v>
      </c>
      <c r="CU6" s="423"/>
      <c r="CV6" s="423"/>
      <c r="CW6" s="423"/>
      <c r="CX6" s="423"/>
      <c r="CY6" s="423"/>
      <c r="CZ6" s="423"/>
      <c r="DA6" s="424"/>
      <c r="DB6" s="422">
        <v>94.7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4204248</v>
      </c>
      <c r="BO7" s="386"/>
      <c r="BP7" s="386"/>
      <c r="BQ7" s="386"/>
      <c r="BR7" s="386"/>
      <c r="BS7" s="386"/>
      <c r="BT7" s="386"/>
      <c r="BU7" s="387"/>
      <c r="BV7" s="385">
        <v>1300049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57213818</v>
      </c>
      <c r="CU7" s="386"/>
      <c r="CV7" s="386"/>
      <c r="CW7" s="386"/>
      <c r="CX7" s="386"/>
      <c r="CY7" s="386"/>
      <c r="CZ7" s="386"/>
      <c r="DA7" s="387"/>
      <c r="DB7" s="385">
        <v>57674189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4889999</v>
      </c>
      <c r="BO8" s="386"/>
      <c r="BP8" s="386"/>
      <c r="BQ8" s="386"/>
      <c r="BR8" s="386"/>
      <c r="BS8" s="386"/>
      <c r="BT8" s="386"/>
      <c r="BU8" s="387"/>
      <c r="BV8" s="385">
        <v>4651686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v>
      </c>
      <c r="CU8" s="426"/>
      <c r="CV8" s="426"/>
      <c r="CW8" s="426"/>
      <c r="CX8" s="426"/>
      <c r="CY8" s="426"/>
      <c r="CZ8" s="426"/>
      <c r="DA8" s="427"/>
      <c r="DB8" s="425">
        <v>0.69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292590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238313</v>
      </c>
      <c r="BO9" s="386"/>
      <c r="BP9" s="386"/>
      <c r="BQ9" s="386"/>
      <c r="BR9" s="386"/>
      <c r="BS9" s="386"/>
      <c r="BT9" s="386"/>
      <c r="BU9" s="387"/>
      <c r="BV9" s="385">
        <v>-302703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12.2</v>
      </c>
      <c r="CU9" s="383"/>
      <c r="CV9" s="383"/>
      <c r="CW9" s="383"/>
      <c r="CX9" s="383"/>
      <c r="CY9" s="383"/>
      <c r="CZ9" s="383"/>
      <c r="DA9" s="384"/>
      <c r="DB9" s="382">
        <v>13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297357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1973</v>
      </c>
      <c r="BO10" s="386"/>
      <c r="BP10" s="386"/>
      <c r="BQ10" s="386"/>
      <c r="BR10" s="386"/>
      <c r="BS10" s="386"/>
      <c r="BT10" s="386"/>
      <c r="BU10" s="387"/>
      <c r="BV10" s="385">
        <v>501752</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v>87201</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284948</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283430</v>
      </c>
      <c r="S13" s="467"/>
      <c r="T13" s="467"/>
      <c r="U13" s="467"/>
      <c r="V13" s="468"/>
      <c r="W13" s="401" t="s">
        <v>125</v>
      </c>
      <c r="X13" s="402"/>
      <c r="Y13" s="402"/>
      <c r="Z13" s="402"/>
      <c r="AA13" s="402"/>
      <c r="AB13" s="392"/>
      <c r="AC13" s="436">
        <v>6161</v>
      </c>
      <c r="AD13" s="437"/>
      <c r="AE13" s="437"/>
      <c r="AF13" s="437"/>
      <c r="AG13" s="476"/>
      <c r="AH13" s="436">
        <v>8553</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240286</v>
      </c>
      <c r="BO13" s="386"/>
      <c r="BP13" s="386"/>
      <c r="BQ13" s="386"/>
      <c r="BR13" s="386"/>
      <c r="BS13" s="386"/>
      <c r="BT13" s="386"/>
      <c r="BU13" s="387"/>
      <c r="BV13" s="385">
        <v>286250</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3.5</v>
      </c>
      <c r="CU13" s="383"/>
      <c r="CV13" s="383"/>
      <c r="CW13" s="383"/>
      <c r="CX13" s="383"/>
      <c r="CY13" s="383"/>
      <c r="CZ13" s="383"/>
      <c r="DA13" s="384"/>
      <c r="DB13" s="382">
        <v>4.5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285146</v>
      </c>
      <c r="S14" s="467"/>
      <c r="T14" s="467"/>
      <c r="U14" s="467"/>
      <c r="V14" s="468"/>
      <c r="W14" s="375"/>
      <c r="X14" s="376"/>
      <c r="Y14" s="376"/>
      <c r="Z14" s="376"/>
      <c r="AA14" s="376"/>
      <c r="AB14" s="365"/>
      <c r="AC14" s="469">
        <v>4.9000000000000004</v>
      </c>
      <c r="AD14" s="470"/>
      <c r="AE14" s="470"/>
      <c r="AF14" s="470"/>
      <c r="AG14" s="471"/>
      <c r="AH14" s="469">
        <v>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31.7</v>
      </c>
      <c r="CU14" s="481"/>
      <c r="CV14" s="481"/>
      <c r="CW14" s="481"/>
      <c r="CX14" s="481"/>
      <c r="CY14" s="481"/>
      <c r="CZ14" s="481"/>
      <c r="DA14" s="482"/>
      <c r="DB14" s="480">
        <v>36.5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283708</v>
      </c>
      <c r="S15" s="467"/>
      <c r="T15" s="467"/>
      <c r="U15" s="467"/>
      <c r="V15" s="468"/>
      <c r="W15" s="401" t="s">
        <v>132</v>
      </c>
      <c r="X15" s="402"/>
      <c r="Y15" s="402"/>
      <c r="Z15" s="402"/>
      <c r="AA15" s="402"/>
      <c r="AB15" s="392"/>
      <c r="AC15" s="436">
        <v>29906</v>
      </c>
      <c r="AD15" s="437"/>
      <c r="AE15" s="437"/>
      <c r="AF15" s="437"/>
      <c r="AG15" s="476"/>
      <c r="AH15" s="436">
        <v>33279</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31379512</v>
      </c>
      <c r="BO15" s="349"/>
      <c r="BP15" s="349"/>
      <c r="BQ15" s="349"/>
      <c r="BR15" s="349"/>
      <c r="BS15" s="349"/>
      <c r="BT15" s="349"/>
      <c r="BU15" s="350"/>
      <c r="BV15" s="348">
        <v>30410038</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23.7</v>
      </c>
      <c r="AD16" s="470"/>
      <c r="AE16" s="470"/>
      <c r="AF16" s="470"/>
      <c r="AG16" s="471"/>
      <c r="AH16" s="469">
        <v>23.4</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42799699</v>
      </c>
      <c r="BO16" s="386"/>
      <c r="BP16" s="386"/>
      <c r="BQ16" s="386"/>
      <c r="BR16" s="386"/>
      <c r="BS16" s="386"/>
      <c r="BT16" s="386"/>
      <c r="BU16" s="387"/>
      <c r="BV16" s="385">
        <v>42726780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90159</v>
      </c>
      <c r="AD17" s="437"/>
      <c r="AE17" s="437"/>
      <c r="AF17" s="437"/>
      <c r="AG17" s="476"/>
      <c r="AH17" s="436">
        <v>98446</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40574336</v>
      </c>
      <c r="BO17" s="386"/>
      <c r="BP17" s="386"/>
      <c r="BQ17" s="386"/>
      <c r="BR17" s="386"/>
      <c r="BS17" s="386"/>
      <c r="BT17" s="386"/>
      <c r="BU17" s="387"/>
      <c r="BV17" s="385">
        <v>39355215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767.72</v>
      </c>
      <c r="M18" s="498"/>
      <c r="N18" s="498"/>
      <c r="O18" s="498"/>
      <c r="P18" s="498"/>
      <c r="Q18" s="498"/>
      <c r="R18" s="499"/>
      <c r="S18" s="499"/>
      <c r="T18" s="499"/>
      <c r="U18" s="499"/>
      <c r="V18" s="500"/>
      <c r="W18" s="403"/>
      <c r="X18" s="404"/>
      <c r="Y18" s="404"/>
      <c r="Z18" s="404"/>
      <c r="AA18" s="404"/>
      <c r="AB18" s="395"/>
      <c r="AC18" s="501">
        <v>71.400000000000006</v>
      </c>
      <c r="AD18" s="502"/>
      <c r="AE18" s="502"/>
      <c r="AF18" s="502"/>
      <c r="AG18" s="503"/>
      <c r="AH18" s="501">
        <v>69.099999999999994</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49638143</v>
      </c>
      <c r="BO18" s="386"/>
      <c r="BP18" s="386"/>
      <c r="BQ18" s="386"/>
      <c r="BR18" s="386"/>
      <c r="BS18" s="386"/>
      <c r="BT18" s="386"/>
      <c r="BU18" s="387"/>
      <c r="BV18" s="385">
        <v>49723120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381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72086020</v>
      </c>
      <c r="BO19" s="386"/>
      <c r="BP19" s="386"/>
      <c r="BQ19" s="386"/>
      <c r="BR19" s="386"/>
      <c r="BS19" s="386"/>
      <c r="BT19" s="386"/>
      <c r="BU19" s="387"/>
      <c r="BV19" s="385">
        <v>71823095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113074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85086435</v>
      </c>
      <c r="BO23" s="386"/>
      <c r="BP23" s="386"/>
      <c r="BQ23" s="386"/>
      <c r="BR23" s="386"/>
      <c r="BS23" s="386"/>
      <c r="BT23" s="386"/>
      <c r="BU23" s="387"/>
      <c r="BV23" s="385">
        <v>85711290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10476</v>
      </c>
      <c r="R24" s="437"/>
      <c r="S24" s="437"/>
      <c r="T24" s="437"/>
      <c r="U24" s="437"/>
      <c r="V24" s="476"/>
      <c r="W24" s="531"/>
      <c r="X24" s="519"/>
      <c r="Y24" s="520"/>
      <c r="Z24" s="435" t="s">
        <v>155</v>
      </c>
      <c r="AA24" s="415"/>
      <c r="AB24" s="415"/>
      <c r="AC24" s="415"/>
      <c r="AD24" s="415"/>
      <c r="AE24" s="415"/>
      <c r="AF24" s="415"/>
      <c r="AG24" s="416"/>
      <c r="AH24" s="436">
        <v>1798</v>
      </c>
      <c r="AI24" s="437"/>
      <c r="AJ24" s="437"/>
      <c r="AK24" s="437"/>
      <c r="AL24" s="476"/>
      <c r="AM24" s="436">
        <v>5800348</v>
      </c>
      <c r="AN24" s="437"/>
      <c r="AO24" s="437"/>
      <c r="AP24" s="437"/>
      <c r="AQ24" s="437"/>
      <c r="AR24" s="476"/>
      <c r="AS24" s="436">
        <v>3226</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78331933</v>
      </c>
      <c r="BO24" s="386"/>
      <c r="BP24" s="386"/>
      <c r="BQ24" s="386"/>
      <c r="BR24" s="386"/>
      <c r="BS24" s="386"/>
      <c r="BT24" s="386"/>
      <c r="BU24" s="387"/>
      <c r="BV24" s="385">
        <v>78917068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8657</v>
      </c>
      <c r="R25" s="437"/>
      <c r="S25" s="437"/>
      <c r="T25" s="437"/>
      <c r="U25" s="437"/>
      <c r="V25" s="476"/>
      <c r="W25" s="531"/>
      <c r="X25" s="519"/>
      <c r="Y25" s="520"/>
      <c r="Z25" s="435" t="s">
        <v>158</v>
      </c>
      <c r="AA25" s="415"/>
      <c r="AB25" s="415"/>
      <c r="AC25" s="415"/>
      <c r="AD25" s="415"/>
      <c r="AE25" s="415"/>
      <c r="AF25" s="415"/>
      <c r="AG25" s="416"/>
      <c r="AH25" s="436">
        <v>261</v>
      </c>
      <c r="AI25" s="437"/>
      <c r="AJ25" s="437"/>
      <c r="AK25" s="437"/>
      <c r="AL25" s="476"/>
      <c r="AM25" s="436">
        <v>830502</v>
      </c>
      <c r="AN25" s="437"/>
      <c r="AO25" s="437"/>
      <c r="AP25" s="437"/>
      <c r="AQ25" s="437"/>
      <c r="AR25" s="476"/>
      <c r="AS25" s="436">
        <v>3182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77591355</v>
      </c>
      <c r="BO25" s="349"/>
      <c r="BP25" s="349"/>
      <c r="BQ25" s="349"/>
      <c r="BR25" s="349"/>
      <c r="BS25" s="349"/>
      <c r="BT25" s="349"/>
      <c r="BU25" s="350"/>
      <c r="BV25" s="348">
        <v>33378851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7833</v>
      </c>
      <c r="R26" s="437"/>
      <c r="S26" s="437"/>
      <c r="T26" s="437"/>
      <c r="U26" s="437"/>
      <c r="V26" s="476"/>
      <c r="W26" s="531"/>
      <c r="X26" s="519"/>
      <c r="Y26" s="520"/>
      <c r="Z26" s="435" t="s">
        <v>161</v>
      </c>
      <c r="AA26" s="555"/>
      <c r="AB26" s="555"/>
      <c r="AC26" s="555"/>
      <c r="AD26" s="555"/>
      <c r="AE26" s="555"/>
      <c r="AF26" s="555"/>
      <c r="AG26" s="556"/>
      <c r="AH26" s="436">
        <v>283</v>
      </c>
      <c r="AI26" s="437"/>
      <c r="AJ26" s="437"/>
      <c r="AK26" s="437"/>
      <c r="AL26" s="476"/>
      <c r="AM26" s="436">
        <v>962200</v>
      </c>
      <c r="AN26" s="437"/>
      <c r="AO26" s="437"/>
      <c r="AP26" s="437"/>
      <c r="AQ26" s="437"/>
      <c r="AR26" s="476"/>
      <c r="AS26" s="436">
        <v>3400</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6820</v>
      </c>
      <c r="R27" s="437"/>
      <c r="S27" s="437"/>
      <c r="T27" s="437"/>
      <c r="U27" s="437"/>
      <c r="V27" s="476"/>
      <c r="W27" s="531"/>
      <c r="X27" s="519"/>
      <c r="Y27" s="520"/>
      <c r="Z27" s="435" t="s">
        <v>164</v>
      </c>
      <c r="AA27" s="415"/>
      <c r="AB27" s="415"/>
      <c r="AC27" s="415"/>
      <c r="AD27" s="415"/>
      <c r="AE27" s="415"/>
      <c r="AF27" s="415"/>
      <c r="AG27" s="416"/>
      <c r="AH27" s="436">
        <v>57</v>
      </c>
      <c r="AI27" s="437"/>
      <c r="AJ27" s="437"/>
      <c r="AK27" s="437"/>
      <c r="AL27" s="476"/>
      <c r="AM27" s="436">
        <v>198664</v>
      </c>
      <c r="AN27" s="437"/>
      <c r="AO27" s="437"/>
      <c r="AP27" s="437"/>
      <c r="AQ27" s="437"/>
      <c r="AR27" s="476"/>
      <c r="AS27" s="436">
        <v>3485</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3208465</v>
      </c>
      <c r="BO27" s="553"/>
      <c r="BP27" s="553"/>
      <c r="BQ27" s="553"/>
      <c r="BR27" s="553"/>
      <c r="BS27" s="553"/>
      <c r="BT27" s="553"/>
      <c r="BU27" s="554"/>
      <c r="BV27" s="552">
        <v>3827917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6359</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8240086</v>
      </c>
      <c r="BO28" s="349"/>
      <c r="BP28" s="349"/>
      <c r="BQ28" s="349"/>
      <c r="BR28" s="349"/>
      <c r="BS28" s="349"/>
      <c r="BT28" s="349"/>
      <c r="BU28" s="350"/>
      <c r="BV28" s="348">
        <v>8238113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33</v>
      </c>
      <c r="M29" s="437"/>
      <c r="N29" s="437"/>
      <c r="O29" s="437"/>
      <c r="P29" s="476"/>
      <c r="Q29" s="436">
        <v>5990</v>
      </c>
      <c r="R29" s="437"/>
      <c r="S29" s="437"/>
      <c r="T29" s="437"/>
      <c r="U29" s="437"/>
      <c r="V29" s="476"/>
      <c r="W29" s="532"/>
      <c r="X29" s="533"/>
      <c r="Y29" s="534"/>
      <c r="Z29" s="435" t="s">
        <v>171</v>
      </c>
      <c r="AA29" s="415"/>
      <c r="AB29" s="415"/>
      <c r="AC29" s="415"/>
      <c r="AD29" s="415"/>
      <c r="AE29" s="415"/>
      <c r="AF29" s="415"/>
      <c r="AG29" s="416"/>
      <c r="AH29" s="436">
        <v>1855</v>
      </c>
      <c r="AI29" s="437"/>
      <c r="AJ29" s="437"/>
      <c r="AK29" s="437"/>
      <c r="AL29" s="476"/>
      <c r="AM29" s="436">
        <v>5999012</v>
      </c>
      <c r="AN29" s="437"/>
      <c r="AO29" s="437"/>
      <c r="AP29" s="437"/>
      <c r="AQ29" s="437"/>
      <c r="AR29" s="476"/>
      <c r="AS29" s="436">
        <v>3234</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1913928</v>
      </c>
      <c r="BO29" s="386"/>
      <c r="BP29" s="386"/>
      <c r="BQ29" s="386"/>
      <c r="BR29" s="386"/>
      <c r="BS29" s="386"/>
      <c r="BT29" s="386"/>
      <c r="BU29" s="387"/>
      <c r="BV29" s="385">
        <v>1931441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101.8</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174</v>
      </c>
      <c r="BD30" s="550"/>
      <c r="BE30" s="550"/>
      <c r="BF30" s="550"/>
      <c r="BG30" s="550"/>
      <c r="BH30" s="550"/>
      <c r="BI30" s="550"/>
      <c r="BJ30" s="550"/>
      <c r="BK30" s="550"/>
      <c r="BL30" s="550"/>
      <c r="BM30" s="551"/>
      <c r="BN30" s="552">
        <v>10295673</v>
      </c>
      <c r="BO30" s="553"/>
      <c r="BP30" s="553"/>
      <c r="BQ30" s="553"/>
      <c r="BR30" s="553"/>
      <c r="BS30" s="553"/>
      <c r="BT30" s="553"/>
      <c r="BU30" s="554"/>
      <c r="BV30" s="552">
        <v>11033432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国民健康保険事業費特別会計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中央卸売市場事業費特別会計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伊達地方衛生処理組合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21</v>
      </c>
      <c r="CP34" s="566"/>
      <c r="CQ34" s="567" t="str">
        <f>IF('各会計、関係団体の財政状況及び健全化判断比率'!BS7="","",'各会計、関係団体の財政状況及び健全化判断比率'!BS7)</f>
        <v>（公財）福島市振興公社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庁舎整備基金運用特別会計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介護保険事業費特別会計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下水道事業費特別会計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伊達地方衛生処理組合　し尿処理事業費特別会計</v>
      </c>
      <c r="BZ35" s="567"/>
      <c r="CA35" s="567"/>
      <c r="CB35" s="567"/>
      <c r="CC35" s="567"/>
      <c r="CD35" s="567"/>
      <c r="CE35" s="567"/>
      <c r="CF35" s="567"/>
      <c r="CG35" s="567"/>
      <c r="CH35" s="567"/>
      <c r="CI35" s="567"/>
      <c r="CJ35" s="567"/>
      <c r="CK35" s="567"/>
      <c r="CL35" s="567"/>
      <c r="CM35" s="567"/>
      <c r="CN35" s="165"/>
      <c r="CO35" s="566">
        <f t="shared" ref="CO35:CO43" si="3">IF(CQ35="","",CO34+1)</f>
        <v>22</v>
      </c>
      <c r="CP35" s="566"/>
      <c r="CQ35" s="567" t="str">
        <f>IF('各会計、関係団体の財政状況及び健全化判断比率'!BS8="","",'各会計、関係団体の財政状況及び健全化判断比率'!BS8)</f>
        <v>（一財）福島市中小企業福祉サポートセンター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後期高齢者医療事業費特別会計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IF('各会計、関係団体の財政状況及び健全化判断比率'!B34="","",'各会計、関係団体の財政状況及び健全化判断比率'!B34)</f>
        <v>農業集落排水事業費特別会計</v>
      </c>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伊達地方衛生処理組合　ごみ処理事業費特別会計</v>
      </c>
      <c r="BZ36" s="567"/>
      <c r="CA36" s="567"/>
      <c r="CB36" s="567"/>
      <c r="CC36" s="567"/>
      <c r="CD36" s="567"/>
      <c r="CE36" s="567"/>
      <c r="CF36" s="567"/>
      <c r="CG36" s="567"/>
      <c r="CH36" s="567"/>
      <c r="CI36" s="567"/>
      <c r="CJ36" s="567"/>
      <c r="CK36" s="567"/>
      <c r="CL36" s="567"/>
      <c r="CM36" s="567"/>
      <c r="CN36" s="165"/>
      <c r="CO36" s="566">
        <f t="shared" si="3"/>
        <v>23</v>
      </c>
      <c r="CP36" s="566"/>
      <c r="CQ36" s="567" t="str">
        <f>IF('各会計、関係団体の財政状況及び健全化判断比率'!BS9="","",'各会計、関係団体の財政状況及び健全化判断比率'!BS9)</f>
        <v>（公財）福島市スポーツ振興公社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10</v>
      </c>
      <c r="BF37" s="566"/>
      <c r="BG37" s="567" t="str">
        <f>IF('各会計、関係団体の財政状況及び健全化判断比率'!B35="","",'各会計、関係団体の財政状況及び健全化判断比率'!B35)</f>
        <v>土地区画整理事業費特別会計</v>
      </c>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川俣方部衛生処理組合　一般会計</v>
      </c>
      <c r="BZ37" s="567"/>
      <c r="CA37" s="567"/>
      <c r="CB37" s="567"/>
      <c r="CC37" s="567"/>
      <c r="CD37" s="567"/>
      <c r="CE37" s="567"/>
      <c r="CF37" s="567"/>
      <c r="CG37" s="567"/>
      <c r="CH37" s="567"/>
      <c r="CI37" s="567"/>
      <c r="CJ37" s="567"/>
      <c r="CK37" s="567"/>
      <c r="CL37" s="567"/>
      <c r="CM37" s="567"/>
      <c r="CN37" s="165"/>
      <c r="CO37" s="566">
        <f t="shared" si="3"/>
        <v>24</v>
      </c>
      <c r="CP37" s="566"/>
      <c r="CQ37" s="567" t="str">
        <f>IF('各会計、関係団体の財政状況及び健全化判断比率'!BS10="","",'各会計、関係団体の財政状況及び健全化判断比率'!BS10)</f>
        <v>福島市観光開発（株）</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福島県市民交通災害共済組合　一般会計</v>
      </c>
      <c r="BZ38" s="567"/>
      <c r="CA38" s="567"/>
      <c r="CB38" s="567"/>
      <c r="CC38" s="567"/>
      <c r="CD38" s="567"/>
      <c r="CE38" s="567"/>
      <c r="CF38" s="567"/>
      <c r="CG38" s="567"/>
      <c r="CH38" s="567"/>
      <c r="CI38" s="567"/>
      <c r="CJ38" s="567"/>
      <c r="CK38" s="567"/>
      <c r="CL38" s="567"/>
      <c r="CM38" s="567"/>
      <c r="CN38" s="165"/>
      <c r="CO38" s="566">
        <f t="shared" si="3"/>
        <v>25</v>
      </c>
      <c r="CP38" s="566"/>
      <c r="CQ38" s="567" t="str">
        <f>IF('各会計、関係団体の財政状況及び健全化判断比率'!BS11="","",'各会計、関係団体の財政状況及び健全化判断比率'!BS11)</f>
        <v>福島地方土地開発公社</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福島県市町村総合事務組合　一般会計</v>
      </c>
      <c r="BZ39" s="567"/>
      <c r="CA39" s="567"/>
      <c r="CB39" s="567"/>
      <c r="CC39" s="567"/>
      <c r="CD39" s="567"/>
      <c r="CE39" s="567"/>
      <c r="CF39" s="567"/>
      <c r="CG39" s="567"/>
      <c r="CH39" s="567"/>
      <c r="CI39" s="567"/>
      <c r="CJ39" s="567"/>
      <c r="CK39" s="567"/>
      <c r="CL39" s="567"/>
      <c r="CM39" s="567"/>
      <c r="CN39" s="165"/>
      <c r="CO39" s="566">
        <f t="shared" si="3"/>
        <v>26</v>
      </c>
      <c r="CP39" s="566"/>
      <c r="CQ39" s="567" t="str">
        <f>IF('各会計、関係団体の財政状況及び健全化判断比率'!BS12="","",'各会計、関係団体の財政状況及び健全化判断比率'!BS12)</f>
        <v>（株）福島まちづくりセンター</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福島県市町村総合事務組合　消防補償等特別会計</v>
      </c>
      <c r="BZ40" s="567"/>
      <c r="CA40" s="567"/>
      <c r="CB40" s="567"/>
      <c r="CC40" s="567"/>
      <c r="CD40" s="567"/>
      <c r="CE40" s="567"/>
      <c r="CF40" s="567"/>
      <c r="CG40" s="567"/>
      <c r="CH40" s="567"/>
      <c r="CI40" s="567"/>
      <c r="CJ40" s="567"/>
      <c r="CK40" s="567"/>
      <c r="CL40" s="567"/>
      <c r="CM40" s="567"/>
      <c r="CN40" s="165"/>
      <c r="CO40" s="566">
        <f t="shared" si="3"/>
        <v>27</v>
      </c>
      <c r="CP40" s="566"/>
      <c r="CQ40" s="567" t="str">
        <f>IF('各会計、関係団体の財政状況及び健全化判断比率'!BS13="","",'各会計、関係団体の財政状況及び健全化判断比率'!BS13)</f>
        <v>（株）福島テクノサービスセンター</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福島県市町村総合事務組合　消防賞じゅつ金特別会計</v>
      </c>
      <c r="BZ41" s="567"/>
      <c r="CA41" s="567"/>
      <c r="CB41" s="567"/>
      <c r="CC41" s="567"/>
      <c r="CD41" s="567"/>
      <c r="CE41" s="567"/>
      <c r="CF41" s="567"/>
      <c r="CG41" s="567"/>
      <c r="CH41" s="567"/>
      <c r="CI41" s="567"/>
      <c r="CJ41" s="567"/>
      <c r="CK41" s="567"/>
      <c r="CL41" s="567"/>
      <c r="CM41" s="567"/>
      <c r="CN41" s="165"/>
      <c r="CO41" s="566">
        <f t="shared" si="3"/>
        <v>28</v>
      </c>
      <c r="CP41" s="566"/>
      <c r="CQ41" s="567" t="str">
        <f>IF('各会計、関係団体の財政状況及び健全化判断比率'!BS14="","",'各会計、関係団体の財政状況及び健全化判断比率'!BS14)</f>
        <v>（株）飯野町振興公社</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19</v>
      </c>
      <c r="BX42" s="566"/>
      <c r="BY42" s="567" t="str">
        <f>IF('各会計、関係団体の財政状況及び健全化判断比率'!B76="","",'各会計、関係団体の財政状況及び健全化判断比率'!B76)</f>
        <v>福島県市町村総合事務組合　非常勤職員公務災害補償特別会計</v>
      </c>
      <c r="BZ42" s="567"/>
      <c r="CA42" s="567"/>
      <c r="CB42" s="567"/>
      <c r="CC42" s="567"/>
      <c r="CD42" s="567"/>
      <c r="CE42" s="567"/>
      <c r="CF42" s="567"/>
      <c r="CG42" s="567"/>
      <c r="CH42" s="567"/>
      <c r="CI42" s="567"/>
      <c r="CJ42" s="567"/>
      <c r="CK42" s="567"/>
      <c r="CL42" s="567"/>
      <c r="CM42" s="567"/>
      <c r="CN42" s="165"/>
      <c r="CO42" s="566">
        <f t="shared" si="3"/>
        <v>29</v>
      </c>
      <c r="CP42" s="566"/>
      <c r="CQ42" s="567" t="str">
        <f>IF('各会計、関係団体の財政状況及び健全化判断比率'!BS15="","",'各会計、関係団体の財政状況及び健全化判断比率'!BS15)</f>
        <v>（公財）福島県青少年育成・男女共生推進機構</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20</v>
      </c>
      <c r="BX43" s="566"/>
      <c r="BY43" s="567" t="str">
        <f>IF('各会計、関係団体の財政状況及び健全化判断比率'!B77="","",'各会計、関係団体の財政状況及び健全化判断比率'!B77)</f>
        <v>福島県市町村総合事務組合　自治会館管理特別会計</v>
      </c>
      <c r="BZ43" s="567"/>
      <c r="CA43" s="567"/>
      <c r="CB43" s="567"/>
      <c r="CC43" s="567"/>
      <c r="CD43" s="567"/>
      <c r="CE43" s="567"/>
      <c r="CF43" s="567"/>
      <c r="CG43" s="567"/>
      <c r="CH43" s="567"/>
      <c r="CI43" s="567"/>
      <c r="CJ43" s="567"/>
      <c r="CK43" s="567"/>
      <c r="CL43" s="567"/>
      <c r="CM43" s="567"/>
      <c r="CN43" s="165"/>
      <c r="CO43" s="566">
        <f t="shared" si="3"/>
        <v>30</v>
      </c>
      <c r="CP43" s="566"/>
      <c r="CQ43" s="567" t="str">
        <f>IF('各会計、関係団体の財政状況及び健全化判断比率'!BS16="","",'各会計、関係団体の財政状況及び健全化判断比率'!BS16)</f>
        <v>阿武隈急行（株）</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69" t="s">
        <v>24</v>
      </c>
      <c r="C41" s="1170"/>
      <c r="D41" s="81"/>
      <c r="E41" s="1175" t="s">
        <v>25</v>
      </c>
      <c r="F41" s="1175"/>
      <c r="G41" s="1175"/>
      <c r="H41" s="1176"/>
      <c r="I41" s="82">
        <v>89166</v>
      </c>
      <c r="J41" s="83">
        <v>87225</v>
      </c>
      <c r="K41" s="83">
        <v>85724</v>
      </c>
      <c r="L41" s="83">
        <v>83961</v>
      </c>
      <c r="M41" s="84">
        <v>83690</v>
      </c>
    </row>
    <row r="42" spans="2:13" ht="27.75" customHeight="1">
      <c r="B42" s="1171"/>
      <c r="C42" s="1172"/>
      <c r="D42" s="85"/>
      <c r="E42" s="1177" t="s">
        <v>26</v>
      </c>
      <c r="F42" s="1177"/>
      <c r="G42" s="1177"/>
      <c r="H42" s="1178"/>
      <c r="I42" s="86">
        <v>1236</v>
      </c>
      <c r="J42" s="87">
        <v>750</v>
      </c>
      <c r="K42" s="87">
        <v>145</v>
      </c>
      <c r="L42" s="87">
        <v>103</v>
      </c>
      <c r="M42" s="88">
        <v>66</v>
      </c>
    </row>
    <row r="43" spans="2:13" ht="27.75" customHeight="1">
      <c r="B43" s="1171"/>
      <c r="C43" s="1172"/>
      <c r="D43" s="85"/>
      <c r="E43" s="1177" t="s">
        <v>27</v>
      </c>
      <c r="F43" s="1177"/>
      <c r="G43" s="1177"/>
      <c r="H43" s="1178"/>
      <c r="I43" s="86">
        <v>43504</v>
      </c>
      <c r="J43" s="87">
        <v>44864</v>
      </c>
      <c r="K43" s="87">
        <v>42944</v>
      </c>
      <c r="L43" s="87">
        <v>40759</v>
      </c>
      <c r="M43" s="88">
        <v>36066</v>
      </c>
    </row>
    <row r="44" spans="2:13" ht="27.75" customHeight="1">
      <c r="B44" s="1171"/>
      <c r="C44" s="1172"/>
      <c r="D44" s="85"/>
      <c r="E44" s="1177" t="s">
        <v>28</v>
      </c>
      <c r="F44" s="1177"/>
      <c r="G44" s="1177"/>
      <c r="H44" s="1178"/>
      <c r="I44" s="86">
        <v>364</v>
      </c>
      <c r="J44" s="87">
        <v>340</v>
      </c>
      <c r="K44" s="87">
        <v>307</v>
      </c>
      <c r="L44" s="87">
        <v>278</v>
      </c>
      <c r="M44" s="88">
        <v>248</v>
      </c>
    </row>
    <row r="45" spans="2:13" ht="27.75" customHeight="1">
      <c r="B45" s="1171"/>
      <c r="C45" s="1172"/>
      <c r="D45" s="85"/>
      <c r="E45" s="1177" t="s">
        <v>29</v>
      </c>
      <c r="F45" s="1177"/>
      <c r="G45" s="1177"/>
      <c r="H45" s="1178"/>
      <c r="I45" s="86">
        <v>20553</v>
      </c>
      <c r="J45" s="87">
        <v>19700</v>
      </c>
      <c r="K45" s="87">
        <v>19176</v>
      </c>
      <c r="L45" s="87">
        <v>18440</v>
      </c>
      <c r="M45" s="88">
        <v>16879</v>
      </c>
    </row>
    <row r="46" spans="2:13" ht="27.75" customHeight="1">
      <c r="B46" s="1171"/>
      <c r="C46" s="1172"/>
      <c r="D46" s="85"/>
      <c r="E46" s="1177" t="s">
        <v>30</v>
      </c>
      <c r="F46" s="1177"/>
      <c r="G46" s="1177"/>
      <c r="H46" s="1178"/>
      <c r="I46" s="86">
        <v>6987</v>
      </c>
      <c r="J46" s="87">
        <v>7435</v>
      </c>
      <c r="K46" s="87">
        <v>6791</v>
      </c>
      <c r="L46" s="87">
        <v>5784</v>
      </c>
      <c r="M46" s="88">
        <v>5306</v>
      </c>
    </row>
    <row r="47" spans="2:13" ht="27.75" customHeight="1">
      <c r="B47" s="1171"/>
      <c r="C47" s="1172"/>
      <c r="D47" s="85"/>
      <c r="E47" s="1177" t="s">
        <v>31</v>
      </c>
      <c r="F47" s="1177"/>
      <c r="G47" s="1177"/>
      <c r="H47" s="1178"/>
      <c r="I47" s="86" t="s">
        <v>486</v>
      </c>
      <c r="J47" s="87" t="s">
        <v>486</v>
      </c>
      <c r="K47" s="87" t="s">
        <v>486</v>
      </c>
      <c r="L47" s="87" t="s">
        <v>486</v>
      </c>
      <c r="M47" s="88" t="s">
        <v>486</v>
      </c>
    </row>
    <row r="48" spans="2:13" ht="27.75" customHeight="1">
      <c r="B48" s="1173"/>
      <c r="C48" s="1174"/>
      <c r="D48" s="85"/>
      <c r="E48" s="1177" t="s">
        <v>32</v>
      </c>
      <c r="F48" s="1177"/>
      <c r="G48" s="1177"/>
      <c r="H48" s="1178"/>
      <c r="I48" s="86" t="s">
        <v>486</v>
      </c>
      <c r="J48" s="87" t="s">
        <v>486</v>
      </c>
      <c r="K48" s="87" t="s">
        <v>486</v>
      </c>
      <c r="L48" s="87" t="s">
        <v>486</v>
      </c>
      <c r="M48" s="88" t="s">
        <v>486</v>
      </c>
    </row>
    <row r="49" spans="2:13" ht="27.75" customHeight="1">
      <c r="B49" s="1179" t="s">
        <v>33</v>
      </c>
      <c r="C49" s="1180"/>
      <c r="D49" s="89"/>
      <c r="E49" s="1177" t="s">
        <v>34</v>
      </c>
      <c r="F49" s="1177"/>
      <c r="G49" s="1177"/>
      <c r="H49" s="1178"/>
      <c r="I49" s="86">
        <v>8920</v>
      </c>
      <c r="J49" s="87">
        <v>12708</v>
      </c>
      <c r="K49" s="87">
        <v>12545</v>
      </c>
      <c r="L49" s="87">
        <v>13839</v>
      </c>
      <c r="M49" s="88">
        <v>13223</v>
      </c>
    </row>
    <row r="50" spans="2:13" ht="27.75" customHeight="1">
      <c r="B50" s="1171"/>
      <c r="C50" s="1172"/>
      <c r="D50" s="85"/>
      <c r="E50" s="1177" t="s">
        <v>35</v>
      </c>
      <c r="F50" s="1177"/>
      <c r="G50" s="1177"/>
      <c r="H50" s="1178"/>
      <c r="I50" s="86">
        <v>26076</v>
      </c>
      <c r="J50" s="87">
        <v>26060</v>
      </c>
      <c r="K50" s="87">
        <v>22724</v>
      </c>
      <c r="L50" s="87">
        <v>19148</v>
      </c>
      <c r="M50" s="88">
        <v>16899</v>
      </c>
    </row>
    <row r="51" spans="2:13" ht="27.75" customHeight="1">
      <c r="B51" s="1173"/>
      <c r="C51" s="1174"/>
      <c r="D51" s="85"/>
      <c r="E51" s="1177" t="s">
        <v>36</v>
      </c>
      <c r="F51" s="1177"/>
      <c r="G51" s="1177"/>
      <c r="H51" s="1178"/>
      <c r="I51" s="86">
        <v>100764</v>
      </c>
      <c r="J51" s="87">
        <v>99702</v>
      </c>
      <c r="K51" s="87">
        <v>99327</v>
      </c>
      <c r="L51" s="87">
        <v>98481</v>
      </c>
      <c r="M51" s="88">
        <v>96832</v>
      </c>
    </row>
    <row r="52" spans="2:13" ht="27.75" customHeight="1" thickBot="1">
      <c r="B52" s="1181" t="s">
        <v>37</v>
      </c>
      <c r="C52" s="1182"/>
      <c r="D52" s="90"/>
      <c r="E52" s="1183" t="s">
        <v>38</v>
      </c>
      <c r="F52" s="1183"/>
      <c r="G52" s="1183"/>
      <c r="H52" s="1184"/>
      <c r="I52" s="91">
        <v>26050</v>
      </c>
      <c r="J52" s="92">
        <v>21844</v>
      </c>
      <c r="K52" s="92">
        <v>20489</v>
      </c>
      <c r="L52" s="92">
        <v>17857</v>
      </c>
      <c r="M52" s="93">
        <v>15302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50493</v>
      </c>
      <c r="E3" s="116"/>
      <c r="F3" s="117">
        <v>50804</v>
      </c>
      <c r="G3" s="118"/>
      <c r="H3" s="119"/>
    </row>
    <row r="4" spans="1:8">
      <c r="A4" s="120"/>
      <c r="B4" s="121"/>
      <c r="C4" s="122"/>
      <c r="D4" s="123">
        <v>37704</v>
      </c>
      <c r="E4" s="124"/>
      <c r="F4" s="125">
        <v>30480</v>
      </c>
      <c r="G4" s="126"/>
      <c r="H4" s="127"/>
    </row>
    <row r="5" spans="1:8">
      <c r="A5" s="108" t="s">
        <v>519</v>
      </c>
      <c r="B5" s="113"/>
      <c r="C5" s="114"/>
      <c r="D5" s="115">
        <v>17358</v>
      </c>
      <c r="E5" s="116"/>
      <c r="F5" s="117">
        <v>38606</v>
      </c>
      <c r="G5" s="118"/>
      <c r="H5" s="119"/>
    </row>
    <row r="6" spans="1:8">
      <c r="A6" s="120"/>
      <c r="B6" s="121"/>
      <c r="C6" s="122"/>
      <c r="D6" s="123">
        <v>9089</v>
      </c>
      <c r="E6" s="124"/>
      <c r="F6" s="125">
        <v>22435</v>
      </c>
      <c r="G6" s="126"/>
      <c r="H6" s="127"/>
    </row>
    <row r="7" spans="1:8">
      <c r="A7" s="108" t="s">
        <v>520</v>
      </c>
      <c r="B7" s="113"/>
      <c r="C7" s="114"/>
      <c r="D7" s="115">
        <v>27531</v>
      </c>
      <c r="E7" s="116"/>
      <c r="F7" s="117">
        <v>39425</v>
      </c>
      <c r="G7" s="118"/>
      <c r="H7" s="119"/>
    </row>
    <row r="8" spans="1:8">
      <c r="A8" s="120"/>
      <c r="B8" s="121"/>
      <c r="C8" s="122"/>
      <c r="D8" s="123">
        <v>12491</v>
      </c>
      <c r="E8" s="124"/>
      <c r="F8" s="125">
        <v>22414</v>
      </c>
      <c r="G8" s="126"/>
      <c r="H8" s="127"/>
    </row>
    <row r="9" spans="1:8">
      <c r="A9" s="108" t="s">
        <v>521</v>
      </c>
      <c r="B9" s="113"/>
      <c r="C9" s="114"/>
      <c r="D9" s="115">
        <v>33788</v>
      </c>
      <c r="E9" s="116"/>
      <c r="F9" s="117">
        <v>43141</v>
      </c>
      <c r="G9" s="118"/>
      <c r="H9" s="119"/>
    </row>
    <row r="10" spans="1:8">
      <c r="A10" s="120"/>
      <c r="B10" s="121"/>
      <c r="C10" s="122"/>
      <c r="D10" s="123">
        <v>13985</v>
      </c>
      <c r="E10" s="124"/>
      <c r="F10" s="125">
        <v>21887</v>
      </c>
      <c r="G10" s="126"/>
      <c r="H10" s="127"/>
    </row>
    <row r="11" spans="1:8">
      <c r="A11" s="108" t="s">
        <v>522</v>
      </c>
      <c r="B11" s="113"/>
      <c r="C11" s="114"/>
      <c r="D11" s="115">
        <v>51431</v>
      </c>
      <c r="E11" s="116"/>
      <c r="F11" s="117">
        <v>45117</v>
      </c>
      <c r="G11" s="118"/>
      <c r="H11" s="119"/>
    </row>
    <row r="12" spans="1:8">
      <c r="A12" s="120"/>
      <c r="B12" s="121"/>
      <c r="C12" s="128"/>
      <c r="D12" s="123">
        <v>18144</v>
      </c>
      <c r="E12" s="124"/>
      <c r="F12" s="125">
        <v>25589</v>
      </c>
      <c r="G12" s="126"/>
      <c r="H12" s="127"/>
    </row>
    <row r="13" spans="1:8">
      <c r="A13" s="108"/>
      <c r="B13" s="113"/>
      <c r="C13" s="129"/>
      <c r="D13" s="130">
        <v>36120</v>
      </c>
      <c r="E13" s="131"/>
      <c r="F13" s="132">
        <v>43419</v>
      </c>
      <c r="G13" s="133"/>
      <c r="H13" s="119"/>
    </row>
    <row r="14" spans="1:8">
      <c r="A14" s="120"/>
      <c r="B14" s="121"/>
      <c r="C14" s="122"/>
      <c r="D14" s="123">
        <v>18283</v>
      </c>
      <c r="E14" s="124"/>
      <c r="F14" s="125">
        <v>24561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3.56</v>
      </c>
      <c r="C19" s="134">
        <f>ROUND(VALUE(SUBSTITUTE(実質収支比率等に係る経年分析!G$48,"▲","-")),2)</f>
        <v>9.52</v>
      </c>
      <c r="D19" s="134">
        <f>ROUND(VALUE(SUBSTITUTE(実質収支比率等に係る経年分析!H$48,"▲","-")),2)</f>
        <v>8.7100000000000009</v>
      </c>
      <c r="E19" s="134">
        <f>ROUND(VALUE(SUBSTITUTE(実質収支比率等に係る経年分析!I$48,"▲","-")),2)</f>
        <v>8.07</v>
      </c>
      <c r="F19" s="134">
        <f>ROUND(VALUE(SUBSTITUTE(実質収支比率等に係る経年分析!J$48,"▲","-")),2)</f>
        <v>8.5500000000000007</v>
      </c>
    </row>
    <row r="20" spans="1:11">
      <c r="A20" s="134" t="s">
        <v>43</v>
      </c>
      <c r="B20" s="134">
        <f>ROUND(VALUE(SUBSTITUTE(実質収支比率等に係る経年分析!F$47,"▲","-")),2)</f>
        <v>8.81</v>
      </c>
      <c r="C20" s="134">
        <f>ROUND(VALUE(SUBSTITUTE(実質収支比率等に係る経年分析!G$47,"▲","-")),2)</f>
        <v>9.0500000000000007</v>
      </c>
      <c r="D20" s="134">
        <f>ROUND(VALUE(SUBSTITUTE(実質収支比率等に係る経年分析!H$47,"▲","-")),2)</f>
        <v>13.6</v>
      </c>
      <c r="E20" s="134">
        <f>ROUND(VALUE(SUBSTITUTE(実質収支比率等に係る経年分析!I$47,"▲","-")),2)</f>
        <v>14.28</v>
      </c>
      <c r="F20" s="134">
        <f>ROUND(VALUE(SUBSTITUTE(実質収支比率等に係る経年分析!J$47,"▲","-")),2)</f>
        <v>14.4</v>
      </c>
    </row>
    <row r="21" spans="1:11">
      <c r="A21" s="134" t="s">
        <v>44</v>
      </c>
      <c r="B21" s="134">
        <f>IF(ISNUMBER(VALUE(SUBSTITUTE(実質収支比率等に係る経年分析!F$49,"▲","-"))),ROUND(VALUE(SUBSTITUTE(実質収支比率等に係る経年分析!F$49,"▲","-")),2),NA())</f>
        <v>3.56</v>
      </c>
      <c r="C21" s="134">
        <f>IF(ISNUMBER(VALUE(SUBSTITUTE(実質収支比率等に係る経年分析!G$49,"▲","-"))),ROUND(VALUE(SUBSTITUTE(実質収支比率等に係る経年分析!G$49,"▲","-")),2),NA())</f>
        <v>6.33</v>
      </c>
      <c r="D21" s="134">
        <f>IF(ISNUMBER(VALUE(SUBSTITUTE(実質収支比率等に係る経年分析!H$49,"▲","-"))),ROUND(VALUE(SUBSTITUTE(実質収支比率等に係る経年分析!H$49,"▲","-")),2),NA())</f>
        <v>3.42</v>
      </c>
      <c r="E21" s="134">
        <f>IF(ISNUMBER(VALUE(SUBSTITUTE(実質収支比率等に係る経年分析!I$49,"▲","-"))),ROUND(VALUE(SUBSTITUTE(実質収支比率等に係る経年分析!I$49,"▲","-")),2),NA())</f>
        <v>0.5</v>
      </c>
      <c r="F21" s="134">
        <f>IF(ISNUMBER(VALUE(SUBSTITUTE(実質収支比率等に係る経年分析!J$49,"▲","-"))),ROUND(VALUE(SUBSTITUTE(実質収支比率等に係る経年分析!J$49,"▲","-")),2),NA())</f>
        <v>0.42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中央卸売市場事業費特別会計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農業集落排水事業費特別会計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土地区画整理事業費特別会計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0.92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介護保険事業費特別会計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0.31</v>
      </c>
    </row>
    <row r="33" spans="1:16">
      <c r="A33" s="135" t="str">
        <f>IF(連結実質赤字比率に係る赤字・黒字の構成分析!C$37="",NA(),連結実質赤字比率に係る赤字・黒字の構成分析!C$37)</f>
        <v>下水道事業費特別会計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0.57999999999999996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2.5499999999999998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1.93</v>
      </c>
    </row>
    <row r="34" spans="1:16">
      <c r="A34" s="135" t="str">
        <f>IF(連結実質赤字比率に係る赤字・黒字の構成分析!C$36="",NA(),連結実質赤字比率に係る赤字・黒字の構成分析!C$36)</f>
        <v>国民健康保険事業費特別会計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5.14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9.51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8.5399999999999991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11376</v>
      </c>
      <c r="E42" s="136"/>
      <c r="F42" s="136"/>
      <c r="G42" s="136">
        <f>'実質公債費比率（分子）の構造'!L$52</f>
        <v>11590</v>
      </c>
      <c r="H42" s="136"/>
      <c r="I42" s="136"/>
      <c r="J42" s="136">
        <f>'実質公債費比率（分子）の構造'!M$52</f>
        <v>10836</v>
      </c>
      <c r="K42" s="136"/>
      <c r="L42" s="136"/>
      <c r="M42" s="136">
        <f>'実質公債費比率（分子）の構造'!N$52</f>
        <v>10687</v>
      </c>
      <c r="N42" s="136"/>
      <c r="O42" s="136"/>
      <c r="P42" s="136">
        <f>'実質公債費比率（分子）の構造'!O$52</f>
        <v>11048</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742</v>
      </c>
      <c r="C44" s="136"/>
      <c r="D44" s="136"/>
      <c r="E44" s="136">
        <f>'実質公債費比率（分子）の構造'!L$50</f>
        <v>539</v>
      </c>
      <c r="F44" s="136"/>
      <c r="G44" s="136"/>
      <c r="H44" s="136">
        <f>'実質公債費比率（分子）の構造'!M$50</f>
        <v>254</v>
      </c>
      <c r="I44" s="136"/>
      <c r="J44" s="136"/>
      <c r="K44" s="136">
        <f>'実質公債費比率（分子）の構造'!N$50</f>
        <v>61</v>
      </c>
      <c r="L44" s="136"/>
      <c r="M44" s="136"/>
      <c r="N44" s="136">
        <f>'実質公債費比率（分子）の構造'!O$50</f>
        <v>58</v>
      </c>
      <c r="O44" s="136"/>
      <c r="P44" s="136"/>
    </row>
    <row r="45" spans="1:16">
      <c r="A45" s="136" t="s">
        <v>54</v>
      </c>
      <c r="B45" s="136">
        <f>'実質公債費比率（分子）の構造'!K$49</f>
        <v>13</v>
      </c>
      <c r="C45" s="136"/>
      <c r="D45" s="136"/>
      <c r="E45" s="136">
        <f>'実質公債費比率（分子）の構造'!L$49</f>
        <v>18</v>
      </c>
      <c r="F45" s="136"/>
      <c r="G45" s="136"/>
      <c r="H45" s="136">
        <f>'実質公債費比率（分子）の構造'!M$49</f>
        <v>21</v>
      </c>
      <c r="I45" s="136"/>
      <c r="J45" s="136"/>
      <c r="K45" s="136">
        <f>'実質公債費比率（分子）の構造'!N$49</f>
        <v>20</v>
      </c>
      <c r="L45" s="136"/>
      <c r="M45" s="136"/>
      <c r="N45" s="136">
        <f>'実質公債費比率（分子）の構造'!O$49</f>
        <v>20</v>
      </c>
      <c r="O45" s="136"/>
      <c r="P45" s="136"/>
    </row>
    <row r="46" spans="1:16">
      <c r="A46" s="136" t="s">
        <v>55</v>
      </c>
      <c r="B46" s="136">
        <f>'実質公債費比率（分子）の構造'!K$48</f>
        <v>3682</v>
      </c>
      <c r="C46" s="136"/>
      <c r="D46" s="136"/>
      <c r="E46" s="136">
        <f>'実質公債費比率（分子）の構造'!L$48</f>
        <v>3800</v>
      </c>
      <c r="F46" s="136"/>
      <c r="G46" s="136"/>
      <c r="H46" s="136">
        <f>'実質公債費比率（分子）の構造'!M$48</f>
        <v>3382</v>
      </c>
      <c r="I46" s="136"/>
      <c r="J46" s="136"/>
      <c r="K46" s="136">
        <f>'実質公債費比率（分子）の構造'!N$48</f>
        <v>3259</v>
      </c>
      <c r="L46" s="136"/>
      <c r="M46" s="136"/>
      <c r="N46" s="136">
        <f>'実質公債費比率（分子）の構造'!O$48</f>
        <v>3098</v>
      </c>
      <c r="O46" s="136"/>
      <c r="P46" s="136"/>
    </row>
    <row r="47" spans="1:16">
      <c r="A47" s="136" t="s">
        <v>56</v>
      </c>
      <c r="B47" s="136">
        <f>'実質公債費比率（分子）の構造'!K$47</f>
        <v>17</v>
      </c>
      <c r="C47" s="136"/>
      <c r="D47" s="136"/>
      <c r="E47" s="136">
        <f>'実質公債費比率（分子）の構造'!L$47</f>
        <v>17</v>
      </c>
      <c r="F47" s="136"/>
      <c r="G47" s="136"/>
      <c r="H47" s="136">
        <f>'実質公債費比率（分子）の構造'!M$47</f>
        <v>17</v>
      </c>
      <c r="I47" s="136"/>
      <c r="J47" s="136"/>
      <c r="K47" s="136">
        <f>'実質公債費比率（分子）の構造'!N$47</f>
        <v>17</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9324</v>
      </c>
      <c r="C49" s="136"/>
      <c r="D49" s="136"/>
      <c r="E49" s="136">
        <f>'実質公債費比率（分子）の構造'!L$45</f>
        <v>9605</v>
      </c>
      <c r="F49" s="136"/>
      <c r="G49" s="136"/>
      <c r="H49" s="136">
        <f>'実質公債費比率（分子）の構造'!M$45</f>
        <v>9590</v>
      </c>
      <c r="I49" s="136"/>
      <c r="J49" s="136"/>
      <c r="K49" s="136">
        <f>'実質公債費比率（分子）の構造'!N$45</f>
        <v>9096</v>
      </c>
      <c r="L49" s="136"/>
      <c r="M49" s="136"/>
      <c r="N49" s="136">
        <f>'実質公債費比率（分子）の構造'!O$45</f>
        <v>8783</v>
      </c>
      <c r="O49" s="136"/>
      <c r="P49" s="136"/>
    </row>
    <row r="50" spans="1:16">
      <c r="A50" s="136" t="s">
        <v>59</v>
      </c>
      <c r="B50" s="136" t="e">
        <f>NA()</f>
        <v>#N/A</v>
      </c>
      <c r="C50" s="136">
        <f>IF(ISNUMBER('実質公債費比率（分子）の構造'!K$53),'実質公債費比率（分子）の構造'!K$53,NA())</f>
        <v>2402</v>
      </c>
      <c r="D50" s="136" t="e">
        <f>NA()</f>
        <v>#N/A</v>
      </c>
      <c r="E50" s="136" t="e">
        <f>NA()</f>
        <v>#N/A</v>
      </c>
      <c r="F50" s="136">
        <f>IF(ISNUMBER('実質公債費比率（分子）の構造'!L$53),'実質公債費比率（分子）の構造'!L$53,NA())</f>
        <v>2389</v>
      </c>
      <c r="G50" s="136" t="e">
        <f>NA()</f>
        <v>#N/A</v>
      </c>
      <c r="H50" s="136" t="e">
        <f>NA()</f>
        <v>#N/A</v>
      </c>
      <c r="I50" s="136">
        <f>IF(ISNUMBER('実質公債費比率（分子）の構造'!M$53),'実質公債費比率（分子）の構造'!M$53,NA())</f>
        <v>2428</v>
      </c>
      <c r="J50" s="136" t="e">
        <f>NA()</f>
        <v>#N/A</v>
      </c>
      <c r="K50" s="136" t="e">
        <f>NA()</f>
        <v>#N/A</v>
      </c>
      <c r="L50" s="136">
        <f>IF(ISNUMBER('実質公債費比率（分子）の構造'!N$53),'実質公債費比率（分子）の構造'!N$53,NA())</f>
        <v>1766</v>
      </c>
      <c r="M50" s="136" t="e">
        <f>NA()</f>
        <v>#N/A</v>
      </c>
      <c r="N50" s="136" t="e">
        <f>NA()</f>
        <v>#N/A</v>
      </c>
      <c r="O50" s="136">
        <f>IF(ISNUMBER('実質公債費比率（分子）の構造'!O$53),'実質公債費比率（分子）の構造'!O$53,NA())</f>
        <v>911</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100764</v>
      </c>
      <c r="E56" s="135"/>
      <c r="F56" s="135"/>
      <c r="G56" s="135">
        <f>'将来負担比率（分子）の構造'!J$51</f>
        <v>99702</v>
      </c>
      <c r="H56" s="135"/>
      <c r="I56" s="135"/>
      <c r="J56" s="135">
        <f>'将来負担比率（分子）の構造'!K$51</f>
        <v>99327</v>
      </c>
      <c r="K56" s="135"/>
      <c r="L56" s="135"/>
      <c r="M56" s="135">
        <f>'将来負担比率（分子）の構造'!L$51</f>
        <v>98481</v>
      </c>
      <c r="N56" s="135"/>
      <c r="O56" s="135"/>
      <c r="P56" s="135">
        <f>'将来負担比率（分子）の構造'!M$51</f>
        <v>96832</v>
      </c>
    </row>
    <row r="57" spans="1:16">
      <c r="A57" s="135" t="s">
        <v>35</v>
      </c>
      <c r="B57" s="135"/>
      <c r="C57" s="135"/>
      <c r="D57" s="135">
        <f>'将来負担比率（分子）の構造'!I$50</f>
        <v>26076</v>
      </c>
      <c r="E57" s="135"/>
      <c r="F57" s="135"/>
      <c r="G57" s="135">
        <f>'将来負担比率（分子）の構造'!J$50</f>
        <v>26060</v>
      </c>
      <c r="H57" s="135"/>
      <c r="I57" s="135"/>
      <c r="J57" s="135">
        <f>'将来負担比率（分子）の構造'!K$50</f>
        <v>22724</v>
      </c>
      <c r="K57" s="135"/>
      <c r="L57" s="135"/>
      <c r="M57" s="135">
        <f>'将来負担比率（分子）の構造'!L$50</f>
        <v>19148</v>
      </c>
      <c r="N57" s="135"/>
      <c r="O57" s="135"/>
      <c r="P57" s="135">
        <f>'将来負担比率（分子）の構造'!M$50</f>
        <v>16899</v>
      </c>
    </row>
    <row r="58" spans="1:16">
      <c r="A58" s="135" t="s">
        <v>34</v>
      </c>
      <c r="B58" s="135"/>
      <c r="C58" s="135"/>
      <c r="D58" s="135">
        <f>'将来負担比率（分子）の構造'!I$49</f>
        <v>8920</v>
      </c>
      <c r="E58" s="135"/>
      <c r="F58" s="135"/>
      <c r="G58" s="135">
        <f>'将来負担比率（分子）の構造'!J$49</f>
        <v>12708</v>
      </c>
      <c r="H58" s="135"/>
      <c r="I58" s="135"/>
      <c r="J58" s="135">
        <f>'将来負担比率（分子）の構造'!K$49</f>
        <v>12545</v>
      </c>
      <c r="K58" s="135"/>
      <c r="L58" s="135"/>
      <c r="M58" s="135">
        <f>'将来負担比率（分子）の構造'!L$49</f>
        <v>13839</v>
      </c>
      <c r="N58" s="135"/>
      <c r="O58" s="135"/>
      <c r="P58" s="135">
        <f>'将来負担比率（分子）の構造'!M$49</f>
        <v>13223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6987</v>
      </c>
      <c r="C61" s="135"/>
      <c r="D61" s="135"/>
      <c r="E61" s="135">
        <f>'将来負担比率（分子）の構造'!J$46</f>
        <v>7435</v>
      </c>
      <c r="F61" s="135"/>
      <c r="G61" s="135"/>
      <c r="H61" s="135">
        <f>'将来負担比率（分子）の構造'!K$46</f>
        <v>6791</v>
      </c>
      <c r="I61" s="135"/>
      <c r="J61" s="135"/>
      <c r="K61" s="135">
        <f>'将来負担比率（分子）の構造'!L$46</f>
        <v>5784</v>
      </c>
      <c r="L61" s="135"/>
      <c r="M61" s="135"/>
      <c r="N61" s="135">
        <f>'将来負担比率（分子）の構造'!M$46</f>
        <v>5306</v>
      </c>
      <c r="O61" s="135"/>
      <c r="P61" s="135"/>
    </row>
    <row r="62" spans="1:16">
      <c r="A62" s="135" t="s">
        <v>29</v>
      </c>
      <c r="B62" s="135">
        <f>'将来負担比率（分子）の構造'!I$45</f>
        <v>20553</v>
      </c>
      <c r="C62" s="135"/>
      <c r="D62" s="135"/>
      <c r="E62" s="135">
        <f>'将来負担比率（分子）の構造'!J$45</f>
        <v>19700</v>
      </c>
      <c r="F62" s="135"/>
      <c r="G62" s="135"/>
      <c r="H62" s="135">
        <f>'将来負担比率（分子）の構造'!K$45</f>
        <v>19176</v>
      </c>
      <c r="I62" s="135"/>
      <c r="J62" s="135"/>
      <c r="K62" s="135">
        <f>'将来負担比率（分子）の構造'!L$45</f>
        <v>18440</v>
      </c>
      <c r="L62" s="135"/>
      <c r="M62" s="135"/>
      <c r="N62" s="135">
        <f>'将来負担比率（分子）の構造'!M$45</f>
        <v>16879</v>
      </c>
      <c r="O62" s="135"/>
      <c r="P62" s="135"/>
    </row>
    <row r="63" spans="1:16">
      <c r="A63" s="135" t="s">
        <v>28</v>
      </c>
      <c r="B63" s="135">
        <f>'将来負担比率（分子）の構造'!I$44</f>
        <v>364</v>
      </c>
      <c r="C63" s="135"/>
      <c r="D63" s="135"/>
      <c r="E63" s="135">
        <f>'将来負担比率（分子）の構造'!J$44</f>
        <v>340</v>
      </c>
      <c r="F63" s="135"/>
      <c r="G63" s="135"/>
      <c r="H63" s="135">
        <f>'将来負担比率（分子）の構造'!K$44</f>
        <v>307</v>
      </c>
      <c r="I63" s="135"/>
      <c r="J63" s="135"/>
      <c r="K63" s="135">
        <f>'将来負担比率（分子）の構造'!L$44</f>
        <v>278</v>
      </c>
      <c r="L63" s="135"/>
      <c r="M63" s="135"/>
      <c r="N63" s="135">
        <f>'将来負担比率（分子）の構造'!M$44</f>
        <v>248</v>
      </c>
      <c r="O63" s="135"/>
      <c r="P63" s="135"/>
    </row>
    <row r="64" spans="1:16">
      <c r="A64" s="135" t="s">
        <v>27</v>
      </c>
      <c r="B64" s="135">
        <f>'将来負担比率（分子）の構造'!I$43</f>
        <v>43504</v>
      </c>
      <c r="C64" s="135"/>
      <c r="D64" s="135"/>
      <c r="E64" s="135">
        <f>'将来負担比率（分子）の構造'!J$43</f>
        <v>44864</v>
      </c>
      <c r="F64" s="135"/>
      <c r="G64" s="135"/>
      <c r="H64" s="135">
        <f>'将来負担比率（分子）の構造'!K$43</f>
        <v>42944</v>
      </c>
      <c r="I64" s="135"/>
      <c r="J64" s="135"/>
      <c r="K64" s="135">
        <f>'将来負担比率（分子）の構造'!L$43</f>
        <v>40759</v>
      </c>
      <c r="L64" s="135"/>
      <c r="M64" s="135"/>
      <c r="N64" s="135">
        <f>'将来負担比率（分子）の構造'!M$43</f>
        <v>36066</v>
      </c>
      <c r="O64" s="135"/>
      <c r="P64" s="135"/>
    </row>
    <row r="65" spans="1:16">
      <c r="A65" s="135" t="s">
        <v>26</v>
      </c>
      <c r="B65" s="135">
        <f>'将来負担比率（分子）の構造'!I$42</f>
        <v>1236</v>
      </c>
      <c r="C65" s="135"/>
      <c r="D65" s="135"/>
      <c r="E65" s="135">
        <f>'将来負担比率（分子）の構造'!J$42</f>
        <v>750</v>
      </c>
      <c r="F65" s="135"/>
      <c r="G65" s="135"/>
      <c r="H65" s="135">
        <f>'将来負担比率（分子）の構造'!K$42</f>
        <v>145</v>
      </c>
      <c r="I65" s="135"/>
      <c r="J65" s="135"/>
      <c r="K65" s="135">
        <f>'将来負担比率（分子）の構造'!L$42</f>
        <v>103</v>
      </c>
      <c r="L65" s="135"/>
      <c r="M65" s="135"/>
      <c r="N65" s="135">
        <f>'将来負担比率（分子）の構造'!M$42</f>
        <v>66</v>
      </c>
      <c r="O65" s="135"/>
      <c r="P65" s="135"/>
    </row>
    <row r="66" spans="1:16">
      <c r="A66" s="135" t="s">
        <v>25</v>
      </c>
      <c r="B66" s="135">
        <f>'将来負担比率（分子）の構造'!I$41</f>
        <v>89166</v>
      </c>
      <c r="C66" s="135"/>
      <c r="D66" s="135"/>
      <c r="E66" s="135">
        <f>'将来負担比率（分子）の構造'!J$41</f>
        <v>87225</v>
      </c>
      <c r="F66" s="135"/>
      <c r="G66" s="135"/>
      <c r="H66" s="135">
        <f>'将来負担比率（分子）の構造'!K$41</f>
        <v>85724</v>
      </c>
      <c r="I66" s="135"/>
      <c r="J66" s="135"/>
      <c r="K66" s="135">
        <f>'将来負担比率（分子）の構造'!L$41</f>
        <v>83961</v>
      </c>
      <c r="L66" s="135"/>
      <c r="M66" s="135"/>
      <c r="N66" s="135">
        <f>'将来負担比率（分子）の構造'!M$41</f>
        <v>83690</v>
      </c>
      <c r="O66" s="135"/>
      <c r="P66" s="135"/>
    </row>
    <row r="67" spans="1:16">
      <c r="A67" s="135" t="s">
        <v>63</v>
      </c>
      <c r="B67" s="135" t="e">
        <f>NA()</f>
        <v>#N/A</v>
      </c>
      <c r="C67" s="135">
        <f>IF(ISNUMBER('将来負担比率（分子）の構造'!I$52), IF('将来負担比率（分子）の構造'!I$52 &lt; 0, 0, '将来負担比率（分子）の構造'!I$52), NA())</f>
        <v>26050</v>
      </c>
      <c r="D67" s="135" t="e">
        <f>NA()</f>
        <v>#N/A</v>
      </c>
      <c r="E67" s="135" t="e">
        <f>NA()</f>
        <v>#N/A</v>
      </c>
      <c r="F67" s="135">
        <f>IF(ISNUMBER('将来負担比率（分子）の構造'!J$52), IF('将来負担比率（分子）の構造'!J$52 &lt; 0, 0, '将来負担比率（分子）の構造'!J$52), NA())</f>
        <v>21844</v>
      </c>
      <c r="G67" s="135" t="e">
        <f>NA()</f>
        <v>#N/A</v>
      </c>
      <c r="H67" s="135" t="e">
        <f>NA()</f>
        <v>#N/A</v>
      </c>
      <c r="I67" s="135">
        <f>IF(ISNUMBER('将来負担比率（分子）の構造'!K$52), IF('将来負担比率（分子）の構造'!K$52 &lt; 0, 0, '将来負担比率（分子）の構造'!K$52), NA())</f>
        <v>20489</v>
      </c>
      <c r="J67" s="135" t="e">
        <f>NA()</f>
        <v>#N/A</v>
      </c>
      <c r="K67" s="135" t="e">
        <f>NA()</f>
        <v>#N/A</v>
      </c>
      <c r="L67" s="135">
        <f>IF(ISNUMBER('将来負担比率（分子）の構造'!L$52), IF('将来負担比率（分子）の構造'!L$52 &lt; 0, 0, '将来負担比率（分子）の構造'!L$52), NA())</f>
        <v>17857</v>
      </c>
      <c r="M67" s="135" t="e">
        <f>NA()</f>
        <v>#N/A</v>
      </c>
      <c r="N67" s="135" t="e">
        <f>NA()</f>
        <v>#N/A</v>
      </c>
      <c r="O67" s="135">
        <f>IF(ISNUMBER('将来負担比率（分子）の構造'!M$52), IF('将来負担比率（分子）の構造'!M$52 &lt; 0, 0, '将来負担比率（分子）の構造'!M$52), NA())</f>
        <v>15302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37662644</v>
      </c>
      <c r="S5" s="583"/>
      <c r="T5" s="583"/>
      <c r="U5" s="583"/>
      <c r="V5" s="583"/>
      <c r="W5" s="583"/>
      <c r="X5" s="583"/>
      <c r="Y5" s="584"/>
      <c r="Z5" s="585">
        <v>19</v>
      </c>
      <c r="AA5" s="585"/>
      <c r="AB5" s="585"/>
      <c r="AC5" s="585"/>
      <c r="AD5" s="586">
        <v>35533899</v>
      </c>
      <c r="AE5" s="586"/>
      <c r="AF5" s="586"/>
      <c r="AG5" s="586"/>
      <c r="AH5" s="586"/>
      <c r="AI5" s="586"/>
      <c r="AJ5" s="586"/>
      <c r="AK5" s="586"/>
      <c r="AL5" s="587">
        <v>67.3</v>
      </c>
      <c r="AM5" s="588"/>
      <c r="AN5" s="588"/>
      <c r="AO5" s="589"/>
      <c r="AP5" s="579" t="s">
        <v>209</v>
      </c>
      <c r="AQ5" s="580"/>
      <c r="AR5" s="580"/>
      <c r="AS5" s="580"/>
      <c r="AT5" s="580"/>
      <c r="AU5" s="580"/>
      <c r="AV5" s="580"/>
      <c r="AW5" s="580"/>
      <c r="AX5" s="580"/>
      <c r="AY5" s="580"/>
      <c r="AZ5" s="580"/>
      <c r="BA5" s="580"/>
      <c r="BB5" s="580"/>
      <c r="BC5" s="580"/>
      <c r="BD5" s="580"/>
      <c r="BE5" s="580"/>
      <c r="BF5" s="581"/>
      <c r="BG5" s="593">
        <v>35392558</v>
      </c>
      <c r="BH5" s="594"/>
      <c r="BI5" s="594"/>
      <c r="BJ5" s="594"/>
      <c r="BK5" s="594"/>
      <c r="BL5" s="594"/>
      <c r="BM5" s="594"/>
      <c r="BN5" s="595"/>
      <c r="BO5" s="596">
        <v>94</v>
      </c>
      <c r="BP5" s="596"/>
      <c r="BQ5" s="596"/>
      <c r="BR5" s="596"/>
      <c r="BS5" s="597">
        <v>287590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971522</v>
      </c>
      <c r="S6" s="594"/>
      <c r="T6" s="594"/>
      <c r="U6" s="594"/>
      <c r="V6" s="594"/>
      <c r="W6" s="594"/>
      <c r="X6" s="594"/>
      <c r="Y6" s="595"/>
      <c r="Z6" s="596">
        <v>0.5</v>
      </c>
      <c r="AA6" s="596"/>
      <c r="AB6" s="596"/>
      <c r="AC6" s="596"/>
      <c r="AD6" s="597">
        <v>971522</v>
      </c>
      <c r="AE6" s="597"/>
      <c r="AF6" s="597"/>
      <c r="AG6" s="597"/>
      <c r="AH6" s="597"/>
      <c r="AI6" s="597"/>
      <c r="AJ6" s="597"/>
      <c r="AK6" s="597"/>
      <c r="AL6" s="598">
        <v>1.8</v>
      </c>
      <c r="AM6" s="599"/>
      <c r="AN6" s="599"/>
      <c r="AO6" s="600"/>
      <c r="AP6" s="590" t="s">
        <v>214</v>
      </c>
      <c r="AQ6" s="591"/>
      <c r="AR6" s="591"/>
      <c r="AS6" s="591"/>
      <c r="AT6" s="591"/>
      <c r="AU6" s="591"/>
      <c r="AV6" s="591"/>
      <c r="AW6" s="591"/>
      <c r="AX6" s="591"/>
      <c r="AY6" s="591"/>
      <c r="AZ6" s="591"/>
      <c r="BA6" s="591"/>
      <c r="BB6" s="591"/>
      <c r="BC6" s="591"/>
      <c r="BD6" s="591"/>
      <c r="BE6" s="591"/>
      <c r="BF6" s="592"/>
      <c r="BG6" s="593">
        <v>35392558</v>
      </c>
      <c r="BH6" s="594"/>
      <c r="BI6" s="594"/>
      <c r="BJ6" s="594"/>
      <c r="BK6" s="594"/>
      <c r="BL6" s="594"/>
      <c r="BM6" s="594"/>
      <c r="BN6" s="595"/>
      <c r="BO6" s="596">
        <v>94</v>
      </c>
      <c r="BP6" s="596"/>
      <c r="BQ6" s="596"/>
      <c r="BR6" s="596"/>
      <c r="BS6" s="597">
        <v>287590</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719882</v>
      </c>
      <c r="CS6" s="594"/>
      <c r="CT6" s="594"/>
      <c r="CU6" s="594"/>
      <c r="CV6" s="594"/>
      <c r="CW6" s="594"/>
      <c r="CX6" s="594"/>
      <c r="CY6" s="595"/>
      <c r="CZ6" s="596">
        <v>0.4</v>
      </c>
      <c r="DA6" s="596"/>
      <c r="DB6" s="596"/>
      <c r="DC6" s="596"/>
      <c r="DD6" s="602" t="s">
        <v>216</v>
      </c>
      <c r="DE6" s="594"/>
      <c r="DF6" s="594"/>
      <c r="DG6" s="594"/>
      <c r="DH6" s="594"/>
      <c r="DI6" s="594"/>
      <c r="DJ6" s="594"/>
      <c r="DK6" s="594"/>
      <c r="DL6" s="594"/>
      <c r="DM6" s="594"/>
      <c r="DN6" s="594"/>
      <c r="DO6" s="594"/>
      <c r="DP6" s="595"/>
      <c r="DQ6" s="602">
        <v>719882</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81058</v>
      </c>
      <c r="S7" s="594"/>
      <c r="T7" s="594"/>
      <c r="U7" s="594"/>
      <c r="V7" s="594"/>
      <c r="W7" s="594"/>
      <c r="X7" s="594"/>
      <c r="Y7" s="595"/>
      <c r="Z7" s="596">
        <v>0</v>
      </c>
      <c r="AA7" s="596"/>
      <c r="AB7" s="596"/>
      <c r="AC7" s="596"/>
      <c r="AD7" s="597">
        <v>81058</v>
      </c>
      <c r="AE7" s="597"/>
      <c r="AF7" s="597"/>
      <c r="AG7" s="597"/>
      <c r="AH7" s="597"/>
      <c r="AI7" s="597"/>
      <c r="AJ7" s="597"/>
      <c r="AK7" s="597"/>
      <c r="AL7" s="598">
        <v>0.2</v>
      </c>
      <c r="AM7" s="599"/>
      <c r="AN7" s="599"/>
      <c r="AO7" s="600"/>
      <c r="AP7" s="590" t="s">
        <v>218</v>
      </c>
      <c r="AQ7" s="591"/>
      <c r="AR7" s="591"/>
      <c r="AS7" s="591"/>
      <c r="AT7" s="591"/>
      <c r="AU7" s="591"/>
      <c r="AV7" s="591"/>
      <c r="AW7" s="591"/>
      <c r="AX7" s="591"/>
      <c r="AY7" s="591"/>
      <c r="AZ7" s="591"/>
      <c r="BA7" s="591"/>
      <c r="BB7" s="591"/>
      <c r="BC7" s="591"/>
      <c r="BD7" s="591"/>
      <c r="BE7" s="591"/>
      <c r="BF7" s="592"/>
      <c r="BG7" s="593">
        <v>18984978</v>
      </c>
      <c r="BH7" s="594"/>
      <c r="BI7" s="594"/>
      <c r="BJ7" s="594"/>
      <c r="BK7" s="594"/>
      <c r="BL7" s="594"/>
      <c r="BM7" s="594"/>
      <c r="BN7" s="595"/>
      <c r="BO7" s="596">
        <v>50.4</v>
      </c>
      <c r="BP7" s="596"/>
      <c r="BQ7" s="596"/>
      <c r="BR7" s="596"/>
      <c r="BS7" s="597">
        <v>287590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9811755</v>
      </c>
      <c r="CS7" s="594"/>
      <c r="CT7" s="594"/>
      <c r="CU7" s="594"/>
      <c r="CV7" s="594"/>
      <c r="CW7" s="594"/>
      <c r="CX7" s="594"/>
      <c r="CY7" s="595"/>
      <c r="CZ7" s="596">
        <v>5.2</v>
      </c>
      <c r="DA7" s="596"/>
      <c r="DB7" s="596"/>
      <c r="DC7" s="596"/>
      <c r="DD7" s="602">
        <v>386858</v>
      </c>
      <c r="DE7" s="594"/>
      <c r="DF7" s="594"/>
      <c r="DG7" s="594"/>
      <c r="DH7" s="594"/>
      <c r="DI7" s="594"/>
      <c r="DJ7" s="594"/>
      <c r="DK7" s="594"/>
      <c r="DL7" s="594"/>
      <c r="DM7" s="594"/>
      <c r="DN7" s="594"/>
      <c r="DO7" s="594"/>
      <c r="DP7" s="595"/>
      <c r="DQ7" s="602">
        <v>8655236</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226683</v>
      </c>
      <c r="S8" s="594"/>
      <c r="T8" s="594"/>
      <c r="U8" s="594"/>
      <c r="V8" s="594"/>
      <c r="W8" s="594"/>
      <c r="X8" s="594"/>
      <c r="Y8" s="595"/>
      <c r="Z8" s="596">
        <v>0.1</v>
      </c>
      <c r="AA8" s="596"/>
      <c r="AB8" s="596"/>
      <c r="AC8" s="596"/>
      <c r="AD8" s="597">
        <v>226683</v>
      </c>
      <c r="AE8" s="597"/>
      <c r="AF8" s="597"/>
      <c r="AG8" s="597"/>
      <c r="AH8" s="597"/>
      <c r="AI8" s="597"/>
      <c r="AJ8" s="597"/>
      <c r="AK8" s="597"/>
      <c r="AL8" s="598">
        <v>0.4</v>
      </c>
      <c r="AM8" s="599"/>
      <c r="AN8" s="599"/>
      <c r="AO8" s="600"/>
      <c r="AP8" s="590" t="s">
        <v>221</v>
      </c>
      <c r="AQ8" s="591"/>
      <c r="AR8" s="591"/>
      <c r="AS8" s="591"/>
      <c r="AT8" s="591"/>
      <c r="AU8" s="591"/>
      <c r="AV8" s="591"/>
      <c r="AW8" s="591"/>
      <c r="AX8" s="591"/>
      <c r="AY8" s="591"/>
      <c r="AZ8" s="591"/>
      <c r="BA8" s="591"/>
      <c r="BB8" s="591"/>
      <c r="BC8" s="591"/>
      <c r="BD8" s="591"/>
      <c r="BE8" s="591"/>
      <c r="BF8" s="592"/>
      <c r="BG8" s="593">
        <v>478371</v>
      </c>
      <c r="BH8" s="594"/>
      <c r="BI8" s="594"/>
      <c r="BJ8" s="594"/>
      <c r="BK8" s="594"/>
      <c r="BL8" s="594"/>
      <c r="BM8" s="594"/>
      <c r="BN8" s="595"/>
      <c r="BO8" s="596">
        <v>1.3</v>
      </c>
      <c r="BP8" s="596"/>
      <c r="BQ8" s="596"/>
      <c r="BR8" s="596"/>
      <c r="BS8" s="602" t="s">
        <v>113</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115495037</v>
      </c>
      <c r="CS8" s="594"/>
      <c r="CT8" s="594"/>
      <c r="CU8" s="594"/>
      <c r="CV8" s="594"/>
      <c r="CW8" s="594"/>
      <c r="CX8" s="594"/>
      <c r="CY8" s="595"/>
      <c r="CZ8" s="596">
        <v>61.2</v>
      </c>
      <c r="DA8" s="596"/>
      <c r="DB8" s="596"/>
      <c r="DC8" s="596"/>
      <c r="DD8" s="602">
        <v>2923718</v>
      </c>
      <c r="DE8" s="594"/>
      <c r="DF8" s="594"/>
      <c r="DG8" s="594"/>
      <c r="DH8" s="594"/>
      <c r="DI8" s="594"/>
      <c r="DJ8" s="594"/>
      <c r="DK8" s="594"/>
      <c r="DL8" s="594"/>
      <c r="DM8" s="594"/>
      <c r="DN8" s="594"/>
      <c r="DO8" s="594"/>
      <c r="DP8" s="595"/>
      <c r="DQ8" s="602">
        <v>16540958</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119124</v>
      </c>
      <c r="S9" s="594"/>
      <c r="T9" s="594"/>
      <c r="U9" s="594"/>
      <c r="V9" s="594"/>
      <c r="W9" s="594"/>
      <c r="X9" s="594"/>
      <c r="Y9" s="595"/>
      <c r="Z9" s="596">
        <v>0.1</v>
      </c>
      <c r="AA9" s="596"/>
      <c r="AB9" s="596"/>
      <c r="AC9" s="596"/>
      <c r="AD9" s="597">
        <v>119124</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14200977</v>
      </c>
      <c r="BH9" s="594"/>
      <c r="BI9" s="594"/>
      <c r="BJ9" s="594"/>
      <c r="BK9" s="594"/>
      <c r="BL9" s="594"/>
      <c r="BM9" s="594"/>
      <c r="BN9" s="595"/>
      <c r="BO9" s="596">
        <v>37.700000000000003</v>
      </c>
      <c r="BP9" s="596"/>
      <c r="BQ9" s="596"/>
      <c r="BR9" s="596"/>
      <c r="BS9" s="602" t="s">
        <v>113</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8050547</v>
      </c>
      <c r="CS9" s="594"/>
      <c r="CT9" s="594"/>
      <c r="CU9" s="594"/>
      <c r="CV9" s="594"/>
      <c r="CW9" s="594"/>
      <c r="CX9" s="594"/>
      <c r="CY9" s="595"/>
      <c r="CZ9" s="596">
        <v>4.3</v>
      </c>
      <c r="DA9" s="596"/>
      <c r="DB9" s="596"/>
      <c r="DC9" s="596"/>
      <c r="DD9" s="602">
        <v>343837</v>
      </c>
      <c r="DE9" s="594"/>
      <c r="DF9" s="594"/>
      <c r="DG9" s="594"/>
      <c r="DH9" s="594"/>
      <c r="DI9" s="594"/>
      <c r="DJ9" s="594"/>
      <c r="DK9" s="594"/>
      <c r="DL9" s="594"/>
      <c r="DM9" s="594"/>
      <c r="DN9" s="594"/>
      <c r="DO9" s="594"/>
      <c r="DP9" s="595"/>
      <c r="DQ9" s="602">
        <v>6260074</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3394889</v>
      </c>
      <c r="S10" s="594"/>
      <c r="T10" s="594"/>
      <c r="U10" s="594"/>
      <c r="V10" s="594"/>
      <c r="W10" s="594"/>
      <c r="X10" s="594"/>
      <c r="Y10" s="595"/>
      <c r="Z10" s="596">
        <v>1.7</v>
      </c>
      <c r="AA10" s="596"/>
      <c r="AB10" s="596"/>
      <c r="AC10" s="596"/>
      <c r="AD10" s="597">
        <v>3394889</v>
      </c>
      <c r="AE10" s="597"/>
      <c r="AF10" s="597"/>
      <c r="AG10" s="597"/>
      <c r="AH10" s="597"/>
      <c r="AI10" s="597"/>
      <c r="AJ10" s="597"/>
      <c r="AK10" s="597"/>
      <c r="AL10" s="598">
        <v>6.4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833750</v>
      </c>
      <c r="BH10" s="594"/>
      <c r="BI10" s="594"/>
      <c r="BJ10" s="594"/>
      <c r="BK10" s="594"/>
      <c r="BL10" s="594"/>
      <c r="BM10" s="594"/>
      <c r="BN10" s="595"/>
      <c r="BO10" s="596">
        <v>2.2000000000000002</v>
      </c>
      <c r="BP10" s="596"/>
      <c r="BQ10" s="596"/>
      <c r="BR10" s="596"/>
      <c r="BS10" s="602" t="s">
        <v>113</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678137</v>
      </c>
      <c r="CS10" s="594"/>
      <c r="CT10" s="594"/>
      <c r="CU10" s="594"/>
      <c r="CV10" s="594"/>
      <c r="CW10" s="594"/>
      <c r="CX10" s="594"/>
      <c r="CY10" s="595"/>
      <c r="CZ10" s="596">
        <v>0.4</v>
      </c>
      <c r="DA10" s="596"/>
      <c r="DB10" s="596"/>
      <c r="DC10" s="596"/>
      <c r="DD10" s="602" t="s">
        <v>113</v>
      </c>
      <c r="DE10" s="594"/>
      <c r="DF10" s="594"/>
      <c r="DG10" s="594"/>
      <c r="DH10" s="594"/>
      <c r="DI10" s="594"/>
      <c r="DJ10" s="594"/>
      <c r="DK10" s="594"/>
      <c r="DL10" s="594"/>
      <c r="DM10" s="594"/>
      <c r="DN10" s="594"/>
      <c r="DO10" s="594"/>
      <c r="DP10" s="595"/>
      <c r="DQ10" s="602">
        <v>197571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11687</v>
      </c>
      <c r="S11" s="594"/>
      <c r="T11" s="594"/>
      <c r="U11" s="594"/>
      <c r="V11" s="594"/>
      <c r="W11" s="594"/>
      <c r="X11" s="594"/>
      <c r="Y11" s="595"/>
      <c r="Z11" s="596">
        <v>0</v>
      </c>
      <c r="AA11" s="596"/>
      <c r="AB11" s="596"/>
      <c r="AC11" s="596"/>
      <c r="AD11" s="597">
        <v>11687</v>
      </c>
      <c r="AE11" s="597"/>
      <c r="AF11" s="597"/>
      <c r="AG11" s="597"/>
      <c r="AH11" s="597"/>
      <c r="AI11" s="597"/>
      <c r="AJ11" s="597"/>
      <c r="AK11" s="597"/>
      <c r="AL11" s="598">
        <v>0</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3471880</v>
      </c>
      <c r="BH11" s="594"/>
      <c r="BI11" s="594"/>
      <c r="BJ11" s="594"/>
      <c r="BK11" s="594"/>
      <c r="BL11" s="594"/>
      <c r="BM11" s="594"/>
      <c r="BN11" s="595"/>
      <c r="BO11" s="596">
        <v>9.1999999999999993</v>
      </c>
      <c r="BP11" s="596"/>
      <c r="BQ11" s="596"/>
      <c r="BR11" s="596"/>
      <c r="BS11" s="602">
        <v>287590</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2999046</v>
      </c>
      <c r="CS11" s="594"/>
      <c r="CT11" s="594"/>
      <c r="CU11" s="594"/>
      <c r="CV11" s="594"/>
      <c r="CW11" s="594"/>
      <c r="CX11" s="594"/>
      <c r="CY11" s="595"/>
      <c r="CZ11" s="596">
        <v>1.6</v>
      </c>
      <c r="DA11" s="596"/>
      <c r="DB11" s="596"/>
      <c r="DC11" s="596"/>
      <c r="DD11" s="602">
        <v>1415442</v>
      </c>
      <c r="DE11" s="594"/>
      <c r="DF11" s="594"/>
      <c r="DG11" s="594"/>
      <c r="DH11" s="594"/>
      <c r="DI11" s="594"/>
      <c r="DJ11" s="594"/>
      <c r="DK11" s="594"/>
      <c r="DL11" s="594"/>
      <c r="DM11" s="594"/>
      <c r="DN11" s="594"/>
      <c r="DO11" s="594"/>
      <c r="DP11" s="595"/>
      <c r="DQ11" s="602">
        <v>1394741</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13503752</v>
      </c>
      <c r="BH12" s="594"/>
      <c r="BI12" s="594"/>
      <c r="BJ12" s="594"/>
      <c r="BK12" s="594"/>
      <c r="BL12" s="594"/>
      <c r="BM12" s="594"/>
      <c r="BN12" s="595"/>
      <c r="BO12" s="596">
        <v>35.9</v>
      </c>
      <c r="BP12" s="596"/>
      <c r="BQ12" s="596"/>
      <c r="BR12" s="596"/>
      <c r="BS12" s="602" t="s">
        <v>113</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4606035</v>
      </c>
      <c r="CS12" s="594"/>
      <c r="CT12" s="594"/>
      <c r="CU12" s="594"/>
      <c r="CV12" s="594"/>
      <c r="CW12" s="594"/>
      <c r="CX12" s="594"/>
      <c r="CY12" s="595"/>
      <c r="CZ12" s="596">
        <v>2.4</v>
      </c>
      <c r="DA12" s="596"/>
      <c r="DB12" s="596"/>
      <c r="DC12" s="596"/>
      <c r="DD12" s="602">
        <v>190300</v>
      </c>
      <c r="DE12" s="594"/>
      <c r="DF12" s="594"/>
      <c r="DG12" s="594"/>
      <c r="DH12" s="594"/>
      <c r="DI12" s="594"/>
      <c r="DJ12" s="594"/>
      <c r="DK12" s="594"/>
      <c r="DL12" s="594"/>
      <c r="DM12" s="594"/>
      <c r="DN12" s="594"/>
      <c r="DO12" s="594"/>
      <c r="DP12" s="595"/>
      <c r="DQ12" s="602">
        <v>1794772</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130989</v>
      </c>
      <c r="S13" s="594"/>
      <c r="T13" s="594"/>
      <c r="U13" s="594"/>
      <c r="V13" s="594"/>
      <c r="W13" s="594"/>
      <c r="X13" s="594"/>
      <c r="Y13" s="595"/>
      <c r="Z13" s="596">
        <v>0.1</v>
      </c>
      <c r="AA13" s="596"/>
      <c r="AB13" s="596"/>
      <c r="AC13" s="596"/>
      <c r="AD13" s="597">
        <v>130989</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13247466</v>
      </c>
      <c r="BH13" s="594"/>
      <c r="BI13" s="594"/>
      <c r="BJ13" s="594"/>
      <c r="BK13" s="594"/>
      <c r="BL13" s="594"/>
      <c r="BM13" s="594"/>
      <c r="BN13" s="595"/>
      <c r="BO13" s="596">
        <v>35.200000000000003</v>
      </c>
      <c r="BP13" s="596"/>
      <c r="BQ13" s="596"/>
      <c r="BR13" s="596"/>
      <c r="BS13" s="602" t="s">
        <v>113</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10685431</v>
      </c>
      <c r="CS13" s="594"/>
      <c r="CT13" s="594"/>
      <c r="CU13" s="594"/>
      <c r="CV13" s="594"/>
      <c r="CW13" s="594"/>
      <c r="CX13" s="594"/>
      <c r="CY13" s="595"/>
      <c r="CZ13" s="596">
        <v>5.7</v>
      </c>
      <c r="DA13" s="596"/>
      <c r="DB13" s="596"/>
      <c r="DC13" s="596"/>
      <c r="DD13" s="602">
        <v>4281638</v>
      </c>
      <c r="DE13" s="594"/>
      <c r="DF13" s="594"/>
      <c r="DG13" s="594"/>
      <c r="DH13" s="594"/>
      <c r="DI13" s="594"/>
      <c r="DJ13" s="594"/>
      <c r="DK13" s="594"/>
      <c r="DL13" s="594"/>
      <c r="DM13" s="594"/>
      <c r="DN13" s="594"/>
      <c r="DO13" s="594"/>
      <c r="DP13" s="595"/>
      <c r="DQ13" s="602">
        <v>6796317</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547656</v>
      </c>
      <c r="BH14" s="594"/>
      <c r="BI14" s="594"/>
      <c r="BJ14" s="594"/>
      <c r="BK14" s="594"/>
      <c r="BL14" s="594"/>
      <c r="BM14" s="594"/>
      <c r="BN14" s="595"/>
      <c r="BO14" s="596">
        <v>1.5</v>
      </c>
      <c r="BP14" s="596"/>
      <c r="BQ14" s="596"/>
      <c r="BR14" s="596"/>
      <c r="BS14" s="602" t="s">
        <v>113</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3409544</v>
      </c>
      <c r="CS14" s="594"/>
      <c r="CT14" s="594"/>
      <c r="CU14" s="594"/>
      <c r="CV14" s="594"/>
      <c r="CW14" s="594"/>
      <c r="CX14" s="594"/>
      <c r="CY14" s="595"/>
      <c r="CZ14" s="596">
        <v>1.8</v>
      </c>
      <c r="DA14" s="596"/>
      <c r="DB14" s="596"/>
      <c r="DC14" s="596"/>
      <c r="DD14" s="602">
        <v>788826</v>
      </c>
      <c r="DE14" s="594"/>
      <c r="DF14" s="594"/>
      <c r="DG14" s="594"/>
      <c r="DH14" s="594"/>
      <c r="DI14" s="594"/>
      <c r="DJ14" s="594"/>
      <c r="DK14" s="594"/>
      <c r="DL14" s="594"/>
      <c r="DM14" s="594"/>
      <c r="DN14" s="594"/>
      <c r="DO14" s="594"/>
      <c r="DP14" s="595"/>
      <c r="DQ14" s="602">
        <v>2739333</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124986</v>
      </c>
      <c r="S15" s="594"/>
      <c r="T15" s="594"/>
      <c r="U15" s="594"/>
      <c r="V15" s="594"/>
      <c r="W15" s="594"/>
      <c r="X15" s="594"/>
      <c r="Y15" s="595"/>
      <c r="Z15" s="596">
        <v>0.1</v>
      </c>
      <c r="AA15" s="596"/>
      <c r="AB15" s="596"/>
      <c r="AC15" s="596"/>
      <c r="AD15" s="597">
        <v>124986</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2356172</v>
      </c>
      <c r="BH15" s="594"/>
      <c r="BI15" s="594"/>
      <c r="BJ15" s="594"/>
      <c r="BK15" s="594"/>
      <c r="BL15" s="594"/>
      <c r="BM15" s="594"/>
      <c r="BN15" s="595"/>
      <c r="BO15" s="596">
        <v>6.3</v>
      </c>
      <c r="BP15" s="596"/>
      <c r="BQ15" s="596"/>
      <c r="BR15" s="596"/>
      <c r="BS15" s="602" t="s">
        <v>113</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12187670</v>
      </c>
      <c r="CS15" s="594"/>
      <c r="CT15" s="594"/>
      <c r="CU15" s="594"/>
      <c r="CV15" s="594"/>
      <c r="CW15" s="594"/>
      <c r="CX15" s="594"/>
      <c r="CY15" s="595"/>
      <c r="CZ15" s="596">
        <v>6.5</v>
      </c>
      <c r="DA15" s="596"/>
      <c r="DB15" s="596"/>
      <c r="DC15" s="596"/>
      <c r="DD15" s="602">
        <v>4324495</v>
      </c>
      <c r="DE15" s="594"/>
      <c r="DF15" s="594"/>
      <c r="DG15" s="594"/>
      <c r="DH15" s="594"/>
      <c r="DI15" s="594"/>
      <c r="DJ15" s="594"/>
      <c r="DK15" s="594"/>
      <c r="DL15" s="594"/>
      <c r="DM15" s="594"/>
      <c r="DN15" s="594"/>
      <c r="DO15" s="594"/>
      <c r="DP15" s="595"/>
      <c r="DQ15" s="602">
        <v>8596670</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18289255</v>
      </c>
      <c r="S16" s="594"/>
      <c r="T16" s="594"/>
      <c r="U16" s="594"/>
      <c r="V16" s="594"/>
      <c r="W16" s="594"/>
      <c r="X16" s="594"/>
      <c r="Y16" s="595"/>
      <c r="Z16" s="596">
        <v>9.1999999999999993</v>
      </c>
      <c r="AA16" s="596"/>
      <c r="AB16" s="596"/>
      <c r="AC16" s="596"/>
      <c r="AD16" s="597">
        <v>11973700</v>
      </c>
      <c r="AE16" s="597"/>
      <c r="AF16" s="597"/>
      <c r="AG16" s="597"/>
      <c r="AH16" s="597"/>
      <c r="AI16" s="597"/>
      <c r="AJ16" s="597"/>
      <c r="AK16" s="597"/>
      <c r="AL16" s="598">
        <v>22.7</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11057628</v>
      </c>
      <c r="CS16" s="594"/>
      <c r="CT16" s="594"/>
      <c r="CU16" s="594"/>
      <c r="CV16" s="594"/>
      <c r="CW16" s="594"/>
      <c r="CX16" s="594"/>
      <c r="CY16" s="595"/>
      <c r="CZ16" s="596">
        <v>5.9</v>
      </c>
      <c r="DA16" s="596"/>
      <c r="DB16" s="596"/>
      <c r="DC16" s="596"/>
      <c r="DD16" s="602" t="s">
        <v>113</v>
      </c>
      <c r="DE16" s="594"/>
      <c r="DF16" s="594"/>
      <c r="DG16" s="594"/>
      <c r="DH16" s="594"/>
      <c r="DI16" s="594"/>
      <c r="DJ16" s="594"/>
      <c r="DK16" s="594"/>
      <c r="DL16" s="594"/>
      <c r="DM16" s="594"/>
      <c r="DN16" s="594"/>
      <c r="DO16" s="594"/>
      <c r="DP16" s="595"/>
      <c r="DQ16" s="602">
        <v>504613</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11973700</v>
      </c>
      <c r="S17" s="594"/>
      <c r="T17" s="594"/>
      <c r="U17" s="594"/>
      <c r="V17" s="594"/>
      <c r="W17" s="594"/>
      <c r="X17" s="594"/>
      <c r="Y17" s="595"/>
      <c r="Z17" s="596">
        <v>6</v>
      </c>
      <c r="AA17" s="596"/>
      <c r="AB17" s="596"/>
      <c r="AC17" s="596"/>
      <c r="AD17" s="597">
        <v>11973700</v>
      </c>
      <c r="AE17" s="597"/>
      <c r="AF17" s="597"/>
      <c r="AG17" s="597"/>
      <c r="AH17" s="597"/>
      <c r="AI17" s="597"/>
      <c r="AJ17" s="597"/>
      <c r="AK17" s="597"/>
      <c r="AL17" s="598">
        <v>22.7</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9166253</v>
      </c>
      <c r="CS17" s="594"/>
      <c r="CT17" s="594"/>
      <c r="CU17" s="594"/>
      <c r="CV17" s="594"/>
      <c r="CW17" s="594"/>
      <c r="CX17" s="594"/>
      <c r="CY17" s="595"/>
      <c r="CZ17" s="596">
        <v>4.9000000000000004</v>
      </c>
      <c r="DA17" s="596"/>
      <c r="DB17" s="596"/>
      <c r="DC17" s="596"/>
      <c r="DD17" s="602" t="s">
        <v>113</v>
      </c>
      <c r="DE17" s="594"/>
      <c r="DF17" s="594"/>
      <c r="DG17" s="594"/>
      <c r="DH17" s="594"/>
      <c r="DI17" s="594"/>
      <c r="DJ17" s="594"/>
      <c r="DK17" s="594"/>
      <c r="DL17" s="594"/>
      <c r="DM17" s="594"/>
      <c r="DN17" s="594"/>
      <c r="DO17" s="594"/>
      <c r="DP17" s="595"/>
      <c r="DQ17" s="602">
        <v>8791606</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1370223</v>
      </c>
      <c r="S18" s="594"/>
      <c r="T18" s="594"/>
      <c r="U18" s="594"/>
      <c r="V18" s="594"/>
      <c r="W18" s="594"/>
      <c r="X18" s="594"/>
      <c r="Y18" s="595"/>
      <c r="Z18" s="596">
        <v>0.7</v>
      </c>
      <c r="AA18" s="596"/>
      <c r="AB18" s="596"/>
      <c r="AC18" s="596"/>
      <c r="AD18" s="597" t="s">
        <v>113</v>
      </c>
      <c r="AE18" s="597"/>
      <c r="AF18" s="597"/>
      <c r="AG18" s="597"/>
      <c r="AH18" s="597"/>
      <c r="AI18" s="597"/>
      <c r="AJ18" s="597"/>
      <c r="AK18" s="597"/>
      <c r="AL18" s="598" t="s">
        <v>113</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4945332</v>
      </c>
      <c r="S19" s="594"/>
      <c r="T19" s="594"/>
      <c r="U19" s="594"/>
      <c r="V19" s="594"/>
      <c r="W19" s="594"/>
      <c r="X19" s="594"/>
      <c r="Y19" s="595"/>
      <c r="Z19" s="596">
        <v>2.5</v>
      </c>
      <c r="AA19" s="596"/>
      <c r="AB19" s="596"/>
      <c r="AC19" s="596"/>
      <c r="AD19" s="597" t="s">
        <v>113</v>
      </c>
      <c r="AE19" s="597"/>
      <c r="AF19" s="597"/>
      <c r="AG19" s="597"/>
      <c r="AH19" s="597"/>
      <c r="AI19" s="597"/>
      <c r="AJ19" s="597"/>
      <c r="AK19" s="597"/>
      <c r="AL19" s="598" t="s">
        <v>113</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2270086</v>
      </c>
      <c r="BH19" s="594"/>
      <c r="BI19" s="594"/>
      <c r="BJ19" s="594"/>
      <c r="BK19" s="594"/>
      <c r="BL19" s="594"/>
      <c r="BM19" s="594"/>
      <c r="BN19" s="595"/>
      <c r="BO19" s="596">
        <v>6</v>
      </c>
      <c r="BP19" s="596"/>
      <c r="BQ19" s="596"/>
      <c r="BR19" s="596"/>
      <c r="BS19" s="602" t="s">
        <v>113</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61012837</v>
      </c>
      <c r="S20" s="594"/>
      <c r="T20" s="594"/>
      <c r="U20" s="594"/>
      <c r="V20" s="594"/>
      <c r="W20" s="594"/>
      <c r="X20" s="594"/>
      <c r="Y20" s="595"/>
      <c r="Z20" s="596">
        <v>30.8</v>
      </c>
      <c r="AA20" s="596"/>
      <c r="AB20" s="596"/>
      <c r="AC20" s="596"/>
      <c r="AD20" s="597">
        <v>52568537</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2270086</v>
      </c>
      <c r="BH20" s="594"/>
      <c r="BI20" s="594"/>
      <c r="BJ20" s="594"/>
      <c r="BK20" s="594"/>
      <c r="BL20" s="594"/>
      <c r="BM20" s="594"/>
      <c r="BN20" s="595"/>
      <c r="BO20" s="596">
        <v>6</v>
      </c>
      <c r="BP20" s="596"/>
      <c r="BQ20" s="596"/>
      <c r="BR20" s="596"/>
      <c r="BS20" s="602" t="s">
        <v>113</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188866965</v>
      </c>
      <c r="CS20" s="594"/>
      <c r="CT20" s="594"/>
      <c r="CU20" s="594"/>
      <c r="CV20" s="594"/>
      <c r="CW20" s="594"/>
      <c r="CX20" s="594"/>
      <c r="CY20" s="595"/>
      <c r="CZ20" s="596">
        <v>100</v>
      </c>
      <c r="DA20" s="596"/>
      <c r="DB20" s="596"/>
      <c r="DC20" s="596"/>
      <c r="DD20" s="602">
        <v>14655114</v>
      </c>
      <c r="DE20" s="594"/>
      <c r="DF20" s="594"/>
      <c r="DG20" s="594"/>
      <c r="DH20" s="594"/>
      <c r="DI20" s="594"/>
      <c r="DJ20" s="594"/>
      <c r="DK20" s="594"/>
      <c r="DL20" s="594"/>
      <c r="DM20" s="594"/>
      <c r="DN20" s="594"/>
      <c r="DO20" s="594"/>
      <c r="DP20" s="595"/>
      <c r="DQ20" s="602">
        <v>62991773</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51866</v>
      </c>
      <c r="S21" s="594"/>
      <c r="T21" s="594"/>
      <c r="U21" s="594"/>
      <c r="V21" s="594"/>
      <c r="W21" s="594"/>
      <c r="X21" s="594"/>
      <c r="Y21" s="595"/>
      <c r="Z21" s="596">
        <v>0</v>
      </c>
      <c r="AA21" s="596"/>
      <c r="AB21" s="596"/>
      <c r="AC21" s="596"/>
      <c r="AD21" s="597">
        <v>51866</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141341</v>
      </c>
      <c r="BH21" s="594"/>
      <c r="BI21" s="594"/>
      <c r="BJ21" s="594"/>
      <c r="BK21" s="594"/>
      <c r="BL21" s="594"/>
      <c r="BM21" s="594"/>
      <c r="BN21" s="595"/>
      <c r="BO21" s="596">
        <v>0.4</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1074246</v>
      </c>
      <c r="S22" s="594"/>
      <c r="T22" s="594"/>
      <c r="U22" s="594"/>
      <c r="V22" s="594"/>
      <c r="W22" s="594"/>
      <c r="X22" s="594"/>
      <c r="Y22" s="595"/>
      <c r="Z22" s="596">
        <v>0.5</v>
      </c>
      <c r="AA22" s="596"/>
      <c r="AB22" s="596"/>
      <c r="AC22" s="596"/>
      <c r="AD22" s="597" t="s">
        <v>113</v>
      </c>
      <c r="AE22" s="597"/>
      <c r="AF22" s="597"/>
      <c r="AG22" s="597"/>
      <c r="AH22" s="597"/>
      <c r="AI22" s="597"/>
      <c r="AJ22" s="597"/>
      <c r="AK22" s="597"/>
      <c r="AL22" s="598" t="s">
        <v>113</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1463498</v>
      </c>
      <c r="S23" s="594"/>
      <c r="T23" s="594"/>
      <c r="U23" s="594"/>
      <c r="V23" s="594"/>
      <c r="W23" s="594"/>
      <c r="X23" s="594"/>
      <c r="Y23" s="595"/>
      <c r="Z23" s="596">
        <v>0.7</v>
      </c>
      <c r="AA23" s="596"/>
      <c r="AB23" s="596"/>
      <c r="AC23" s="596"/>
      <c r="AD23" s="597">
        <v>92797</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2128745</v>
      </c>
      <c r="BH23" s="594"/>
      <c r="BI23" s="594"/>
      <c r="BJ23" s="594"/>
      <c r="BK23" s="594"/>
      <c r="BL23" s="594"/>
      <c r="BM23" s="594"/>
      <c r="BN23" s="595"/>
      <c r="BO23" s="596">
        <v>5.7</v>
      </c>
      <c r="BP23" s="596"/>
      <c r="BQ23" s="596"/>
      <c r="BR23" s="596"/>
      <c r="BS23" s="602" t="s">
        <v>113</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510560</v>
      </c>
      <c r="S24" s="594"/>
      <c r="T24" s="594"/>
      <c r="U24" s="594"/>
      <c r="V24" s="594"/>
      <c r="W24" s="594"/>
      <c r="X24" s="594"/>
      <c r="Y24" s="595"/>
      <c r="Z24" s="596">
        <v>0.3</v>
      </c>
      <c r="AA24" s="596"/>
      <c r="AB24" s="596"/>
      <c r="AC24" s="596"/>
      <c r="AD24" s="597" t="s">
        <v>113</v>
      </c>
      <c r="AE24" s="597"/>
      <c r="AF24" s="597"/>
      <c r="AG24" s="597"/>
      <c r="AH24" s="597"/>
      <c r="AI24" s="597"/>
      <c r="AJ24" s="597"/>
      <c r="AK24" s="597"/>
      <c r="AL24" s="598" t="s">
        <v>113</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45637643</v>
      </c>
      <c r="CS24" s="583"/>
      <c r="CT24" s="583"/>
      <c r="CU24" s="583"/>
      <c r="CV24" s="583"/>
      <c r="CW24" s="583"/>
      <c r="CX24" s="583"/>
      <c r="CY24" s="584"/>
      <c r="CZ24" s="624">
        <v>24.2</v>
      </c>
      <c r="DA24" s="625"/>
      <c r="DB24" s="625"/>
      <c r="DC24" s="626"/>
      <c r="DD24" s="623">
        <v>29829403</v>
      </c>
      <c r="DE24" s="583"/>
      <c r="DF24" s="583"/>
      <c r="DG24" s="583"/>
      <c r="DH24" s="583"/>
      <c r="DI24" s="583"/>
      <c r="DJ24" s="583"/>
      <c r="DK24" s="584"/>
      <c r="DL24" s="623">
        <v>28789152</v>
      </c>
      <c r="DM24" s="583"/>
      <c r="DN24" s="583"/>
      <c r="DO24" s="583"/>
      <c r="DP24" s="583"/>
      <c r="DQ24" s="583"/>
      <c r="DR24" s="583"/>
      <c r="DS24" s="583"/>
      <c r="DT24" s="583"/>
      <c r="DU24" s="583"/>
      <c r="DV24" s="584"/>
      <c r="DW24" s="587">
        <v>50.1</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14252409</v>
      </c>
      <c r="S25" s="594"/>
      <c r="T25" s="594"/>
      <c r="U25" s="594"/>
      <c r="V25" s="594"/>
      <c r="W25" s="594"/>
      <c r="X25" s="594"/>
      <c r="Y25" s="595"/>
      <c r="Z25" s="596">
        <v>7.2</v>
      </c>
      <c r="AA25" s="596"/>
      <c r="AB25" s="596"/>
      <c r="AC25" s="596"/>
      <c r="AD25" s="597" t="s">
        <v>113</v>
      </c>
      <c r="AE25" s="597"/>
      <c r="AF25" s="597"/>
      <c r="AG25" s="597"/>
      <c r="AH25" s="597"/>
      <c r="AI25" s="597"/>
      <c r="AJ25" s="597"/>
      <c r="AK25" s="597"/>
      <c r="AL25" s="598" t="s">
        <v>113</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15880151</v>
      </c>
      <c r="CS25" s="619"/>
      <c r="CT25" s="619"/>
      <c r="CU25" s="619"/>
      <c r="CV25" s="619"/>
      <c r="CW25" s="619"/>
      <c r="CX25" s="619"/>
      <c r="CY25" s="620"/>
      <c r="CZ25" s="627">
        <v>8.4</v>
      </c>
      <c r="DA25" s="628"/>
      <c r="DB25" s="628"/>
      <c r="DC25" s="629"/>
      <c r="DD25" s="602">
        <v>15076967</v>
      </c>
      <c r="DE25" s="619"/>
      <c r="DF25" s="619"/>
      <c r="DG25" s="619"/>
      <c r="DH25" s="619"/>
      <c r="DI25" s="619"/>
      <c r="DJ25" s="619"/>
      <c r="DK25" s="620"/>
      <c r="DL25" s="602">
        <v>14733967</v>
      </c>
      <c r="DM25" s="619"/>
      <c r="DN25" s="619"/>
      <c r="DO25" s="619"/>
      <c r="DP25" s="619"/>
      <c r="DQ25" s="619"/>
      <c r="DR25" s="619"/>
      <c r="DS25" s="619"/>
      <c r="DT25" s="619"/>
      <c r="DU25" s="619"/>
      <c r="DV25" s="620"/>
      <c r="DW25" s="598">
        <v>25.7</v>
      </c>
      <c r="DX25" s="621"/>
      <c r="DY25" s="621"/>
      <c r="DZ25" s="621"/>
      <c r="EA25" s="621"/>
      <c r="EB25" s="621"/>
      <c r="EC25" s="622"/>
    </row>
    <row r="26" spans="2:133" ht="11.25" customHeight="1">
      <c r="B26" s="630" t="s">
        <v>277</v>
      </c>
      <c r="C26" s="631"/>
      <c r="D26" s="631"/>
      <c r="E26" s="631"/>
      <c r="F26" s="631"/>
      <c r="G26" s="631"/>
      <c r="H26" s="631"/>
      <c r="I26" s="631"/>
      <c r="J26" s="631"/>
      <c r="K26" s="631"/>
      <c r="L26" s="631"/>
      <c r="M26" s="631"/>
      <c r="N26" s="631"/>
      <c r="O26" s="631"/>
      <c r="P26" s="631"/>
      <c r="Q26" s="632"/>
      <c r="R26" s="593">
        <v>2096</v>
      </c>
      <c r="S26" s="594"/>
      <c r="T26" s="594"/>
      <c r="U26" s="594"/>
      <c r="V26" s="594"/>
      <c r="W26" s="594"/>
      <c r="X26" s="594"/>
      <c r="Y26" s="595"/>
      <c r="Z26" s="596">
        <v>0</v>
      </c>
      <c r="AA26" s="596"/>
      <c r="AB26" s="596"/>
      <c r="AC26" s="596"/>
      <c r="AD26" s="597">
        <v>2096</v>
      </c>
      <c r="AE26" s="597"/>
      <c r="AF26" s="597"/>
      <c r="AG26" s="597"/>
      <c r="AH26" s="597"/>
      <c r="AI26" s="597"/>
      <c r="AJ26" s="597"/>
      <c r="AK26" s="597"/>
      <c r="AL26" s="598">
        <v>0</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11071097</v>
      </c>
      <c r="CS26" s="594"/>
      <c r="CT26" s="594"/>
      <c r="CU26" s="594"/>
      <c r="CV26" s="594"/>
      <c r="CW26" s="594"/>
      <c r="CX26" s="594"/>
      <c r="CY26" s="595"/>
      <c r="CZ26" s="627">
        <v>5.9</v>
      </c>
      <c r="DA26" s="628"/>
      <c r="DB26" s="628"/>
      <c r="DC26" s="629"/>
      <c r="DD26" s="602">
        <v>10331626</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1"/>
      <c r="DY26" s="621"/>
      <c r="DZ26" s="621"/>
      <c r="EA26" s="621"/>
      <c r="EB26" s="621"/>
      <c r="EC26" s="622"/>
    </row>
    <row r="27" spans="2:133" ht="11.25" customHeight="1">
      <c r="B27" s="590" t="s">
        <v>280</v>
      </c>
      <c r="C27" s="591"/>
      <c r="D27" s="591"/>
      <c r="E27" s="591"/>
      <c r="F27" s="591"/>
      <c r="G27" s="591"/>
      <c r="H27" s="591"/>
      <c r="I27" s="591"/>
      <c r="J27" s="591"/>
      <c r="K27" s="591"/>
      <c r="L27" s="591"/>
      <c r="M27" s="591"/>
      <c r="N27" s="591"/>
      <c r="O27" s="591"/>
      <c r="P27" s="591"/>
      <c r="Q27" s="592"/>
      <c r="R27" s="593">
        <v>99775226</v>
      </c>
      <c r="S27" s="594"/>
      <c r="T27" s="594"/>
      <c r="U27" s="594"/>
      <c r="V27" s="594"/>
      <c r="W27" s="594"/>
      <c r="X27" s="594"/>
      <c r="Y27" s="595"/>
      <c r="Z27" s="596">
        <v>50.4</v>
      </c>
      <c r="AA27" s="596"/>
      <c r="AB27" s="596"/>
      <c r="AC27" s="596"/>
      <c r="AD27" s="597" t="s">
        <v>113</v>
      </c>
      <c r="AE27" s="597"/>
      <c r="AF27" s="597"/>
      <c r="AG27" s="597"/>
      <c r="AH27" s="597"/>
      <c r="AI27" s="597"/>
      <c r="AJ27" s="597"/>
      <c r="AK27" s="597"/>
      <c r="AL27" s="598" t="s">
        <v>113</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37662644</v>
      </c>
      <c r="BH27" s="594"/>
      <c r="BI27" s="594"/>
      <c r="BJ27" s="594"/>
      <c r="BK27" s="594"/>
      <c r="BL27" s="594"/>
      <c r="BM27" s="594"/>
      <c r="BN27" s="595"/>
      <c r="BO27" s="596">
        <v>100</v>
      </c>
      <c r="BP27" s="596"/>
      <c r="BQ27" s="596"/>
      <c r="BR27" s="596"/>
      <c r="BS27" s="602">
        <v>287590</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20591239</v>
      </c>
      <c r="CS27" s="619"/>
      <c r="CT27" s="619"/>
      <c r="CU27" s="619"/>
      <c r="CV27" s="619"/>
      <c r="CW27" s="619"/>
      <c r="CX27" s="619"/>
      <c r="CY27" s="620"/>
      <c r="CZ27" s="627">
        <v>10.9</v>
      </c>
      <c r="DA27" s="628"/>
      <c r="DB27" s="628"/>
      <c r="DC27" s="629"/>
      <c r="DD27" s="602">
        <v>5960830</v>
      </c>
      <c r="DE27" s="619"/>
      <c r="DF27" s="619"/>
      <c r="DG27" s="619"/>
      <c r="DH27" s="619"/>
      <c r="DI27" s="619"/>
      <c r="DJ27" s="619"/>
      <c r="DK27" s="620"/>
      <c r="DL27" s="602">
        <v>5263579</v>
      </c>
      <c r="DM27" s="619"/>
      <c r="DN27" s="619"/>
      <c r="DO27" s="619"/>
      <c r="DP27" s="619"/>
      <c r="DQ27" s="619"/>
      <c r="DR27" s="619"/>
      <c r="DS27" s="619"/>
      <c r="DT27" s="619"/>
      <c r="DU27" s="619"/>
      <c r="DV27" s="620"/>
      <c r="DW27" s="598">
        <v>9.1999999999999993</v>
      </c>
      <c r="DX27" s="621"/>
      <c r="DY27" s="621"/>
      <c r="DZ27" s="621"/>
      <c r="EA27" s="621"/>
      <c r="EB27" s="621"/>
      <c r="EC27" s="622"/>
    </row>
    <row r="28" spans="2:133" ht="11.25" customHeight="1">
      <c r="B28" s="590" t="s">
        <v>283</v>
      </c>
      <c r="C28" s="591"/>
      <c r="D28" s="591"/>
      <c r="E28" s="591"/>
      <c r="F28" s="591"/>
      <c r="G28" s="591"/>
      <c r="H28" s="591"/>
      <c r="I28" s="591"/>
      <c r="J28" s="591"/>
      <c r="K28" s="591"/>
      <c r="L28" s="591"/>
      <c r="M28" s="591"/>
      <c r="N28" s="591"/>
      <c r="O28" s="591"/>
      <c r="P28" s="591"/>
      <c r="Q28" s="592"/>
      <c r="R28" s="593">
        <v>280422</v>
      </c>
      <c r="S28" s="594"/>
      <c r="T28" s="594"/>
      <c r="U28" s="594"/>
      <c r="V28" s="594"/>
      <c r="W28" s="594"/>
      <c r="X28" s="594"/>
      <c r="Y28" s="595"/>
      <c r="Z28" s="596">
        <v>0.1</v>
      </c>
      <c r="AA28" s="596"/>
      <c r="AB28" s="596"/>
      <c r="AC28" s="596"/>
      <c r="AD28" s="597">
        <v>50967</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9166253</v>
      </c>
      <c r="CS28" s="594"/>
      <c r="CT28" s="594"/>
      <c r="CU28" s="594"/>
      <c r="CV28" s="594"/>
      <c r="CW28" s="594"/>
      <c r="CX28" s="594"/>
      <c r="CY28" s="595"/>
      <c r="CZ28" s="627">
        <v>4.9000000000000004</v>
      </c>
      <c r="DA28" s="628"/>
      <c r="DB28" s="628"/>
      <c r="DC28" s="629"/>
      <c r="DD28" s="602">
        <v>8791606</v>
      </c>
      <c r="DE28" s="594"/>
      <c r="DF28" s="594"/>
      <c r="DG28" s="594"/>
      <c r="DH28" s="594"/>
      <c r="DI28" s="594"/>
      <c r="DJ28" s="594"/>
      <c r="DK28" s="595"/>
      <c r="DL28" s="602">
        <v>8791606</v>
      </c>
      <c r="DM28" s="594"/>
      <c r="DN28" s="594"/>
      <c r="DO28" s="594"/>
      <c r="DP28" s="594"/>
      <c r="DQ28" s="594"/>
      <c r="DR28" s="594"/>
      <c r="DS28" s="594"/>
      <c r="DT28" s="594"/>
      <c r="DU28" s="594"/>
      <c r="DV28" s="595"/>
      <c r="DW28" s="598">
        <v>15.3</v>
      </c>
      <c r="DX28" s="621"/>
      <c r="DY28" s="621"/>
      <c r="DZ28" s="621"/>
      <c r="EA28" s="621"/>
      <c r="EB28" s="621"/>
      <c r="EC28" s="622"/>
    </row>
    <row r="29" spans="2:133" ht="11.25" customHeight="1">
      <c r="B29" s="590" t="s">
        <v>285</v>
      </c>
      <c r="C29" s="591"/>
      <c r="D29" s="591"/>
      <c r="E29" s="591"/>
      <c r="F29" s="591"/>
      <c r="G29" s="591"/>
      <c r="H29" s="591"/>
      <c r="I29" s="591"/>
      <c r="J29" s="591"/>
      <c r="K29" s="591"/>
      <c r="L29" s="591"/>
      <c r="M29" s="591"/>
      <c r="N29" s="591"/>
      <c r="O29" s="591"/>
      <c r="P29" s="591"/>
      <c r="Q29" s="592"/>
      <c r="R29" s="593">
        <v>278114</v>
      </c>
      <c r="S29" s="594"/>
      <c r="T29" s="594"/>
      <c r="U29" s="594"/>
      <c r="V29" s="594"/>
      <c r="W29" s="594"/>
      <c r="X29" s="594"/>
      <c r="Y29" s="595"/>
      <c r="Z29" s="596">
        <v>0.1</v>
      </c>
      <c r="AA29" s="596"/>
      <c r="AB29" s="596"/>
      <c r="AC29" s="596"/>
      <c r="AD29" s="597" t="s">
        <v>113</v>
      </c>
      <c r="AE29" s="597"/>
      <c r="AF29" s="597"/>
      <c r="AG29" s="597"/>
      <c r="AH29" s="597"/>
      <c r="AI29" s="597"/>
      <c r="AJ29" s="597"/>
      <c r="AK29" s="597"/>
      <c r="AL29" s="598" t="s">
        <v>113</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9166253</v>
      </c>
      <c r="CS29" s="619"/>
      <c r="CT29" s="619"/>
      <c r="CU29" s="619"/>
      <c r="CV29" s="619"/>
      <c r="CW29" s="619"/>
      <c r="CX29" s="619"/>
      <c r="CY29" s="620"/>
      <c r="CZ29" s="627">
        <v>4.9000000000000004</v>
      </c>
      <c r="DA29" s="628"/>
      <c r="DB29" s="628"/>
      <c r="DC29" s="629"/>
      <c r="DD29" s="602">
        <v>8791606</v>
      </c>
      <c r="DE29" s="619"/>
      <c r="DF29" s="619"/>
      <c r="DG29" s="619"/>
      <c r="DH29" s="619"/>
      <c r="DI29" s="619"/>
      <c r="DJ29" s="619"/>
      <c r="DK29" s="620"/>
      <c r="DL29" s="602">
        <v>8791606</v>
      </c>
      <c r="DM29" s="619"/>
      <c r="DN29" s="619"/>
      <c r="DO29" s="619"/>
      <c r="DP29" s="619"/>
      <c r="DQ29" s="619"/>
      <c r="DR29" s="619"/>
      <c r="DS29" s="619"/>
      <c r="DT29" s="619"/>
      <c r="DU29" s="619"/>
      <c r="DV29" s="620"/>
      <c r="DW29" s="598">
        <v>15.3</v>
      </c>
      <c r="DX29" s="621"/>
      <c r="DY29" s="621"/>
      <c r="DZ29" s="621"/>
      <c r="EA29" s="621"/>
      <c r="EB29" s="621"/>
      <c r="EC29" s="622"/>
    </row>
    <row r="30" spans="2:133" ht="11.25" customHeight="1">
      <c r="B30" s="590" t="s">
        <v>290</v>
      </c>
      <c r="C30" s="591"/>
      <c r="D30" s="591"/>
      <c r="E30" s="591"/>
      <c r="F30" s="591"/>
      <c r="G30" s="591"/>
      <c r="H30" s="591"/>
      <c r="I30" s="591"/>
      <c r="J30" s="591"/>
      <c r="K30" s="591"/>
      <c r="L30" s="591"/>
      <c r="M30" s="591"/>
      <c r="N30" s="591"/>
      <c r="O30" s="591"/>
      <c r="P30" s="591"/>
      <c r="Q30" s="592"/>
      <c r="R30" s="593">
        <v>1637169</v>
      </c>
      <c r="S30" s="594"/>
      <c r="T30" s="594"/>
      <c r="U30" s="594"/>
      <c r="V30" s="594"/>
      <c r="W30" s="594"/>
      <c r="X30" s="594"/>
      <c r="Y30" s="595"/>
      <c r="Z30" s="596">
        <v>0.8</v>
      </c>
      <c r="AA30" s="596"/>
      <c r="AB30" s="596"/>
      <c r="AC30" s="596"/>
      <c r="AD30" s="597" t="s">
        <v>113</v>
      </c>
      <c r="AE30" s="597"/>
      <c r="AF30" s="597"/>
      <c r="AG30" s="597"/>
      <c r="AH30" s="597"/>
      <c r="AI30" s="597"/>
      <c r="AJ30" s="597"/>
      <c r="AK30" s="597"/>
      <c r="AL30" s="598" t="s">
        <v>113</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1">
        <v>98.9</v>
      </c>
      <c r="BH30" s="652"/>
      <c r="BI30" s="652"/>
      <c r="BJ30" s="652"/>
      <c r="BK30" s="652"/>
      <c r="BL30" s="652"/>
      <c r="BM30" s="588">
        <v>95.3</v>
      </c>
      <c r="BN30" s="652"/>
      <c r="BO30" s="652"/>
      <c r="BP30" s="652"/>
      <c r="BQ30" s="653"/>
      <c r="BR30" s="651">
        <v>98.9</v>
      </c>
      <c r="BS30" s="652"/>
      <c r="BT30" s="652"/>
      <c r="BU30" s="652"/>
      <c r="BV30" s="652"/>
      <c r="BW30" s="652"/>
      <c r="BX30" s="588">
        <v>94.6</v>
      </c>
      <c r="BY30" s="652"/>
      <c r="BZ30" s="652"/>
      <c r="CA30" s="652"/>
      <c r="CB30" s="653"/>
      <c r="CD30" s="656"/>
      <c r="CE30" s="657"/>
      <c r="CF30" s="607" t="s">
        <v>293</v>
      </c>
      <c r="CG30" s="608"/>
      <c r="CH30" s="608"/>
      <c r="CI30" s="608"/>
      <c r="CJ30" s="608"/>
      <c r="CK30" s="608"/>
      <c r="CL30" s="608"/>
      <c r="CM30" s="608"/>
      <c r="CN30" s="608"/>
      <c r="CO30" s="608"/>
      <c r="CP30" s="608"/>
      <c r="CQ30" s="609"/>
      <c r="CR30" s="593">
        <v>7969955</v>
      </c>
      <c r="CS30" s="594"/>
      <c r="CT30" s="594"/>
      <c r="CU30" s="594"/>
      <c r="CV30" s="594"/>
      <c r="CW30" s="594"/>
      <c r="CX30" s="594"/>
      <c r="CY30" s="595"/>
      <c r="CZ30" s="627">
        <v>4.2</v>
      </c>
      <c r="DA30" s="628"/>
      <c r="DB30" s="628"/>
      <c r="DC30" s="629"/>
      <c r="DD30" s="602">
        <v>7624892</v>
      </c>
      <c r="DE30" s="594"/>
      <c r="DF30" s="594"/>
      <c r="DG30" s="594"/>
      <c r="DH30" s="594"/>
      <c r="DI30" s="594"/>
      <c r="DJ30" s="594"/>
      <c r="DK30" s="595"/>
      <c r="DL30" s="602">
        <v>7624892</v>
      </c>
      <c r="DM30" s="594"/>
      <c r="DN30" s="594"/>
      <c r="DO30" s="594"/>
      <c r="DP30" s="594"/>
      <c r="DQ30" s="594"/>
      <c r="DR30" s="594"/>
      <c r="DS30" s="594"/>
      <c r="DT30" s="594"/>
      <c r="DU30" s="594"/>
      <c r="DV30" s="595"/>
      <c r="DW30" s="598">
        <v>13.3</v>
      </c>
      <c r="DX30" s="621"/>
      <c r="DY30" s="621"/>
      <c r="DZ30" s="621"/>
      <c r="EA30" s="621"/>
      <c r="EB30" s="621"/>
      <c r="EC30" s="622"/>
    </row>
    <row r="31" spans="2:133" ht="11.25" customHeight="1">
      <c r="B31" s="590" t="s">
        <v>294</v>
      </c>
      <c r="C31" s="591"/>
      <c r="D31" s="591"/>
      <c r="E31" s="591"/>
      <c r="F31" s="591"/>
      <c r="G31" s="591"/>
      <c r="H31" s="591"/>
      <c r="I31" s="591"/>
      <c r="J31" s="591"/>
      <c r="K31" s="591"/>
      <c r="L31" s="591"/>
      <c r="M31" s="591"/>
      <c r="N31" s="591"/>
      <c r="O31" s="591"/>
      <c r="P31" s="591"/>
      <c r="Q31" s="592"/>
      <c r="R31" s="593">
        <v>5951735</v>
      </c>
      <c r="S31" s="594"/>
      <c r="T31" s="594"/>
      <c r="U31" s="594"/>
      <c r="V31" s="594"/>
      <c r="W31" s="594"/>
      <c r="X31" s="594"/>
      <c r="Y31" s="595"/>
      <c r="Z31" s="596">
        <v>3</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98.8</v>
      </c>
      <c r="BH31" s="619"/>
      <c r="BI31" s="619"/>
      <c r="BJ31" s="619"/>
      <c r="BK31" s="619"/>
      <c r="BL31" s="619"/>
      <c r="BM31" s="599">
        <v>96</v>
      </c>
      <c r="BN31" s="649"/>
      <c r="BO31" s="649"/>
      <c r="BP31" s="649"/>
      <c r="BQ31" s="650"/>
      <c r="BR31" s="648">
        <v>98.9</v>
      </c>
      <c r="BS31" s="619"/>
      <c r="BT31" s="619"/>
      <c r="BU31" s="619"/>
      <c r="BV31" s="619"/>
      <c r="BW31" s="619"/>
      <c r="BX31" s="599">
        <v>95.7</v>
      </c>
      <c r="BY31" s="649"/>
      <c r="BZ31" s="649"/>
      <c r="CA31" s="649"/>
      <c r="CB31" s="650"/>
      <c r="CD31" s="656"/>
      <c r="CE31" s="657"/>
      <c r="CF31" s="607" t="s">
        <v>297</v>
      </c>
      <c r="CG31" s="608"/>
      <c r="CH31" s="608"/>
      <c r="CI31" s="608"/>
      <c r="CJ31" s="608"/>
      <c r="CK31" s="608"/>
      <c r="CL31" s="608"/>
      <c r="CM31" s="608"/>
      <c r="CN31" s="608"/>
      <c r="CO31" s="608"/>
      <c r="CP31" s="608"/>
      <c r="CQ31" s="609"/>
      <c r="CR31" s="593">
        <v>1196298</v>
      </c>
      <c r="CS31" s="619"/>
      <c r="CT31" s="619"/>
      <c r="CU31" s="619"/>
      <c r="CV31" s="619"/>
      <c r="CW31" s="619"/>
      <c r="CX31" s="619"/>
      <c r="CY31" s="620"/>
      <c r="CZ31" s="627">
        <v>0.6</v>
      </c>
      <c r="DA31" s="628"/>
      <c r="DB31" s="628"/>
      <c r="DC31" s="629"/>
      <c r="DD31" s="602">
        <v>1166714</v>
      </c>
      <c r="DE31" s="619"/>
      <c r="DF31" s="619"/>
      <c r="DG31" s="619"/>
      <c r="DH31" s="619"/>
      <c r="DI31" s="619"/>
      <c r="DJ31" s="619"/>
      <c r="DK31" s="620"/>
      <c r="DL31" s="602">
        <v>1166714</v>
      </c>
      <c r="DM31" s="619"/>
      <c r="DN31" s="619"/>
      <c r="DO31" s="619"/>
      <c r="DP31" s="619"/>
      <c r="DQ31" s="619"/>
      <c r="DR31" s="619"/>
      <c r="DS31" s="619"/>
      <c r="DT31" s="619"/>
      <c r="DU31" s="619"/>
      <c r="DV31" s="620"/>
      <c r="DW31" s="598">
        <v>2</v>
      </c>
      <c r="DX31" s="621"/>
      <c r="DY31" s="621"/>
      <c r="DZ31" s="621"/>
      <c r="EA31" s="621"/>
      <c r="EB31" s="621"/>
      <c r="EC31" s="622"/>
    </row>
    <row r="32" spans="2:133" ht="11.25" customHeight="1">
      <c r="B32" s="590" t="s">
        <v>298</v>
      </c>
      <c r="C32" s="591"/>
      <c r="D32" s="591"/>
      <c r="E32" s="591"/>
      <c r="F32" s="591"/>
      <c r="G32" s="591"/>
      <c r="H32" s="591"/>
      <c r="I32" s="591"/>
      <c r="J32" s="591"/>
      <c r="K32" s="591"/>
      <c r="L32" s="591"/>
      <c r="M32" s="591"/>
      <c r="N32" s="591"/>
      <c r="O32" s="591"/>
      <c r="P32" s="591"/>
      <c r="Q32" s="592"/>
      <c r="R32" s="593">
        <v>4325934</v>
      </c>
      <c r="S32" s="594"/>
      <c r="T32" s="594"/>
      <c r="U32" s="594"/>
      <c r="V32" s="594"/>
      <c r="W32" s="594"/>
      <c r="X32" s="594"/>
      <c r="Y32" s="595"/>
      <c r="Z32" s="596">
        <v>2.2000000000000002</v>
      </c>
      <c r="AA32" s="596"/>
      <c r="AB32" s="596"/>
      <c r="AC32" s="596"/>
      <c r="AD32" s="597">
        <v>3368</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98.9</v>
      </c>
      <c r="BH32" s="661"/>
      <c r="BI32" s="661"/>
      <c r="BJ32" s="661"/>
      <c r="BK32" s="661"/>
      <c r="BL32" s="661"/>
      <c r="BM32" s="662">
        <v>93.6</v>
      </c>
      <c r="BN32" s="661"/>
      <c r="BO32" s="661"/>
      <c r="BP32" s="661"/>
      <c r="BQ32" s="663"/>
      <c r="BR32" s="660">
        <v>98.8</v>
      </c>
      <c r="BS32" s="661"/>
      <c r="BT32" s="661"/>
      <c r="BU32" s="661"/>
      <c r="BV32" s="661"/>
      <c r="BW32" s="661"/>
      <c r="BX32" s="662">
        <v>92.5</v>
      </c>
      <c r="BY32" s="661"/>
      <c r="BZ32" s="661"/>
      <c r="CA32" s="661"/>
      <c r="CB32" s="663"/>
      <c r="CD32" s="658"/>
      <c r="CE32" s="659"/>
      <c r="CF32" s="607" t="s">
        <v>300</v>
      </c>
      <c r="CG32" s="608"/>
      <c r="CH32" s="608"/>
      <c r="CI32" s="608"/>
      <c r="CJ32" s="608"/>
      <c r="CK32" s="608"/>
      <c r="CL32" s="608"/>
      <c r="CM32" s="608"/>
      <c r="CN32" s="608"/>
      <c r="CO32" s="608"/>
      <c r="CP32" s="608"/>
      <c r="CQ32" s="609"/>
      <c r="CR32" s="593" t="s">
        <v>113</v>
      </c>
      <c r="CS32" s="594"/>
      <c r="CT32" s="594"/>
      <c r="CU32" s="594"/>
      <c r="CV32" s="594"/>
      <c r="CW32" s="594"/>
      <c r="CX32" s="594"/>
      <c r="CY32" s="595"/>
      <c r="CZ32" s="627" t="s">
        <v>113</v>
      </c>
      <c r="DA32" s="628"/>
      <c r="DB32" s="628"/>
      <c r="DC32" s="629"/>
      <c r="DD32" s="602" t="s">
        <v>113</v>
      </c>
      <c r="DE32" s="594"/>
      <c r="DF32" s="594"/>
      <c r="DG32" s="594"/>
      <c r="DH32" s="594"/>
      <c r="DI32" s="594"/>
      <c r="DJ32" s="594"/>
      <c r="DK32" s="595"/>
      <c r="DL32" s="602" t="s">
        <v>113</v>
      </c>
      <c r="DM32" s="594"/>
      <c r="DN32" s="594"/>
      <c r="DO32" s="594"/>
      <c r="DP32" s="594"/>
      <c r="DQ32" s="594"/>
      <c r="DR32" s="594"/>
      <c r="DS32" s="594"/>
      <c r="DT32" s="594"/>
      <c r="DU32" s="594"/>
      <c r="DV32" s="595"/>
      <c r="DW32" s="598" t="s">
        <v>113</v>
      </c>
      <c r="DX32" s="621"/>
      <c r="DY32" s="621"/>
      <c r="DZ32" s="621"/>
      <c r="EA32" s="621"/>
      <c r="EB32" s="621"/>
      <c r="EC32" s="622"/>
    </row>
    <row r="33" spans="2:133" ht="11.25" customHeight="1">
      <c r="B33" s="590" t="s">
        <v>301</v>
      </c>
      <c r="C33" s="591"/>
      <c r="D33" s="591"/>
      <c r="E33" s="591"/>
      <c r="F33" s="591"/>
      <c r="G33" s="591"/>
      <c r="H33" s="591"/>
      <c r="I33" s="591"/>
      <c r="J33" s="591"/>
      <c r="K33" s="591"/>
      <c r="L33" s="591"/>
      <c r="M33" s="591"/>
      <c r="N33" s="591"/>
      <c r="O33" s="591"/>
      <c r="P33" s="591"/>
      <c r="Q33" s="592"/>
      <c r="R33" s="593">
        <v>7345100</v>
      </c>
      <c r="S33" s="594"/>
      <c r="T33" s="594"/>
      <c r="U33" s="594"/>
      <c r="V33" s="594"/>
      <c r="W33" s="594"/>
      <c r="X33" s="594"/>
      <c r="Y33" s="595"/>
      <c r="Z33" s="596">
        <v>3.7</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117516580</v>
      </c>
      <c r="CS33" s="619"/>
      <c r="CT33" s="619"/>
      <c r="CU33" s="619"/>
      <c r="CV33" s="619"/>
      <c r="CW33" s="619"/>
      <c r="CX33" s="619"/>
      <c r="CY33" s="620"/>
      <c r="CZ33" s="627">
        <v>62.2</v>
      </c>
      <c r="DA33" s="628"/>
      <c r="DB33" s="628"/>
      <c r="DC33" s="629"/>
      <c r="DD33" s="602">
        <v>29076614</v>
      </c>
      <c r="DE33" s="619"/>
      <c r="DF33" s="619"/>
      <c r="DG33" s="619"/>
      <c r="DH33" s="619"/>
      <c r="DI33" s="619"/>
      <c r="DJ33" s="619"/>
      <c r="DK33" s="620"/>
      <c r="DL33" s="602">
        <v>20848991</v>
      </c>
      <c r="DM33" s="619"/>
      <c r="DN33" s="619"/>
      <c r="DO33" s="619"/>
      <c r="DP33" s="619"/>
      <c r="DQ33" s="619"/>
      <c r="DR33" s="619"/>
      <c r="DS33" s="619"/>
      <c r="DT33" s="619"/>
      <c r="DU33" s="619"/>
      <c r="DV33" s="620"/>
      <c r="DW33" s="598">
        <v>36.299999999999997</v>
      </c>
      <c r="DX33" s="621"/>
      <c r="DY33" s="621"/>
      <c r="DZ33" s="621"/>
      <c r="EA33" s="621"/>
      <c r="EB33" s="621"/>
      <c r="EC33" s="622"/>
    </row>
    <row r="34" spans="2:133" ht="11.25" customHeight="1">
      <c r="B34" s="590" t="s">
        <v>303</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95115069</v>
      </c>
      <c r="CS34" s="594"/>
      <c r="CT34" s="594"/>
      <c r="CU34" s="594"/>
      <c r="CV34" s="594"/>
      <c r="CW34" s="594"/>
      <c r="CX34" s="594"/>
      <c r="CY34" s="595"/>
      <c r="CZ34" s="627">
        <v>50.4</v>
      </c>
      <c r="DA34" s="628"/>
      <c r="DB34" s="628"/>
      <c r="DC34" s="629"/>
      <c r="DD34" s="602">
        <v>11556446</v>
      </c>
      <c r="DE34" s="594"/>
      <c r="DF34" s="594"/>
      <c r="DG34" s="594"/>
      <c r="DH34" s="594"/>
      <c r="DI34" s="594"/>
      <c r="DJ34" s="594"/>
      <c r="DK34" s="595"/>
      <c r="DL34" s="602">
        <v>9486958</v>
      </c>
      <c r="DM34" s="594"/>
      <c r="DN34" s="594"/>
      <c r="DO34" s="594"/>
      <c r="DP34" s="594"/>
      <c r="DQ34" s="594"/>
      <c r="DR34" s="594"/>
      <c r="DS34" s="594"/>
      <c r="DT34" s="594"/>
      <c r="DU34" s="594"/>
      <c r="DV34" s="595"/>
      <c r="DW34" s="598">
        <v>16.5</v>
      </c>
      <c r="DX34" s="621"/>
      <c r="DY34" s="621"/>
      <c r="DZ34" s="621"/>
      <c r="EA34" s="621"/>
      <c r="EB34" s="621"/>
      <c r="EC34" s="622"/>
    </row>
    <row r="35" spans="2:133" ht="11.25" customHeight="1">
      <c r="B35" s="590" t="s">
        <v>307</v>
      </c>
      <c r="C35" s="591"/>
      <c r="D35" s="591"/>
      <c r="E35" s="591"/>
      <c r="F35" s="591"/>
      <c r="G35" s="591"/>
      <c r="H35" s="591"/>
      <c r="I35" s="591"/>
      <c r="J35" s="591"/>
      <c r="K35" s="591"/>
      <c r="L35" s="591"/>
      <c r="M35" s="591"/>
      <c r="N35" s="591"/>
      <c r="O35" s="591"/>
      <c r="P35" s="591"/>
      <c r="Q35" s="592"/>
      <c r="R35" s="593">
        <v>4660000</v>
      </c>
      <c r="S35" s="594"/>
      <c r="T35" s="594"/>
      <c r="U35" s="594"/>
      <c r="V35" s="594"/>
      <c r="W35" s="594"/>
      <c r="X35" s="594"/>
      <c r="Y35" s="595"/>
      <c r="Z35" s="596">
        <v>2.4</v>
      </c>
      <c r="AA35" s="596"/>
      <c r="AB35" s="596"/>
      <c r="AC35" s="596"/>
      <c r="AD35" s="597" t="s">
        <v>113</v>
      </c>
      <c r="AE35" s="597"/>
      <c r="AF35" s="597"/>
      <c r="AG35" s="597"/>
      <c r="AH35" s="597"/>
      <c r="AI35" s="597"/>
      <c r="AJ35" s="597"/>
      <c r="AK35" s="597"/>
      <c r="AL35" s="598" t="s">
        <v>113</v>
      </c>
      <c r="AM35" s="599"/>
      <c r="AN35" s="599"/>
      <c r="AO35" s="600"/>
      <c r="AP35" s="186"/>
      <c r="AQ35" s="604" t="s">
        <v>308</v>
      </c>
      <c r="AR35" s="605"/>
      <c r="AS35" s="605"/>
      <c r="AT35" s="605"/>
      <c r="AU35" s="605"/>
      <c r="AV35" s="605"/>
      <c r="AW35" s="605"/>
      <c r="AX35" s="605"/>
      <c r="AY35" s="606"/>
      <c r="AZ35" s="582">
        <v>12035902</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1666159</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1509241</v>
      </c>
      <c r="CS35" s="619"/>
      <c r="CT35" s="619"/>
      <c r="CU35" s="619"/>
      <c r="CV35" s="619"/>
      <c r="CW35" s="619"/>
      <c r="CX35" s="619"/>
      <c r="CY35" s="620"/>
      <c r="CZ35" s="627">
        <v>0.8</v>
      </c>
      <c r="DA35" s="628"/>
      <c r="DB35" s="628"/>
      <c r="DC35" s="629"/>
      <c r="DD35" s="602">
        <v>1371162</v>
      </c>
      <c r="DE35" s="619"/>
      <c r="DF35" s="619"/>
      <c r="DG35" s="619"/>
      <c r="DH35" s="619"/>
      <c r="DI35" s="619"/>
      <c r="DJ35" s="619"/>
      <c r="DK35" s="620"/>
      <c r="DL35" s="602">
        <v>1371162</v>
      </c>
      <c r="DM35" s="619"/>
      <c r="DN35" s="619"/>
      <c r="DO35" s="619"/>
      <c r="DP35" s="619"/>
      <c r="DQ35" s="619"/>
      <c r="DR35" s="619"/>
      <c r="DS35" s="619"/>
      <c r="DT35" s="619"/>
      <c r="DU35" s="619"/>
      <c r="DV35" s="620"/>
      <c r="DW35" s="598">
        <v>2.4</v>
      </c>
      <c r="DX35" s="621"/>
      <c r="DY35" s="621"/>
      <c r="DZ35" s="621"/>
      <c r="EA35" s="621"/>
      <c r="EB35" s="621"/>
      <c r="EC35" s="622"/>
    </row>
    <row r="36" spans="2:133" ht="11.25" customHeight="1">
      <c r="B36" s="636" t="s">
        <v>311</v>
      </c>
      <c r="C36" s="637"/>
      <c r="D36" s="637"/>
      <c r="E36" s="637"/>
      <c r="F36" s="637"/>
      <c r="G36" s="637"/>
      <c r="H36" s="637"/>
      <c r="I36" s="637"/>
      <c r="J36" s="637"/>
      <c r="K36" s="637"/>
      <c r="L36" s="637"/>
      <c r="M36" s="637"/>
      <c r="N36" s="637"/>
      <c r="O36" s="637"/>
      <c r="P36" s="637"/>
      <c r="Q36" s="638"/>
      <c r="R36" s="665">
        <v>197961212</v>
      </c>
      <c r="S36" s="666"/>
      <c r="T36" s="666"/>
      <c r="U36" s="666"/>
      <c r="V36" s="666"/>
      <c r="W36" s="666"/>
      <c r="X36" s="666"/>
      <c r="Y36" s="667"/>
      <c r="Z36" s="668">
        <v>100</v>
      </c>
      <c r="AA36" s="668"/>
      <c r="AB36" s="668"/>
      <c r="AC36" s="668"/>
      <c r="AD36" s="669">
        <v>52769631</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3429745</v>
      </c>
      <c r="BA36" s="594"/>
      <c r="BB36" s="594"/>
      <c r="BC36" s="594"/>
      <c r="BD36" s="619"/>
      <c r="BE36" s="619"/>
      <c r="BF36" s="650"/>
      <c r="BG36" s="607" t="s">
        <v>313</v>
      </c>
      <c r="BH36" s="608"/>
      <c r="BI36" s="608"/>
      <c r="BJ36" s="608"/>
      <c r="BK36" s="608"/>
      <c r="BL36" s="608"/>
      <c r="BM36" s="608"/>
      <c r="BN36" s="608"/>
      <c r="BO36" s="608"/>
      <c r="BP36" s="608"/>
      <c r="BQ36" s="608"/>
      <c r="BR36" s="608"/>
      <c r="BS36" s="608"/>
      <c r="BT36" s="608"/>
      <c r="BU36" s="609"/>
      <c r="BV36" s="593">
        <v>1200430</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5601803</v>
      </c>
      <c r="CS36" s="594"/>
      <c r="CT36" s="594"/>
      <c r="CU36" s="594"/>
      <c r="CV36" s="594"/>
      <c r="CW36" s="594"/>
      <c r="CX36" s="594"/>
      <c r="CY36" s="595"/>
      <c r="CZ36" s="627">
        <v>3</v>
      </c>
      <c r="DA36" s="628"/>
      <c r="DB36" s="628"/>
      <c r="DC36" s="629"/>
      <c r="DD36" s="602">
        <v>4637382</v>
      </c>
      <c r="DE36" s="594"/>
      <c r="DF36" s="594"/>
      <c r="DG36" s="594"/>
      <c r="DH36" s="594"/>
      <c r="DI36" s="594"/>
      <c r="DJ36" s="594"/>
      <c r="DK36" s="595"/>
      <c r="DL36" s="602">
        <v>1467983</v>
      </c>
      <c r="DM36" s="594"/>
      <c r="DN36" s="594"/>
      <c r="DO36" s="594"/>
      <c r="DP36" s="594"/>
      <c r="DQ36" s="594"/>
      <c r="DR36" s="594"/>
      <c r="DS36" s="594"/>
      <c r="DT36" s="594"/>
      <c r="DU36" s="594"/>
      <c r="DV36" s="595"/>
      <c r="DW36" s="598">
        <v>2.6</v>
      </c>
      <c r="DX36" s="621"/>
      <c r="DY36" s="621"/>
      <c r="DZ36" s="621"/>
      <c r="EA36" s="621"/>
      <c r="EB36" s="621"/>
      <c r="EC36" s="622"/>
    </row>
    <row r="37" spans="2:133" ht="11.25" customHeight="1">
      <c r="AQ37" s="672" t="s">
        <v>315</v>
      </c>
      <c r="AR37" s="673"/>
      <c r="AS37" s="673"/>
      <c r="AT37" s="673"/>
      <c r="AU37" s="673"/>
      <c r="AV37" s="673"/>
      <c r="AW37" s="673"/>
      <c r="AX37" s="673"/>
      <c r="AY37" s="674"/>
      <c r="AZ37" s="593">
        <v>216765</v>
      </c>
      <c r="BA37" s="594"/>
      <c r="BB37" s="594"/>
      <c r="BC37" s="594"/>
      <c r="BD37" s="619"/>
      <c r="BE37" s="619"/>
      <c r="BF37" s="650"/>
      <c r="BG37" s="607" t="s">
        <v>316</v>
      </c>
      <c r="BH37" s="608"/>
      <c r="BI37" s="608"/>
      <c r="BJ37" s="608"/>
      <c r="BK37" s="608"/>
      <c r="BL37" s="608"/>
      <c r="BM37" s="608"/>
      <c r="BN37" s="608"/>
      <c r="BO37" s="608"/>
      <c r="BP37" s="608"/>
      <c r="BQ37" s="608"/>
      <c r="BR37" s="608"/>
      <c r="BS37" s="608"/>
      <c r="BT37" s="608"/>
      <c r="BU37" s="609"/>
      <c r="BV37" s="593">
        <v>40302</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193097</v>
      </c>
      <c r="CS37" s="619"/>
      <c r="CT37" s="619"/>
      <c r="CU37" s="619"/>
      <c r="CV37" s="619"/>
      <c r="CW37" s="619"/>
      <c r="CX37" s="619"/>
      <c r="CY37" s="620"/>
      <c r="CZ37" s="627">
        <v>0.1</v>
      </c>
      <c r="DA37" s="628"/>
      <c r="DB37" s="628"/>
      <c r="DC37" s="629"/>
      <c r="DD37" s="602">
        <v>193097</v>
      </c>
      <c r="DE37" s="619"/>
      <c r="DF37" s="619"/>
      <c r="DG37" s="619"/>
      <c r="DH37" s="619"/>
      <c r="DI37" s="619"/>
      <c r="DJ37" s="619"/>
      <c r="DK37" s="620"/>
      <c r="DL37" s="602">
        <v>191535</v>
      </c>
      <c r="DM37" s="619"/>
      <c r="DN37" s="619"/>
      <c r="DO37" s="619"/>
      <c r="DP37" s="619"/>
      <c r="DQ37" s="619"/>
      <c r="DR37" s="619"/>
      <c r="DS37" s="619"/>
      <c r="DT37" s="619"/>
      <c r="DU37" s="619"/>
      <c r="DV37" s="620"/>
      <c r="DW37" s="598">
        <v>0.3</v>
      </c>
      <c r="DX37" s="621"/>
      <c r="DY37" s="621"/>
      <c r="DZ37" s="621"/>
      <c r="EA37" s="621"/>
      <c r="EB37" s="621"/>
      <c r="EC37" s="622"/>
    </row>
    <row r="38" spans="2:133" ht="11.25" customHeight="1">
      <c r="AQ38" s="672" t="s">
        <v>318</v>
      </c>
      <c r="AR38" s="673"/>
      <c r="AS38" s="673"/>
      <c r="AT38" s="673"/>
      <c r="AU38" s="673"/>
      <c r="AV38" s="673"/>
      <c r="AW38" s="673"/>
      <c r="AX38" s="673"/>
      <c r="AY38" s="674"/>
      <c r="AZ38" s="593">
        <v>122933</v>
      </c>
      <c r="BA38" s="594"/>
      <c r="BB38" s="594"/>
      <c r="BC38" s="594"/>
      <c r="BD38" s="619"/>
      <c r="BE38" s="619"/>
      <c r="BF38" s="650"/>
      <c r="BG38" s="607" t="s">
        <v>319</v>
      </c>
      <c r="BH38" s="608"/>
      <c r="BI38" s="608"/>
      <c r="BJ38" s="608"/>
      <c r="BK38" s="608"/>
      <c r="BL38" s="608"/>
      <c r="BM38" s="608"/>
      <c r="BN38" s="608"/>
      <c r="BO38" s="608"/>
      <c r="BP38" s="608"/>
      <c r="BQ38" s="608"/>
      <c r="BR38" s="608"/>
      <c r="BS38" s="608"/>
      <c r="BT38" s="608"/>
      <c r="BU38" s="609"/>
      <c r="BV38" s="593">
        <v>66194</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11819137</v>
      </c>
      <c r="CS38" s="594"/>
      <c r="CT38" s="594"/>
      <c r="CU38" s="594"/>
      <c r="CV38" s="594"/>
      <c r="CW38" s="594"/>
      <c r="CX38" s="594"/>
      <c r="CY38" s="595"/>
      <c r="CZ38" s="627">
        <v>6.3</v>
      </c>
      <c r="DA38" s="628"/>
      <c r="DB38" s="628"/>
      <c r="DC38" s="629"/>
      <c r="DD38" s="602">
        <v>10638626</v>
      </c>
      <c r="DE38" s="594"/>
      <c r="DF38" s="594"/>
      <c r="DG38" s="594"/>
      <c r="DH38" s="594"/>
      <c r="DI38" s="594"/>
      <c r="DJ38" s="594"/>
      <c r="DK38" s="595"/>
      <c r="DL38" s="602">
        <v>8522888</v>
      </c>
      <c r="DM38" s="594"/>
      <c r="DN38" s="594"/>
      <c r="DO38" s="594"/>
      <c r="DP38" s="594"/>
      <c r="DQ38" s="594"/>
      <c r="DR38" s="594"/>
      <c r="DS38" s="594"/>
      <c r="DT38" s="594"/>
      <c r="DU38" s="594"/>
      <c r="DV38" s="595"/>
      <c r="DW38" s="598">
        <v>14.8</v>
      </c>
      <c r="DX38" s="621"/>
      <c r="DY38" s="621"/>
      <c r="DZ38" s="621"/>
      <c r="EA38" s="621"/>
      <c r="EB38" s="621"/>
      <c r="EC38" s="622"/>
    </row>
    <row r="39" spans="2:133" ht="11.25" customHeight="1">
      <c r="AQ39" s="672" t="s">
        <v>321</v>
      </c>
      <c r="AR39" s="673"/>
      <c r="AS39" s="673"/>
      <c r="AT39" s="673"/>
      <c r="AU39" s="673"/>
      <c r="AV39" s="673"/>
      <c r="AW39" s="673"/>
      <c r="AX39" s="673"/>
      <c r="AY39" s="674"/>
      <c r="AZ39" s="593" t="s">
        <v>322</v>
      </c>
      <c r="BA39" s="594"/>
      <c r="BB39" s="594"/>
      <c r="BC39" s="594"/>
      <c r="BD39" s="619"/>
      <c r="BE39" s="619"/>
      <c r="BF39" s="650"/>
      <c r="BG39" s="676" t="s">
        <v>323</v>
      </c>
      <c r="BH39" s="677"/>
      <c r="BI39" s="677"/>
      <c r="BJ39" s="677"/>
      <c r="BK39" s="677"/>
      <c r="BL39" s="187"/>
      <c r="BM39" s="608" t="s">
        <v>324</v>
      </c>
      <c r="BN39" s="608"/>
      <c r="BO39" s="608"/>
      <c r="BP39" s="608"/>
      <c r="BQ39" s="608"/>
      <c r="BR39" s="608"/>
      <c r="BS39" s="608"/>
      <c r="BT39" s="608"/>
      <c r="BU39" s="609"/>
      <c r="BV39" s="593">
        <v>93</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879430</v>
      </c>
      <c r="CS39" s="619"/>
      <c r="CT39" s="619"/>
      <c r="CU39" s="619"/>
      <c r="CV39" s="619"/>
      <c r="CW39" s="619"/>
      <c r="CX39" s="619"/>
      <c r="CY39" s="620"/>
      <c r="CZ39" s="627">
        <v>0.5</v>
      </c>
      <c r="DA39" s="628"/>
      <c r="DB39" s="628"/>
      <c r="DC39" s="629"/>
      <c r="DD39" s="602">
        <v>866698</v>
      </c>
      <c r="DE39" s="619"/>
      <c r="DF39" s="619"/>
      <c r="DG39" s="619"/>
      <c r="DH39" s="619"/>
      <c r="DI39" s="619"/>
      <c r="DJ39" s="619"/>
      <c r="DK39" s="620"/>
      <c r="DL39" s="602" t="s">
        <v>322</v>
      </c>
      <c r="DM39" s="619"/>
      <c r="DN39" s="619"/>
      <c r="DO39" s="619"/>
      <c r="DP39" s="619"/>
      <c r="DQ39" s="619"/>
      <c r="DR39" s="619"/>
      <c r="DS39" s="619"/>
      <c r="DT39" s="619"/>
      <c r="DU39" s="619"/>
      <c r="DV39" s="620"/>
      <c r="DW39" s="598" t="s">
        <v>322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2047937</v>
      </c>
      <c r="BA40" s="594"/>
      <c r="BB40" s="594"/>
      <c r="BC40" s="594"/>
      <c r="BD40" s="619"/>
      <c r="BE40" s="619"/>
      <c r="BF40" s="650"/>
      <c r="BG40" s="676"/>
      <c r="BH40" s="677"/>
      <c r="BI40" s="677"/>
      <c r="BJ40" s="677"/>
      <c r="BK40" s="677"/>
      <c r="BL40" s="187"/>
      <c r="BM40" s="608" t="s">
        <v>327</v>
      </c>
      <c r="BN40" s="608"/>
      <c r="BO40" s="608"/>
      <c r="BP40" s="608"/>
      <c r="BQ40" s="608"/>
      <c r="BR40" s="608"/>
      <c r="BS40" s="608"/>
      <c r="BT40" s="608"/>
      <c r="BU40" s="609"/>
      <c r="BV40" s="593">
        <v>102</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2591900</v>
      </c>
      <c r="CS40" s="594"/>
      <c r="CT40" s="594"/>
      <c r="CU40" s="594"/>
      <c r="CV40" s="594"/>
      <c r="CW40" s="594"/>
      <c r="CX40" s="594"/>
      <c r="CY40" s="595"/>
      <c r="CZ40" s="627">
        <v>1.4</v>
      </c>
      <c r="DA40" s="628"/>
      <c r="DB40" s="628"/>
      <c r="DC40" s="629"/>
      <c r="DD40" s="602">
        <v>6300</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6218522</v>
      </c>
      <c r="BA41" s="666"/>
      <c r="BB41" s="666"/>
      <c r="BC41" s="666"/>
      <c r="BD41" s="661"/>
      <c r="BE41" s="661"/>
      <c r="BF41" s="663"/>
      <c r="BG41" s="678"/>
      <c r="BH41" s="679"/>
      <c r="BI41" s="679"/>
      <c r="BJ41" s="679"/>
      <c r="BK41" s="679"/>
      <c r="BL41" s="189"/>
      <c r="BM41" s="614" t="s">
        <v>330</v>
      </c>
      <c r="BN41" s="614"/>
      <c r="BO41" s="614"/>
      <c r="BP41" s="614"/>
      <c r="BQ41" s="614"/>
      <c r="BR41" s="614"/>
      <c r="BS41" s="614"/>
      <c r="BT41" s="614"/>
      <c r="BU41" s="615"/>
      <c r="BV41" s="665">
        <v>261</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19"/>
      <c r="CT41" s="619"/>
      <c r="CU41" s="619"/>
      <c r="CV41" s="619"/>
      <c r="CW41" s="619"/>
      <c r="CX41" s="619"/>
      <c r="CY41" s="620"/>
      <c r="CZ41" s="627" t="s">
        <v>332</v>
      </c>
      <c r="DA41" s="628"/>
      <c r="DB41" s="628"/>
      <c r="DC41" s="629"/>
      <c r="DD41" s="602" t="s">
        <v>332</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25712742</v>
      </c>
      <c r="CS42" s="594"/>
      <c r="CT42" s="594"/>
      <c r="CU42" s="594"/>
      <c r="CV42" s="594"/>
      <c r="CW42" s="594"/>
      <c r="CX42" s="594"/>
      <c r="CY42" s="595"/>
      <c r="CZ42" s="627">
        <v>13.6</v>
      </c>
      <c r="DA42" s="686"/>
      <c r="DB42" s="686"/>
      <c r="DC42" s="687"/>
      <c r="DD42" s="602">
        <v>4085756</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664639</v>
      </c>
      <c r="CS43" s="619"/>
      <c r="CT43" s="619"/>
      <c r="CU43" s="619"/>
      <c r="CV43" s="619"/>
      <c r="CW43" s="619"/>
      <c r="CX43" s="619"/>
      <c r="CY43" s="620"/>
      <c r="CZ43" s="627">
        <v>0.4</v>
      </c>
      <c r="DA43" s="628"/>
      <c r="DB43" s="628"/>
      <c r="DC43" s="629"/>
      <c r="DD43" s="602">
        <v>664639</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9" t="s">
        <v>288</v>
      </c>
      <c r="CE44" s="700"/>
      <c r="CF44" s="590" t="s">
        <v>338</v>
      </c>
      <c r="CG44" s="591"/>
      <c r="CH44" s="591"/>
      <c r="CI44" s="591"/>
      <c r="CJ44" s="591"/>
      <c r="CK44" s="591"/>
      <c r="CL44" s="591"/>
      <c r="CM44" s="591"/>
      <c r="CN44" s="591"/>
      <c r="CO44" s="591"/>
      <c r="CP44" s="591"/>
      <c r="CQ44" s="592"/>
      <c r="CR44" s="593">
        <v>14655114</v>
      </c>
      <c r="CS44" s="594"/>
      <c r="CT44" s="594"/>
      <c r="CU44" s="594"/>
      <c r="CV44" s="594"/>
      <c r="CW44" s="594"/>
      <c r="CX44" s="594"/>
      <c r="CY44" s="595"/>
      <c r="CZ44" s="627">
        <v>7.8</v>
      </c>
      <c r="DA44" s="686"/>
      <c r="DB44" s="686"/>
      <c r="DC44" s="687"/>
      <c r="DD44" s="602">
        <v>3581143</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701"/>
      <c r="CE45" s="702"/>
      <c r="CF45" s="590" t="s">
        <v>339</v>
      </c>
      <c r="CG45" s="591"/>
      <c r="CH45" s="591"/>
      <c r="CI45" s="591"/>
      <c r="CJ45" s="591"/>
      <c r="CK45" s="591"/>
      <c r="CL45" s="591"/>
      <c r="CM45" s="591"/>
      <c r="CN45" s="591"/>
      <c r="CO45" s="591"/>
      <c r="CP45" s="591"/>
      <c r="CQ45" s="592"/>
      <c r="CR45" s="593">
        <v>9375894</v>
      </c>
      <c r="CS45" s="619"/>
      <c r="CT45" s="619"/>
      <c r="CU45" s="619"/>
      <c r="CV45" s="619"/>
      <c r="CW45" s="619"/>
      <c r="CX45" s="619"/>
      <c r="CY45" s="620"/>
      <c r="CZ45" s="627">
        <v>5</v>
      </c>
      <c r="DA45" s="628"/>
      <c r="DB45" s="628"/>
      <c r="DC45" s="629"/>
      <c r="DD45" s="602">
        <v>1177713</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701"/>
      <c r="CE46" s="702"/>
      <c r="CF46" s="590" t="s">
        <v>340</v>
      </c>
      <c r="CG46" s="591"/>
      <c r="CH46" s="591"/>
      <c r="CI46" s="591"/>
      <c r="CJ46" s="591"/>
      <c r="CK46" s="591"/>
      <c r="CL46" s="591"/>
      <c r="CM46" s="591"/>
      <c r="CN46" s="591"/>
      <c r="CO46" s="591"/>
      <c r="CP46" s="591"/>
      <c r="CQ46" s="592"/>
      <c r="CR46" s="593">
        <v>5170003</v>
      </c>
      <c r="CS46" s="594"/>
      <c r="CT46" s="594"/>
      <c r="CU46" s="594"/>
      <c r="CV46" s="594"/>
      <c r="CW46" s="594"/>
      <c r="CX46" s="594"/>
      <c r="CY46" s="595"/>
      <c r="CZ46" s="627">
        <v>2.7</v>
      </c>
      <c r="DA46" s="686"/>
      <c r="DB46" s="686"/>
      <c r="DC46" s="687"/>
      <c r="DD46" s="602">
        <v>2377713</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701"/>
      <c r="CE47" s="702"/>
      <c r="CF47" s="590" t="s">
        <v>341</v>
      </c>
      <c r="CG47" s="591"/>
      <c r="CH47" s="591"/>
      <c r="CI47" s="591"/>
      <c r="CJ47" s="591"/>
      <c r="CK47" s="591"/>
      <c r="CL47" s="591"/>
      <c r="CM47" s="591"/>
      <c r="CN47" s="591"/>
      <c r="CO47" s="591"/>
      <c r="CP47" s="591"/>
      <c r="CQ47" s="592"/>
      <c r="CR47" s="593">
        <v>11057628</v>
      </c>
      <c r="CS47" s="619"/>
      <c r="CT47" s="619"/>
      <c r="CU47" s="619"/>
      <c r="CV47" s="619"/>
      <c r="CW47" s="619"/>
      <c r="CX47" s="619"/>
      <c r="CY47" s="620"/>
      <c r="CZ47" s="627">
        <v>5.9</v>
      </c>
      <c r="DA47" s="628"/>
      <c r="DB47" s="628"/>
      <c r="DC47" s="629"/>
      <c r="DD47" s="602">
        <v>504613</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c r="CD48" s="703"/>
      <c r="CE48" s="704"/>
      <c r="CF48" s="590" t="s">
        <v>342</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86"/>
      <c r="DB48" s="686"/>
      <c r="DC48" s="687"/>
      <c r="DD48" s="602" t="s">
        <v>322</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6" t="s">
        <v>343</v>
      </c>
      <c r="CE49" s="637"/>
      <c r="CF49" s="637"/>
      <c r="CG49" s="637"/>
      <c r="CH49" s="637"/>
      <c r="CI49" s="637"/>
      <c r="CJ49" s="637"/>
      <c r="CK49" s="637"/>
      <c r="CL49" s="637"/>
      <c r="CM49" s="637"/>
      <c r="CN49" s="637"/>
      <c r="CO49" s="637"/>
      <c r="CP49" s="637"/>
      <c r="CQ49" s="638"/>
      <c r="CR49" s="665">
        <v>188866965</v>
      </c>
      <c r="CS49" s="661"/>
      <c r="CT49" s="661"/>
      <c r="CU49" s="661"/>
      <c r="CV49" s="661"/>
      <c r="CW49" s="661"/>
      <c r="CX49" s="661"/>
      <c r="CY49" s="688"/>
      <c r="CZ49" s="689">
        <v>100</v>
      </c>
      <c r="DA49" s="690"/>
      <c r="DB49" s="690"/>
      <c r="DC49" s="691"/>
      <c r="DD49" s="692">
        <v>62991773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198042</v>
      </c>
      <c r="R7" s="723"/>
      <c r="S7" s="723"/>
      <c r="T7" s="723"/>
      <c r="U7" s="723"/>
      <c r="V7" s="723">
        <v>188957</v>
      </c>
      <c r="W7" s="723"/>
      <c r="X7" s="723"/>
      <c r="Y7" s="723"/>
      <c r="Z7" s="723"/>
      <c r="AA7" s="723">
        <v>9085</v>
      </c>
      <c r="AB7" s="723"/>
      <c r="AC7" s="723"/>
      <c r="AD7" s="723"/>
      <c r="AE7" s="724"/>
      <c r="AF7" s="725">
        <v>4889</v>
      </c>
      <c r="AG7" s="726"/>
      <c r="AH7" s="726"/>
      <c r="AI7" s="726"/>
      <c r="AJ7" s="727"/>
      <c r="AK7" s="762">
        <v>1634</v>
      </c>
      <c r="AL7" s="763"/>
      <c r="AM7" s="763"/>
      <c r="AN7" s="763"/>
      <c r="AO7" s="763"/>
      <c r="AP7" s="763">
        <v>83690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562</v>
      </c>
      <c r="BT7" s="767"/>
      <c r="BU7" s="767"/>
      <c r="BV7" s="767"/>
      <c r="BW7" s="767"/>
      <c r="BX7" s="767"/>
      <c r="BY7" s="767"/>
      <c r="BZ7" s="767"/>
      <c r="CA7" s="767"/>
      <c r="CB7" s="767"/>
      <c r="CC7" s="767"/>
      <c r="CD7" s="767"/>
      <c r="CE7" s="767"/>
      <c r="CF7" s="767"/>
      <c r="CG7" s="768"/>
      <c r="CH7" s="759">
        <v>40</v>
      </c>
      <c r="CI7" s="760"/>
      <c r="CJ7" s="760"/>
      <c r="CK7" s="760"/>
      <c r="CL7" s="761"/>
      <c r="CM7" s="759">
        <v>95</v>
      </c>
      <c r="CN7" s="760"/>
      <c r="CO7" s="760"/>
      <c r="CP7" s="760"/>
      <c r="CQ7" s="761"/>
      <c r="CR7" s="759">
        <v>42</v>
      </c>
      <c r="CS7" s="760"/>
      <c r="CT7" s="760"/>
      <c r="CU7" s="760"/>
      <c r="CV7" s="761"/>
      <c r="CW7" s="759">
        <v>88</v>
      </c>
      <c r="CX7" s="760"/>
      <c r="CY7" s="760"/>
      <c r="CZ7" s="760"/>
      <c r="DA7" s="761"/>
      <c r="DB7" s="759" t="s">
        <v>540</v>
      </c>
      <c r="DC7" s="760"/>
      <c r="DD7" s="760"/>
      <c r="DE7" s="760"/>
      <c r="DF7" s="761"/>
      <c r="DG7" s="759" t="s">
        <v>540</v>
      </c>
      <c r="DH7" s="760"/>
      <c r="DI7" s="760"/>
      <c r="DJ7" s="760"/>
      <c r="DK7" s="761"/>
      <c r="DL7" s="759" t="s">
        <v>571</v>
      </c>
      <c r="DM7" s="760"/>
      <c r="DN7" s="760"/>
      <c r="DO7" s="760"/>
      <c r="DP7" s="761"/>
      <c r="DQ7" s="759" t="s">
        <v>540</v>
      </c>
      <c r="DR7" s="760"/>
      <c r="DS7" s="760"/>
      <c r="DT7" s="760"/>
      <c r="DU7" s="761"/>
      <c r="DV7" s="740"/>
      <c r="DW7" s="741"/>
      <c r="DX7" s="741"/>
      <c r="DY7" s="741"/>
      <c r="DZ7" s="742"/>
      <c r="EA7" s="205"/>
    </row>
    <row r="8" spans="1:131" s="206" customFormat="1" ht="26.25" customHeight="1">
      <c r="A8" s="212">
        <v>2</v>
      </c>
      <c r="B8" s="743" t="s">
        <v>367</v>
      </c>
      <c r="C8" s="744"/>
      <c r="D8" s="744"/>
      <c r="E8" s="744"/>
      <c r="F8" s="744"/>
      <c r="G8" s="744"/>
      <c r="H8" s="744"/>
      <c r="I8" s="744"/>
      <c r="J8" s="744"/>
      <c r="K8" s="744"/>
      <c r="L8" s="744"/>
      <c r="M8" s="744"/>
      <c r="N8" s="744"/>
      <c r="O8" s="744"/>
      <c r="P8" s="745"/>
      <c r="Q8" s="746">
        <v>1</v>
      </c>
      <c r="R8" s="747"/>
      <c r="S8" s="747"/>
      <c r="T8" s="747"/>
      <c r="U8" s="747"/>
      <c r="V8" s="747">
        <v>1</v>
      </c>
      <c r="W8" s="747"/>
      <c r="X8" s="747"/>
      <c r="Y8" s="747"/>
      <c r="Z8" s="747"/>
      <c r="AA8" s="747" t="s">
        <v>540</v>
      </c>
      <c r="AB8" s="747"/>
      <c r="AC8" s="747"/>
      <c r="AD8" s="747"/>
      <c r="AE8" s="748"/>
      <c r="AF8" s="749" t="s">
        <v>113</v>
      </c>
      <c r="AG8" s="750"/>
      <c r="AH8" s="750"/>
      <c r="AI8" s="750"/>
      <c r="AJ8" s="751"/>
      <c r="AK8" s="752" t="s">
        <v>540</v>
      </c>
      <c r="AL8" s="753"/>
      <c r="AM8" s="753"/>
      <c r="AN8" s="753"/>
      <c r="AO8" s="753"/>
      <c r="AP8" s="753" t="s">
        <v>540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564</v>
      </c>
      <c r="BT8" s="757"/>
      <c r="BU8" s="757"/>
      <c r="BV8" s="757"/>
      <c r="BW8" s="757"/>
      <c r="BX8" s="757"/>
      <c r="BY8" s="757"/>
      <c r="BZ8" s="757"/>
      <c r="CA8" s="757"/>
      <c r="CB8" s="757"/>
      <c r="CC8" s="757"/>
      <c r="CD8" s="757"/>
      <c r="CE8" s="757"/>
      <c r="CF8" s="757"/>
      <c r="CG8" s="758"/>
      <c r="CH8" s="769">
        <v>5</v>
      </c>
      <c r="CI8" s="770"/>
      <c r="CJ8" s="770"/>
      <c r="CK8" s="770"/>
      <c r="CL8" s="771"/>
      <c r="CM8" s="769">
        <v>109</v>
      </c>
      <c r="CN8" s="770"/>
      <c r="CO8" s="770"/>
      <c r="CP8" s="770"/>
      <c r="CQ8" s="771"/>
      <c r="CR8" s="769">
        <v>50</v>
      </c>
      <c r="CS8" s="770"/>
      <c r="CT8" s="770"/>
      <c r="CU8" s="770"/>
      <c r="CV8" s="771"/>
      <c r="CW8" s="769">
        <v>21</v>
      </c>
      <c r="CX8" s="770"/>
      <c r="CY8" s="770"/>
      <c r="CZ8" s="770"/>
      <c r="DA8" s="771"/>
      <c r="DB8" s="769" t="s">
        <v>540</v>
      </c>
      <c r="DC8" s="770"/>
      <c r="DD8" s="770"/>
      <c r="DE8" s="770"/>
      <c r="DF8" s="771"/>
      <c r="DG8" s="769" t="s">
        <v>486</v>
      </c>
      <c r="DH8" s="770"/>
      <c r="DI8" s="770"/>
      <c r="DJ8" s="770"/>
      <c r="DK8" s="771"/>
      <c r="DL8" s="769" t="s">
        <v>486</v>
      </c>
      <c r="DM8" s="770"/>
      <c r="DN8" s="770"/>
      <c r="DO8" s="770"/>
      <c r="DP8" s="771"/>
      <c r="DQ8" s="769" t="s">
        <v>486</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563</v>
      </c>
      <c r="BT9" s="757"/>
      <c r="BU9" s="757"/>
      <c r="BV9" s="757"/>
      <c r="BW9" s="757"/>
      <c r="BX9" s="757"/>
      <c r="BY9" s="757"/>
      <c r="BZ9" s="757"/>
      <c r="CA9" s="757"/>
      <c r="CB9" s="757"/>
      <c r="CC9" s="757"/>
      <c r="CD9" s="757"/>
      <c r="CE9" s="757"/>
      <c r="CF9" s="757"/>
      <c r="CG9" s="758"/>
      <c r="CH9" s="769" t="s">
        <v>540</v>
      </c>
      <c r="CI9" s="770"/>
      <c r="CJ9" s="770"/>
      <c r="CK9" s="770"/>
      <c r="CL9" s="771"/>
      <c r="CM9" s="769">
        <v>309</v>
      </c>
      <c r="CN9" s="770"/>
      <c r="CO9" s="770"/>
      <c r="CP9" s="770"/>
      <c r="CQ9" s="771"/>
      <c r="CR9" s="769">
        <v>300</v>
      </c>
      <c r="CS9" s="770"/>
      <c r="CT9" s="770"/>
      <c r="CU9" s="770"/>
      <c r="CV9" s="771"/>
      <c r="CW9" s="769">
        <v>41</v>
      </c>
      <c r="CX9" s="770"/>
      <c r="CY9" s="770"/>
      <c r="CZ9" s="770"/>
      <c r="DA9" s="771"/>
      <c r="DB9" s="769" t="s">
        <v>486</v>
      </c>
      <c r="DC9" s="770"/>
      <c r="DD9" s="770"/>
      <c r="DE9" s="770"/>
      <c r="DF9" s="771"/>
      <c r="DG9" s="769" t="s">
        <v>486</v>
      </c>
      <c r="DH9" s="770"/>
      <c r="DI9" s="770"/>
      <c r="DJ9" s="770"/>
      <c r="DK9" s="771"/>
      <c r="DL9" s="769" t="s">
        <v>486</v>
      </c>
      <c r="DM9" s="770"/>
      <c r="DN9" s="770"/>
      <c r="DO9" s="770"/>
      <c r="DP9" s="771"/>
      <c r="DQ9" s="769" t="s">
        <v>486</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565</v>
      </c>
      <c r="BT10" s="757"/>
      <c r="BU10" s="757"/>
      <c r="BV10" s="757"/>
      <c r="BW10" s="757"/>
      <c r="BX10" s="757"/>
      <c r="BY10" s="757"/>
      <c r="BZ10" s="757"/>
      <c r="CA10" s="757"/>
      <c r="CB10" s="757"/>
      <c r="CC10" s="757"/>
      <c r="CD10" s="757"/>
      <c r="CE10" s="757"/>
      <c r="CF10" s="757"/>
      <c r="CG10" s="758"/>
      <c r="CH10" s="769" t="s">
        <v>540</v>
      </c>
      <c r="CI10" s="770"/>
      <c r="CJ10" s="770"/>
      <c r="CK10" s="770"/>
      <c r="CL10" s="771"/>
      <c r="CM10" s="769">
        <v>205</v>
      </c>
      <c r="CN10" s="770"/>
      <c r="CO10" s="770"/>
      <c r="CP10" s="770"/>
      <c r="CQ10" s="771"/>
      <c r="CR10" s="769">
        <v>33</v>
      </c>
      <c r="CS10" s="770"/>
      <c r="CT10" s="770"/>
      <c r="CU10" s="770"/>
      <c r="CV10" s="771"/>
      <c r="CW10" s="769" t="s">
        <v>540</v>
      </c>
      <c r="CX10" s="770"/>
      <c r="CY10" s="770"/>
      <c r="CZ10" s="770"/>
      <c r="DA10" s="771"/>
      <c r="DB10" s="769" t="s">
        <v>540</v>
      </c>
      <c r="DC10" s="770"/>
      <c r="DD10" s="770"/>
      <c r="DE10" s="770"/>
      <c r="DF10" s="771"/>
      <c r="DG10" s="769" t="s">
        <v>486</v>
      </c>
      <c r="DH10" s="770"/>
      <c r="DI10" s="770"/>
      <c r="DJ10" s="770"/>
      <c r="DK10" s="771"/>
      <c r="DL10" s="769" t="s">
        <v>486</v>
      </c>
      <c r="DM10" s="770"/>
      <c r="DN10" s="770"/>
      <c r="DO10" s="770"/>
      <c r="DP10" s="771"/>
      <c r="DQ10" s="769" t="s">
        <v>486</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561</v>
      </c>
      <c r="BT11" s="757"/>
      <c r="BU11" s="757"/>
      <c r="BV11" s="757"/>
      <c r="BW11" s="757"/>
      <c r="BX11" s="757"/>
      <c r="BY11" s="757"/>
      <c r="BZ11" s="757"/>
      <c r="CA11" s="757"/>
      <c r="CB11" s="757"/>
      <c r="CC11" s="757"/>
      <c r="CD11" s="757"/>
      <c r="CE11" s="757"/>
      <c r="CF11" s="757"/>
      <c r="CG11" s="758"/>
      <c r="CH11" s="769">
        <v>27</v>
      </c>
      <c r="CI11" s="770"/>
      <c r="CJ11" s="770"/>
      <c r="CK11" s="770"/>
      <c r="CL11" s="771"/>
      <c r="CM11" s="769">
        <v>1460</v>
      </c>
      <c r="CN11" s="770"/>
      <c r="CO11" s="770"/>
      <c r="CP11" s="770"/>
      <c r="CQ11" s="771"/>
      <c r="CR11" s="769">
        <v>6</v>
      </c>
      <c r="CS11" s="770"/>
      <c r="CT11" s="770"/>
      <c r="CU11" s="770"/>
      <c r="CV11" s="771"/>
      <c r="CW11" s="769">
        <v>625</v>
      </c>
      <c r="CX11" s="770"/>
      <c r="CY11" s="770"/>
      <c r="CZ11" s="770"/>
      <c r="DA11" s="771"/>
      <c r="DB11" s="769">
        <v>2338</v>
      </c>
      <c r="DC11" s="770"/>
      <c r="DD11" s="770"/>
      <c r="DE11" s="770"/>
      <c r="DF11" s="771"/>
      <c r="DG11" s="769">
        <v>7800</v>
      </c>
      <c r="DH11" s="770"/>
      <c r="DI11" s="770"/>
      <c r="DJ11" s="770"/>
      <c r="DK11" s="771"/>
      <c r="DL11" s="769" t="s">
        <v>540</v>
      </c>
      <c r="DM11" s="770"/>
      <c r="DN11" s="770"/>
      <c r="DO11" s="770"/>
      <c r="DP11" s="771"/>
      <c r="DQ11" s="769">
        <v>5306</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566</v>
      </c>
      <c r="BT12" s="757"/>
      <c r="BU12" s="757"/>
      <c r="BV12" s="757"/>
      <c r="BW12" s="757"/>
      <c r="BX12" s="757"/>
      <c r="BY12" s="757"/>
      <c r="BZ12" s="757"/>
      <c r="CA12" s="757"/>
      <c r="CB12" s="757"/>
      <c r="CC12" s="757"/>
      <c r="CD12" s="757"/>
      <c r="CE12" s="757"/>
      <c r="CF12" s="757"/>
      <c r="CG12" s="758"/>
      <c r="CH12" s="769">
        <v>78</v>
      </c>
      <c r="CI12" s="770"/>
      <c r="CJ12" s="770"/>
      <c r="CK12" s="770"/>
      <c r="CL12" s="771"/>
      <c r="CM12" s="769">
        <v>154</v>
      </c>
      <c r="CN12" s="770"/>
      <c r="CO12" s="770"/>
      <c r="CP12" s="770"/>
      <c r="CQ12" s="771"/>
      <c r="CR12" s="769">
        <v>45</v>
      </c>
      <c r="CS12" s="770"/>
      <c r="CT12" s="770"/>
      <c r="CU12" s="770"/>
      <c r="CV12" s="771"/>
      <c r="CW12" s="769">
        <v>11</v>
      </c>
      <c r="CX12" s="770"/>
      <c r="CY12" s="770"/>
      <c r="CZ12" s="770"/>
      <c r="DA12" s="771"/>
      <c r="DB12" s="769" t="s">
        <v>486</v>
      </c>
      <c r="DC12" s="770"/>
      <c r="DD12" s="770"/>
      <c r="DE12" s="770"/>
      <c r="DF12" s="771"/>
      <c r="DG12" s="769" t="s">
        <v>486</v>
      </c>
      <c r="DH12" s="770"/>
      <c r="DI12" s="770"/>
      <c r="DJ12" s="770"/>
      <c r="DK12" s="771"/>
      <c r="DL12" s="769" t="s">
        <v>486</v>
      </c>
      <c r="DM12" s="770"/>
      <c r="DN12" s="770"/>
      <c r="DO12" s="770"/>
      <c r="DP12" s="771"/>
      <c r="DQ12" s="769" t="s">
        <v>486</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567</v>
      </c>
      <c r="BT13" s="757"/>
      <c r="BU13" s="757"/>
      <c r="BV13" s="757"/>
      <c r="BW13" s="757"/>
      <c r="BX13" s="757"/>
      <c r="BY13" s="757"/>
      <c r="BZ13" s="757"/>
      <c r="CA13" s="757"/>
      <c r="CB13" s="757"/>
      <c r="CC13" s="757"/>
      <c r="CD13" s="757"/>
      <c r="CE13" s="757"/>
      <c r="CF13" s="757"/>
      <c r="CG13" s="758"/>
      <c r="CH13" s="769">
        <v>6</v>
      </c>
      <c r="CI13" s="770"/>
      <c r="CJ13" s="770"/>
      <c r="CK13" s="770"/>
      <c r="CL13" s="771"/>
      <c r="CM13" s="769">
        <v>87</v>
      </c>
      <c r="CN13" s="770"/>
      <c r="CO13" s="770"/>
      <c r="CP13" s="770"/>
      <c r="CQ13" s="771"/>
      <c r="CR13" s="769">
        <v>5</v>
      </c>
      <c r="CS13" s="770"/>
      <c r="CT13" s="770"/>
      <c r="CU13" s="770"/>
      <c r="CV13" s="771"/>
      <c r="CW13" s="769" t="s">
        <v>486</v>
      </c>
      <c r="CX13" s="770"/>
      <c r="CY13" s="770"/>
      <c r="CZ13" s="770"/>
      <c r="DA13" s="771"/>
      <c r="DB13" s="769" t="s">
        <v>486</v>
      </c>
      <c r="DC13" s="770"/>
      <c r="DD13" s="770"/>
      <c r="DE13" s="770"/>
      <c r="DF13" s="771"/>
      <c r="DG13" s="769" t="s">
        <v>486</v>
      </c>
      <c r="DH13" s="770"/>
      <c r="DI13" s="770"/>
      <c r="DJ13" s="770"/>
      <c r="DK13" s="771"/>
      <c r="DL13" s="769" t="s">
        <v>486</v>
      </c>
      <c r="DM13" s="770"/>
      <c r="DN13" s="770"/>
      <c r="DO13" s="770"/>
      <c r="DP13" s="771"/>
      <c r="DQ13" s="769" t="s">
        <v>486</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568</v>
      </c>
      <c r="BT14" s="757"/>
      <c r="BU14" s="757"/>
      <c r="BV14" s="757"/>
      <c r="BW14" s="757"/>
      <c r="BX14" s="757"/>
      <c r="BY14" s="757"/>
      <c r="BZ14" s="757"/>
      <c r="CA14" s="757"/>
      <c r="CB14" s="757"/>
      <c r="CC14" s="757"/>
      <c r="CD14" s="757"/>
      <c r="CE14" s="757"/>
      <c r="CF14" s="757"/>
      <c r="CG14" s="758"/>
      <c r="CH14" s="769">
        <v>-1</v>
      </c>
      <c r="CI14" s="770"/>
      <c r="CJ14" s="770"/>
      <c r="CK14" s="770"/>
      <c r="CL14" s="771"/>
      <c r="CM14" s="769">
        <v>17</v>
      </c>
      <c r="CN14" s="770"/>
      <c r="CO14" s="770"/>
      <c r="CP14" s="770"/>
      <c r="CQ14" s="771"/>
      <c r="CR14" s="769">
        <v>5</v>
      </c>
      <c r="CS14" s="770"/>
      <c r="CT14" s="770"/>
      <c r="CU14" s="770"/>
      <c r="CV14" s="771"/>
      <c r="CW14" s="769" t="s">
        <v>486</v>
      </c>
      <c r="CX14" s="770"/>
      <c r="CY14" s="770"/>
      <c r="CZ14" s="770"/>
      <c r="DA14" s="771"/>
      <c r="DB14" s="769" t="s">
        <v>486</v>
      </c>
      <c r="DC14" s="770"/>
      <c r="DD14" s="770"/>
      <c r="DE14" s="770"/>
      <c r="DF14" s="771"/>
      <c r="DG14" s="769" t="s">
        <v>486</v>
      </c>
      <c r="DH14" s="770"/>
      <c r="DI14" s="770"/>
      <c r="DJ14" s="770"/>
      <c r="DK14" s="771"/>
      <c r="DL14" s="769" t="s">
        <v>486</v>
      </c>
      <c r="DM14" s="770"/>
      <c r="DN14" s="770"/>
      <c r="DO14" s="770"/>
      <c r="DP14" s="771"/>
      <c r="DQ14" s="769" t="s">
        <v>486</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569</v>
      </c>
      <c r="BT15" s="757"/>
      <c r="BU15" s="757"/>
      <c r="BV15" s="757"/>
      <c r="BW15" s="757"/>
      <c r="BX15" s="757"/>
      <c r="BY15" s="757"/>
      <c r="BZ15" s="757"/>
      <c r="CA15" s="757"/>
      <c r="CB15" s="757"/>
      <c r="CC15" s="757"/>
      <c r="CD15" s="757"/>
      <c r="CE15" s="757"/>
      <c r="CF15" s="757"/>
      <c r="CG15" s="758"/>
      <c r="CH15" s="769">
        <v>-2</v>
      </c>
      <c r="CI15" s="770"/>
      <c r="CJ15" s="770"/>
      <c r="CK15" s="770"/>
      <c r="CL15" s="771"/>
      <c r="CM15" s="769">
        <v>329</v>
      </c>
      <c r="CN15" s="770"/>
      <c r="CO15" s="770"/>
      <c r="CP15" s="770"/>
      <c r="CQ15" s="771"/>
      <c r="CR15" s="769">
        <v>3</v>
      </c>
      <c r="CS15" s="770"/>
      <c r="CT15" s="770"/>
      <c r="CU15" s="770"/>
      <c r="CV15" s="771"/>
      <c r="CW15" s="769">
        <v>2</v>
      </c>
      <c r="CX15" s="770"/>
      <c r="CY15" s="770"/>
      <c r="CZ15" s="770"/>
      <c r="DA15" s="771"/>
      <c r="DB15" s="769" t="s">
        <v>486</v>
      </c>
      <c r="DC15" s="770"/>
      <c r="DD15" s="770"/>
      <c r="DE15" s="770"/>
      <c r="DF15" s="771"/>
      <c r="DG15" s="769" t="s">
        <v>486</v>
      </c>
      <c r="DH15" s="770"/>
      <c r="DI15" s="770"/>
      <c r="DJ15" s="770"/>
      <c r="DK15" s="771"/>
      <c r="DL15" s="769" t="s">
        <v>486</v>
      </c>
      <c r="DM15" s="770"/>
      <c r="DN15" s="770"/>
      <c r="DO15" s="770"/>
      <c r="DP15" s="771"/>
      <c r="DQ15" s="769" t="s">
        <v>486</v>
      </c>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570</v>
      </c>
      <c r="BT16" s="757"/>
      <c r="BU16" s="757"/>
      <c r="BV16" s="757"/>
      <c r="BW16" s="757"/>
      <c r="BX16" s="757"/>
      <c r="BY16" s="757"/>
      <c r="BZ16" s="757"/>
      <c r="CA16" s="757"/>
      <c r="CB16" s="757"/>
      <c r="CC16" s="757"/>
      <c r="CD16" s="757"/>
      <c r="CE16" s="757"/>
      <c r="CF16" s="757"/>
      <c r="CG16" s="758"/>
      <c r="CH16" s="769">
        <v>-44</v>
      </c>
      <c r="CI16" s="770"/>
      <c r="CJ16" s="770"/>
      <c r="CK16" s="770"/>
      <c r="CL16" s="771"/>
      <c r="CM16" s="769">
        <v>469</v>
      </c>
      <c r="CN16" s="770"/>
      <c r="CO16" s="770"/>
      <c r="CP16" s="770"/>
      <c r="CQ16" s="771"/>
      <c r="CR16" s="769">
        <v>78</v>
      </c>
      <c r="CS16" s="770"/>
      <c r="CT16" s="770"/>
      <c r="CU16" s="770"/>
      <c r="CV16" s="771"/>
      <c r="CW16" s="769">
        <v>11</v>
      </c>
      <c r="CX16" s="770"/>
      <c r="CY16" s="770"/>
      <c r="CZ16" s="770"/>
      <c r="DA16" s="771"/>
      <c r="DB16" s="769" t="s">
        <v>486</v>
      </c>
      <c r="DC16" s="770"/>
      <c r="DD16" s="770"/>
      <c r="DE16" s="770"/>
      <c r="DF16" s="771"/>
      <c r="DG16" s="769" t="s">
        <v>486</v>
      </c>
      <c r="DH16" s="770"/>
      <c r="DI16" s="770"/>
      <c r="DJ16" s="770"/>
      <c r="DK16" s="771"/>
      <c r="DL16" s="769" t="s">
        <v>486</v>
      </c>
      <c r="DM16" s="770"/>
      <c r="DN16" s="770"/>
      <c r="DO16" s="770"/>
      <c r="DP16" s="771"/>
      <c r="DQ16" s="769" t="s">
        <v>486</v>
      </c>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198042</v>
      </c>
      <c r="R23" s="782"/>
      <c r="S23" s="782"/>
      <c r="T23" s="782"/>
      <c r="U23" s="782"/>
      <c r="V23" s="782">
        <v>188958</v>
      </c>
      <c r="W23" s="782"/>
      <c r="X23" s="782"/>
      <c r="Y23" s="782"/>
      <c r="Z23" s="782"/>
      <c r="AA23" s="782">
        <v>9085</v>
      </c>
      <c r="AB23" s="782"/>
      <c r="AC23" s="782"/>
      <c r="AD23" s="782"/>
      <c r="AE23" s="783"/>
      <c r="AF23" s="784">
        <v>4889</v>
      </c>
      <c r="AG23" s="782"/>
      <c r="AH23" s="782"/>
      <c r="AI23" s="782"/>
      <c r="AJ23" s="785"/>
      <c r="AK23" s="786"/>
      <c r="AL23" s="787"/>
      <c r="AM23" s="787"/>
      <c r="AN23" s="787"/>
      <c r="AO23" s="787"/>
      <c r="AP23" s="782">
        <v>83690</v>
      </c>
      <c r="AQ23" s="782"/>
      <c r="AR23" s="782"/>
      <c r="AS23" s="782"/>
      <c r="AT23" s="782"/>
      <c r="AU23" s="788"/>
      <c r="AV23" s="788"/>
      <c r="AW23" s="788"/>
      <c r="AX23" s="788"/>
      <c r="AY23" s="789"/>
      <c r="AZ23" s="797" t="s">
        <v>371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382</v>
      </c>
      <c r="C28" s="720"/>
      <c r="D28" s="720"/>
      <c r="E28" s="720"/>
      <c r="F28" s="720"/>
      <c r="G28" s="720"/>
      <c r="H28" s="720"/>
      <c r="I28" s="720"/>
      <c r="J28" s="720"/>
      <c r="K28" s="720"/>
      <c r="L28" s="720"/>
      <c r="M28" s="720"/>
      <c r="N28" s="720"/>
      <c r="O28" s="720"/>
      <c r="P28" s="721"/>
      <c r="Q28" s="810">
        <v>28075</v>
      </c>
      <c r="R28" s="811"/>
      <c r="S28" s="811"/>
      <c r="T28" s="811"/>
      <c r="U28" s="811"/>
      <c r="V28" s="811">
        <v>26409</v>
      </c>
      <c r="W28" s="811"/>
      <c r="X28" s="811"/>
      <c r="Y28" s="811"/>
      <c r="Z28" s="811"/>
      <c r="AA28" s="811">
        <v>1666</v>
      </c>
      <c r="AB28" s="811"/>
      <c r="AC28" s="811"/>
      <c r="AD28" s="811"/>
      <c r="AE28" s="812"/>
      <c r="AF28" s="813">
        <v>1666</v>
      </c>
      <c r="AG28" s="811"/>
      <c r="AH28" s="811"/>
      <c r="AI28" s="811"/>
      <c r="AJ28" s="814"/>
      <c r="AK28" s="815">
        <v>2046</v>
      </c>
      <c r="AL28" s="806"/>
      <c r="AM28" s="806"/>
      <c r="AN28" s="806"/>
      <c r="AO28" s="806"/>
      <c r="AP28" s="806" t="s">
        <v>540</v>
      </c>
      <c r="AQ28" s="806"/>
      <c r="AR28" s="806"/>
      <c r="AS28" s="806"/>
      <c r="AT28" s="806"/>
      <c r="AU28" s="806" t="s">
        <v>540</v>
      </c>
      <c r="AV28" s="806"/>
      <c r="AW28" s="806"/>
      <c r="AX28" s="806"/>
      <c r="AY28" s="806"/>
      <c r="AZ28" s="807" t="s">
        <v>540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383</v>
      </c>
      <c r="C29" s="744"/>
      <c r="D29" s="744"/>
      <c r="E29" s="744"/>
      <c r="F29" s="744"/>
      <c r="G29" s="744"/>
      <c r="H29" s="744"/>
      <c r="I29" s="744"/>
      <c r="J29" s="744"/>
      <c r="K29" s="744"/>
      <c r="L29" s="744"/>
      <c r="M29" s="744"/>
      <c r="N29" s="744"/>
      <c r="O29" s="744"/>
      <c r="P29" s="745"/>
      <c r="Q29" s="746">
        <v>22258</v>
      </c>
      <c r="R29" s="747"/>
      <c r="S29" s="747"/>
      <c r="T29" s="747"/>
      <c r="U29" s="747"/>
      <c r="V29" s="747">
        <v>22075</v>
      </c>
      <c r="W29" s="747"/>
      <c r="X29" s="747"/>
      <c r="Y29" s="747"/>
      <c r="Z29" s="747"/>
      <c r="AA29" s="747">
        <v>183</v>
      </c>
      <c r="AB29" s="747"/>
      <c r="AC29" s="747"/>
      <c r="AD29" s="747"/>
      <c r="AE29" s="748"/>
      <c r="AF29" s="749">
        <v>183</v>
      </c>
      <c r="AG29" s="750"/>
      <c r="AH29" s="750"/>
      <c r="AI29" s="750"/>
      <c r="AJ29" s="751"/>
      <c r="AK29" s="818">
        <v>3266</v>
      </c>
      <c r="AL29" s="819"/>
      <c r="AM29" s="819"/>
      <c r="AN29" s="819"/>
      <c r="AO29" s="819"/>
      <c r="AP29" s="819" t="s">
        <v>486</v>
      </c>
      <c r="AQ29" s="819"/>
      <c r="AR29" s="819"/>
      <c r="AS29" s="819"/>
      <c r="AT29" s="819"/>
      <c r="AU29" s="819" t="s">
        <v>486</v>
      </c>
      <c r="AV29" s="819"/>
      <c r="AW29" s="819"/>
      <c r="AX29" s="819"/>
      <c r="AY29" s="819"/>
      <c r="AZ29" s="820" t="s">
        <v>486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384</v>
      </c>
      <c r="C30" s="744"/>
      <c r="D30" s="744"/>
      <c r="E30" s="744"/>
      <c r="F30" s="744"/>
      <c r="G30" s="744"/>
      <c r="H30" s="744"/>
      <c r="I30" s="744"/>
      <c r="J30" s="744"/>
      <c r="K30" s="744"/>
      <c r="L30" s="744"/>
      <c r="M30" s="744"/>
      <c r="N30" s="744"/>
      <c r="O30" s="744"/>
      <c r="P30" s="745"/>
      <c r="Q30" s="746">
        <v>3162</v>
      </c>
      <c r="R30" s="747"/>
      <c r="S30" s="747"/>
      <c r="T30" s="747"/>
      <c r="U30" s="747"/>
      <c r="V30" s="747">
        <v>3152</v>
      </c>
      <c r="W30" s="747"/>
      <c r="X30" s="747"/>
      <c r="Y30" s="747"/>
      <c r="Z30" s="747"/>
      <c r="AA30" s="747">
        <v>10</v>
      </c>
      <c r="AB30" s="747"/>
      <c r="AC30" s="747"/>
      <c r="AD30" s="747"/>
      <c r="AE30" s="748"/>
      <c r="AF30" s="749">
        <v>10</v>
      </c>
      <c r="AG30" s="750"/>
      <c r="AH30" s="750"/>
      <c r="AI30" s="750"/>
      <c r="AJ30" s="751"/>
      <c r="AK30" s="818">
        <v>614</v>
      </c>
      <c r="AL30" s="819"/>
      <c r="AM30" s="819"/>
      <c r="AN30" s="819"/>
      <c r="AO30" s="819"/>
      <c r="AP30" s="819" t="s">
        <v>541</v>
      </c>
      <c r="AQ30" s="819"/>
      <c r="AR30" s="819"/>
      <c r="AS30" s="819"/>
      <c r="AT30" s="819"/>
      <c r="AU30" s="819" t="s">
        <v>540</v>
      </c>
      <c r="AV30" s="819"/>
      <c r="AW30" s="819"/>
      <c r="AX30" s="819"/>
      <c r="AY30" s="819"/>
      <c r="AZ30" s="820" t="s">
        <v>486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385</v>
      </c>
      <c r="C31" s="744"/>
      <c r="D31" s="744"/>
      <c r="E31" s="744"/>
      <c r="F31" s="744"/>
      <c r="G31" s="744"/>
      <c r="H31" s="744"/>
      <c r="I31" s="744"/>
      <c r="J31" s="744"/>
      <c r="K31" s="744"/>
      <c r="L31" s="744"/>
      <c r="M31" s="744"/>
      <c r="N31" s="744"/>
      <c r="O31" s="744"/>
      <c r="P31" s="745"/>
      <c r="Q31" s="746">
        <v>7466</v>
      </c>
      <c r="R31" s="747"/>
      <c r="S31" s="747"/>
      <c r="T31" s="747"/>
      <c r="U31" s="747"/>
      <c r="V31" s="747">
        <v>7636</v>
      </c>
      <c r="W31" s="747"/>
      <c r="X31" s="747"/>
      <c r="Y31" s="747"/>
      <c r="Z31" s="747"/>
      <c r="AA31" s="747">
        <v>-170</v>
      </c>
      <c r="AB31" s="747"/>
      <c r="AC31" s="747"/>
      <c r="AD31" s="747"/>
      <c r="AE31" s="748"/>
      <c r="AF31" s="749">
        <v>3490</v>
      </c>
      <c r="AG31" s="750"/>
      <c r="AH31" s="750"/>
      <c r="AI31" s="750"/>
      <c r="AJ31" s="751"/>
      <c r="AK31" s="818" t="s">
        <v>540</v>
      </c>
      <c r="AL31" s="819"/>
      <c r="AM31" s="819"/>
      <c r="AN31" s="819"/>
      <c r="AO31" s="819"/>
      <c r="AP31" s="821">
        <v>16026</v>
      </c>
      <c r="AQ31" s="822"/>
      <c r="AR31" s="822"/>
      <c r="AS31" s="822"/>
      <c r="AT31" s="818"/>
      <c r="AU31" s="819">
        <v>288</v>
      </c>
      <c r="AV31" s="819"/>
      <c r="AW31" s="819"/>
      <c r="AX31" s="819"/>
      <c r="AY31" s="819"/>
      <c r="AZ31" s="820" t="s">
        <v>486</v>
      </c>
      <c r="BA31" s="820"/>
      <c r="BB31" s="820"/>
      <c r="BC31" s="820"/>
      <c r="BD31" s="820"/>
      <c r="BE31" s="816" t="s">
        <v>386</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387</v>
      </c>
      <c r="C32" s="744"/>
      <c r="D32" s="744"/>
      <c r="E32" s="744"/>
      <c r="F32" s="744"/>
      <c r="G32" s="744"/>
      <c r="H32" s="744"/>
      <c r="I32" s="744"/>
      <c r="J32" s="744"/>
      <c r="K32" s="744"/>
      <c r="L32" s="744"/>
      <c r="M32" s="744"/>
      <c r="N32" s="744"/>
      <c r="O32" s="744"/>
      <c r="P32" s="745"/>
      <c r="Q32" s="746">
        <v>362</v>
      </c>
      <c r="R32" s="747"/>
      <c r="S32" s="747"/>
      <c r="T32" s="747"/>
      <c r="U32" s="747"/>
      <c r="V32" s="747">
        <v>337</v>
      </c>
      <c r="W32" s="747"/>
      <c r="X32" s="747"/>
      <c r="Y32" s="747"/>
      <c r="Z32" s="747"/>
      <c r="AA32" s="747">
        <v>25</v>
      </c>
      <c r="AB32" s="747"/>
      <c r="AC32" s="747"/>
      <c r="AD32" s="747"/>
      <c r="AE32" s="748"/>
      <c r="AF32" s="749">
        <v>25</v>
      </c>
      <c r="AG32" s="750"/>
      <c r="AH32" s="750"/>
      <c r="AI32" s="750"/>
      <c r="AJ32" s="751"/>
      <c r="AK32" s="818">
        <v>123</v>
      </c>
      <c r="AL32" s="819"/>
      <c r="AM32" s="819"/>
      <c r="AN32" s="819"/>
      <c r="AO32" s="819"/>
      <c r="AP32" s="821">
        <v>400</v>
      </c>
      <c r="AQ32" s="822"/>
      <c r="AR32" s="822"/>
      <c r="AS32" s="822"/>
      <c r="AT32" s="818"/>
      <c r="AU32" s="819">
        <v>239</v>
      </c>
      <c r="AV32" s="819"/>
      <c r="AW32" s="819"/>
      <c r="AX32" s="819"/>
      <c r="AY32" s="819"/>
      <c r="AZ32" s="820" t="s">
        <v>486</v>
      </c>
      <c r="BA32" s="820"/>
      <c r="BB32" s="820"/>
      <c r="BC32" s="820"/>
      <c r="BD32" s="820"/>
      <c r="BE32" s="816" t="s">
        <v>388</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389</v>
      </c>
      <c r="C33" s="744"/>
      <c r="D33" s="744"/>
      <c r="E33" s="744"/>
      <c r="F33" s="744"/>
      <c r="G33" s="744"/>
      <c r="H33" s="744"/>
      <c r="I33" s="744"/>
      <c r="J33" s="744"/>
      <c r="K33" s="744"/>
      <c r="L33" s="744"/>
      <c r="M33" s="744"/>
      <c r="N33" s="744"/>
      <c r="O33" s="744"/>
      <c r="P33" s="745"/>
      <c r="Q33" s="746">
        <v>10192</v>
      </c>
      <c r="R33" s="747"/>
      <c r="S33" s="747"/>
      <c r="T33" s="747"/>
      <c r="U33" s="747"/>
      <c r="V33" s="747">
        <v>8970</v>
      </c>
      <c r="W33" s="747"/>
      <c r="X33" s="747"/>
      <c r="Y33" s="747"/>
      <c r="Z33" s="747"/>
      <c r="AA33" s="747">
        <v>1222</v>
      </c>
      <c r="AB33" s="747"/>
      <c r="AC33" s="747"/>
      <c r="AD33" s="747"/>
      <c r="AE33" s="748"/>
      <c r="AF33" s="749">
        <v>1107</v>
      </c>
      <c r="AG33" s="750"/>
      <c r="AH33" s="750"/>
      <c r="AI33" s="750"/>
      <c r="AJ33" s="751"/>
      <c r="AK33" s="818">
        <v>3266</v>
      </c>
      <c r="AL33" s="819"/>
      <c r="AM33" s="819"/>
      <c r="AN33" s="819"/>
      <c r="AO33" s="819"/>
      <c r="AP33" s="821">
        <v>59689</v>
      </c>
      <c r="AQ33" s="822"/>
      <c r="AR33" s="822"/>
      <c r="AS33" s="822"/>
      <c r="AT33" s="818"/>
      <c r="AU33" s="819">
        <v>32411</v>
      </c>
      <c r="AV33" s="819"/>
      <c r="AW33" s="819"/>
      <c r="AX33" s="819"/>
      <c r="AY33" s="819"/>
      <c r="AZ33" s="820" t="s">
        <v>486</v>
      </c>
      <c r="BA33" s="820"/>
      <c r="BB33" s="820"/>
      <c r="BC33" s="820"/>
      <c r="BD33" s="820"/>
      <c r="BE33" s="816" t="s">
        <v>388</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390</v>
      </c>
      <c r="C34" s="744"/>
      <c r="D34" s="744"/>
      <c r="E34" s="744"/>
      <c r="F34" s="744"/>
      <c r="G34" s="744"/>
      <c r="H34" s="744"/>
      <c r="I34" s="744"/>
      <c r="J34" s="744"/>
      <c r="K34" s="744"/>
      <c r="L34" s="744"/>
      <c r="M34" s="744"/>
      <c r="N34" s="744"/>
      <c r="O34" s="744"/>
      <c r="P34" s="745"/>
      <c r="Q34" s="746">
        <v>233</v>
      </c>
      <c r="R34" s="747"/>
      <c r="S34" s="747"/>
      <c r="T34" s="747"/>
      <c r="U34" s="747"/>
      <c r="V34" s="747">
        <v>184</v>
      </c>
      <c r="W34" s="747"/>
      <c r="X34" s="747"/>
      <c r="Y34" s="747"/>
      <c r="Z34" s="747"/>
      <c r="AA34" s="747">
        <v>49</v>
      </c>
      <c r="AB34" s="747"/>
      <c r="AC34" s="747"/>
      <c r="AD34" s="747"/>
      <c r="AE34" s="748"/>
      <c r="AF34" s="749">
        <v>49</v>
      </c>
      <c r="AG34" s="750"/>
      <c r="AH34" s="750"/>
      <c r="AI34" s="750"/>
      <c r="AJ34" s="751"/>
      <c r="AK34" s="818">
        <v>164</v>
      </c>
      <c r="AL34" s="819"/>
      <c r="AM34" s="819"/>
      <c r="AN34" s="819"/>
      <c r="AO34" s="819"/>
      <c r="AP34" s="821">
        <v>2044</v>
      </c>
      <c r="AQ34" s="822"/>
      <c r="AR34" s="822"/>
      <c r="AS34" s="822"/>
      <c r="AT34" s="818"/>
      <c r="AU34" s="819">
        <v>1732</v>
      </c>
      <c r="AV34" s="819"/>
      <c r="AW34" s="819"/>
      <c r="AX34" s="819"/>
      <c r="AY34" s="819"/>
      <c r="AZ34" s="820" t="s">
        <v>486</v>
      </c>
      <c r="BA34" s="820"/>
      <c r="BB34" s="820"/>
      <c r="BC34" s="820"/>
      <c r="BD34" s="820"/>
      <c r="BE34" s="816" t="s">
        <v>388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391</v>
      </c>
      <c r="C35" s="744"/>
      <c r="D35" s="744"/>
      <c r="E35" s="744"/>
      <c r="F35" s="744"/>
      <c r="G35" s="744"/>
      <c r="H35" s="744"/>
      <c r="I35" s="744"/>
      <c r="J35" s="744"/>
      <c r="K35" s="744"/>
      <c r="L35" s="744"/>
      <c r="M35" s="744"/>
      <c r="N35" s="744"/>
      <c r="O35" s="744"/>
      <c r="P35" s="745"/>
      <c r="Q35" s="746">
        <v>421</v>
      </c>
      <c r="R35" s="747"/>
      <c r="S35" s="747"/>
      <c r="T35" s="747"/>
      <c r="U35" s="747"/>
      <c r="V35" s="747">
        <v>409</v>
      </c>
      <c r="W35" s="747"/>
      <c r="X35" s="747"/>
      <c r="Y35" s="747"/>
      <c r="Z35" s="747"/>
      <c r="AA35" s="747">
        <v>12</v>
      </c>
      <c r="AB35" s="747"/>
      <c r="AC35" s="747"/>
      <c r="AD35" s="747"/>
      <c r="AE35" s="748"/>
      <c r="AF35" s="749">
        <v>71</v>
      </c>
      <c r="AG35" s="750"/>
      <c r="AH35" s="750"/>
      <c r="AI35" s="750"/>
      <c r="AJ35" s="751"/>
      <c r="AK35" s="818">
        <v>68</v>
      </c>
      <c r="AL35" s="819"/>
      <c r="AM35" s="819"/>
      <c r="AN35" s="819"/>
      <c r="AO35" s="819"/>
      <c r="AP35" s="819">
        <v>1396</v>
      </c>
      <c r="AQ35" s="819"/>
      <c r="AR35" s="819"/>
      <c r="AS35" s="819"/>
      <c r="AT35" s="819"/>
      <c r="AU35" s="819">
        <v>1396</v>
      </c>
      <c r="AV35" s="819"/>
      <c r="AW35" s="819"/>
      <c r="AX35" s="819"/>
      <c r="AY35" s="819"/>
      <c r="AZ35" s="820" t="s">
        <v>486</v>
      </c>
      <c r="BA35" s="820"/>
      <c r="BB35" s="820"/>
      <c r="BC35" s="820"/>
      <c r="BD35" s="820"/>
      <c r="BE35" s="816" t="s">
        <v>542</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3"/>
      <c r="R50" s="824"/>
      <c r="S50" s="824"/>
      <c r="T50" s="824"/>
      <c r="U50" s="824"/>
      <c r="V50" s="824"/>
      <c r="W50" s="824"/>
      <c r="X50" s="824"/>
      <c r="Y50" s="824"/>
      <c r="Z50" s="824"/>
      <c r="AA50" s="824"/>
      <c r="AB50" s="824"/>
      <c r="AC50" s="824"/>
      <c r="AD50" s="824"/>
      <c r="AE50" s="825"/>
      <c r="AF50" s="749"/>
      <c r="AG50" s="750"/>
      <c r="AH50" s="750"/>
      <c r="AI50" s="750"/>
      <c r="AJ50" s="751"/>
      <c r="AK50" s="826"/>
      <c r="AL50" s="824"/>
      <c r="AM50" s="824"/>
      <c r="AN50" s="824"/>
      <c r="AO50" s="824"/>
      <c r="AP50" s="824"/>
      <c r="AQ50" s="824"/>
      <c r="AR50" s="824"/>
      <c r="AS50" s="824"/>
      <c r="AT50" s="824"/>
      <c r="AU50" s="824"/>
      <c r="AV50" s="824"/>
      <c r="AW50" s="824"/>
      <c r="AX50" s="824"/>
      <c r="AY50" s="824"/>
      <c r="AZ50" s="827"/>
      <c r="BA50" s="827"/>
      <c r="BB50" s="827"/>
      <c r="BC50" s="827"/>
      <c r="BD50" s="827"/>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3"/>
      <c r="R51" s="824"/>
      <c r="S51" s="824"/>
      <c r="T51" s="824"/>
      <c r="U51" s="824"/>
      <c r="V51" s="824"/>
      <c r="W51" s="824"/>
      <c r="X51" s="824"/>
      <c r="Y51" s="824"/>
      <c r="Z51" s="824"/>
      <c r="AA51" s="824"/>
      <c r="AB51" s="824"/>
      <c r="AC51" s="824"/>
      <c r="AD51" s="824"/>
      <c r="AE51" s="825"/>
      <c r="AF51" s="749"/>
      <c r="AG51" s="750"/>
      <c r="AH51" s="750"/>
      <c r="AI51" s="750"/>
      <c r="AJ51" s="751"/>
      <c r="AK51" s="826"/>
      <c r="AL51" s="824"/>
      <c r="AM51" s="824"/>
      <c r="AN51" s="824"/>
      <c r="AO51" s="824"/>
      <c r="AP51" s="824"/>
      <c r="AQ51" s="824"/>
      <c r="AR51" s="824"/>
      <c r="AS51" s="824"/>
      <c r="AT51" s="824"/>
      <c r="AU51" s="824"/>
      <c r="AV51" s="824"/>
      <c r="AW51" s="824"/>
      <c r="AX51" s="824"/>
      <c r="AY51" s="824"/>
      <c r="AZ51" s="827"/>
      <c r="BA51" s="827"/>
      <c r="BB51" s="827"/>
      <c r="BC51" s="827"/>
      <c r="BD51" s="827"/>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3"/>
      <c r="R52" s="824"/>
      <c r="S52" s="824"/>
      <c r="T52" s="824"/>
      <c r="U52" s="824"/>
      <c r="V52" s="824"/>
      <c r="W52" s="824"/>
      <c r="X52" s="824"/>
      <c r="Y52" s="824"/>
      <c r="Z52" s="824"/>
      <c r="AA52" s="824"/>
      <c r="AB52" s="824"/>
      <c r="AC52" s="824"/>
      <c r="AD52" s="824"/>
      <c r="AE52" s="825"/>
      <c r="AF52" s="749"/>
      <c r="AG52" s="750"/>
      <c r="AH52" s="750"/>
      <c r="AI52" s="750"/>
      <c r="AJ52" s="751"/>
      <c r="AK52" s="826"/>
      <c r="AL52" s="824"/>
      <c r="AM52" s="824"/>
      <c r="AN52" s="824"/>
      <c r="AO52" s="824"/>
      <c r="AP52" s="824"/>
      <c r="AQ52" s="824"/>
      <c r="AR52" s="824"/>
      <c r="AS52" s="824"/>
      <c r="AT52" s="824"/>
      <c r="AU52" s="824"/>
      <c r="AV52" s="824"/>
      <c r="AW52" s="824"/>
      <c r="AX52" s="824"/>
      <c r="AY52" s="824"/>
      <c r="AZ52" s="827"/>
      <c r="BA52" s="827"/>
      <c r="BB52" s="827"/>
      <c r="BC52" s="827"/>
      <c r="BD52" s="827"/>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3"/>
      <c r="R53" s="824"/>
      <c r="S53" s="824"/>
      <c r="T53" s="824"/>
      <c r="U53" s="824"/>
      <c r="V53" s="824"/>
      <c r="W53" s="824"/>
      <c r="X53" s="824"/>
      <c r="Y53" s="824"/>
      <c r="Z53" s="824"/>
      <c r="AA53" s="824"/>
      <c r="AB53" s="824"/>
      <c r="AC53" s="824"/>
      <c r="AD53" s="824"/>
      <c r="AE53" s="825"/>
      <c r="AF53" s="749"/>
      <c r="AG53" s="750"/>
      <c r="AH53" s="750"/>
      <c r="AI53" s="750"/>
      <c r="AJ53" s="751"/>
      <c r="AK53" s="826"/>
      <c r="AL53" s="824"/>
      <c r="AM53" s="824"/>
      <c r="AN53" s="824"/>
      <c r="AO53" s="824"/>
      <c r="AP53" s="824"/>
      <c r="AQ53" s="824"/>
      <c r="AR53" s="824"/>
      <c r="AS53" s="824"/>
      <c r="AT53" s="824"/>
      <c r="AU53" s="824"/>
      <c r="AV53" s="824"/>
      <c r="AW53" s="824"/>
      <c r="AX53" s="824"/>
      <c r="AY53" s="824"/>
      <c r="AZ53" s="827"/>
      <c r="BA53" s="827"/>
      <c r="BB53" s="827"/>
      <c r="BC53" s="827"/>
      <c r="BD53" s="827"/>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3"/>
      <c r="R54" s="824"/>
      <c r="S54" s="824"/>
      <c r="T54" s="824"/>
      <c r="U54" s="824"/>
      <c r="V54" s="824"/>
      <c r="W54" s="824"/>
      <c r="X54" s="824"/>
      <c r="Y54" s="824"/>
      <c r="Z54" s="824"/>
      <c r="AA54" s="824"/>
      <c r="AB54" s="824"/>
      <c r="AC54" s="824"/>
      <c r="AD54" s="824"/>
      <c r="AE54" s="825"/>
      <c r="AF54" s="749"/>
      <c r="AG54" s="750"/>
      <c r="AH54" s="750"/>
      <c r="AI54" s="750"/>
      <c r="AJ54" s="751"/>
      <c r="AK54" s="826"/>
      <c r="AL54" s="824"/>
      <c r="AM54" s="824"/>
      <c r="AN54" s="824"/>
      <c r="AO54" s="824"/>
      <c r="AP54" s="824"/>
      <c r="AQ54" s="824"/>
      <c r="AR54" s="824"/>
      <c r="AS54" s="824"/>
      <c r="AT54" s="824"/>
      <c r="AU54" s="824"/>
      <c r="AV54" s="824"/>
      <c r="AW54" s="824"/>
      <c r="AX54" s="824"/>
      <c r="AY54" s="824"/>
      <c r="AZ54" s="827"/>
      <c r="BA54" s="827"/>
      <c r="BB54" s="827"/>
      <c r="BC54" s="827"/>
      <c r="BD54" s="827"/>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3"/>
      <c r="R55" s="824"/>
      <c r="S55" s="824"/>
      <c r="T55" s="824"/>
      <c r="U55" s="824"/>
      <c r="V55" s="824"/>
      <c r="W55" s="824"/>
      <c r="X55" s="824"/>
      <c r="Y55" s="824"/>
      <c r="Z55" s="824"/>
      <c r="AA55" s="824"/>
      <c r="AB55" s="824"/>
      <c r="AC55" s="824"/>
      <c r="AD55" s="824"/>
      <c r="AE55" s="825"/>
      <c r="AF55" s="749"/>
      <c r="AG55" s="750"/>
      <c r="AH55" s="750"/>
      <c r="AI55" s="750"/>
      <c r="AJ55" s="751"/>
      <c r="AK55" s="826"/>
      <c r="AL55" s="824"/>
      <c r="AM55" s="824"/>
      <c r="AN55" s="824"/>
      <c r="AO55" s="824"/>
      <c r="AP55" s="824"/>
      <c r="AQ55" s="824"/>
      <c r="AR55" s="824"/>
      <c r="AS55" s="824"/>
      <c r="AT55" s="824"/>
      <c r="AU55" s="824"/>
      <c r="AV55" s="824"/>
      <c r="AW55" s="824"/>
      <c r="AX55" s="824"/>
      <c r="AY55" s="824"/>
      <c r="AZ55" s="827"/>
      <c r="BA55" s="827"/>
      <c r="BB55" s="827"/>
      <c r="BC55" s="827"/>
      <c r="BD55" s="827"/>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3"/>
      <c r="R56" s="824"/>
      <c r="S56" s="824"/>
      <c r="T56" s="824"/>
      <c r="U56" s="824"/>
      <c r="V56" s="824"/>
      <c r="W56" s="824"/>
      <c r="X56" s="824"/>
      <c r="Y56" s="824"/>
      <c r="Z56" s="824"/>
      <c r="AA56" s="824"/>
      <c r="AB56" s="824"/>
      <c r="AC56" s="824"/>
      <c r="AD56" s="824"/>
      <c r="AE56" s="825"/>
      <c r="AF56" s="749"/>
      <c r="AG56" s="750"/>
      <c r="AH56" s="750"/>
      <c r="AI56" s="750"/>
      <c r="AJ56" s="751"/>
      <c r="AK56" s="826"/>
      <c r="AL56" s="824"/>
      <c r="AM56" s="824"/>
      <c r="AN56" s="824"/>
      <c r="AO56" s="824"/>
      <c r="AP56" s="824"/>
      <c r="AQ56" s="824"/>
      <c r="AR56" s="824"/>
      <c r="AS56" s="824"/>
      <c r="AT56" s="824"/>
      <c r="AU56" s="824"/>
      <c r="AV56" s="824"/>
      <c r="AW56" s="824"/>
      <c r="AX56" s="824"/>
      <c r="AY56" s="824"/>
      <c r="AZ56" s="827"/>
      <c r="BA56" s="827"/>
      <c r="BB56" s="827"/>
      <c r="BC56" s="827"/>
      <c r="BD56" s="827"/>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3"/>
      <c r="R57" s="824"/>
      <c r="S57" s="824"/>
      <c r="T57" s="824"/>
      <c r="U57" s="824"/>
      <c r="V57" s="824"/>
      <c r="W57" s="824"/>
      <c r="X57" s="824"/>
      <c r="Y57" s="824"/>
      <c r="Z57" s="824"/>
      <c r="AA57" s="824"/>
      <c r="AB57" s="824"/>
      <c r="AC57" s="824"/>
      <c r="AD57" s="824"/>
      <c r="AE57" s="825"/>
      <c r="AF57" s="749"/>
      <c r="AG57" s="750"/>
      <c r="AH57" s="750"/>
      <c r="AI57" s="750"/>
      <c r="AJ57" s="751"/>
      <c r="AK57" s="826"/>
      <c r="AL57" s="824"/>
      <c r="AM57" s="824"/>
      <c r="AN57" s="824"/>
      <c r="AO57" s="824"/>
      <c r="AP57" s="824"/>
      <c r="AQ57" s="824"/>
      <c r="AR57" s="824"/>
      <c r="AS57" s="824"/>
      <c r="AT57" s="824"/>
      <c r="AU57" s="824"/>
      <c r="AV57" s="824"/>
      <c r="AW57" s="824"/>
      <c r="AX57" s="824"/>
      <c r="AY57" s="824"/>
      <c r="AZ57" s="827"/>
      <c r="BA57" s="827"/>
      <c r="BB57" s="827"/>
      <c r="BC57" s="827"/>
      <c r="BD57" s="827"/>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3"/>
      <c r="R58" s="824"/>
      <c r="S58" s="824"/>
      <c r="T58" s="824"/>
      <c r="U58" s="824"/>
      <c r="V58" s="824"/>
      <c r="W58" s="824"/>
      <c r="X58" s="824"/>
      <c r="Y58" s="824"/>
      <c r="Z58" s="824"/>
      <c r="AA58" s="824"/>
      <c r="AB58" s="824"/>
      <c r="AC58" s="824"/>
      <c r="AD58" s="824"/>
      <c r="AE58" s="825"/>
      <c r="AF58" s="749"/>
      <c r="AG58" s="750"/>
      <c r="AH58" s="750"/>
      <c r="AI58" s="750"/>
      <c r="AJ58" s="751"/>
      <c r="AK58" s="826"/>
      <c r="AL58" s="824"/>
      <c r="AM58" s="824"/>
      <c r="AN58" s="824"/>
      <c r="AO58" s="824"/>
      <c r="AP58" s="824"/>
      <c r="AQ58" s="824"/>
      <c r="AR58" s="824"/>
      <c r="AS58" s="824"/>
      <c r="AT58" s="824"/>
      <c r="AU58" s="824"/>
      <c r="AV58" s="824"/>
      <c r="AW58" s="824"/>
      <c r="AX58" s="824"/>
      <c r="AY58" s="824"/>
      <c r="AZ58" s="827"/>
      <c r="BA58" s="827"/>
      <c r="BB58" s="827"/>
      <c r="BC58" s="827"/>
      <c r="BD58" s="827"/>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3"/>
      <c r="R59" s="824"/>
      <c r="S59" s="824"/>
      <c r="T59" s="824"/>
      <c r="U59" s="824"/>
      <c r="V59" s="824"/>
      <c r="W59" s="824"/>
      <c r="X59" s="824"/>
      <c r="Y59" s="824"/>
      <c r="Z59" s="824"/>
      <c r="AA59" s="824"/>
      <c r="AB59" s="824"/>
      <c r="AC59" s="824"/>
      <c r="AD59" s="824"/>
      <c r="AE59" s="825"/>
      <c r="AF59" s="749"/>
      <c r="AG59" s="750"/>
      <c r="AH59" s="750"/>
      <c r="AI59" s="750"/>
      <c r="AJ59" s="751"/>
      <c r="AK59" s="826"/>
      <c r="AL59" s="824"/>
      <c r="AM59" s="824"/>
      <c r="AN59" s="824"/>
      <c r="AO59" s="824"/>
      <c r="AP59" s="824"/>
      <c r="AQ59" s="824"/>
      <c r="AR59" s="824"/>
      <c r="AS59" s="824"/>
      <c r="AT59" s="824"/>
      <c r="AU59" s="824"/>
      <c r="AV59" s="824"/>
      <c r="AW59" s="824"/>
      <c r="AX59" s="824"/>
      <c r="AY59" s="824"/>
      <c r="AZ59" s="827"/>
      <c r="BA59" s="827"/>
      <c r="BB59" s="827"/>
      <c r="BC59" s="827"/>
      <c r="BD59" s="827"/>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3"/>
      <c r="R60" s="824"/>
      <c r="S60" s="824"/>
      <c r="T60" s="824"/>
      <c r="U60" s="824"/>
      <c r="V60" s="824"/>
      <c r="W60" s="824"/>
      <c r="X60" s="824"/>
      <c r="Y60" s="824"/>
      <c r="Z60" s="824"/>
      <c r="AA60" s="824"/>
      <c r="AB60" s="824"/>
      <c r="AC60" s="824"/>
      <c r="AD60" s="824"/>
      <c r="AE60" s="825"/>
      <c r="AF60" s="749"/>
      <c r="AG60" s="750"/>
      <c r="AH60" s="750"/>
      <c r="AI60" s="750"/>
      <c r="AJ60" s="751"/>
      <c r="AK60" s="826"/>
      <c r="AL60" s="824"/>
      <c r="AM60" s="824"/>
      <c r="AN60" s="824"/>
      <c r="AO60" s="824"/>
      <c r="AP60" s="824"/>
      <c r="AQ60" s="824"/>
      <c r="AR60" s="824"/>
      <c r="AS60" s="824"/>
      <c r="AT60" s="824"/>
      <c r="AU60" s="824"/>
      <c r="AV60" s="824"/>
      <c r="AW60" s="824"/>
      <c r="AX60" s="824"/>
      <c r="AY60" s="824"/>
      <c r="AZ60" s="827"/>
      <c r="BA60" s="827"/>
      <c r="BB60" s="827"/>
      <c r="BC60" s="827"/>
      <c r="BD60" s="827"/>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3"/>
      <c r="R61" s="824"/>
      <c r="S61" s="824"/>
      <c r="T61" s="824"/>
      <c r="U61" s="824"/>
      <c r="V61" s="824"/>
      <c r="W61" s="824"/>
      <c r="X61" s="824"/>
      <c r="Y61" s="824"/>
      <c r="Z61" s="824"/>
      <c r="AA61" s="824"/>
      <c r="AB61" s="824"/>
      <c r="AC61" s="824"/>
      <c r="AD61" s="824"/>
      <c r="AE61" s="825"/>
      <c r="AF61" s="749"/>
      <c r="AG61" s="750"/>
      <c r="AH61" s="750"/>
      <c r="AI61" s="750"/>
      <c r="AJ61" s="751"/>
      <c r="AK61" s="826"/>
      <c r="AL61" s="824"/>
      <c r="AM61" s="824"/>
      <c r="AN61" s="824"/>
      <c r="AO61" s="824"/>
      <c r="AP61" s="824"/>
      <c r="AQ61" s="824"/>
      <c r="AR61" s="824"/>
      <c r="AS61" s="824"/>
      <c r="AT61" s="824"/>
      <c r="AU61" s="824"/>
      <c r="AV61" s="824"/>
      <c r="AW61" s="824"/>
      <c r="AX61" s="824"/>
      <c r="AY61" s="824"/>
      <c r="AZ61" s="827"/>
      <c r="BA61" s="827"/>
      <c r="BB61" s="827"/>
      <c r="BC61" s="827"/>
      <c r="BD61" s="827"/>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3"/>
      <c r="R62" s="824"/>
      <c r="S62" s="824"/>
      <c r="T62" s="824"/>
      <c r="U62" s="824"/>
      <c r="V62" s="824"/>
      <c r="W62" s="824"/>
      <c r="X62" s="824"/>
      <c r="Y62" s="824"/>
      <c r="Z62" s="824"/>
      <c r="AA62" s="824"/>
      <c r="AB62" s="824"/>
      <c r="AC62" s="824"/>
      <c r="AD62" s="824"/>
      <c r="AE62" s="825"/>
      <c r="AF62" s="749"/>
      <c r="AG62" s="750"/>
      <c r="AH62" s="750"/>
      <c r="AI62" s="750"/>
      <c r="AJ62" s="751"/>
      <c r="AK62" s="826"/>
      <c r="AL62" s="824"/>
      <c r="AM62" s="824"/>
      <c r="AN62" s="824"/>
      <c r="AO62" s="824"/>
      <c r="AP62" s="824"/>
      <c r="AQ62" s="824"/>
      <c r="AR62" s="824"/>
      <c r="AS62" s="824"/>
      <c r="AT62" s="824"/>
      <c r="AU62" s="824"/>
      <c r="AV62" s="824"/>
      <c r="AW62" s="824"/>
      <c r="AX62" s="824"/>
      <c r="AY62" s="824"/>
      <c r="AZ62" s="827"/>
      <c r="BA62" s="827"/>
      <c r="BB62" s="827"/>
      <c r="BC62" s="827"/>
      <c r="BD62" s="827"/>
      <c r="BE62" s="816"/>
      <c r="BF62" s="816"/>
      <c r="BG62" s="816"/>
      <c r="BH62" s="816"/>
      <c r="BI62" s="817"/>
      <c r="BJ62" s="835"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393</v>
      </c>
      <c r="C63" s="779"/>
      <c r="D63" s="779"/>
      <c r="E63" s="779"/>
      <c r="F63" s="779"/>
      <c r="G63" s="779"/>
      <c r="H63" s="779"/>
      <c r="I63" s="779"/>
      <c r="J63" s="779"/>
      <c r="K63" s="779"/>
      <c r="L63" s="779"/>
      <c r="M63" s="779"/>
      <c r="N63" s="779"/>
      <c r="O63" s="779"/>
      <c r="P63" s="780"/>
      <c r="Q63" s="828"/>
      <c r="R63" s="829"/>
      <c r="S63" s="829"/>
      <c r="T63" s="829"/>
      <c r="U63" s="829"/>
      <c r="V63" s="829"/>
      <c r="W63" s="829"/>
      <c r="X63" s="829"/>
      <c r="Y63" s="829"/>
      <c r="Z63" s="829"/>
      <c r="AA63" s="829"/>
      <c r="AB63" s="829"/>
      <c r="AC63" s="829"/>
      <c r="AD63" s="829"/>
      <c r="AE63" s="830"/>
      <c r="AF63" s="831">
        <v>6601</v>
      </c>
      <c r="AG63" s="832"/>
      <c r="AH63" s="832"/>
      <c r="AI63" s="832"/>
      <c r="AJ63" s="833"/>
      <c r="AK63" s="834"/>
      <c r="AL63" s="829"/>
      <c r="AM63" s="829"/>
      <c r="AN63" s="829"/>
      <c r="AO63" s="829"/>
      <c r="AP63" s="832">
        <v>79555</v>
      </c>
      <c r="AQ63" s="832"/>
      <c r="AR63" s="832"/>
      <c r="AS63" s="832"/>
      <c r="AT63" s="832"/>
      <c r="AU63" s="832">
        <v>36066</v>
      </c>
      <c r="AV63" s="832"/>
      <c r="AW63" s="832"/>
      <c r="AX63" s="832"/>
      <c r="AY63" s="832"/>
      <c r="AZ63" s="836"/>
      <c r="BA63" s="836"/>
      <c r="BB63" s="836"/>
      <c r="BC63" s="836"/>
      <c r="BD63" s="836"/>
      <c r="BE63" s="837"/>
      <c r="BF63" s="837"/>
      <c r="BG63" s="837"/>
      <c r="BH63" s="837"/>
      <c r="BI63" s="838"/>
      <c r="BJ63" s="839" t="s">
        <v>113</v>
      </c>
      <c r="BK63" s="840"/>
      <c r="BL63" s="840"/>
      <c r="BM63" s="840"/>
      <c r="BN63" s="841"/>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395</v>
      </c>
      <c r="B66" s="729"/>
      <c r="C66" s="729"/>
      <c r="D66" s="729"/>
      <c r="E66" s="729"/>
      <c r="F66" s="729"/>
      <c r="G66" s="729"/>
      <c r="H66" s="729"/>
      <c r="I66" s="729"/>
      <c r="J66" s="729"/>
      <c r="K66" s="729"/>
      <c r="L66" s="729"/>
      <c r="M66" s="729"/>
      <c r="N66" s="729"/>
      <c r="O66" s="729"/>
      <c r="P66" s="730"/>
      <c r="Q66" s="705" t="s">
        <v>396</v>
      </c>
      <c r="R66" s="706"/>
      <c r="S66" s="706"/>
      <c r="T66" s="706"/>
      <c r="U66" s="707"/>
      <c r="V66" s="705" t="s">
        <v>397</v>
      </c>
      <c r="W66" s="706"/>
      <c r="X66" s="706"/>
      <c r="Y66" s="706"/>
      <c r="Z66" s="707"/>
      <c r="AA66" s="705" t="s">
        <v>398</v>
      </c>
      <c r="AB66" s="706"/>
      <c r="AC66" s="706"/>
      <c r="AD66" s="706"/>
      <c r="AE66" s="707"/>
      <c r="AF66" s="842" t="s">
        <v>399</v>
      </c>
      <c r="AG66" s="801"/>
      <c r="AH66" s="801"/>
      <c r="AI66" s="801"/>
      <c r="AJ66" s="843"/>
      <c r="AK66" s="705" t="s">
        <v>400</v>
      </c>
      <c r="AL66" s="729"/>
      <c r="AM66" s="729"/>
      <c r="AN66" s="729"/>
      <c r="AO66" s="730"/>
      <c r="AP66" s="705" t="s">
        <v>401</v>
      </c>
      <c r="AQ66" s="706"/>
      <c r="AR66" s="706"/>
      <c r="AS66" s="706"/>
      <c r="AT66" s="707"/>
      <c r="AU66" s="705" t="s">
        <v>402</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4"/>
      <c r="AG67" s="804"/>
      <c r="AH67" s="804"/>
      <c r="AI67" s="804"/>
      <c r="AJ67" s="845"/>
      <c r="AK67" s="846"/>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7"/>
    </row>
    <row r="68" spans="1:131" s="198" customFormat="1" ht="26.25" customHeight="1" thickTop="1">
      <c r="A68" s="209">
        <v>1</v>
      </c>
      <c r="B68" s="859" t="s">
        <v>543</v>
      </c>
      <c r="C68" s="860"/>
      <c r="D68" s="860"/>
      <c r="E68" s="860"/>
      <c r="F68" s="860"/>
      <c r="G68" s="860"/>
      <c r="H68" s="860"/>
      <c r="I68" s="860"/>
      <c r="J68" s="860"/>
      <c r="K68" s="860"/>
      <c r="L68" s="860"/>
      <c r="M68" s="860"/>
      <c r="N68" s="860"/>
      <c r="O68" s="860"/>
      <c r="P68" s="861"/>
      <c r="Q68" s="862">
        <v>58</v>
      </c>
      <c r="R68" s="856"/>
      <c r="S68" s="856"/>
      <c r="T68" s="856"/>
      <c r="U68" s="856"/>
      <c r="V68" s="856">
        <v>57</v>
      </c>
      <c r="W68" s="856"/>
      <c r="X68" s="856"/>
      <c r="Y68" s="856"/>
      <c r="Z68" s="856"/>
      <c r="AA68" s="856">
        <v>1</v>
      </c>
      <c r="AB68" s="856"/>
      <c r="AC68" s="856"/>
      <c r="AD68" s="856"/>
      <c r="AE68" s="856"/>
      <c r="AF68" s="856">
        <v>1</v>
      </c>
      <c r="AG68" s="856"/>
      <c r="AH68" s="856"/>
      <c r="AI68" s="856"/>
      <c r="AJ68" s="856"/>
      <c r="AK68" s="856">
        <v>2</v>
      </c>
      <c r="AL68" s="856"/>
      <c r="AM68" s="856"/>
      <c r="AN68" s="856"/>
      <c r="AO68" s="856"/>
      <c r="AP68" s="856" t="s">
        <v>540</v>
      </c>
      <c r="AQ68" s="856"/>
      <c r="AR68" s="856"/>
      <c r="AS68" s="856"/>
      <c r="AT68" s="856"/>
      <c r="AU68" s="856" t="s">
        <v>540</v>
      </c>
      <c r="AV68" s="856"/>
      <c r="AW68" s="856"/>
      <c r="AX68" s="856"/>
      <c r="AY68" s="856"/>
      <c r="AZ68" s="857"/>
      <c r="BA68" s="857"/>
      <c r="BB68" s="857"/>
      <c r="BC68" s="857"/>
      <c r="BD68" s="858"/>
      <c r="BE68" s="216"/>
      <c r="BF68" s="216"/>
      <c r="BG68" s="216"/>
      <c r="BH68" s="216"/>
      <c r="BI68" s="216"/>
      <c r="BJ68" s="216"/>
      <c r="BK68" s="216"/>
      <c r="BL68" s="216"/>
      <c r="BM68" s="216"/>
      <c r="BN68" s="216"/>
      <c r="BO68" s="216"/>
      <c r="BP68" s="216"/>
      <c r="BQ68" s="213">
        <v>62</v>
      </c>
      <c r="BR68" s="218"/>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7"/>
    </row>
    <row r="69" spans="1:131" s="198" customFormat="1" ht="26.25" customHeight="1">
      <c r="A69" s="212">
        <v>2</v>
      </c>
      <c r="B69" s="863" t="s">
        <v>544</v>
      </c>
      <c r="C69" s="864"/>
      <c r="D69" s="864"/>
      <c r="E69" s="864"/>
      <c r="F69" s="864"/>
      <c r="G69" s="864"/>
      <c r="H69" s="864"/>
      <c r="I69" s="864"/>
      <c r="J69" s="864"/>
      <c r="K69" s="864"/>
      <c r="L69" s="864"/>
      <c r="M69" s="864"/>
      <c r="N69" s="864"/>
      <c r="O69" s="864"/>
      <c r="P69" s="865"/>
      <c r="Q69" s="866">
        <v>344</v>
      </c>
      <c r="R69" s="819"/>
      <c r="S69" s="819"/>
      <c r="T69" s="819"/>
      <c r="U69" s="819"/>
      <c r="V69" s="819">
        <v>343</v>
      </c>
      <c r="W69" s="819"/>
      <c r="X69" s="819"/>
      <c r="Y69" s="819"/>
      <c r="Z69" s="819"/>
      <c r="AA69" s="819">
        <v>1</v>
      </c>
      <c r="AB69" s="819"/>
      <c r="AC69" s="819"/>
      <c r="AD69" s="819"/>
      <c r="AE69" s="819"/>
      <c r="AF69" s="819">
        <v>1</v>
      </c>
      <c r="AG69" s="819"/>
      <c r="AH69" s="819"/>
      <c r="AI69" s="819"/>
      <c r="AJ69" s="819"/>
      <c r="AK69" s="819">
        <v>61</v>
      </c>
      <c r="AL69" s="819"/>
      <c r="AM69" s="819"/>
      <c r="AN69" s="819"/>
      <c r="AO69" s="819"/>
      <c r="AP69" s="819">
        <v>1068</v>
      </c>
      <c r="AQ69" s="819"/>
      <c r="AR69" s="819"/>
      <c r="AS69" s="819"/>
      <c r="AT69" s="819"/>
      <c r="AU69" s="819">
        <v>241</v>
      </c>
      <c r="AV69" s="819"/>
      <c r="AW69" s="819"/>
      <c r="AX69" s="819"/>
      <c r="AY69" s="819"/>
      <c r="AZ69" s="867"/>
      <c r="BA69" s="867"/>
      <c r="BB69" s="867"/>
      <c r="BC69" s="867"/>
      <c r="BD69" s="868"/>
      <c r="BE69" s="216"/>
      <c r="BF69" s="216"/>
      <c r="BG69" s="216"/>
      <c r="BH69" s="216"/>
      <c r="BI69" s="216"/>
      <c r="BJ69" s="216"/>
      <c r="BK69" s="216"/>
      <c r="BL69" s="216"/>
      <c r="BM69" s="216"/>
      <c r="BN69" s="216"/>
      <c r="BO69" s="216"/>
      <c r="BP69" s="216"/>
      <c r="BQ69" s="213">
        <v>63</v>
      </c>
      <c r="BR69" s="218"/>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7"/>
    </row>
    <row r="70" spans="1:131" s="198" customFormat="1" ht="26.25" customHeight="1">
      <c r="A70" s="212">
        <v>3</v>
      </c>
      <c r="B70" s="863" t="s">
        <v>545</v>
      </c>
      <c r="C70" s="864"/>
      <c r="D70" s="864"/>
      <c r="E70" s="864"/>
      <c r="F70" s="864"/>
      <c r="G70" s="864"/>
      <c r="H70" s="864"/>
      <c r="I70" s="864"/>
      <c r="J70" s="864"/>
      <c r="K70" s="864"/>
      <c r="L70" s="864"/>
      <c r="M70" s="864"/>
      <c r="N70" s="864"/>
      <c r="O70" s="864"/>
      <c r="P70" s="865"/>
      <c r="Q70" s="866">
        <v>3290</v>
      </c>
      <c r="R70" s="819"/>
      <c r="S70" s="819"/>
      <c r="T70" s="819"/>
      <c r="U70" s="819"/>
      <c r="V70" s="819">
        <v>3275</v>
      </c>
      <c r="W70" s="819"/>
      <c r="X70" s="819"/>
      <c r="Y70" s="819"/>
      <c r="Z70" s="819"/>
      <c r="AA70" s="819">
        <v>15</v>
      </c>
      <c r="AB70" s="819"/>
      <c r="AC70" s="819"/>
      <c r="AD70" s="819"/>
      <c r="AE70" s="819"/>
      <c r="AF70" s="819">
        <v>10</v>
      </c>
      <c r="AG70" s="819"/>
      <c r="AH70" s="819"/>
      <c r="AI70" s="819"/>
      <c r="AJ70" s="819"/>
      <c r="AK70" s="819">
        <v>12</v>
      </c>
      <c r="AL70" s="819"/>
      <c r="AM70" s="819"/>
      <c r="AN70" s="819"/>
      <c r="AO70" s="819"/>
      <c r="AP70" s="819">
        <v>481</v>
      </c>
      <c r="AQ70" s="819"/>
      <c r="AR70" s="819"/>
      <c r="AS70" s="819"/>
      <c r="AT70" s="819"/>
      <c r="AU70" s="819">
        <v>7</v>
      </c>
      <c r="AV70" s="819"/>
      <c r="AW70" s="819"/>
      <c r="AX70" s="819"/>
      <c r="AY70" s="819"/>
      <c r="AZ70" s="867"/>
      <c r="BA70" s="867"/>
      <c r="BB70" s="867"/>
      <c r="BC70" s="867"/>
      <c r="BD70" s="868"/>
      <c r="BE70" s="216"/>
      <c r="BF70" s="216"/>
      <c r="BG70" s="216"/>
      <c r="BH70" s="216"/>
      <c r="BI70" s="216"/>
      <c r="BJ70" s="216"/>
      <c r="BK70" s="216"/>
      <c r="BL70" s="216"/>
      <c r="BM70" s="216"/>
      <c r="BN70" s="216"/>
      <c r="BO70" s="216"/>
      <c r="BP70" s="216"/>
      <c r="BQ70" s="213">
        <v>64</v>
      </c>
      <c r="BR70" s="218"/>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7"/>
    </row>
    <row r="71" spans="1:131" s="198" customFormat="1" ht="26.25" customHeight="1">
      <c r="A71" s="212">
        <v>4</v>
      </c>
      <c r="B71" s="863" t="s">
        <v>546</v>
      </c>
      <c r="C71" s="864"/>
      <c r="D71" s="864"/>
      <c r="E71" s="864"/>
      <c r="F71" s="864"/>
      <c r="G71" s="864"/>
      <c r="H71" s="864"/>
      <c r="I71" s="864"/>
      <c r="J71" s="864"/>
      <c r="K71" s="864"/>
      <c r="L71" s="864"/>
      <c r="M71" s="864"/>
      <c r="N71" s="864"/>
      <c r="O71" s="864"/>
      <c r="P71" s="865"/>
      <c r="Q71" s="866">
        <v>148</v>
      </c>
      <c r="R71" s="819"/>
      <c r="S71" s="819"/>
      <c r="T71" s="819"/>
      <c r="U71" s="819"/>
      <c r="V71" s="819">
        <v>139</v>
      </c>
      <c r="W71" s="819"/>
      <c r="X71" s="819"/>
      <c r="Y71" s="819"/>
      <c r="Z71" s="819"/>
      <c r="AA71" s="819">
        <v>9</v>
      </c>
      <c r="AB71" s="819"/>
      <c r="AC71" s="819"/>
      <c r="AD71" s="819"/>
      <c r="AE71" s="819"/>
      <c r="AF71" s="819">
        <v>9</v>
      </c>
      <c r="AG71" s="819"/>
      <c r="AH71" s="819"/>
      <c r="AI71" s="819"/>
      <c r="AJ71" s="819"/>
      <c r="AK71" s="819">
        <v>8</v>
      </c>
      <c r="AL71" s="819"/>
      <c r="AM71" s="819"/>
      <c r="AN71" s="819"/>
      <c r="AO71" s="819"/>
      <c r="AP71" s="819" t="s">
        <v>540</v>
      </c>
      <c r="AQ71" s="819"/>
      <c r="AR71" s="819"/>
      <c r="AS71" s="819"/>
      <c r="AT71" s="819"/>
      <c r="AU71" s="819" t="s">
        <v>559</v>
      </c>
      <c r="AV71" s="819"/>
      <c r="AW71" s="819"/>
      <c r="AX71" s="819"/>
      <c r="AY71" s="819"/>
      <c r="AZ71" s="867"/>
      <c r="BA71" s="867"/>
      <c r="BB71" s="867"/>
      <c r="BC71" s="867"/>
      <c r="BD71" s="868"/>
      <c r="BE71" s="216"/>
      <c r="BF71" s="216"/>
      <c r="BG71" s="216"/>
      <c r="BH71" s="216"/>
      <c r="BI71" s="216"/>
      <c r="BJ71" s="216"/>
      <c r="BK71" s="216"/>
      <c r="BL71" s="216"/>
      <c r="BM71" s="216"/>
      <c r="BN71" s="216"/>
      <c r="BO71" s="216"/>
      <c r="BP71" s="216"/>
      <c r="BQ71" s="213">
        <v>65</v>
      </c>
      <c r="BR71" s="218"/>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7"/>
    </row>
    <row r="72" spans="1:131" s="198" customFormat="1" ht="26.25" customHeight="1">
      <c r="A72" s="212">
        <v>5</v>
      </c>
      <c r="B72" s="863" t="s">
        <v>547</v>
      </c>
      <c r="C72" s="864"/>
      <c r="D72" s="864"/>
      <c r="E72" s="864"/>
      <c r="F72" s="864"/>
      <c r="G72" s="864"/>
      <c r="H72" s="864"/>
      <c r="I72" s="864"/>
      <c r="J72" s="864"/>
      <c r="K72" s="864"/>
      <c r="L72" s="864"/>
      <c r="M72" s="864"/>
      <c r="N72" s="864"/>
      <c r="O72" s="864"/>
      <c r="P72" s="865"/>
      <c r="Q72" s="866">
        <v>356</v>
      </c>
      <c r="R72" s="819"/>
      <c r="S72" s="819"/>
      <c r="T72" s="819"/>
      <c r="U72" s="819"/>
      <c r="V72" s="819">
        <v>292</v>
      </c>
      <c r="W72" s="819"/>
      <c r="X72" s="819"/>
      <c r="Y72" s="819"/>
      <c r="Z72" s="819"/>
      <c r="AA72" s="819">
        <v>64</v>
      </c>
      <c r="AB72" s="819"/>
      <c r="AC72" s="819"/>
      <c r="AD72" s="819"/>
      <c r="AE72" s="819"/>
      <c r="AF72" s="819">
        <v>64</v>
      </c>
      <c r="AG72" s="819"/>
      <c r="AH72" s="819"/>
      <c r="AI72" s="819"/>
      <c r="AJ72" s="819"/>
      <c r="AK72" s="819" t="s">
        <v>540</v>
      </c>
      <c r="AL72" s="819"/>
      <c r="AM72" s="819"/>
      <c r="AN72" s="819"/>
      <c r="AO72" s="819"/>
      <c r="AP72" s="819" t="s">
        <v>540</v>
      </c>
      <c r="AQ72" s="819"/>
      <c r="AR72" s="819"/>
      <c r="AS72" s="819"/>
      <c r="AT72" s="819"/>
      <c r="AU72" s="819" t="s">
        <v>540</v>
      </c>
      <c r="AV72" s="819"/>
      <c r="AW72" s="819"/>
      <c r="AX72" s="819"/>
      <c r="AY72" s="819"/>
      <c r="AZ72" s="867"/>
      <c r="BA72" s="867"/>
      <c r="BB72" s="867"/>
      <c r="BC72" s="867"/>
      <c r="BD72" s="868"/>
      <c r="BE72" s="216"/>
      <c r="BF72" s="216"/>
      <c r="BG72" s="216"/>
      <c r="BH72" s="216"/>
      <c r="BI72" s="216"/>
      <c r="BJ72" s="216"/>
      <c r="BK72" s="216"/>
      <c r="BL72" s="216"/>
      <c r="BM72" s="216"/>
      <c r="BN72" s="216"/>
      <c r="BO72" s="216"/>
      <c r="BP72" s="216"/>
      <c r="BQ72" s="213">
        <v>66</v>
      </c>
      <c r="BR72" s="218"/>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7"/>
    </row>
    <row r="73" spans="1:131" s="198" customFormat="1" ht="26.25" customHeight="1">
      <c r="A73" s="212">
        <v>6</v>
      </c>
      <c r="B73" s="863" t="s">
        <v>548</v>
      </c>
      <c r="C73" s="864"/>
      <c r="D73" s="864"/>
      <c r="E73" s="864"/>
      <c r="F73" s="864"/>
      <c r="G73" s="864"/>
      <c r="H73" s="864"/>
      <c r="I73" s="864"/>
      <c r="J73" s="864"/>
      <c r="K73" s="864"/>
      <c r="L73" s="864"/>
      <c r="M73" s="864"/>
      <c r="N73" s="864"/>
      <c r="O73" s="864"/>
      <c r="P73" s="865"/>
      <c r="Q73" s="866">
        <v>9335</v>
      </c>
      <c r="R73" s="819"/>
      <c r="S73" s="819"/>
      <c r="T73" s="819"/>
      <c r="U73" s="819"/>
      <c r="V73" s="819">
        <v>8167</v>
      </c>
      <c r="W73" s="819"/>
      <c r="X73" s="819"/>
      <c r="Y73" s="819"/>
      <c r="Z73" s="819"/>
      <c r="AA73" s="819">
        <v>1168</v>
      </c>
      <c r="AB73" s="819"/>
      <c r="AC73" s="819"/>
      <c r="AD73" s="819"/>
      <c r="AE73" s="819"/>
      <c r="AF73" s="819" t="s">
        <v>540</v>
      </c>
      <c r="AG73" s="819"/>
      <c r="AH73" s="819"/>
      <c r="AI73" s="819"/>
      <c r="AJ73" s="819"/>
      <c r="AK73" s="819">
        <v>15</v>
      </c>
      <c r="AL73" s="819"/>
      <c r="AM73" s="819"/>
      <c r="AN73" s="819"/>
      <c r="AO73" s="819"/>
      <c r="AP73" s="819" t="s">
        <v>540</v>
      </c>
      <c r="AQ73" s="819"/>
      <c r="AR73" s="819"/>
      <c r="AS73" s="819"/>
      <c r="AT73" s="819"/>
      <c r="AU73" s="819" t="s">
        <v>540</v>
      </c>
      <c r="AV73" s="819"/>
      <c r="AW73" s="819"/>
      <c r="AX73" s="819"/>
      <c r="AY73" s="819"/>
      <c r="AZ73" s="867"/>
      <c r="BA73" s="867"/>
      <c r="BB73" s="867"/>
      <c r="BC73" s="867"/>
      <c r="BD73" s="868"/>
      <c r="BE73" s="216"/>
      <c r="BF73" s="216"/>
      <c r="BG73" s="216"/>
      <c r="BH73" s="216"/>
      <c r="BI73" s="216"/>
      <c r="BJ73" s="216"/>
      <c r="BK73" s="216"/>
      <c r="BL73" s="216"/>
      <c r="BM73" s="216"/>
      <c r="BN73" s="216"/>
      <c r="BO73" s="216"/>
      <c r="BP73" s="216"/>
      <c r="BQ73" s="213">
        <v>67</v>
      </c>
      <c r="BR73" s="218"/>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7"/>
    </row>
    <row r="74" spans="1:131" s="198" customFormat="1" ht="26.25" customHeight="1">
      <c r="A74" s="212">
        <v>7</v>
      </c>
      <c r="B74" s="863" t="s">
        <v>549</v>
      </c>
      <c r="C74" s="864"/>
      <c r="D74" s="864"/>
      <c r="E74" s="864"/>
      <c r="F74" s="864"/>
      <c r="G74" s="864"/>
      <c r="H74" s="864"/>
      <c r="I74" s="864"/>
      <c r="J74" s="864"/>
      <c r="K74" s="864"/>
      <c r="L74" s="864"/>
      <c r="M74" s="864"/>
      <c r="N74" s="864"/>
      <c r="O74" s="864"/>
      <c r="P74" s="865"/>
      <c r="Q74" s="866">
        <v>1528</v>
      </c>
      <c r="R74" s="819"/>
      <c r="S74" s="819"/>
      <c r="T74" s="819"/>
      <c r="U74" s="819"/>
      <c r="V74" s="819">
        <v>1527</v>
      </c>
      <c r="W74" s="819"/>
      <c r="X74" s="819"/>
      <c r="Y74" s="819"/>
      <c r="Z74" s="819"/>
      <c r="AA74" s="819">
        <v>1</v>
      </c>
      <c r="AB74" s="819"/>
      <c r="AC74" s="819"/>
      <c r="AD74" s="819"/>
      <c r="AE74" s="819"/>
      <c r="AF74" s="819" t="s">
        <v>540</v>
      </c>
      <c r="AG74" s="819"/>
      <c r="AH74" s="819"/>
      <c r="AI74" s="819"/>
      <c r="AJ74" s="819"/>
      <c r="AK74" s="819" t="s">
        <v>540</v>
      </c>
      <c r="AL74" s="819"/>
      <c r="AM74" s="819"/>
      <c r="AN74" s="819"/>
      <c r="AO74" s="819"/>
      <c r="AP74" s="819" t="s">
        <v>540</v>
      </c>
      <c r="AQ74" s="819"/>
      <c r="AR74" s="819"/>
      <c r="AS74" s="819"/>
      <c r="AT74" s="819"/>
      <c r="AU74" s="819" t="s">
        <v>540</v>
      </c>
      <c r="AV74" s="819"/>
      <c r="AW74" s="819"/>
      <c r="AX74" s="819"/>
      <c r="AY74" s="819"/>
      <c r="AZ74" s="867"/>
      <c r="BA74" s="867"/>
      <c r="BB74" s="867"/>
      <c r="BC74" s="867"/>
      <c r="BD74" s="868"/>
      <c r="BE74" s="216"/>
      <c r="BF74" s="216"/>
      <c r="BG74" s="216"/>
      <c r="BH74" s="216"/>
      <c r="BI74" s="216"/>
      <c r="BJ74" s="216"/>
      <c r="BK74" s="216"/>
      <c r="BL74" s="216"/>
      <c r="BM74" s="216"/>
      <c r="BN74" s="216"/>
      <c r="BO74" s="216"/>
      <c r="BP74" s="216"/>
      <c r="BQ74" s="213">
        <v>68</v>
      </c>
      <c r="BR74" s="218"/>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7"/>
    </row>
    <row r="75" spans="1:131" s="198" customFormat="1" ht="26.25" customHeight="1">
      <c r="A75" s="212">
        <v>8</v>
      </c>
      <c r="B75" s="863" t="s">
        <v>550</v>
      </c>
      <c r="C75" s="864"/>
      <c r="D75" s="864"/>
      <c r="E75" s="864"/>
      <c r="F75" s="864"/>
      <c r="G75" s="864"/>
      <c r="H75" s="864"/>
      <c r="I75" s="864"/>
      <c r="J75" s="864"/>
      <c r="K75" s="864"/>
      <c r="L75" s="864"/>
      <c r="M75" s="864"/>
      <c r="N75" s="864"/>
      <c r="O75" s="864"/>
      <c r="P75" s="865"/>
      <c r="Q75" s="869">
        <v>20</v>
      </c>
      <c r="R75" s="822"/>
      <c r="S75" s="822"/>
      <c r="T75" s="822"/>
      <c r="U75" s="818"/>
      <c r="V75" s="821">
        <v>19</v>
      </c>
      <c r="W75" s="822"/>
      <c r="X75" s="822"/>
      <c r="Y75" s="822"/>
      <c r="Z75" s="818"/>
      <c r="AA75" s="821">
        <v>1</v>
      </c>
      <c r="AB75" s="822"/>
      <c r="AC75" s="822"/>
      <c r="AD75" s="822"/>
      <c r="AE75" s="818"/>
      <c r="AF75" s="821" t="s">
        <v>540</v>
      </c>
      <c r="AG75" s="822"/>
      <c r="AH75" s="822"/>
      <c r="AI75" s="822"/>
      <c r="AJ75" s="818"/>
      <c r="AK75" s="821" t="s">
        <v>540</v>
      </c>
      <c r="AL75" s="822"/>
      <c r="AM75" s="822"/>
      <c r="AN75" s="822"/>
      <c r="AO75" s="818"/>
      <c r="AP75" s="821" t="s">
        <v>540</v>
      </c>
      <c r="AQ75" s="822"/>
      <c r="AR75" s="822"/>
      <c r="AS75" s="822"/>
      <c r="AT75" s="818"/>
      <c r="AU75" s="821" t="s">
        <v>540</v>
      </c>
      <c r="AV75" s="822"/>
      <c r="AW75" s="822"/>
      <c r="AX75" s="822"/>
      <c r="AY75" s="818"/>
      <c r="AZ75" s="867"/>
      <c r="BA75" s="867"/>
      <c r="BB75" s="867"/>
      <c r="BC75" s="867"/>
      <c r="BD75" s="868"/>
      <c r="BE75" s="216"/>
      <c r="BF75" s="216"/>
      <c r="BG75" s="216"/>
      <c r="BH75" s="216"/>
      <c r="BI75" s="216"/>
      <c r="BJ75" s="216"/>
      <c r="BK75" s="216"/>
      <c r="BL75" s="216"/>
      <c r="BM75" s="216"/>
      <c r="BN75" s="216"/>
      <c r="BO75" s="216"/>
      <c r="BP75" s="216"/>
      <c r="BQ75" s="213">
        <v>69</v>
      </c>
      <c r="BR75" s="218"/>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7"/>
    </row>
    <row r="76" spans="1:131" s="198" customFormat="1" ht="26.25" customHeight="1">
      <c r="A76" s="212">
        <v>9</v>
      </c>
      <c r="B76" s="863" t="s">
        <v>551</v>
      </c>
      <c r="C76" s="864"/>
      <c r="D76" s="864"/>
      <c r="E76" s="864"/>
      <c r="F76" s="864"/>
      <c r="G76" s="864"/>
      <c r="H76" s="864"/>
      <c r="I76" s="864"/>
      <c r="J76" s="864"/>
      <c r="K76" s="864"/>
      <c r="L76" s="864"/>
      <c r="M76" s="864"/>
      <c r="N76" s="864"/>
      <c r="O76" s="864"/>
      <c r="P76" s="865"/>
      <c r="Q76" s="869">
        <v>55</v>
      </c>
      <c r="R76" s="822"/>
      <c r="S76" s="822"/>
      <c r="T76" s="822"/>
      <c r="U76" s="818"/>
      <c r="V76" s="821">
        <v>46</v>
      </c>
      <c r="W76" s="822"/>
      <c r="X76" s="822"/>
      <c r="Y76" s="822"/>
      <c r="Z76" s="818"/>
      <c r="AA76" s="821">
        <v>9</v>
      </c>
      <c r="AB76" s="822"/>
      <c r="AC76" s="822"/>
      <c r="AD76" s="822"/>
      <c r="AE76" s="818"/>
      <c r="AF76" s="821" t="s">
        <v>556</v>
      </c>
      <c r="AG76" s="822"/>
      <c r="AH76" s="822"/>
      <c r="AI76" s="822"/>
      <c r="AJ76" s="818"/>
      <c r="AK76" s="821" t="s">
        <v>540</v>
      </c>
      <c r="AL76" s="822"/>
      <c r="AM76" s="822"/>
      <c r="AN76" s="822"/>
      <c r="AO76" s="818"/>
      <c r="AP76" s="821" t="s">
        <v>540</v>
      </c>
      <c r="AQ76" s="822"/>
      <c r="AR76" s="822"/>
      <c r="AS76" s="822"/>
      <c r="AT76" s="818"/>
      <c r="AU76" s="821" t="s">
        <v>540</v>
      </c>
      <c r="AV76" s="822"/>
      <c r="AW76" s="822"/>
      <c r="AX76" s="822"/>
      <c r="AY76" s="818"/>
      <c r="AZ76" s="867"/>
      <c r="BA76" s="867"/>
      <c r="BB76" s="867"/>
      <c r="BC76" s="867"/>
      <c r="BD76" s="868"/>
      <c r="BE76" s="216"/>
      <c r="BF76" s="216"/>
      <c r="BG76" s="216"/>
      <c r="BH76" s="216"/>
      <c r="BI76" s="216"/>
      <c r="BJ76" s="216"/>
      <c r="BK76" s="216"/>
      <c r="BL76" s="216"/>
      <c r="BM76" s="216"/>
      <c r="BN76" s="216"/>
      <c r="BO76" s="216"/>
      <c r="BP76" s="216"/>
      <c r="BQ76" s="213">
        <v>70</v>
      </c>
      <c r="BR76" s="218"/>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7"/>
    </row>
    <row r="77" spans="1:131" s="198" customFormat="1" ht="26.25" customHeight="1">
      <c r="A77" s="212">
        <v>10</v>
      </c>
      <c r="B77" s="863" t="s">
        <v>552</v>
      </c>
      <c r="C77" s="864"/>
      <c r="D77" s="864"/>
      <c r="E77" s="864"/>
      <c r="F77" s="864"/>
      <c r="G77" s="864"/>
      <c r="H77" s="864"/>
      <c r="I77" s="864"/>
      <c r="J77" s="864"/>
      <c r="K77" s="864"/>
      <c r="L77" s="864"/>
      <c r="M77" s="864"/>
      <c r="N77" s="864"/>
      <c r="O77" s="864"/>
      <c r="P77" s="865"/>
      <c r="Q77" s="869">
        <v>14</v>
      </c>
      <c r="R77" s="822"/>
      <c r="S77" s="822"/>
      <c r="T77" s="822"/>
      <c r="U77" s="818"/>
      <c r="V77" s="821">
        <v>13</v>
      </c>
      <c r="W77" s="822"/>
      <c r="X77" s="822"/>
      <c r="Y77" s="822"/>
      <c r="Z77" s="818"/>
      <c r="AA77" s="821">
        <v>1</v>
      </c>
      <c r="AB77" s="822"/>
      <c r="AC77" s="822"/>
      <c r="AD77" s="822"/>
      <c r="AE77" s="818"/>
      <c r="AF77" s="821" t="s">
        <v>557</v>
      </c>
      <c r="AG77" s="822"/>
      <c r="AH77" s="822"/>
      <c r="AI77" s="822"/>
      <c r="AJ77" s="818"/>
      <c r="AK77" s="821" t="s">
        <v>540</v>
      </c>
      <c r="AL77" s="822"/>
      <c r="AM77" s="822"/>
      <c r="AN77" s="822"/>
      <c r="AO77" s="818"/>
      <c r="AP77" s="821" t="s">
        <v>540</v>
      </c>
      <c r="AQ77" s="822"/>
      <c r="AR77" s="822"/>
      <c r="AS77" s="822"/>
      <c r="AT77" s="818"/>
      <c r="AU77" s="821" t="s">
        <v>540</v>
      </c>
      <c r="AV77" s="822"/>
      <c r="AW77" s="822"/>
      <c r="AX77" s="822"/>
      <c r="AY77" s="818"/>
      <c r="AZ77" s="867"/>
      <c r="BA77" s="867"/>
      <c r="BB77" s="867"/>
      <c r="BC77" s="867"/>
      <c r="BD77" s="868"/>
      <c r="BE77" s="216"/>
      <c r="BF77" s="216"/>
      <c r="BG77" s="216"/>
      <c r="BH77" s="216"/>
      <c r="BI77" s="216"/>
      <c r="BJ77" s="216"/>
      <c r="BK77" s="216"/>
      <c r="BL77" s="216"/>
      <c r="BM77" s="216"/>
      <c r="BN77" s="216"/>
      <c r="BO77" s="216"/>
      <c r="BP77" s="216"/>
      <c r="BQ77" s="213">
        <v>71</v>
      </c>
      <c r="BR77" s="218"/>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7"/>
    </row>
    <row r="78" spans="1:131" s="198" customFormat="1" ht="26.25" customHeight="1">
      <c r="A78" s="212">
        <v>11</v>
      </c>
      <c r="B78" s="863" t="s">
        <v>553</v>
      </c>
      <c r="C78" s="864"/>
      <c r="D78" s="864"/>
      <c r="E78" s="864"/>
      <c r="F78" s="864"/>
      <c r="G78" s="864"/>
      <c r="H78" s="864"/>
      <c r="I78" s="864"/>
      <c r="J78" s="864"/>
      <c r="K78" s="864"/>
      <c r="L78" s="864"/>
      <c r="M78" s="864"/>
      <c r="N78" s="864"/>
      <c r="O78" s="864"/>
      <c r="P78" s="865"/>
      <c r="Q78" s="866">
        <v>2137</v>
      </c>
      <c r="R78" s="819"/>
      <c r="S78" s="819"/>
      <c r="T78" s="819"/>
      <c r="U78" s="819"/>
      <c r="V78" s="819">
        <v>2095</v>
      </c>
      <c r="W78" s="819"/>
      <c r="X78" s="819"/>
      <c r="Y78" s="819"/>
      <c r="Z78" s="819"/>
      <c r="AA78" s="819">
        <v>42</v>
      </c>
      <c r="AB78" s="819"/>
      <c r="AC78" s="819"/>
      <c r="AD78" s="819"/>
      <c r="AE78" s="819"/>
      <c r="AF78" s="819">
        <v>42</v>
      </c>
      <c r="AG78" s="819"/>
      <c r="AH78" s="819"/>
      <c r="AI78" s="819"/>
      <c r="AJ78" s="819"/>
      <c r="AK78" s="819" t="s">
        <v>540</v>
      </c>
      <c r="AL78" s="819"/>
      <c r="AM78" s="819"/>
      <c r="AN78" s="819"/>
      <c r="AO78" s="819"/>
      <c r="AP78" s="819" t="s">
        <v>540</v>
      </c>
      <c r="AQ78" s="819"/>
      <c r="AR78" s="819"/>
      <c r="AS78" s="819"/>
      <c r="AT78" s="819"/>
      <c r="AU78" s="819" t="s">
        <v>540</v>
      </c>
      <c r="AV78" s="819"/>
      <c r="AW78" s="819"/>
      <c r="AX78" s="819"/>
      <c r="AY78" s="819"/>
      <c r="AZ78" s="867"/>
      <c r="BA78" s="867"/>
      <c r="BB78" s="867"/>
      <c r="BC78" s="867"/>
      <c r="BD78" s="868"/>
      <c r="BE78" s="216"/>
      <c r="BF78" s="216"/>
      <c r="BG78" s="216"/>
      <c r="BH78" s="216"/>
      <c r="BI78" s="216"/>
      <c r="BJ78" s="219"/>
      <c r="BK78" s="219"/>
      <c r="BL78" s="219"/>
      <c r="BM78" s="219"/>
      <c r="BN78" s="219"/>
      <c r="BO78" s="216"/>
      <c r="BP78" s="216"/>
      <c r="BQ78" s="213">
        <v>72</v>
      </c>
      <c r="BR78" s="218"/>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7"/>
    </row>
    <row r="79" spans="1:131" s="198" customFormat="1" ht="26.25" customHeight="1">
      <c r="A79" s="212">
        <v>12</v>
      </c>
      <c r="B79" s="863" t="s">
        <v>554</v>
      </c>
      <c r="C79" s="864"/>
      <c r="D79" s="864"/>
      <c r="E79" s="864"/>
      <c r="F79" s="864"/>
      <c r="G79" s="864"/>
      <c r="H79" s="864"/>
      <c r="I79" s="864"/>
      <c r="J79" s="864"/>
      <c r="K79" s="864"/>
      <c r="L79" s="864"/>
      <c r="M79" s="864"/>
      <c r="N79" s="864"/>
      <c r="O79" s="864"/>
      <c r="P79" s="865"/>
      <c r="Q79" s="866">
        <v>246077</v>
      </c>
      <c r="R79" s="819"/>
      <c r="S79" s="819"/>
      <c r="T79" s="819"/>
      <c r="U79" s="819"/>
      <c r="V79" s="819">
        <v>233284</v>
      </c>
      <c r="W79" s="819"/>
      <c r="X79" s="819"/>
      <c r="Y79" s="819"/>
      <c r="Z79" s="819"/>
      <c r="AA79" s="819">
        <v>12793</v>
      </c>
      <c r="AB79" s="819"/>
      <c r="AC79" s="819"/>
      <c r="AD79" s="819"/>
      <c r="AE79" s="819"/>
      <c r="AF79" s="819">
        <v>12793</v>
      </c>
      <c r="AG79" s="819"/>
      <c r="AH79" s="819"/>
      <c r="AI79" s="819"/>
      <c r="AJ79" s="819"/>
      <c r="AK79" s="819">
        <v>2000</v>
      </c>
      <c r="AL79" s="819"/>
      <c r="AM79" s="819"/>
      <c r="AN79" s="819"/>
      <c r="AO79" s="819"/>
      <c r="AP79" s="819" t="s">
        <v>558</v>
      </c>
      <c r="AQ79" s="819"/>
      <c r="AR79" s="819"/>
      <c r="AS79" s="819"/>
      <c r="AT79" s="819"/>
      <c r="AU79" s="819" t="s">
        <v>540</v>
      </c>
      <c r="AV79" s="819"/>
      <c r="AW79" s="819"/>
      <c r="AX79" s="819"/>
      <c r="AY79" s="819"/>
      <c r="AZ79" s="867"/>
      <c r="BA79" s="867"/>
      <c r="BB79" s="867"/>
      <c r="BC79" s="867"/>
      <c r="BD79" s="868"/>
      <c r="BE79" s="216"/>
      <c r="BF79" s="216"/>
      <c r="BG79" s="216"/>
      <c r="BH79" s="216"/>
      <c r="BI79" s="216"/>
      <c r="BJ79" s="219"/>
      <c r="BK79" s="219"/>
      <c r="BL79" s="219"/>
      <c r="BM79" s="219"/>
      <c r="BN79" s="219"/>
      <c r="BO79" s="216"/>
      <c r="BP79" s="216"/>
      <c r="BQ79" s="213">
        <v>73</v>
      </c>
      <c r="BR79" s="218"/>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7"/>
    </row>
    <row r="80" spans="1:131" s="198" customFormat="1" ht="26.25" customHeight="1">
      <c r="A80" s="212">
        <v>13</v>
      </c>
      <c r="B80" s="863" t="s">
        <v>555</v>
      </c>
      <c r="C80" s="864"/>
      <c r="D80" s="864"/>
      <c r="E80" s="864"/>
      <c r="F80" s="864"/>
      <c r="G80" s="864"/>
      <c r="H80" s="864"/>
      <c r="I80" s="864"/>
      <c r="J80" s="864"/>
      <c r="K80" s="864"/>
      <c r="L80" s="864"/>
      <c r="M80" s="864"/>
      <c r="N80" s="864"/>
      <c r="O80" s="864"/>
      <c r="P80" s="865"/>
      <c r="Q80" s="866">
        <v>4633</v>
      </c>
      <c r="R80" s="819"/>
      <c r="S80" s="819"/>
      <c r="T80" s="819"/>
      <c r="U80" s="819"/>
      <c r="V80" s="819">
        <v>4470</v>
      </c>
      <c r="W80" s="819"/>
      <c r="X80" s="819"/>
      <c r="Y80" s="819"/>
      <c r="Z80" s="819"/>
      <c r="AA80" s="819">
        <v>163</v>
      </c>
      <c r="AB80" s="819"/>
      <c r="AC80" s="819"/>
      <c r="AD80" s="819"/>
      <c r="AE80" s="819"/>
      <c r="AF80" s="819">
        <v>7929</v>
      </c>
      <c r="AG80" s="819"/>
      <c r="AH80" s="819"/>
      <c r="AI80" s="819"/>
      <c r="AJ80" s="819"/>
      <c r="AK80" s="819" t="s">
        <v>556</v>
      </c>
      <c r="AL80" s="819"/>
      <c r="AM80" s="819"/>
      <c r="AN80" s="819"/>
      <c r="AO80" s="819"/>
      <c r="AP80" s="819">
        <v>991</v>
      </c>
      <c r="AQ80" s="819"/>
      <c r="AR80" s="819"/>
      <c r="AS80" s="819"/>
      <c r="AT80" s="819"/>
      <c r="AU80" s="819" t="s">
        <v>560</v>
      </c>
      <c r="AV80" s="819"/>
      <c r="AW80" s="819"/>
      <c r="AX80" s="819"/>
      <c r="AY80" s="819"/>
      <c r="AZ80" s="867"/>
      <c r="BA80" s="867"/>
      <c r="BB80" s="867"/>
      <c r="BC80" s="867"/>
      <c r="BD80" s="868"/>
      <c r="BE80" s="216"/>
      <c r="BF80" s="216"/>
      <c r="BG80" s="216"/>
      <c r="BH80" s="216"/>
      <c r="BI80" s="216"/>
      <c r="BJ80" s="216"/>
      <c r="BK80" s="216"/>
      <c r="BL80" s="216"/>
      <c r="BM80" s="216"/>
      <c r="BN80" s="216"/>
      <c r="BO80" s="216"/>
      <c r="BP80" s="216"/>
      <c r="BQ80" s="213">
        <v>74</v>
      </c>
      <c r="BR80" s="218"/>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7"/>
    </row>
    <row r="81" spans="1:131" s="198" customFormat="1" ht="26.25" customHeight="1">
      <c r="A81" s="212">
        <v>14</v>
      </c>
      <c r="B81" s="863"/>
      <c r="C81" s="864"/>
      <c r="D81" s="864"/>
      <c r="E81" s="864"/>
      <c r="F81" s="864"/>
      <c r="G81" s="864"/>
      <c r="H81" s="864"/>
      <c r="I81" s="864"/>
      <c r="J81" s="864"/>
      <c r="K81" s="864"/>
      <c r="L81" s="864"/>
      <c r="M81" s="864"/>
      <c r="N81" s="864"/>
      <c r="O81" s="864"/>
      <c r="P81" s="865"/>
      <c r="Q81" s="866"/>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7"/>
      <c r="BA81" s="867"/>
      <c r="BB81" s="867"/>
      <c r="BC81" s="867"/>
      <c r="BD81" s="868"/>
      <c r="BE81" s="216"/>
      <c r="BF81" s="216"/>
      <c r="BG81" s="216"/>
      <c r="BH81" s="216"/>
      <c r="BI81" s="216"/>
      <c r="BJ81" s="216"/>
      <c r="BK81" s="216"/>
      <c r="BL81" s="216"/>
      <c r="BM81" s="216"/>
      <c r="BN81" s="216"/>
      <c r="BO81" s="216"/>
      <c r="BP81" s="216"/>
      <c r="BQ81" s="213">
        <v>75</v>
      </c>
      <c r="BR81" s="218"/>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7"/>
    </row>
    <row r="82" spans="1:131" s="198" customFormat="1" ht="26.25" customHeight="1">
      <c r="A82" s="212">
        <v>15</v>
      </c>
      <c r="B82" s="863"/>
      <c r="C82" s="864"/>
      <c r="D82" s="864"/>
      <c r="E82" s="864"/>
      <c r="F82" s="864"/>
      <c r="G82" s="864"/>
      <c r="H82" s="864"/>
      <c r="I82" s="864"/>
      <c r="J82" s="864"/>
      <c r="K82" s="864"/>
      <c r="L82" s="864"/>
      <c r="M82" s="864"/>
      <c r="N82" s="864"/>
      <c r="O82" s="864"/>
      <c r="P82" s="865"/>
      <c r="Q82" s="866"/>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7"/>
      <c r="BA82" s="867"/>
      <c r="BB82" s="867"/>
      <c r="BC82" s="867"/>
      <c r="BD82" s="868"/>
      <c r="BE82" s="216"/>
      <c r="BF82" s="216"/>
      <c r="BG82" s="216"/>
      <c r="BH82" s="216"/>
      <c r="BI82" s="216"/>
      <c r="BJ82" s="216"/>
      <c r="BK82" s="216"/>
      <c r="BL82" s="216"/>
      <c r="BM82" s="216"/>
      <c r="BN82" s="216"/>
      <c r="BO82" s="216"/>
      <c r="BP82" s="216"/>
      <c r="BQ82" s="213">
        <v>76</v>
      </c>
      <c r="BR82" s="218"/>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7"/>
    </row>
    <row r="83" spans="1:131" s="198" customFormat="1" ht="26.25" customHeight="1">
      <c r="A83" s="212">
        <v>16</v>
      </c>
      <c r="B83" s="863"/>
      <c r="C83" s="864"/>
      <c r="D83" s="864"/>
      <c r="E83" s="864"/>
      <c r="F83" s="864"/>
      <c r="G83" s="864"/>
      <c r="H83" s="864"/>
      <c r="I83" s="864"/>
      <c r="J83" s="864"/>
      <c r="K83" s="864"/>
      <c r="L83" s="864"/>
      <c r="M83" s="864"/>
      <c r="N83" s="864"/>
      <c r="O83" s="864"/>
      <c r="P83" s="865"/>
      <c r="Q83" s="866"/>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7"/>
      <c r="BA83" s="867"/>
      <c r="BB83" s="867"/>
      <c r="BC83" s="867"/>
      <c r="BD83" s="868"/>
      <c r="BE83" s="216"/>
      <c r="BF83" s="216"/>
      <c r="BG83" s="216"/>
      <c r="BH83" s="216"/>
      <c r="BI83" s="216"/>
      <c r="BJ83" s="216"/>
      <c r="BK83" s="216"/>
      <c r="BL83" s="216"/>
      <c r="BM83" s="216"/>
      <c r="BN83" s="216"/>
      <c r="BO83" s="216"/>
      <c r="BP83" s="216"/>
      <c r="BQ83" s="213">
        <v>77</v>
      </c>
      <c r="BR83" s="218"/>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7"/>
    </row>
    <row r="84" spans="1:131" s="198" customFormat="1" ht="26.25" customHeight="1">
      <c r="A84" s="212">
        <v>17</v>
      </c>
      <c r="B84" s="863"/>
      <c r="C84" s="864"/>
      <c r="D84" s="864"/>
      <c r="E84" s="864"/>
      <c r="F84" s="864"/>
      <c r="G84" s="864"/>
      <c r="H84" s="864"/>
      <c r="I84" s="864"/>
      <c r="J84" s="864"/>
      <c r="K84" s="864"/>
      <c r="L84" s="864"/>
      <c r="M84" s="864"/>
      <c r="N84" s="864"/>
      <c r="O84" s="864"/>
      <c r="P84" s="865"/>
      <c r="Q84" s="866"/>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7"/>
      <c r="BA84" s="867"/>
      <c r="BB84" s="867"/>
      <c r="BC84" s="867"/>
      <c r="BD84" s="868"/>
      <c r="BE84" s="216"/>
      <c r="BF84" s="216"/>
      <c r="BG84" s="216"/>
      <c r="BH84" s="216"/>
      <c r="BI84" s="216"/>
      <c r="BJ84" s="216"/>
      <c r="BK84" s="216"/>
      <c r="BL84" s="216"/>
      <c r="BM84" s="216"/>
      <c r="BN84" s="216"/>
      <c r="BO84" s="216"/>
      <c r="BP84" s="216"/>
      <c r="BQ84" s="213">
        <v>78</v>
      </c>
      <c r="BR84" s="218"/>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7"/>
    </row>
    <row r="85" spans="1:131" s="198" customFormat="1" ht="26.25" customHeight="1">
      <c r="A85" s="212">
        <v>18</v>
      </c>
      <c r="B85" s="863"/>
      <c r="C85" s="864"/>
      <c r="D85" s="864"/>
      <c r="E85" s="864"/>
      <c r="F85" s="864"/>
      <c r="G85" s="864"/>
      <c r="H85" s="864"/>
      <c r="I85" s="864"/>
      <c r="J85" s="864"/>
      <c r="K85" s="864"/>
      <c r="L85" s="864"/>
      <c r="M85" s="864"/>
      <c r="N85" s="864"/>
      <c r="O85" s="864"/>
      <c r="P85" s="865"/>
      <c r="Q85" s="866"/>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7"/>
      <c r="BA85" s="867"/>
      <c r="BB85" s="867"/>
      <c r="BC85" s="867"/>
      <c r="BD85" s="868"/>
      <c r="BE85" s="216"/>
      <c r="BF85" s="216"/>
      <c r="BG85" s="216"/>
      <c r="BH85" s="216"/>
      <c r="BI85" s="216"/>
      <c r="BJ85" s="216"/>
      <c r="BK85" s="216"/>
      <c r="BL85" s="216"/>
      <c r="BM85" s="216"/>
      <c r="BN85" s="216"/>
      <c r="BO85" s="216"/>
      <c r="BP85" s="216"/>
      <c r="BQ85" s="213">
        <v>79</v>
      </c>
      <c r="BR85" s="218"/>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7"/>
    </row>
    <row r="86" spans="1:131" s="198" customFormat="1" ht="26.25" customHeight="1">
      <c r="A86" s="212">
        <v>19</v>
      </c>
      <c r="B86" s="863"/>
      <c r="C86" s="864"/>
      <c r="D86" s="864"/>
      <c r="E86" s="864"/>
      <c r="F86" s="864"/>
      <c r="G86" s="864"/>
      <c r="H86" s="864"/>
      <c r="I86" s="864"/>
      <c r="J86" s="864"/>
      <c r="K86" s="864"/>
      <c r="L86" s="864"/>
      <c r="M86" s="864"/>
      <c r="N86" s="864"/>
      <c r="O86" s="864"/>
      <c r="P86" s="865"/>
      <c r="Q86" s="866"/>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7"/>
      <c r="BA86" s="867"/>
      <c r="BB86" s="867"/>
      <c r="BC86" s="867"/>
      <c r="BD86" s="868"/>
      <c r="BE86" s="216"/>
      <c r="BF86" s="216"/>
      <c r="BG86" s="216"/>
      <c r="BH86" s="216"/>
      <c r="BI86" s="216"/>
      <c r="BJ86" s="216"/>
      <c r="BK86" s="216"/>
      <c r="BL86" s="216"/>
      <c r="BM86" s="216"/>
      <c r="BN86" s="216"/>
      <c r="BO86" s="216"/>
      <c r="BP86" s="216"/>
      <c r="BQ86" s="213">
        <v>80</v>
      </c>
      <c r="BR86" s="218"/>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7"/>
    </row>
    <row r="88" spans="1:131" s="198" customFormat="1" ht="26.25" customHeight="1" thickBot="1">
      <c r="A88" s="215" t="s">
        <v>369</v>
      </c>
      <c r="B88" s="778" t="s">
        <v>403</v>
      </c>
      <c r="C88" s="779"/>
      <c r="D88" s="779"/>
      <c r="E88" s="779"/>
      <c r="F88" s="779"/>
      <c r="G88" s="779"/>
      <c r="H88" s="779"/>
      <c r="I88" s="779"/>
      <c r="J88" s="779"/>
      <c r="K88" s="779"/>
      <c r="L88" s="779"/>
      <c r="M88" s="779"/>
      <c r="N88" s="779"/>
      <c r="O88" s="779"/>
      <c r="P88" s="780"/>
      <c r="Q88" s="828"/>
      <c r="R88" s="829"/>
      <c r="S88" s="829"/>
      <c r="T88" s="829"/>
      <c r="U88" s="829"/>
      <c r="V88" s="829"/>
      <c r="W88" s="829"/>
      <c r="X88" s="829"/>
      <c r="Y88" s="829"/>
      <c r="Z88" s="829"/>
      <c r="AA88" s="829"/>
      <c r="AB88" s="829"/>
      <c r="AC88" s="829"/>
      <c r="AD88" s="829"/>
      <c r="AE88" s="829"/>
      <c r="AF88" s="832">
        <v>20849</v>
      </c>
      <c r="AG88" s="832"/>
      <c r="AH88" s="832"/>
      <c r="AI88" s="832"/>
      <c r="AJ88" s="832"/>
      <c r="AK88" s="829"/>
      <c r="AL88" s="829"/>
      <c r="AM88" s="829"/>
      <c r="AN88" s="829"/>
      <c r="AO88" s="829"/>
      <c r="AP88" s="832">
        <v>2540</v>
      </c>
      <c r="AQ88" s="832"/>
      <c r="AR88" s="832"/>
      <c r="AS88" s="832"/>
      <c r="AT88" s="832"/>
      <c r="AU88" s="832">
        <v>248</v>
      </c>
      <c r="AV88" s="832"/>
      <c r="AW88" s="832"/>
      <c r="AX88" s="832"/>
      <c r="AY88" s="832"/>
      <c r="AZ88" s="837"/>
      <c r="BA88" s="837"/>
      <c r="BB88" s="837"/>
      <c r="BC88" s="837"/>
      <c r="BD88" s="838"/>
      <c r="BE88" s="216"/>
      <c r="BF88" s="216"/>
      <c r="BG88" s="216"/>
      <c r="BH88" s="216"/>
      <c r="BI88" s="216"/>
      <c r="BJ88" s="216"/>
      <c r="BK88" s="216"/>
      <c r="BL88" s="216"/>
      <c r="BM88" s="216"/>
      <c r="BN88" s="216"/>
      <c r="BO88" s="216"/>
      <c r="BP88" s="216"/>
      <c r="BQ88" s="213">
        <v>82</v>
      </c>
      <c r="BR88" s="218"/>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567</v>
      </c>
      <c r="CS102" s="840"/>
      <c r="CT102" s="840"/>
      <c r="CU102" s="840"/>
      <c r="CV102" s="881"/>
      <c r="CW102" s="880">
        <v>799</v>
      </c>
      <c r="CX102" s="840"/>
      <c r="CY102" s="840"/>
      <c r="CZ102" s="840"/>
      <c r="DA102" s="881"/>
      <c r="DB102" s="880">
        <v>2338</v>
      </c>
      <c r="DC102" s="840"/>
      <c r="DD102" s="840"/>
      <c r="DE102" s="840"/>
      <c r="DF102" s="881"/>
      <c r="DG102" s="880">
        <v>7800</v>
      </c>
      <c r="DH102" s="840"/>
      <c r="DI102" s="840"/>
      <c r="DJ102" s="840"/>
      <c r="DK102" s="881"/>
      <c r="DL102" s="880"/>
      <c r="DM102" s="840"/>
      <c r="DN102" s="840"/>
      <c r="DO102" s="840"/>
      <c r="DP102" s="881"/>
      <c r="DQ102" s="880">
        <v>5306</v>
      </c>
      <c r="DR102" s="840"/>
      <c r="DS102" s="840"/>
      <c r="DT102" s="840"/>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412</v>
      </c>
      <c r="AB109" s="883"/>
      <c r="AC109" s="883"/>
      <c r="AD109" s="883"/>
      <c r="AE109" s="884"/>
      <c r="AF109" s="882" t="s">
        <v>287</v>
      </c>
      <c r="AG109" s="883"/>
      <c r="AH109" s="883"/>
      <c r="AI109" s="883"/>
      <c r="AJ109" s="884"/>
      <c r="AK109" s="882" t="s">
        <v>286</v>
      </c>
      <c r="AL109" s="883"/>
      <c r="AM109" s="883"/>
      <c r="AN109" s="883"/>
      <c r="AO109" s="884"/>
      <c r="AP109" s="882" t="s">
        <v>413</v>
      </c>
      <c r="AQ109" s="883"/>
      <c r="AR109" s="883"/>
      <c r="AS109" s="883"/>
      <c r="AT109" s="885"/>
      <c r="AU109" s="904" t="s">
        <v>411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412</v>
      </c>
      <c r="BR109" s="883"/>
      <c r="BS109" s="883"/>
      <c r="BT109" s="883"/>
      <c r="BU109" s="884"/>
      <c r="BV109" s="882" t="s">
        <v>287</v>
      </c>
      <c r="BW109" s="883"/>
      <c r="BX109" s="883"/>
      <c r="BY109" s="883"/>
      <c r="BZ109" s="884"/>
      <c r="CA109" s="882" t="s">
        <v>286</v>
      </c>
      <c r="CB109" s="883"/>
      <c r="CC109" s="883"/>
      <c r="CD109" s="883"/>
      <c r="CE109" s="884"/>
      <c r="CF109" s="905" t="s">
        <v>413</v>
      </c>
      <c r="CG109" s="905"/>
      <c r="CH109" s="905"/>
      <c r="CI109" s="905"/>
      <c r="CJ109" s="905"/>
      <c r="CK109" s="882" t="s">
        <v>414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412</v>
      </c>
      <c r="DH109" s="883"/>
      <c r="DI109" s="883"/>
      <c r="DJ109" s="883"/>
      <c r="DK109" s="884"/>
      <c r="DL109" s="882" t="s">
        <v>287</v>
      </c>
      <c r="DM109" s="883"/>
      <c r="DN109" s="883"/>
      <c r="DO109" s="883"/>
      <c r="DP109" s="884"/>
      <c r="DQ109" s="882" t="s">
        <v>286</v>
      </c>
      <c r="DR109" s="883"/>
      <c r="DS109" s="883"/>
      <c r="DT109" s="883"/>
      <c r="DU109" s="884"/>
      <c r="DV109" s="882" t="s">
        <v>413</v>
      </c>
      <c r="DW109" s="883"/>
      <c r="DX109" s="883"/>
      <c r="DY109" s="883"/>
      <c r="DZ109" s="885"/>
    </row>
    <row r="110" spans="1:131" s="197" customFormat="1" ht="26.25" customHeight="1">
      <c r="A110" s="886" t="s">
        <v>415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9590472</v>
      </c>
      <c r="AB110" s="890"/>
      <c r="AC110" s="890"/>
      <c r="AD110" s="890"/>
      <c r="AE110" s="891"/>
      <c r="AF110" s="892">
        <v>9095835</v>
      </c>
      <c r="AG110" s="890"/>
      <c r="AH110" s="890"/>
      <c r="AI110" s="890"/>
      <c r="AJ110" s="891"/>
      <c r="AK110" s="892">
        <v>8783496</v>
      </c>
      <c r="AL110" s="890"/>
      <c r="AM110" s="890"/>
      <c r="AN110" s="890"/>
      <c r="AO110" s="891"/>
      <c r="AP110" s="893">
        <v>18.2</v>
      </c>
      <c r="AQ110" s="894"/>
      <c r="AR110" s="894"/>
      <c r="AS110" s="894"/>
      <c r="AT110" s="895"/>
      <c r="AU110" s="896" t="s">
        <v>61</v>
      </c>
      <c r="AV110" s="897"/>
      <c r="AW110" s="897"/>
      <c r="AX110" s="897"/>
      <c r="AY110" s="898"/>
      <c r="AZ110" s="940" t="s">
        <v>416</v>
      </c>
      <c r="BA110" s="887"/>
      <c r="BB110" s="887"/>
      <c r="BC110" s="887"/>
      <c r="BD110" s="887"/>
      <c r="BE110" s="887"/>
      <c r="BF110" s="887"/>
      <c r="BG110" s="887"/>
      <c r="BH110" s="887"/>
      <c r="BI110" s="887"/>
      <c r="BJ110" s="887"/>
      <c r="BK110" s="887"/>
      <c r="BL110" s="887"/>
      <c r="BM110" s="887"/>
      <c r="BN110" s="887"/>
      <c r="BO110" s="887"/>
      <c r="BP110" s="888"/>
      <c r="BQ110" s="926">
        <v>85723646</v>
      </c>
      <c r="BR110" s="927"/>
      <c r="BS110" s="927"/>
      <c r="BT110" s="927"/>
      <c r="BU110" s="927"/>
      <c r="BV110" s="927">
        <v>83961474</v>
      </c>
      <c r="BW110" s="927"/>
      <c r="BX110" s="927"/>
      <c r="BY110" s="927"/>
      <c r="BZ110" s="927"/>
      <c r="CA110" s="927">
        <v>83690010</v>
      </c>
      <c r="CB110" s="927"/>
      <c r="CC110" s="927"/>
      <c r="CD110" s="927"/>
      <c r="CE110" s="927"/>
      <c r="CF110" s="941">
        <v>173.4</v>
      </c>
      <c r="CG110" s="942"/>
      <c r="CH110" s="942"/>
      <c r="CI110" s="942"/>
      <c r="CJ110" s="942"/>
      <c r="CK110" s="943" t="s">
        <v>417</v>
      </c>
      <c r="CL110" s="944"/>
      <c r="CM110" s="923" t="s">
        <v>418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419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420</v>
      </c>
      <c r="BA111" s="950"/>
      <c r="BB111" s="950"/>
      <c r="BC111" s="950"/>
      <c r="BD111" s="950"/>
      <c r="BE111" s="950"/>
      <c r="BF111" s="950"/>
      <c r="BG111" s="950"/>
      <c r="BH111" s="950"/>
      <c r="BI111" s="950"/>
      <c r="BJ111" s="950"/>
      <c r="BK111" s="950"/>
      <c r="BL111" s="950"/>
      <c r="BM111" s="950"/>
      <c r="BN111" s="950"/>
      <c r="BO111" s="950"/>
      <c r="BP111" s="951"/>
      <c r="BQ111" s="919">
        <v>144601</v>
      </c>
      <c r="BR111" s="920"/>
      <c r="BS111" s="920"/>
      <c r="BT111" s="920"/>
      <c r="BU111" s="920"/>
      <c r="BV111" s="920">
        <v>103444</v>
      </c>
      <c r="BW111" s="920"/>
      <c r="BX111" s="920"/>
      <c r="BY111" s="920"/>
      <c r="BZ111" s="920"/>
      <c r="CA111" s="920">
        <v>66300</v>
      </c>
      <c r="CB111" s="920"/>
      <c r="CC111" s="920"/>
      <c r="CD111" s="920"/>
      <c r="CE111" s="920"/>
      <c r="CF111" s="914">
        <v>0.1</v>
      </c>
      <c r="CG111" s="915"/>
      <c r="CH111" s="915"/>
      <c r="CI111" s="915"/>
      <c r="CJ111" s="915"/>
      <c r="CK111" s="945"/>
      <c r="CL111" s="946"/>
      <c r="CM111" s="916" t="s">
        <v>421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422</v>
      </c>
      <c r="B112" s="953"/>
      <c r="C112" s="950" t="s">
        <v>423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16667</v>
      </c>
      <c r="AB112" s="959"/>
      <c r="AC112" s="959"/>
      <c r="AD112" s="959"/>
      <c r="AE112" s="960"/>
      <c r="AF112" s="961">
        <v>16667</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424</v>
      </c>
      <c r="BA112" s="950"/>
      <c r="BB112" s="950"/>
      <c r="BC112" s="950"/>
      <c r="BD112" s="950"/>
      <c r="BE112" s="950"/>
      <c r="BF112" s="950"/>
      <c r="BG112" s="950"/>
      <c r="BH112" s="950"/>
      <c r="BI112" s="950"/>
      <c r="BJ112" s="950"/>
      <c r="BK112" s="950"/>
      <c r="BL112" s="950"/>
      <c r="BM112" s="950"/>
      <c r="BN112" s="950"/>
      <c r="BO112" s="950"/>
      <c r="BP112" s="951"/>
      <c r="BQ112" s="919">
        <v>42944007</v>
      </c>
      <c r="BR112" s="920"/>
      <c r="BS112" s="920"/>
      <c r="BT112" s="920"/>
      <c r="BU112" s="920"/>
      <c r="BV112" s="920">
        <v>40759294</v>
      </c>
      <c r="BW112" s="920"/>
      <c r="BX112" s="920"/>
      <c r="BY112" s="920"/>
      <c r="BZ112" s="920"/>
      <c r="CA112" s="920">
        <v>36066251</v>
      </c>
      <c r="CB112" s="920"/>
      <c r="CC112" s="920"/>
      <c r="CD112" s="920"/>
      <c r="CE112" s="920"/>
      <c r="CF112" s="914">
        <v>74.7</v>
      </c>
      <c r="CG112" s="915"/>
      <c r="CH112" s="915"/>
      <c r="CI112" s="915"/>
      <c r="CJ112" s="915"/>
      <c r="CK112" s="945"/>
      <c r="CL112" s="946"/>
      <c r="CM112" s="916" t="s">
        <v>425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113</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c r="A113" s="954"/>
      <c r="B113" s="955"/>
      <c r="C113" s="950" t="s">
        <v>426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3382397</v>
      </c>
      <c r="AB113" s="934"/>
      <c r="AC113" s="934"/>
      <c r="AD113" s="934"/>
      <c r="AE113" s="935"/>
      <c r="AF113" s="936">
        <v>3258831</v>
      </c>
      <c r="AG113" s="934"/>
      <c r="AH113" s="934"/>
      <c r="AI113" s="934"/>
      <c r="AJ113" s="935"/>
      <c r="AK113" s="936">
        <v>3097750</v>
      </c>
      <c r="AL113" s="934"/>
      <c r="AM113" s="934"/>
      <c r="AN113" s="934"/>
      <c r="AO113" s="935"/>
      <c r="AP113" s="937">
        <v>6.4</v>
      </c>
      <c r="AQ113" s="938"/>
      <c r="AR113" s="938"/>
      <c r="AS113" s="938"/>
      <c r="AT113" s="939"/>
      <c r="AU113" s="899"/>
      <c r="AV113" s="900"/>
      <c r="AW113" s="900"/>
      <c r="AX113" s="900"/>
      <c r="AY113" s="901"/>
      <c r="AZ113" s="949" t="s">
        <v>427</v>
      </c>
      <c r="BA113" s="950"/>
      <c r="BB113" s="950"/>
      <c r="BC113" s="950"/>
      <c r="BD113" s="950"/>
      <c r="BE113" s="950"/>
      <c r="BF113" s="950"/>
      <c r="BG113" s="950"/>
      <c r="BH113" s="950"/>
      <c r="BI113" s="950"/>
      <c r="BJ113" s="950"/>
      <c r="BK113" s="950"/>
      <c r="BL113" s="950"/>
      <c r="BM113" s="950"/>
      <c r="BN113" s="950"/>
      <c r="BO113" s="950"/>
      <c r="BP113" s="951"/>
      <c r="BQ113" s="919">
        <v>306596</v>
      </c>
      <c r="BR113" s="920"/>
      <c r="BS113" s="920"/>
      <c r="BT113" s="920"/>
      <c r="BU113" s="920"/>
      <c r="BV113" s="920">
        <v>277731</v>
      </c>
      <c r="BW113" s="920"/>
      <c r="BX113" s="920"/>
      <c r="BY113" s="920"/>
      <c r="BZ113" s="920"/>
      <c r="CA113" s="920">
        <v>248459</v>
      </c>
      <c r="CB113" s="920"/>
      <c r="CC113" s="920"/>
      <c r="CD113" s="920"/>
      <c r="CE113" s="920"/>
      <c r="CF113" s="914">
        <v>0.5</v>
      </c>
      <c r="CG113" s="915"/>
      <c r="CH113" s="915"/>
      <c r="CI113" s="915"/>
      <c r="CJ113" s="915"/>
      <c r="CK113" s="945"/>
      <c r="CL113" s="946"/>
      <c r="CM113" s="916" t="s">
        <v>428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429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21427</v>
      </c>
      <c r="AB114" s="959"/>
      <c r="AC114" s="959"/>
      <c r="AD114" s="959"/>
      <c r="AE114" s="960"/>
      <c r="AF114" s="961">
        <v>20015</v>
      </c>
      <c r="AG114" s="959"/>
      <c r="AH114" s="959"/>
      <c r="AI114" s="959"/>
      <c r="AJ114" s="960"/>
      <c r="AK114" s="961">
        <v>19896</v>
      </c>
      <c r="AL114" s="959"/>
      <c r="AM114" s="959"/>
      <c r="AN114" s="959"/>
      <c r="AO114" s="960"/>
      <c r="AP114" s="962">
        <v>0</v>
      </c>
      <c r="AQ114" s="963"/>
      <c r="AR114" s="963"/>
      <c r="AS114" s="963"/>
      <c r="AT114" s="964"/>
      <c r="AU114" s="899"/>
      <c r="AV114" s="900"/>
      <c r="AW114" s="900"/>
      <c r="AX114" s="900"/>
      <c r="AY114" s="901"/>
      <c r="AZ114" s="949" t="s">
        <v>430</v>
      </c>
      <c r="BA114" s="950"/>
      <c r="BB114" s="950"/>
      <c r="BC114" s="950"/>
      <c r="BD114" s="950"/>
      <c r="BE114" s="950"/>
      <c r="BF114" s="950"/>
      <c r="BG114" s="950"/>
      <c r="BH114" s="950"/>
      <c r="BI114" s="950"/>
      <c r="BJ114" s="950"/>
      <c r="BK114" s="950"/>
      <c r="BL114" s="950"/>
      <c r="BM114" s="950"/>
      <c r="BN114" s="950"/>
      <c r="BO114" s="950"/>
      <c r="BP114" s="951"/>
      <c r="BQ114" s="919">
        <v>19175614</v>
      </c>
      <c r="BR114" s="920"/>
      <c r="BS114" s="920"/>
      <c r="BT114" s="920"/>
      <c r="BU114" s="920"/>
      <c r="BV114" s="920">
        <v>18439937</v>
      </c>
      <c r="BW114" s="920"/>
      <c r="BX114" s="920"/>
      <c r="BY114" s="920"/>
      <c r="BZ114" s="920"/>
      <c r="CA114" s="920">
        <v>16879031</v>
      </c>
      <c r="CB114" s="920"/>
      <c r="CC114" s="920"/>
      <c r="CD114" s="920"/>
      <c r="CE114" s="920"/>
      <c r="CF114" s="914">
        <v>35</v>
      </c>
      <c r="CG114" s="915"/>
      <c r="CH114" s="915"/>
      <c r="CI114" s="915"/>
      <c r="CJ114" s="915"/>
      <c r="CK114" s="945"/>
      <c r="CL114" s="946"/>
      <c r="CM114" s="916" t="s">
        <v>431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432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254443</v>
      </c>
      <c r="AB115" s="934"/>
      <c r="AC115" s="934"/>
      <c r="AD115" s="934"/>
      <c r="AE115" s="935"/>
      <c r="AF115" s="936">
        <v>61425</v>
      </c>
      <c r="AG115" s="934"/>
      <c r="AH115" s="934"/>
      <c r="AI115" s="934"/>
      <c r="AJ115" s="935"/>
      <c r="AK115" s="936">
        <v>57526</v>
      </c>
      <c r="AL115" s="934"/>
      <c r="AM115" s="934"/>
      <c r="AN115" s="934"/>
      <c r="AO115" s="935"/>
      <c r="AP115" s="937">
        <v>0.1</v>
      </c>
      <c r="AQ115" s="938"/>
      <c r="AR115" s="938"/>
      <c r="AS115" s="938"/>
      <c r="AT115" s="939"/>
      <c r="AU115" s="899"/>
      <c r="AV115" s="900"/>
      <c r="AW115" s="900"/>
      <c r="AX115" s="900"/>
      <c r="AY115" s="901"/>
      <c r="AZ115" s="949" t="s">
        <v>433</v>
      </c>
      <c r="BA115" s="950"/>
      <c r="BB115" s="950"/>
      <c r="BC115" s="950"/>
      <c r="BD115" s="950"/>
      <c r="BE115" s="950"/>
      <c r="BF115" s="950"/>
      <c r="BG115" s="950"/>
      <c r="BH115" s="950"/>
      <c r="BI115" s="950"/>
      <c r="BJ115" s="950"/>
      <c r="BK115" s="950"/>
      <c r="BL115" s="950"/>
      <c r="BM115" s="950"/>
      <c r="BN115" s="950"/>
      <c r="BO115" s="950"/>
      <c r="BP115" s="951"/>
      <c r="BQ115" s="919">
        <v>6790927</v>
      </c>
      <c r="BR115" s="920"/>
      <c r="BS115" s="920"/>
      <c r="BT115" s="920"/>
      <c r="BU115" s="920"/>
      <c r="BV115" s="920">
        <v>5784293</v>
      </c>
      <c r="BW115" s="920"/>
      <c r="BX115" s="920"/>
      <c r="BY115" s="920"/>
      <c r="BZ115" s="920"/>
      <c r="CA115" s="920">
        <v>5305726</v>
      </c>
      <c r="CB115" s="920"/>
      <c r="CC115" s="920"/>
      <c r="CD115" s="920"/>
      <c r="CE115" s="920"/>
      <c r="CF115" s="914">
        <v>11</v>
      </c>
      <c r="CG115" s="915"/>
      <c r="CH115" s="915"/>
      <c r="CI115" s="915"/>
      <c r="CJ115" s="915"/>
      <c r="CK115" s="945"/>
      <c r="CL115" s="946"/>
      <c r="CM115" s="949" t="s">
        <v>434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113</v>
      </c>
      <c r="DH115" s="959"/>
      <c r="DI115" s="959"/>
      <c r="DJ115" s="959"/>
      <c r="DK115" s="960"/>
      <c r="DL115" s="961" t="s">
        <v>113</v>
      </c>
      <c r="DM115" s="959"/>
      <c r="DN115" s="959"/>
      <c r="DO115" s="959"/>
      <c r="DP115" s="960"/>
      <c r="DQ115" s="961" t="s">
        <v>113</v>
      </c>
      <c r="DR115" s="959"/>
      <c r="DS115" s="959"/>
      <c r="DT115" s="959"/>
      <c r="DU115" s="960"/>
      <c r="DV115" s="962" t="s">
        <v>113</v>
      </c>
      <c r="DW115" s="963"/>
      <c r="DX115" s="963"/>
      <c r="DY115" s="963"/>
      <c r="DZ115" s="964"/>
    </row>
    <row r="116" spans="1:130" s="197" customFormat="1" ht="26.25" customHeight="1">
      <c r="A116" s="956"/>
      <c r="B116" s="957"/>
      <c r="C116" s="971" t="s">
        <v>435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18</v>
      </c>
      <c r="AB116" s="959"/>
      <c r="AC116" s="959"/>
      <c r="AD116" s="959"/>
      <c r="AE116" s="960"/>
      <c r="AF116" s="961" t="s">
        <v>113</v>
      </c>
      <c r="AG116" s="959"/>
      <c r="AH116" s="959"/>
      <c r="AI116" s="959"/>
      <c r="AJ116" s="960"/>
      <c r="AK116" s="961" t="s">
        <v>113</v>
      </c>
      <c r="AL116" s="959"/>
      <c r="AM116" s="959"/>
      <c r="AN116" s="959"/>
      <c r="AO116" s="960"/>
      <c r="AP116" s="962" t="s">
        <v>113</v>
      </c>
      <c r="AQ116" s="963"/>
      <c r="AR116" s="963"/>
      <c r="AS116" s="963"/>
      <c r="AT116" s="964"/>
      <c r="AU116" s="899"/>
      <c r="AV116" s="900"/>
      <c r="AW116" s="900"/>
      <c r="AX116" s="900"/>
      <c r="AY116" s="901"/>
      <c r="AZ116" s="949" t="s">
        <v>436</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437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73775</v>
      </c>
      <c r="DH116" s="959"/>
      <c r="DI116" s="959"/>
      <c r="DJ116" s="959"/>
      <c r="DK116" s="960"/>
      <c r="DL116" s="961">
        <v>37764</v>
      </c>
      <c r="DM116" s="959"/>
      <c r="DN116" s="959"/>
      <c r="DO116" s="959"/>
      <c r="DP116" s="960"/>
      <c r="DQ116" s="961">
        <v>5658</v>
      </c>
      <c r="DR116" s="959"/>
      <c r="DS116" s="959"/>
      <c r="DT116" s="959"/>
      <c r="DU116" s="960"/>
      <c r="DV116" s="962">
        <v>0</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438</v>
      </c>
      <c r="Z117" s="884"/>
      <c r="AA117" s="996">
        <v>13265424</v>
      </c>
      <c r="AB117" s="966"/>
      <c r="AC117" s="966"/>
      <c r="AD117" s="966"/>
      <c r="AE117" s="967"/>
      <c r="AF117" s="965">
        <v>12452773</v>
      </c>
      <c r="AG117" s="966"/>
      <c r="AH117" s="966"/>
      <c r="AI117" s="966"/>
      <c r="AJ117" s="967"/>
      <c r="AK117" s="965">
        <v>11958668</v>
      </c>
      <c r="AL117" s="966"/>
      <c r="AM117" s="966"/>
      <c r="AN117" s="966"/>
      <c r="AO117" s="967"/>
      <c r="AP117" s="968"/>
      <c r="AQ117" s="969"/>
      <c r="AR117" s="969"/>
      <c r="AS117" s="969"/>
      <c r="AT117" s="970"/>
      <c r="AU117" s="899"/>
      <c r="AV117" s="900"/>
      <c r="AW117" s="900"/>
      <c r="AX117" s="900"/>
      <c r="AY117" s="901"/>
      <c r="AZ117" s="995" t="s">
        <v>439</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440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414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412</v>
      </c>
      <c r="AB118" s="883"/>
      <c r="AC118" s="883"/>
      <c r="AD118" s="883"/>
      <c r="AE118" s="884"/>
      <c r="AF118" s="882" t="s">
        <v>287</v>
      </c>
      <c r="AG118" s="883"/>
      <c r="AH118" s="883"/>
      <c r="AI118" s="883"/>
      <c r="AJ118" s="884"/>
      <c r="AK118" s="882" t="s">
        <v>286</v>
      </c>
      <c r="AL118" s="883"/>
      <c r="AM118" s="883"/>
      <c r="AN118" s="883"/>
      <c r="AO118" s="884"/>
      <c r="AP118" s="990" t="s">
        <v>413</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441</v>
      </c>
      <c r="BP118" s="994"/>
      <c r="BQ118" s="985">
        <v>155085391</v>
      </c>
      <c r="BR118" s="986"/>
      <c r="BS118" s="986"/>
      <c r="BT118" s="986"/>
      <c r="BU118" s="986"/>
      <c r="BV118" s="986">
        <v>149326173</v>
      </c>
      <c r="BW118" s="986"/>
      <c r="BX118" s="986"/>
      <c r="BY118" s="986"/>
      <c r="BZ118" s="986"/>
      <c r="CA118" s="986">
        <v>142255777</v>
      </c>
      <c r="CB118" s="986"/>
      <c r="CC118" s="986"/>
      <c r="CD118" s="986"/>
      <c r="CE118" s="986"/>
      <c r="CF118" s="987"/>
      <c r="CG118" s="988"/>
      <c r="CH118" s="988"/>
      <c r="CI118" s="988"/>
      <c r="CJ118" s="989"/>
      <c r="CK118" s="945"/>
      <c r="CL118" s="946"/>
      <c r="CM118" s="916" t="s">
        <v>442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c r="A119" s="974" t="s">
        <v>417</v>
      </c>
      <c r="B119" s="944"/>
      <c r="C119" s="923" t="s">
        <v>418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443</v>
      </c>
      <c r="AV119" s="978"/>
      <c r="AW119" s="978"/>
      <c r="AX119" s="978"/>
      <c r="AY119" s="979"/>
      <c r="AZ119" s="940" t="s">
        <v>444</v>
      </c>
      <c r="BA119" s="887"/>
      <c r="BB119" s="887"/>
      <c r="BC119" s="887"/>
      <c r="BD119" s="887"/>
      <c r="BE119" s="887"/>
      <c r="BF119" s="887"/>
      <c r="BG119" s="887"/>
      <c r="BH119" s="887"/>
      <c r="BI119" s="887"/>
      <c r="BJ119" s="887"/>
      <c r="BK119" s="887"/>
      <c r="BL119" s="887"/>
      <c r="BM119" s="887"/>
      <c r="BN119" s="887"/>
      <c r="BO119" s="887"/>
      <c r="BP119" s="888"/>
      <c r="BQ119" s="926">
        <v>12544694</v>
      </c>
      <c r="BR119" s="927"/>
      <c r="BS119" s="927"/>
      <c r="BT119" s="927"/>
      <c r="BU119" s="927"/>
      <c r="BV119" s="927">
        <v>13839271</v>
      </c>
      <c r="BW119" s="927"/>
      <c r="BX119" s="927"/>
      <c r="BY119" s="927"/>
      <c r="BZ119" s="927"/>
      <c r="CA119" s="927">
        <v>13223267</v>
      </c>
      <c r="CB119" s="927"/>
      <c r="CC119" s="927"/>
      <c r="CD119" s="927"/>
      <c r="CE119" s="927"/>
      <c r="CF119" s="941">
        <v>27.4</v>
      </c>
      <c r="CG119" s="942"/>
      <c r="CH119" s="942"/>
      <c r="CI119" s="942"/>
      <c r="CJ119" s="942"/>
      <c r="CK119" s="947"/>
      <c r="CL119" s="948"/>
      <c r="CM119" s="1004" t="s">
        <v>445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70826</v>
      </c>
      <c r="DH119" s="998"/>
      <c r="DI119" s="998"/>
      <c r="DJ119" s="998"/>
      <c r="DK119" s="999"/>
      <c r="DL119" s="1000">
        <v>65680</v>
      </c>
      <c r="DM119" s="998"/>
      <c r="DN119" s="998"/>
      <c r="DO119" s="998"/>
      <c r="DP119" s="999"/>
      <c r="DQ119" s="1000">
        <v>60642</v>
      </c>
      <c r="DR119" s="998"/>
      <c r="DS119" s="998"/>
      <c r="DT119" s="998"/>
      <c r="DU119" s="999"/>
      <c r="DV119" s="1001">
        <v>0.1</v>
      </c>
      <c r="DW119" s="1002"/>
      <c r="DX119" s="1002"/>
      <c r="DY119" s="1002"/>
      <c r="DZ119" s="1003"/>
    </row>
    <row r="120" spans="1:130" s="197" customFormat="1" ht="26.25" customHeight="1">
      <c r="A120" s="975"/>
      <c r="B120" s="946"/>
      <c r="C120" s="916" t="s">
        <v>421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446</v>
      </c>
      <c r="BA120" s="950"/>
      <c r="BB120" s="950"/>
      <c r="BC120" s="950"/>
      <c r="BD120" s="950"/>
      <c r="BE120" s="950"/>
      <c r="BF120" s="950"/>
      <c r="BG120" s="950"/>
      <c r="BH120" s="950"/>
      <c r="BI120" s="950"/>
      <c r="BJ120" s="950"/>
      <c r="BK120" s="950"/>
      <c r="BL120" s="950"/>
      <c r="BM120" s="950"/>
      <c r="BN120" s="950"/>
      <c r="BO120" s="950"/>
      <c r="BP120" s="951"/>
      <c r="BQ120" s="919">
        <v>22724081</v>
      </c>
      <c r="BR120" s="920"/>
      <c r="BS120" s="920"/>
      <c r="BT120" s="920"/>
      <c r="BU120" s="920"/>
      <c r="BV120" s="920">
        <v>19148196</v>
      </c>
      <c r="BW120" s="920"/>
      <c r="BX120" s="920"/>
      <c r="BY120" s="920"/>
      <c r="BZ120" s="920"/>
      <c r="CA120" s="920">
        <v>16898530</v>
      </c>
      <c r="CB120" s="920"/>
      <c r="CC120" s="920"/>
      <c r="CD120" s="920"/>
      <c r="CE120" s="920"/>
      <c r="CF120" s="914">
        <v>35</v>
      </c>
      <c r="CG120" s="915"/>
      <c r="CH120" s="915"/>
      <c r="CI120" s="915"/>
      <c r="CJ120" s="915"/>
      <c r="CK120" s="1013" t="s">
        <v>447</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37958542</v>
      </c>
      <c r="DH120" s="927"/>
      <c r="DI120" s="927"/>
      <c r="DJ120" s="927"/>
      <c r="DK120" s="927"/>
      <c r="DL120" s="927">
        <v>36517517</v>
      </c>
      <c r="DM120" s="927"/>
      <c r="DN120" s="927"/>
      <c r="DO120" s="927"/>
      <c r="DP120" s="927"/>
      <c r="DQ120" s="927">
        <v>32411252</v>
      </c>
      <c r="DR120" s="927"/>
      <c r="DS120" s="927"/>
      <c r="DT120" s="927"/>
      <c r="DU120" s="927"/>
      <c r="DV120" s="928">
        <v>67.2</v>
      </c>
      <c r="DW120" s="928"/>
      <c r="DX120" s="928"/>
      <c r="DY120" s="928"/>
      <c r="DZ120" s="929"/>
    </row>
    <row r="121" spans="1:130" s="197" customFormat="1" ht="26.25" customHeight="1">
      <c r="A121" s="975"/>
      <c r="B121" s="946"/>
      <c r="C121" s="1010" t="s">
        <v>448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113</v>
      </c>
      <c r="AB121" s="959"/>
      <c r="AC121" s="959"/>
      <c r="AD121" s="959"/>
      <c r="AE121" s="960"/>
      <c r="AF121" s="961" t="s">
        <v>113</v>
      </c>
      <c r="AG121" s="959"/>
      <c r="AH121" s="959"/>
      <c r="AI121" s="959"/>
      <c r="AJ121" s="960"/>
      <c r="AK121" s="961" t="s">
        <v>113</v>
      </c>
      <c r="AL121" s="959"/>
      <c r="AM121" s="959"/>
      <c r="AN121" s="959"/>
      <c r="AO121" s="960"/>
      <c r="AP121" s="962" t="s">
        <v>113</v>
      </c>
      <c r="AQ121" s="963"/>
      <c r="AR121" s="963"/>
      <c r="AS121" s="963"/>
      <c r="AT121" s="964"/>
      <c r="AU121" s="980"/>
      <c r="AV121" s="981"/>
      <c r="AW121" s="981"/>
      <c r="AX121" s="981"/>
      <c r="AY121" s="982"/>
      <c r="AZ121" s="995" t="s">
        <v>449</v>
      </c>
      <c r="BA121" s="971"/>
      <c r="BB121" s="971"/>
      <c r="BC121" s="971"/>
      <c r="BD121" s="971"/>
      <c r="BE121" s="971"/>
      <c r="BF121" s="971"/>
      <c r="BG121" s="971"/>
      <c r="BH121" s="971"/>
      <c r="BI121" s="971"/>
      <c r="BJ121" s="971"/>
      <c r="BK121" s="971"/>
      <c r="BL121" s="971"/>
      <c r="BM121" s="971"/>
      <c r="BN121" s="971"/>
      <c r="BO121" s="971"/>
      <c r="BP121" s="972"/>
      <c r="BQ121" s="985">
        <v>99327216</v>
      </c>
      <c r="BR121" s="986"/>
      <c r="BS121" s="986"/>
      <c r="BT121" s="986"/>
      <c r="BU121" s="986"/>
      <c r="BV121" s="986">
        <v>98481305</v>
      </c>
      <c r="BW121" s="986"/>
      <c r="BX121" s="986"/>
      <c r="BY121" s="986"/>
      <c r="BZ121" s="986"/>
      <c r="CA121" s="986">
        <v>96831712</v>
      </c>
      <c r="CB121" s="986"/>
      <c r="CC121" s="986"/>
      <c r="CD121" s="986"/>
      <c r="CE121" s="986"/>
      <c r="CF121" s="1024">
        <v>200.7</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2187877</v>
      </c>
      <c r="DH121" s="920"/>
      <c r="DI121" s="920"/>
      <c r="DJ121" s="920"/>
      <c r="DK121" s="920"/>
      <c r="DL121" s="920">
        <v>1886124</v>
      </c>
      <c r="DM121" s="920"/>
      <c r="DN121" s="920"/>
      <c r="DO121" s="920"/>
      <c r="DP121" s="920"/>
      <c r="DQ121" s="920">
        <v>1731512</v>
      </c>
      <c r="DR121" s="920"/>
      <c r="DS121" s="920"/>
      <c r="DT121" s="920"/>
      <c r="DU121" s="920"/>
      <c r="DV121" s="921">
        <v>3.6</v>
      </c>
      <c r="DW121" s="921"/>
      <c r="DX121" s="921"/>
      <c r="DY121" s="921"/>
      <c r="DZ121" s="922"/>
    </row>
    <row r="122" spans="1:130" s="197" customFormat="1" ht="26.25" customHeight="1">
      <c r="A122" s="975"/>
      <c r="B122" s="946"/>
      <c r="C122" s="916" t="s">
        <v>431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450</v>
      </c>
      <c r="BP122" s="994"/>
      <c r="BQ122" s="1034">
        <v>134595991</v>
      </c>
      <c r="BR122" s="1035"/>
      <c r="BS122" s="1035"/>
      <c r="BT122" s="1035"/>
      <c r="BU122" s="1035"/>
      <c r="BV122" s="1035">
        <v>131468772</v>
      </c>
      <c r="BW122" s="1035"/>
      <c r="BX122" s="1035"/>
      <c r="BY122" s="1035"/>
      <c r="BZ122" s="1035"/>
      <c r="CA122" s="1035">
        <v>126953509</v>
      </c>
      <c r="CB122" s="1035"/>
      <c r="CC122" s="1035"/>
      <c r="CD122" s="1035"/>
      <c r="CE122" s="1035"/>
      <c r="CF122" s="987"/>
      <c r="CG122" s="988"/>
      <c r="CH122" s="988"/>
      <c r="CI122" s="988"/>
      <c r="CJ122" s="989"/>
      <c r="CK122" s="1016"/>
      <c r="CL122" s="1017"/>
      <c r="CM122" s="1017"/>
      <c r="CN122" s="1017"/>
      <c r="CO122" s="1018"/>
      <c r="CP122" s="1007" t="s">
        <v>391</v>
      </c>
      <c r="CQ122" s="1008"/>
      <c r="CR122" s="1008"/>
      <c r="CS122" s="1008"/>
      <c r="CT122" s="1008"/>
      <c r="CU122" s="1008"/>
      <c r="CV122" s="1008"/>
      <c r="CW122" s="1008"/>
      <c r="CX122" s="1008"/>
      <c r="CY122" s="1008"/>
      <c r="CZ122" s="1008"/>
      <c r="DA122" s="1008"/>
      <c r="DB122" s="1008"/>
      <c r="DC122" s="1008"/>
      <c r="DD122" s="1008"/>
      <c r="DE122" s="1008"/>
      <c r="DF122" s="1009"/>
      <c r="DG122" s="919">
        <v>2128194</v>
      </c>
      <c r="DH122" s="920"/>
      <c r="DI122" s="920"/>
      <c r="DJ122" s="920"/>
      <c r="DK122" s="920"/>
      <c r="DL122" s="920">
        <v>1749123</v>
      </c>
      <c r="DM122" s="920"/>
      <c r="DN122" s="920"/>
      <c r="DO122" s="920"/>
      <c r="DP122" s="920"/>
      <c r="DQ122" s="920">
        <v>1395733</v>
      </c>
      <c r="DR122" s="920"/>
      <c r="DS122" s="920"/>
      <c r="DT122" s="920"/>
      <c r="DU122" s="920"/>
      <c r="DV122" s="921">
        <v>2.9</v>
      </c>
      <c r="DW122" s="921"/>
      <c r="DX122" s="921"/>
      <c r="DY122" s="921"/>
      <c r="DZ122" s="922"/>
    </row>
    <row r="123" spans="1:130" s="197" customFormat="1" ht="26.25" customHeight="1" thickBot="1">
      <c r="A123" s="975"/>
      <c r="B123" s="946"/>
      <c r="C123" s="916" t="s">
        <v>437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36275</v>
      </c>
      <c r="AB123" s="959"/>
      <c r="AC123" s="959"/>
      <c r="AD123" s="959"/>
      <c r="AE123" s="960"/>
      <c r="AF123" s="961">
        <v>35577</v>
      </c>
      <c r="AG123" s="959"/>
      <c r="AH123" s="959"/>
      <c r="AI123" s="959"/>
      <c r="AJ123" s="960"/>
      <c r="AK123" s="961">
        <v>34337</v>
      </c>
      <c r="AL123" s="959"/>
      <c r="AM123" s="959"/>
      <c r="AN123" s="959"/>
      <c r="AO123" s="960"/>
      <c r="AP123" s="962">
        <v>0.1</v>
      </c>
      <c r="AQ123" s="963"/>
      <c r="AR123" s="963"/>
      <c r="AS123" s="963"/>
      <c r="AT123" s="964"/>
      <c r="AU123" s="1031" t="s">
        <v>451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42.6</v>
      </c>
      <c r="BR123" s="1027"/>
      <c r="BS123" s="1027"/>
      <c r="BT123" s="1027"/>
      <c r="BU123" s="1027"/>
      <c r="BV123" s="1027">
        <v>36.5</v>
      </c>
      <c r="BW123" s="1027"/>
      <c r="BX123" s="1027"/>
      <c r="BY123" s="1027"/>
      <c r="BZ123" s="1027"/>
      <c r="CA123" s="1027">
        <v>31.7</v>
      </c>
      <c r="CB123" s="1027"/>
      <c r="CC123" s="1027"/>
      <c r="CD123" s="1027"/>
      <c r="CE123" s="1027"/>
      <c r="CF123" s="1028"/>
      <c r="CG123" s="1029"/>
      <c r="CH123" s="1029"/>
      <c r="CI123" s="1029"/>
      <c r="CJ123" s="1030"/>
      <c r="CK123" s="1016"/>
      <c r="CL123" s="1017"/>
      <c r="CM123" s="1017"/>
      <c r="CN123" s="1017"/>
      <c r="CO123" s="1018"/>
      <c r="CP123" s="1007" t="s">
        <v>385</v>
      </c>
      <c r="CQ123" s="1008"/>
      <c r="CR123" s="1008"/>
      <c r="CS123" s="1008"/>
      <c r="CT123" s="1008"/>
      <c r="CU123" s="1008"/>
      <c r="CV123" s="1008"/>
      <c r="CW123" s="1008"/>
      <c r="CX123" s="1008"/>
      <c r="CY123" s="1008"/>
      <c r="CZ123" s="1008"/>
      <c r="DA123" s="1008"/>
      <c r="DB123" s="1008"/>
      <c r="DC123" s="1008"/>
      <c r="DD123" s="1008"/>
      <c r="DE123" s="1008"/>
      <c r="DF123" s="1009"/>
      <c r="DG123" s="958">
        <v>366283</v>
      </c>
      <c r="DH123" s="959"/>
      <c r="DI123" s="959"/>
      <c r="DJ123" s="959"/>
      <c r="DK123" s="960"/>
      <c r="DL123" s="961">
        <v>340794</v>
      </c>
      <c r="DM123" s="959"/>
      <c r="DN123" s="959"/>
      <c r="DO123" s="959"/>
      <c r="DP123" s="960"/>
      <c r="DQ123" s="961">
        <v>288463</v>
      </c>
      <c r="DR123" s="959"/>
      <c r="DS123" s="959"/>
      <c r="DT123" s="959"/>
      <c r="DU123" s="960"/>
      <c r="DV123" s="962">
        <v>0.6</v>
      </c>
      <c r="DW123" s="963"/>
      <c r="DX123" s="963"/>
      <c r="DY123" s="963"/>
      <c r="DZ123" s="964"/>
    </row>
    <row r="124" spans="1:130" s="197" customFormat="1" ht="26.25" customHeight="1">
      <c r="A124" s="975"/>
      <c r="B124" s="946"/>
      <c r="C124" s="916" t="s">
        <v>440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452</v>
      </c>
      <c r="CQ124" s="1008"/>
      <c r="CR124" s="1008"/>
      <c r="CS124" s="1008"/>
      <c r="CT124" s="1008"/>
      <c r="CU124" s="1008"/>
      <c r="CV124" s="1008"/>
      <c r="CW124" s="1008"/>
      <c r="CX124" s="1008"/>
      <c r="CY124" s="1008"/>
      <c r="CZ124" s="1008"/>
      <c r="DA124" s="1008"/>
      <c r="DB124" s="1008"/>
      <c r="DC124" s="1008"/>
      <c r="DD124" s="1008"/>
      <c r="DE124" s="1008"/>
      <c r="DF124" s="1009"/>
      <c r="DG124" s="997">
        <v>303111</v>
      </c>
      <c r="DH124" s="998"/>
      <c r="DI124" s="998"/>
      <c r="DJ124" s="998"/>
      <c r="DK124" s="999"/>
      <c r="DL124" s="1000">
        <v>265736</v>
      </c>
      <c r="DM124" s="998"/>
      <c r="DN124" s="998"/>
      <c r="DO124" s="998"/>
      <c r="DP124" s="999"/>
      <c r="DQ124" s="1000">
        <v>239291</v>
      </c>
      <c r="DR124" s="998"/>
      <c r="DS124" s="998"/>
      <c r="DT124" s="998"/>
      <c r="DU124" s="999"/>
      <c r="DV124" s="1001">
        <v>0.5</v>
      </c>
      <c r="DW124" s="1002"/>
      <c r="DX124" s="1002"/>
      <c r="DY124" s="1002"/>
      <c r="DZ124" s="1003"/>
    </row>
    <row r="125" spans="1:130" s="197" customFormat="1" ht="26.25" customHeight="1" thickBot="1">
      <c r="A125" s="975"/>
      <c r="B125" s="946"/>
      <c r="C125" s="916" t="s">
        <v>442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453</v>
      </c>
      <c r="CL125" s="1014"/>
      <c r="CM125" s="1014"/>
      <c r="CN125" s="1014"/>
      <c r="CO125" s="1015"/>
      <c r="CP125" s="940" t="s">
        <v>454</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445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193776</v>
      </c>
      <c r="AB126" s="959"/>
      <c r="AC126" s="959"/>
      <c r="AD126" s="959"/>
      <c r="AE126" s="960"/>
      <c r="AF126" s="961">
        <v>5590</v>
      </c>
      <c r="AG126" s="959"/>
      <c r="AH126" s="959"/>
      <c r="AI126" s="959"/>
      <c r="AJ126" s="960"/>
      <c r="AK126" s="961">
        <v>5522</v>
      </c>
      <c r="AL126" s="959"/>
      <c r="AM126" s="959"/>
      <c r="AN126" s="959"/>
      <c r="AO126" s="960"/>
      <c r="AP126" s="962">
        <v>0</v>
      </c>
      <c r="AQ126" s="963"/>
      <c r="AR126" s="963"/>
      <c r="AS126" s="963"/>
      <c r="AT126" s="964"/>
      <c r="AU126" s="233"/>
      <c r="AV126" s="233"/>
      <c r="AW126" s="233"/>
      <c r="AX126" s="1036" t="s">
        <v>455</v>
      </c>
      <c r="AY126" s="1037"/>
      <c r="AZ126" s="1037"/>
      <c r="BA126" s="1037"/>
      <c r="BB126" s="1037"/>
      <c r="BC126" s="1037"/>
      <c r="BD126" s="1037"/>
      <c r="BE126" s="1038"/>
      <c r="BF126" s="1052" t="s">
        <v>456</v>
      </c>
      <c r="BG126" s="1037"/>
      <c r="BH126" s="1037"/>
      <c r="BI126" s="1037"/>
      <c r="BJ126" s="1037"/>
      <c r="BK126" s="1037"/>
      <c r="BL126" s="1038"/>
      <c r="BM126" s="1052" t="s">
        <v>457</v>
      </c>
      <c r="BN126" s="1037"/>
      <c r="BO126" s="1037"/>
      <c r="BP126" s="1037"/>
      <c r="BQ126" s="1037"/>
      <c r="BR126" s="1037"/>
      <c r="BS126" s="1038"/>
      <c r="BT126" s="1052" t="s">
        <v>458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459</v>
      </c>
      <c r="CQ126" s="950"/>
      <c r="CR126" s="950"/>
      <c r="CS126" s="950"/>
      <c r="CT126" s="950"/>
      <c r="CU126" s="950"/>
      <c r="CV126" s="950"/>
      <c r="CW126" s="950"/>
      <c r="CX126" s="950"/>
      <c r="CY126" s="950"/>
      <c r="CZ126" s="950"/>
      <c r="DA126" s="950"/>
      <c r="DB126" s="950"/>
      <c r="DC126" s="950"/>
      <c r="DD126" s="950"/>
      <c r="DE126" s="950"/>
      <c r="DF126" s="951"/>
      <c r="DG126" s="919">
        <v>6790927</v>
      </c>
      <c r="DH126" s="920"/>
      <c r="DI126" s="920"/>
      <c r="DJ126" s="920"/>
      <c r="DK126" s="920"/>
      <c r="DL126" s="920">
        <v>5784293</v>
      </c>
      <c r="DM126" s="920"/>
      <c r="DN126" s="920"/>
      <c r="DO126" s="920"/>
      <c r="DP126" s="920"/>
      <c r="DQ126" s="920">
        <v>5305726</v>
      </c>
      <c r="DR126" s="920"/>
      <c r="DS126" s="920"/>
      <c r="DT126" s="920"/>
      <c r="DU126" s="920"/>
      <c r="DV126" s="921">
        <v>11</v>
      </c>
      <c r="DW126" s="921"/>
      <c r="DX126" s="921"/>
      <c r="DY126" s="921"/>
      <c r="DZ126" s="922"/>
    </row>
    <row r="127" spans="1:130" s="197" customFormat="1" ht="26.25" customHeight="1" thickBot="1">
      <c r="A127" s="976"/>
      <c r="B127" s="948"/>
      <c r="C127" s="1004" t="s">
        <v>460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24392</v>
      </c>
      <c r="AB127" s="959"/>
      <c r="AC127" s="959"/>
      <c r="AD127" s="959"/>
      <c r="AE127" s="960"/>
      <c r="AF127" s="961">
        <v>20258</v>
      </c>
      <c r="AG127" s="959"/>
      <c r="AH127" s="959"/>
      <c r="AI127" s="959"/>
      <c r="AJ127" s="960"/>
      <c r="AK127" s="961">
        <v>17667</v>
      </c>
      <c r="AL127" s="959"/>
      <c r="AM127" s="959"/>
      <c r="AN127" s="959"/>
      <c r="AO127" s="960"/>
      <c r="AP127" s="962">
        <v>0</v>
      </c>
      <c r="AQ127" s="963"/>
      <c r="AR127" s="963"/>
      <c r="AS127" s="963"/>
      <c r="AT127" s="964"/>
      <c r="AU127" s="233"/>
      <c r="AV127" s="233"/>
      <c r="AW127" s="233"/>
      <c r="AX127" s="886" t="s">
        <v>461</v>
      </c>
      <c r="AY127" s="887"/>
      <c r="AZ127" s="887"/>
      <c r="BA127" s="887"/>
      <c r="BB127" s="887"/>
      <c r="BC127" s="887"/>
      <c r="BD127" s="887"/>
      <c r="BE127" s="888"/>
      <c r="BF127" s="1041" t="s">
        <v>113</v>
      </c>
      <c r="BG127" s="1042"/>
      <c r="BH127" s="1042"/>
      <c r="BI127" s="1042"/>
      <c r="BJ127" s="1042"/>
      <c r="BK127" s="1042"/>
      <c r="BL127" s="1051"/>
      <c r="BM127" s="1041">
        <v>11.25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462</v>
      </c>
      <c r="CQ127" s="1045"/>
      <c r="CR127" s="1045"/>
      <c r="CS127" s="1045"/>
      <c r="CT127" s="1045"/>
      <c r="CU127" s="1045"/>
      <c r="CV127" s="1045"/>
      <c r="CW127" s="1045"/>
      <c r="CX127" s="1045"/>
      <c r="CY127" s="1045"/>
      <c r="CZ127" s="1045"/>
      <c r="DA127" s="1045"/>
      <c r="DB127" s="1045"/>
      <c r="DC127" s="1045"/>
      <c r="DD127" s="1045"/>
      <c r="DE127" s="1045"/>
      <c r="DF127" s="1046"/>
      <c r="DG127" s="1047" t="s">
        <v>113</v>
      </c>
      <c r="DH127" s="1048"/>
      <c r="DI127" s="1048"/>
      <c r="DJ127" s="1048"/>
      <c r="DK127" s="1048"/>
      <c r="DL127" s="1048" t="s">
        <v>113</v>
      </c>
      <c r="DM127" s="1048"/>
      <c r="DN127" s="1048"/>
      <c r="DO127" s="1048"/>
      <c r="DP127" s="1048"/>
      <c r="DQ127" s="1048" t="s">
        <v>113</v>
      </c>
      <c r="DR127" s="1048"/>
      <c r="DS127" s="1048"/>
      <c r="DT127" s="1048"/>
      <c r="DU127" s="1048"/>
      <c r="DV127" s="1049" t="s">
        <v>113</v>
      </c>
      <c r="DW127" s="1049"/>
      <c r="DX127" s="1049"/>
      <c r="DY127" s="1049"/>
      <c r="DZ127" s="1050"/>
    </row>
    <row r="128" spans="1:130" s="197" customFormat="1" ht="26.25" customHeight="1">
      <c r="A128" s="1071" t="s">
        <v>463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464</v>
      </c>
      <c r="X128" s="1073"/>
      <c r="Y128" s="1073"/>
      <c r="Z128" s="1074"/>
      <c r="AA128" s="1089">
        <v>2007358</v>
      </c>
      <c r="AB128" s="1090"/>
      <c r="AC128" s="1090"/>
      <c r="AD128" s="1090"/>
      <c r="AE128" s="1091"/>
      <c r="AF128" s="1092">
        <v>1861920</v>
      </c>
      <c r="AG128" s="1090"/>
      <c r="AH128" s="1090"/>
      <c r="AI128" s="1090"/>
      <c r="AJ128" s="1091"/>
      <c r="AK128" s="1092">
        <v>2092794</v>
      </c>
      <c r="AL128" s="1090"/>
      <c r="AM128" s="1090"/>
      <c r="AN128" s="1090"/>
      <c r="AO128" s="1091"/>
      <c r="AP128" s="1093"/>
      <c r="AQ128" s="1094"/>
      <c r="AR128" s="1094"/>
      <c r="AS128" s="1094"/>
      <c r="AT128" s="1095"/>
      <c r="AU128" s="235"/>
      <c r="AV128" s="235"/>
      <c r="AW128" s="235"/>
      <c r="AX128" s="1054" t="s">
        <v>465</v>
      </c>
      <c r="AY128" s="950"/>
      <c r="AZ128" s="950"/>
      <c r="BA128" s="950"/>
      <c r="BB128" s="950"/>
      <c r="BC128" s="950"/>
      <c r="BD128" s="950"/>
      <c r="BE128" s="951"/>
      <c r="BF128" s="1066" t="s">
        <v>113</v>
      </c>
      <c r="BG128" s="1067"/>
      <c r="BH128" s="1067"/>
      <c r="BI128" s="1067"/>
      <c r="BJ128" s="1067"/>
      <c r="BK128" s="1067"/>
      <c r="BL128" s="1068"/>
      <c r="BM128" s="1066">
        <v>16.25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466</v>
      </c>
      <c r="X129" s="1061"/>
      <c r="Y129" s="1061"/>
      <c r="Z129" s="1062"/>
      <c r="AA129" s="958">
        <v>56876738</v>
      </c>
      <c r="AB129" s="959"/>
      <c r="AC129" s="959"/>
      <c r="AD129" s="959"/>
      <c r="AE129" s="960"/>
      <c r="AF129" s="961">
        <v>57674189</v>
      </c>
      <c r="AG129" s="959"/>
      <c r="AH129" s="959"/>
      <c r="AI129" s="959"/>
      <c r="AJ129" s="960"/>
      <c r="AK129" s="961">
        <v>57213818</v>
      </c>
      <c r="AL129" s="959"/>
      <c r="AM129" s="959"/>
      <c r="AN129" s="959"/>
      <c r="AO129" s="960"/>
      <c r="AP129" s="1063"/>
      <c r="AQ129" s="1064"/>
      <c r="AR129" s="1064"/>
      <c r="AS129" s="1064"/>
      <c r="AT129" s="1065"/>
      <c r="AU129" s="235"/>
      <c r="AV129" s="235"/>
      <c r="AW129" s="235"/>
      <c r="AX129" s="1054" t="s">
        <v>467</v>
      </c>
      <c r="AY129" s="950"/>
      <c r="AZ129" s="950"/>
      <c r="BA129" s="950"/>
      <c r="BB129" s="950"/>
      <c r="BC129" s="950"/>
      <c r="BD129" s="950"/>
      <c r="BE129" s="951"/>
      <c r="BF129" s="1055">
        <v>3.5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469</v>
      </c>
      <c r="X130" s="1061"/>
      <c r="Y130" s="1061"/>
      <c r="Z130" s="1062"/>
      <c r="AA130" s="958">
        <v>8829549</v>
      </c>
      <c r="AB130" s="959"/>
      <c r="AC130" s="959"/>
      <c r="AD130" s="959"/>
      <c r="AE130" s="960"/>
      <c r="AF130" s="961">
        <v>8823521</v>
      </c>
      <c r="AG130" s="959"/>
      <c r="AH130" s="959"/>
      <c r="AI130" s="959"/>
      <c r="AJ130" s="960"/>
      <c r="AK130" s="961">
        <v>8955872</v>
      </c>
      <c r="AL130" s="959"/>
      <c r="AM130" s="959"/>
      <c r="AN130" s="959"/>
      <c r="AO130" s="960"/>
      <c r="AP130" s="1063"/>
      <c r="AQ130" s="1064"/>
      <c r="AR130" s="1064"/>
      <c r="AS130" s="1064"/>
      <c r="AT130" s="1065"/>
      <c r="AU130" s="235"/>
      <c r="AV130" s="235"/>
      <c r="AW130" s="235"/>
      <c r="AX130" s="1113" t="s">
        <v>470</v>
      </c>
      <c r="AY130" s="1045"/>
      <c r="AZ130" s="1045"/>
      <c r="BA130" s="1045"/>
      <c r="BB130" s="1045"/>
      <c r="BC130" s="1045"/>
      <c r="BD130" s="1045"/>
      <c r="BE130" s="1046"/>
      <c r="BF130" s="1075">
        <v>31.7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471</v>
      </c>
      <c r="X131" s="1084"/>
      <c r="Y131" s="1084"/>
      <c r="Z131" s="1085"/>
      <c r="AA131" s="997">
        <v>48047189</v>
      </c>
      <c r="AB131" s="998"/>
      <c r="AC131" s="998"/>
      <c r="AD131" s="998"/>
      <c r="AE131" s="999"/>
      <c r="AF131" s="1000">
        <v>48850668</v>
      </c>
      <c r="AG131" s="998"/>
      <c r="AH131" s="998"/>
      <c r="AI131" s="998"/>
      <c r="AJ131" s="999"/>
      <c r="AK131" s="1000">
        <v>48257946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473</v>
      </c>
      <c r="W132" s="1101"/>
      <c r="X132" s="1101"/>
      <c r="Y132" s="1101"/>
      <c r="Z132" s="1102"/>
      <c r="AA132" s="1103">
        <v>5.0544413739999996</v>
      </c>
      <c r="AB132" s="1104"/>
      <c r="AC132" s="1104"/>
      <c r="AD132" s="1104"/>
      <c r="AE132" s="1105"/>
      <c r="AF132" s="1106">
        <v>3.6178256559999999</v>
      </c>
      <c r="AG132" s="1104"/>
      <c r="AH132" s="1104"/>
      <c r="AI132" s="1104"/>
      <c r="AJ132" s="1105"/>
      <c r="AK132" s="1106">
        <v>1.8857039630000001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474</v>
      </c>
      <c r="W133" s="1108"/>
      <c r="X133" s="1108"/>
      <c r="Y133" s="1108"/>
      <c r="Z133" s="1109"/>
      <c r="AA133" s="1110">
        <v>4.9000000000000004</v>
      </c>
      <c r="AB133" s="1111"/>
      <c r="AC133" s="1111"/>
      <c r="AD133" s="1111"/>
      <c r="AE133" s="1112"/>
      <c r="AF133" s="1110">
        <v>4.5</v>
      </c>
      <c r="AG133" s="1111"/>
      <c r="AH133" s="1111"/>
      <c r="AI133" s="1111"/>
      <c r="AJ133" s="1112"/>
      <c r="AK133" s="1110">
        <v>3.5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7" t="s">
        <v>477</v>
      </c>
      <c r="L7" s="254"/>
      <c r="M7" s="255" t="s">
        <v>478</v>
      </c>
      <c r="N7" s="256"/>
    </row>
    <row r="8" spans="1:16">
      <c r="A8" s="248"/>
      <c r="B8" s="244"/>
      <c r="C8" s="244"/>
      <c r="D8" s="244"/>
      <c r="E8" s="244"/>
      <c r="F8" s="244"/>
      <c r="G8" s="257"/>
      <c r="H8" s="258"/>
      <c r="I8" s="258"/>
      <c r="J8" s="259"/>
      <c r="K8" s="1118"/>
      <c r="L8" s="260" t="s">
        <v>479</v>
      </c>
      <c r="M8" s="261" t="s">
        <v>480</v>
      </c>
      <c r="N8" s="262" t="s">
        <v>481</v>
      </c>
    </row>
    <row r="9" spans="1:16">
      <c r="A9" s="248"/>
      <c r="B9" s="244"/>
      <c r="C9" s="244"/>
      <c r="D9" s="244"/>
      <c r="E9" s="244"/>
      <c r="F9" s="244"/>
      <c r="G9" s="1119" t="s">
        <v>482</v>
      </c>
      <c r="H9" s="1120"/>
      <c r="I9" s="1120"/>
      <c r="J9" s="1121"/>
      <c r="K9" s="263">
        <v>15880151</v>
      </c>
      <c r="L9" s="264">
        <v>55730</v>
      </c>
      <c r="M9" s="265">
        <v>57009</v>
      </c>
      <c r="N9" s="266">
        <v>-2.2000000000000002</v>
      </c>
    </row>
    <row r="10" spans="1:16">
      <c r="A10" s="248"/>
      <c r="B10" s="244"/>
      <c r="C10" s="244"/>
      <c r="D10" s="244"/>
      <c r="E10" s="244"/>
      <c r="F10" s="244"/>
      <c r="G10" s="1119" t="s">
        <v>483</v>
      </c>
      <c r="H10" s="1120"/>
      <c r="I10" s="1120"/>
      <c r="J10" s="1121"/>
      <c r="K10" s="267">
        <v>1478324</v>
      </c>
      <c r="L10" s="268">
        <v>5188</v>
      </c>
      <c r="M10" s="269">
        <v>3340</v>
      </c>
      <c r="N10" s="270">
        <v>55.3</v>
      </c>
    </row>
    <row r="11" spans="1:16" ht="13.5" customHeight="1">
      <c r="A11" s="248"/>
      <c r="B11" s="244"/>
      <c r="C11" s="244"/>
      <c r="D11" s="244"/>
      <c r="E11" s="244"/>
      <c r="F11" s="244"/>
      <c r="G11" s="1119" t="s">
        <v>484</v>
      </c>
      <c r="H11" s="1120"/>
      <c r="I11" s="1120"/>
      <c r="J11" s="1121"/>
      <c r="K11" s="267">
        <v>63590</v>
      </c>
      <c r="L11" s="268">
        <v>223</v>
      </c>
      <c r="M11" s="269">
        <v>1813</v>
      </c>
      <c r="N11" s="270">
        <v>-87.7</v>
      </c>
    </row>
    <row r="12" spans="1:16" ht="13.5" customHeight="1">
      <c r="A12" s="248"/>
      <c r="B12" s="244"/>
      <c r="C12" s="244"/>
      <c r="D12" s="244"/>
      <c r="E12" s="244"/>
      <c r="F12" s="244"/>
      <c r="G12" s="1119" t="s">
        <v>485</v>
      </c>
      <c r="H12" s="1120"/>
      <c r="I12" s="1120"/>
      <c r="J12" s="1121"/>
      <c r="K12" s="267" t="s">
        <v>486</v>
      </c>
      <c r="L12" s="268" t="s">
        <v>486</v>
      </c>
      <c r="M12" s="269">
        <v>675</v>
      </c>
      <c r="N12" s="270" t="s">
        <v>486</v>
      </c>
    </row>
    <row r="13" spans="1:16" ht="13.5" customHeight="1">
      <c r="A13" s="248"/>
      <c r="B13" s="244"/>
      <c r="C13" s="244"/>
      <c r="D13" s="244"/>
      <c r="E13" s="244"/>
      <c r="F13" s="244"/>
      <c r="G13" s="1119" t="s">
        <v>487</v>
      </c>
      <c r="H13" s="1120"/>
      <c r="I13" s="1120"/>
      <c r="J13" s="1121"/>
      <c r="K13" s="267" t="s">
        <v>486</v>
      </c>
      <c r="L13" s="268" t="s">
        <v>486</v>
      </c>
      <c r="M13" s="269">
        <v>17</v>
      </c>
      <c r="N13" s="270" t="s">
        <v>486</v>
      </c>
    </row>
    <row r="14" spans="1:16" ht="13.5" customHeight="1">
      <c r="A14" s="248"/>
      <c r="B14" s="244"/>
      <c r="C14" s="244"/>
      <c r="D14" s="244"/>
      <c r="E14" s="244"/>
      <c r="F14" s="244"/>
      <c r="G14" s="1119" t="s">
        <v>488</v>
      </c>
      <c r="H14" s="1120"/>
      <c r="I14" s="1120"/>
      <c r="J14" s="1121"/>
      <c r="K14" s="267">
        <v>703982</v>
      </c>
      <c r="L14" s="268">
        <v>2471</v>
      </c>
      <c r="M14" s="269">
        <v>2354</v>
      </c>
      <c r="N14" s="270">
        <v>5</v>
      </c>
    </row>
    <row r="15" spans="1:16" ht="13.5" customHeight="1">
      <c r="A15" s="248"/>
      <c r="B15" s="244"/>
      <c r="C15" s="244"/>
      <c r="D15" s="244"/>
      <c r="E15" s="244"/>
      <c r="F15" s="244"/>
      <c r="G15" s="1119" t="s">
        <v>489</v>
      </c>
      <c r="H15" s="1120"/>
      <c r="I15" s="1120"/>
      <c r="J15" s="1121"/>
      <c r="K15" s="267">
        <v>664639</v>
      </c>
      <c r="L15" s="268">
        <v>2332</v>
      </c>
      <c r="M15" s="269">
        <v>1355</v>
      </c>
      <c r="N15" s="270">
        <v>72.099999999999994</v>
      </c>
    </row>
    <row r="16" spans="1:16">
      <c r="A16" s="248"/>
      <c r="B16" s="244"/>
      <c r="C16" s="244"/>
      <c r="D16" s="244"/>
      <c r="E16" s="244"/>
      <c r="F16" s="244"/>
      <c r="G16" s="1122" t="s">
        <v>490</v>
      </c>
      <c r="H16" s="1123"/>
      <c r="I16" s="1123"/>
      <c r="J16" s="1124"/>
      <c r="K16" s="268">
        <v>-1694556</v>
      </c>
      <c r="L16" s="268">
        <v>-5947</v>
      </c>
      <c r="M16" s="269">
        <v>-5590</v>
      </c>
      <c r="N16" s="270">
        <v>6.4</v>
      </c>
    </row>
    <row r="17" spans="1:16">
      <c r="A17" s="248"/>
      <c r="B17" s="244"/>
      <c r="C17" s="244"/>
      <c r="D17" s="244"/>
      <c r="E17" s="244"/>
      <c r="F17" s="244"/>
      <c r="G17" s="1122" t="s">
        <v>171</v>
      </c>
      <c r="H17" s="1123"/>
      <c r="I17" s="1123"/>
      <c r="J17" s="1124"/>
      <c r="K17" s="268">
        <v>17096130</v>
      </c>
      <c r="L17" s="268">
        <v>59997</v>
      </c>
      <c r="M17" s="269">
        <v>60973</v>
      </c>
      <c r="N17" s="270">
        <v>-1.6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14" t="s">
        <v>495</v>
      </c>
      <c r="H21" s="1115"/>
      <c r="I21" s="1115"/>
      <c r="J21" s="1116"/>
      <c r="K21" s="280">
        <v>6.51</v>
      </c>
      <c r="L21" s="281">
        <v>6.07</v>
      </c>
      <c r="M21" s="282">
        <v>0.44</v>
      </c>
      <c r="N21" s="249"/>
      <c r="O21" s="283"/>
      <c r="P21" s="279"/>
    </row>
    <row r="22" spans="1:16" s="284" customFormat="1">
      <c r="A22" s="279"/>
      <c r="B22" s="249"/>
      <c r="C22" s="249"/>
      <c r="D22" s="249"/>
      <c r="E22" s="249"/>
      <c r="F22" s="249"/>
      <c r="G22" s="1114" t="s">
        <v>496</v>
      </c>
      <c r="H22" s="1115"/>
      <c r="I22" s="1115"/>
      <c r="J22" s="1116"/>
      <c r="K22" s="285">
        <v>101.8</v>
      </c>
      <c r="L22" s="286">
        <v>99.9</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7" t="s">
        <v>477</v>
      </c>
      <c r="L30" s="254"/>
      <c r="M30" s="255" t="s">
        <v>478</v>
      </c>
      <c r="N30" s="256"/>
    </row>
    <row r="31" spans="1:16">
      <c r="A31" s="248"/>
      <c r="B31" s="244"/>
      <c r="C31" s="244"/>
      <c r="D31" s="244"/>
      <c r="E31" s="244"/>
      <c r="F31" s="244"/>
      <c r="G31" s="257"/>
      <c r="H31" s="258"/>
      <c r="I31" s="258"/>
      <c r="J31" s="259"/>
      <c r="K31" s="1118"/>
      <c r="L31" s="260" t="s">
        <v>479</v>
      </c>
      <c r="M31" s="261" t="s">
        <v>480</v>
      </c>
      <c r="N31" s="262" t="s">
        <v>481</v>
      </c>
    </row>
    <row r="32" spans="1:16" ht="27" customHeight="1">
      <c r="A32" s="248"/>
      <c r="B32" s="244"/>
      <c r="C32" s="244"/>
      <c r="D32" s="244"/>
      <c r="E32" s="244"/>
      <c r="F32" s="244"/>
      <c r="G32" s="1130" t="s">
        <v>499</v>
      </c>
      <c r="H32" s="1131"/>
      <c r="I32" s="1131"/>
      <c r="J32" s="1132"/>
      <c r="K32" s="294">
        <v>8783496</v>
      </c>
      <c r="L32" s="294">
        <v>30825</v>
      </c>
      <c r="M32" s="295">
        <v>31696</v>
      </c>
      <c r="N32" s="296">
        <v>-2.7</v>
      </c>
    </row>
    <row r="33" spans="1:16" ht="13.5" customHeight="1">
      <c r="A33" s="248"/>
      <c r="B33" s="244"/>
      <c r="C33" s="244"/>
      <c r="D33" s="244"/>
      <c r="E33" s="244"/>
      <c r="F33" s="244"/>
      <c r="G33" s="1130" t="s">
        <v>500</v>
      </c>
      <c r="H33" s="1131"/>
      <c r="I33" s="1131"/>
      <c r="J33" s="1132"/>
      <c r="K33" s="294" t="s">
        <v>486</v>
      </c>
      <c r="L33" s="294" t="s">
        <v>486</v>
      </c>
      <c r="M33" s="295">
        <v>4</v>
      </c>
      <c r="N33" s="296" t="s">
        <v>486</v>
      </c>
    </row>
    <row r="34" spans="1:16" ht="27" customHeight="1">
      <c r="A34" s="248"/>
      <c r="B34" s="244"/>
      <c r="C34" s="244"/>
      <c r="D34" s="244"/>
      <c r="E34" s="244"/>
      <c r="F34" s="244"/>
      <c r="G34" s="1130" t="s">
        <v>501</v>
      </c>
      <c r="H34" s="1131"/>
      <c r="I34" s="1131"/>
      <c r="J34" s="1132"/>
      <c r="K34" s="294" t="s">
        <v>486</v>
      </c>
      <c r="L34" s="294" t="s">
        <v>486</v>
      </c>
      <c r="M34" s="295">
        <v>31</v>
      </c>
      <c r="N34" s="296" t="s">
        <v>486</v>
      </c>
    </row>
    <row r="35" spans="1:16" ht="27" customHeight="1">
      <c r="A35" s="248"/>
      <c r="B35" s="244"/>
      <c r="C35" s="244"/>
      <c r="D35" s="244"/>
      <c r="E35" s="244"/>
      <c r="F35" s="244"/>
      <c r="G35" s="1130" t="s">
        <v>502</v>
      </c>
      <c r="H35" s="1131"/>
      <c r="I35" s="1131"/>
      <c r="J35" s="1132"/>
      <c r="K35" s="294">
        <v>3097750</v>
      </c>
      <c r="L35" s="294">
        <v>10871</v>
      </c>
      <c r="M35" s="295">
        <v>8185</v>
      </c>
      <c r="N35" s="296">
        <v>32.799999999999997</v>
      </c>
    </row>
    <row r="36" spans="1:16" ht="27" customHeight="1">
      <c r="A36" s="248"/>
      <c r="B36" s="244"/>
      <c r="C36" s="244"/>
      <c r="D36" s="244"/>
      <c r="E36" s="244"/>
      <c r="F36" s="244"/>
      <c r="G36" s="1130" t="s">
        <v>503</v>
      </c>
      <c r="H36" s="1131"/>
      <c r="I36" s="1131"/>
      <c r="J36" s="1132"/>
      <c r="K36" s="294">
        <v>19896</v>
      </c>
      <c r="L36" s="294">
        <v>70</v>
      </c>
      <c r="M36" s="295">
        <v>857</v>
      </c>
      <c r="N36" s="296">
        <v>-91.8</v>
      </c>
    </row>
    <row r="37" spans="1:16" ht="13.5" customHeight="1">
      <c r="A37" s="248"/>
      <c r="B37" s="244"/>
      <c r="C37" s="244"/>
      <c r="D37" s="244"/>
      <c r="E37" s="244"/>
      <c r="F37" s="244"/>
      <c r="G37" s="1130" t="s">
        <v>504</v>
      </c>
      <c r="H37" s="1131"/>
      <c r="I37" s="1131"/>
      <c r="J37" s="1132"/>
      <c r="K37" s="294">
        <v>57526</v>
      </c>
      <c r="L37" s="294">
        <v>202</v>
      </c>
      <c r="M37" s="295">
        <v>1599</v>
      </c>
      <c r="N37" s="296">
        <v>-87.4</v>
      </c>
    </row>
    <row r="38" spans="1:16" ht="27" customHeight="1">
      <c r="A38" s="248"/>
      <c r="B38" s="244"/>
      <c r="C38" s="244"/>
      <c r="D38" s="244"/>
      <c r="E38" s="244"/>
      <c r="F38" s="244"/>
      <c r="G38" s="1133" t="s">
        <v>505</v>
      </c>
      <c r="H38" s="1134"/>
      <c r="I38" s="1134"/>
      <c r="J38" s="1135"/>
      <c r="K38" s="297" t="s">
        <v>486</v>
      </c>
      <c r="L38" s="297" t="s">
        <v>486</v>
      </c>
      <c r="M38" s="298">
        <v>2</v>
      </c>
      <c r="N38" s="299" t="s">
        <v>486</v>
      </c>
      <c r="O38" s="293"/>
    </row>
    <row r="39" spans="1:16">
      <c r="A39" s="248"/>
      <c r="B39" s="244"/>
      <c r="C39" s="244"/>
      <c r="D39" s="244"/>
      <c r="E39" s="244"/>
      <c r="F39" s="244"/>
      <c r="G39" s="1133" t="s">
        <v>506</v>
      </c>
      <c r="H39" s="1134"/>
      <c r="I39" s="1134"/>
      <c r="J39" s="1135"/>
      <c r="K39" s="300">
        <v>-2092794</v>
      </c>
      <c r="L39" s="300">
        <v>-7344</v>
      </c>
      <c r="M39" s="301">
        <v>-7786</v>
      </c>
      <c r="N39" s="302">
        <v>-5.7</v>
      </c>
      <c r="O39" s="293"/>
    </row>
    <row r="40" spans="1:16" ht="27" customHeight="1">
      <c r="A40" s="248"/>
      <c r="B40" s="244"/>
      <c r="C40" s="244"/>
      <c r="D40" s="244"/>
      <c r="E40" s="244"/>
      <c r="F40" s="244"/>
      <c r="G40" s="1130" t="s">
        <v>507</v>
      </c>
      <c r="H40" s="1131"/>
      <c r="I40" s="1131"/>
      <c r="J40" s="1132"/>
      <c r="K40" s="300">
        <v>-8955872</v>
      </c>
      <c r="L40" s="300">
        <v>-31430</v>
      </c>
      <c r="M40" s="301">
        <v>-26731</v>
      </c>
      <c r="N40" s="302">
        <v>17.600000000000001</v>
      </c>
      <c r="O40" s="293"/>
    </row>
    <row r="41" spans="1:16">
      <c r="A41" s="248"/>
      <c r="B41" s="244"/>
      <c r="C41" s="244"/>
      <c r="D41" s="244"/>
      <c r="E41" s="244"/>
      <c r="F41" s="244"/>
      <c r="G41" s="1136" t="s">
        <v>281</v>
      </c>
      <c r="H41" s="1137"/>
      <c r="I41" s="1137"/>
      <c r="J41" s="1138"/>
      <c r="K41" s="294">
        <v>910002</v>
      </c>
      <c r="L41" s="300">
        <v>3194</v>
      </c>
      <c r="M41" s="301">
        <v>7858</v>
      </c>
      <c r="N41" s="302">
        <v>-59.4</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25" t="s">
        <v>477</v>
      </c>
      <c r="J49" s="1127" t="s">
        <v>511</v>
      </c>
      <c r="K49" s="1128"/>
      <c r="L49" s="1128"/>
      <c r="M49" s="1128"/>
      <c r="N49" s="1129"/>
    </row>
    <row r="50" spans="1:14">
      <c r="A50" s="248"/>
      <c r="B50" s="244"/>
      <c r="C50" s="244"/>
      <c r="D50" s="244"/>
      <c r="E50" s="244"/>
      <c r="F50" s="244"/>
      <c r="G50" s="312"/>
      <c r="H50" s="313"/>
      <c r="I50" s="1126"/>
      <c r="J50" s="314" t="s">
        <v>512</v>
      </c>
      <c r="K50" s="315" t="s">
        <v>513</v>
      </c>
      <c r="L50" s="316" t="s">
        <v>514</v>
      </c>
      <c r="M50" s="317" t="s">
        <v>515</v>
      </c>
      <c r="N50" s="318" t="s">
        <v>516</v>
      </c>
    </row>
    <row r="51" spans="1:14">
      <c r="A51" s="248"/>
      <c r="B51" s="244"/>
      <c r="C51" s="244"/>
      <c r="D51" s="244"/>
      <c r="E51" s="244"/>
      <c r="F51" s="244"/>
      <c r="G51" s="310" t="s">
        <v>517</v>
      </c>
      <c r="H51" s="311"/>
      <c r="I51" s="319">
        <v>14716561</v>
      </c>
      <c r="J51" s="320">
        <v>50493</v>
      </c>
      <c r="K51" s="321">
        <v>78.900000000000006</v>
      </c>
      <c r="L51" s="322">
        <v>50804</v>
      </c>
      <c r="M51" s="323">
        <v>-1.4</v>
      </c>
      <c r="N51" s="324">
        <v>80.3</v>
      </c>
    </row>
    <row r="52" spans="1:14">
      <c r="A52" s="248"/>
      <c r="B52" s="244"/>
      <c r="C52" s="244"/>
      <c r="D52" s="244"/>
      <c r="E52" s="244"/>
      <c r="F52" s="244"/>
      <c r="G52" s="325"/>
      <c r="H52" s="326" t="s">
        <v>518</v>
      </c>
      <c r="I52" s="327">
        <v>10989297</v>
      </c>
      <c r="J52" s="328">
        <v>37704</v>
      </c>
      <c r="K52" s="329">
        <v>103.6</v>
      </c>
      <c r="L52" s="330">
        <v>30480</v>
      </c>
      <c r="M52" s="331">
        <v>-6.6</v>
      </c>
      <c r="N52" s="332">
        <v>110.2</v>
      </c>
    </row>
    <row r="53" spans="1:14">
      <c r="A53" s="248"/>
      <c r="B53" s="244"/>
      <c r="C53" s="244"/>
      <c r="D53" s="244"/>
      <c r="E53" s="244"/>
      <c r="F53" s="244"/>
      <c r="G53" s="310" t="s">
        <v>519</v>
      </c>
      <c r="H53" s="311"/>
      <c r="I53" s="319">
        <v>4954146</v>
      </c>
      <c r="J53" s="320">
        <v>17358</v>
      </c>
      <c r="K53" s="321">
        <v>-65.599999999999994</v>
      </c>
      <c r="L53" s="322">
        <v>38606</v>
      </c>
      <c r="M53" s="323">
        <v>-24</v>
      </c>
      <c r="N53" s="324">
        <v>-41.6</v>
      </c>
    </row>
    <row r="54" spans="1:14">
      <c r="A54" s="248"/>
      <c r="B54" s="244"/>
      <c r="C54" s="244"/>
      <c r="D54" s="244"/>
      <c r="E54" s="244"/>
      <c r="F54" s="244"/>
      <c r="G54" s="325"/>
      <c r="H54" s="326" t="s">
        <v>518</v>
      </c>
      <c r="I54" s="327">
        <v>2593944</v>
      </c>
      <c r="J54" s="328">
        <v>9089</v>
      </c>
      <c r="K54" s="329">
        <v>-75.900000000000006</v>
      </c>
      <c r="L54" s="330">
        <v>22435</v>
      </c>
      <c r="M54" s="331">
        <v>-26.4</v>
      </c>
      <c r="N54" s="332">
        <v>-49.5</v>
      </c>
    </row>
    <row r="55" spans="1:14">
      <c r="A55" s="248"/>
      <c r="B55" s="244"/>
      <c r="C55" s="244"/>
      <c r="D55" s="244"/>
      <c r="E55" s="244"/>
      <c r="F55" s="244"/>
      <c r="G55" s="310" t="s">
        <v>520</v>
      </c>
      <c r="H55" s="311"/>
      <c r="I55" s="319">
        <v>7832534</v>
      </c>
      <c r="J55" s="320">
        <v>27531</v>
      </c>
      <c r="K55" s="321">
        <v>58.6</v>
      </c>
      <c r="L55" s="322">
        <v>39425</v>
      </c>
      <c r="M55" s="323">
        <v>2.1</v>
      </c>
      <c r="N55" s="324">
        <v>56.5</v>
      </c>
    </row>
    <row r="56" spans="1:14">
      <c r="A56" s="248"/>
      <c r="B56" s="244"/>
      <c r="C56" s="244"/>
      <c r="D56" s="244"/>
      <c r="E56" s="244"/>
      <c r="F56" s="244"/>
      <c r="G56" s="325"/>
      <c r="H56" s="326" t="s">
        <v>518</v>
      </c>
      <c r="I56" s="327">
        <v>3553681</v>
      </c>
      <c r="J56" s="328">
        <v>12491</v>
      </c>
      <c r="K56" s="329">
        <v>37.4</v>
      </c>
      <c r="L56" s="330">
        <v>22414</v>
      </c>
      <c r="M56" s="331">
        <v>-0.1</v>
      </c>
      <c r="N56" s="332">
        <v>37.5</v>
      </c>
    </row>
    <row r="57" spans="1:14">
      <c r="A57" s="248"/>
      <c r="B57" s="244"/>
      <c r="C57" s="244"/>
      <c r="D57" s="244"/>
      <c r="E57" s="244"/>
      <c r="F57" s="244"/>
      <c r="G57" s="310" t="s">
        <v>521</v>
      </c>
      <c r="H57" s="311"/>
      <c r="I57" s="319">
        <v>9634635</v>
      </c>
      <c r="J57" s="320">
        <v>33788</v>
      </c>
      <c r="K57" s="321">
        <v>22.7</v>
      </c>
      <c r="L57" s="322">
        <v>43141</v>
      </c>
      <c r="M57" s="323">
        <v>9.4</v>
      </c>
      <c r="N57" s="324">
        <v>13.3</v>
      </c>
    </row>
    <row r="58" spans="1:14">
      <c r="A58" s="248"/>
      <c r="B58" s="244"/>
      <c r="C58" s="244"/>
      <c r="D58" s="244"/>
      <c r="E58" s="244"/>
      <c r="F58" s="244"/>
      <c r="G58" s="325"/>
      <c r="H58" s="326" t="s">
        <v>518</v>
      </c>
      <c r="I58" s="327">
        <v>3987667</v>
      </c>
      <c r="J58" s="328">
        <v>13985</v>
      </c>
      <c r="K58" s="329">
        <v>12</v>
      </c>
      <c r="L58" s="330">
        <v>21887</v>
      </c>
      <c r="M58" s="331">
        <v>-2.4</v>
      </c>
      <c r="N58" s="332">
        <v>14.4</v>
      </c>
    </row>
    <row r="59" spans="1:14">
      <c r="A59" s="248"/>
      <c r="B59" s="244"/>
      <c r="C59" s="244"/>
      <c r="D59" s="244"/>
      <c r="E59" s="244"/>
      <c r="F59" s="244"/>
      <c r="G59" s="310" t="s">
        <v>522</v>
      </c>
      <c r="H59" s="311"/>
      <c r="I59" s="319">
        <v>14655114</v>
      </c>
      <c r="J59" s="320">
        <v>51431</v>
      </c>
      <c r="K59" s="321">
        <v>52.2</v>
      </c>
      <c r="L59" s="322">
        <v>45117</v>
      </c>
      <c r="M59" s="323">
        <v>4.5999999999999996</v>
      </c>
      <c r="N59" s="324">
        <v>47.6</v>
      </c>
    </row>
    <row r="60" spans="1:14">
      <c r="A60" s="248"/>
      <c r="B60" s="244"/>
      <c r="C60" s="244"/>
      <c r="D60" s="244"/>
      <c r="E60" s="244"/>
      <c r="F60" s="244"/>
      <c r="G60" s="325"/>
      <c r="H60" s="326" t="s">
        <v>518</v>
      </c>
      <c r="I60" s="333">
        <v>5170003</v>
      </c>
      <c r="J60" s="328">
        <v>18144</v>
      </c>
      <c r="K60" s="329">
        <v>29.7</v>
      </c>
      <c r="L60" s="330">
        <v>25589</v>
      </c>
      <c r="M60" s="331">
        <v>16.899999999999999</v>
      </c>
      <c r="N60" s="332">
        <v>12.8</v>
      </c>
    </row>
    <row r="61" spans="1:14">
      <c r="A61" s="248"/>
      <c r="B61" s="244"/>
      <c r="C61" s="244"/>
      <c r="D61" s="244"/>
      <c r="E61" s="244"/>
      <c r="F61" s="244"/>
      <c r="G61" s="310" t="s">
        <v>523</v>
      </c>
      <c r="H61" s="334"/>
      <c r="I61" s="335">
        <v>10358598</v>
      </c>
      <c r="J61" s="336">
        <v>36120</v>
      </c>
      <c r="K61" s="337">
        <v>29.4</v>
      </c>
      <c r="L61" s="338">
        <v>43419</v>
      </c>
      <c r="M61" s="339">
        <v>-1.9</v>
      </c>
      <c r="N61" s="324">
        <v>31.3</v>
      </c>
    </row>
    <row r="62" spans="1:14">
      <c r="A62" s="248"/>
      <c r="B62" s="244"/>
      <c r="C62" s="244"/>
      <c r="D62" s="244"/>
      <c r="E62" s="244"/>
      <c r="F62" s="244"/>
      <c r="G62" s="325"/>
      <c r="H62" s="326" t="s">
        <v>518</v>
      </c>
      <c r="I62" s="327">
        <v>5258918</v>
      </c>
      <c r="J62" s="328">
        <v>18283</v>
      </c>
      <c r="K62" s="329">
        <v>21.4</v>
      </c>
      <c r="L62" s="330">
        <v>24561</v>
      </c>
      <c r="M62" s="331">
        <v>-3.7</v>
      </c>
      <c r="N62" s="332">
        <v>25.1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9" t="s">
        <v>3</v>
      </c>
      <c r="D47" s="1139"/>
      <c r="E47" s="1140"/>
      <c r="F47" s="11">
        <v>8.81</v>
      </c>
      <c r="G47" s="12">
        <v>9.0500000000000007</v>
      </c>
      <c r="H47" s="12">
        <v>13.6</v>
      </c>
      <c r="I47" s="12">
        <v>14.28</v>
      </c>
      <c r="J47" s="13">
        <v>14.4</v>
      </c>
    </row>
    <row r="48" spans="2:10" ht="57.75" customHeight="1">
      <c r="B48" s="14"/>
      <c r="C48" s="1141" t="s">
        <v>4</v>
      </c>
      <c r="D48" s="1141"/>
      <c r="E48" s="1142"/>
      <c r="F48" s="15">
        <v>3.56</v>
      </c>
      <c r="G48" s="16">
        <v>9.52</v>
      </c>
      <c r="H48" s="16">
        <v>8.7100000000000009</v>
      </c>
      <c r="I48" s="16">
        <v>8.07</v>
      </c>
      <c r="J48" s="17">
        <v>8.5500000000000007</v>
      </c>
    </row>
    <row r="49" spans="2:10" ht="57.75" customHeight="1" thickBot="1">
      <c r="B49" s="18"/>
      <c r="C49" s="1143" t="s">
        <v>5</v>
      </c>
      <c r="D49" s="1143"/>
      <c r="E49" s="1144"/>
      <c r="F49" s="19">
        <v>3.56</v>
      </c>
      <c r="G49" s="20">
        <v>6.33</v>
      </c>
      <c r="H49" s="20">
        <v>3.42</v>
      </c>
      <c r="I49" s="20">
        <v>0.5</v>
      </c>
      <c r="J49" s="21">
        <v>0.42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51" t="s">
        <v>530</v>
      </c>
      <c r="D34" s="1151"/>
      <c r="E34" s="1152"/>
      <c r="F34" s="32">
        <v>3.55</v>
      </c>
      <c r="G34" s="33">
        <v>9.51</v>
      </c>
      <c r="H34" s="33">
        <v>8.69</v>
      </c>
      <c r="I34" s="33">
        <v>8.07</v>
      </c>
      <c r="J34" s="34">
        <v>8.5399999999999991</v>
      </c>
      <c r="K34" s="22"/>
      <c r="L34" s="22"/>
      <c r="M34" s="22"/>
      <c r="N34" s="22"/>
      <c r="O34" s="22"/>
      <c r="P34" s="22"/>
    </row>
    <row r="35" spans="1:16" ht="39" customHeight="1">
      <c r="A35" s="22"/>
      <c r="B35" s="35"/>
      <c r="C35" s="1145" t="s">
        <v>531</v>
      </c>
      <c r="D35" s="1146"/>
      <c r="E35" s="1147"/>
      <c r="F35" s="36">
        <v>5.59</v>
      </c>
      <c r="G35" s="37">
        <v>4.72</v>
      </c>
      <c r="H35" s="37">
        <v>5.14</v>
      </c>
      <c r="I35" s="37">
        <v>5.52</v>
      </c>
      <c r="J35" s="38">
        <v>6.1</v>
      </c>
      <c r="K35" s="22"/>
      <c r="L35" s="22"/>
      <c r="M35" s="22"/>
      <c r="N35" s="22"/>
      <c r="O35" s="22"/>
      <c r="P35" s="22"/>
    </row>
    <row r="36" spans="1:16" ht="39" customHeight="1">
      <c r="A36" s="22"/>
      <c r="B36" s="35"/>
      <c r="C36" s="1145" t="s">
        <v>532</v>
      </c>
      <c r="D36" s="1146"/>
      <c r="E36" s="1147"/>
      <c r="F36" s="36">
        <v>0.3</v>
      </c>
      <c r="G36" s="37">
        <v>1.53</v>
      </c>
      <c r="H36" s="37">
        <v>2.39</v>
      </c>
      <c r="I36" s="37">
        <v>2.27</v>
      </c>
      <c r="J36" s="38">
        <v>2.91</v>
      </c>
      <c r="K36" s="22"/>
      <c r="L36" s="22"/>
      <c r="M36" s="22"/>
      <c r="N36" s="22"/>
      <c r="O36" s="22"/>
      <c r="P36" s="22"/>
    </row>
    <row r="37" spans="1:16" ht="39" customHeight="1">
      <c r="A37" s="22"/>
      <c r="B37" s="35"/>
      <c r="C37" s="1145" t="s">
        <v>533</v>
      </c>
      <c r="D37" s="1146"/>
      <c r="E37" s="1147"/>
      <c r="F37" s="36">
        <v>0.37</v>
      </c>
      <c r="G37" s="37">
        <v>0.57999999999999996</v>
      </c>
      <c r="H37" s="37">
        <v>2.06</v>
      </c>
      <c r="I37" s="37">
        <v>2.5499999999999998</v>
      </c>
      <c r="J37" s="38">
        <v>1.93</v>
      </c>
      <c r="K37" s="22"/>
      <c r="L37" s="22"/>
      <c r="M37" s="22"/>
      <c r="N37" s="22"/>
      <c r="O37" s="22"/>
      <c r="P37" s="22"/>
    </row>
    <row r="38" spans="1:16" ht="39" customHeight="1">
      <c r="A38" s="22"/>
      <c r="B38" s="35"/>
      <c r="C38" s="1145" t="s">
        <v>534</v>
      </c>
      <c r="D38" s="1146"/>
      <c r="E38" s="1147"/>
      <c r="F38" s="36">
        <v>0.04</v>
      </c>
      <c r="G38" s="37">
        <v>0.25</v>
      </c>
      <c r="H38" s="37">
        <v>0.5</v>
      </c>
      <c r="I38" s="37">
        <v>0.36</v>
      </c>
      <c r="J38" s="38">
        <v>0.31</v>
      </c>
      <c r="K38" s="22"/>
      <c r="L38" s="22"/>
      <c r="M38" s="22"/>
      <c r="N38" s="22"/>
      <c r="O38" s="22"/>
      <c r="P38" s="22"/>
    </row>
    <row r="39" spans="1:16" ht="39" customHeight="1">
      <c r="A39" s="22"/>
      <c r="B39" s="35"/>
      <c r="C39" s="1145" t="s">
        <v>535</v>
      </c>
      <c r="D39" s="1146"/>
      <c r="E39" s="1147"/>
      <c r="F39" s="36">
        <v>0.92</v>
      </c>
      <c r="G39" s="37">
        <v>0.79</v>
      </c>
      <c r="H39" s="37">
        <v>0.46</v>
      </c>
      <c r="I39" s="37">
        <v>0.11</v>
      </c>
      <c r="J39" s="38">
        <v>0.12</v>
      </c>
      <c r="K39" s="22"/>
      <c r="L39" s="22"/>
      <c r="M39" s="22"/>
      <c r="N39" s="22"/>
      <c r="O39" s="22"/>
      <c r="P39" s="22"/>
    </row>
    <row r="40" spans="1:16" ht="39" customHeight="1">
      <c r="A40" s="22"/>
      <c r="B40" s="35"/>
      <c r="C40" s="1145" t="s">
        <v>536</v>
      </c>
      <c r="D40" s="1146"/>
      <c r="E40" s="1147"/>
      <c r="F40" s="36">
        <v>0.02</v>
      </c>
      <c r="G40" s="37">
        <v>0.05</v>
      </c>
      <c r="H40" s="37">
        <v>0.12</v>
      </c>
      <c r="I40" s="37">
        <v>0.06</v>
      </c>
      <c r="J40" s="38">
        <v>0.08</v>
      </c>
      <c r="K40" s="22"/>
      <c r="L40" s="22"/>
      <c r="M40" s="22"/>
      <c r="N40" s="22"/>
      <c r="O40" s="22"/>
      <c r="P40" s="22"/>
    </row>
    <row r="41" spans="1:16" ht="39" customHeight="1">
      <c r="A41" s="22"/>
      <c r="B41" s="35"/>
      <c r="C41" s="1145" t="s">
        <v>537</v>
      </c>
      <c r="D41" s="1146"/>
      <c r="E41" s="1147"/>
      <c r="F41" s="36">
        <v>0.13</v>
      </c>
      <c r="G41" s="37">
        <v>0.04</v>
      </c>
      <c r="H41" s="37">
        <v>0.01</v>
      </c>
      <c r="I41" s="37">
        <v>0.03</v>
      </c>
      <c r="J41" s="38">
        <v>0.04</v>
      </c>
      <c r="K41" s="22"/>
      <c r="L41" s="22"/>
      <c r="M41" s="22"/>
      <c r="N41" s="22"/>
      <c r="O41" s="22"/>
      <c r="P41" s="22"/>
    </row>
    <row r="42" spans="1:16" ht="39" customHeight="1">
      <c r="A42" s="22"/>
      <c r="B42" s="39"/>
      <c r="C42" s="1145" t="s">
        <v>538</v>
      </c>
      <c r="D42" s="1146"/>
      <c r="E42" s="1147"/>
      <c r="F42" s="36" t="s">
        <v>486</v>
      </c>
      <c r="G42" s="37" t="s">
        <v>486</v>
      </c>
      <c r="H42" s="37" t="s">
        <v>486</v>
      </c>
      <c r="I42" s="37" t="s">
        <v>486</v>
      </c>
      <c r="J42" s="38" t="s">
        <v>486</v>
      </c>
      <c r="K42" s="22"/>
      <c r="L42" s="22"/>
      <c r="M42" s="22"/>
      <c r="N42" s="22"/>
      <c r="O42" s="22"/>
      <c r="P42" s="22"/>
    </row>
    <row r="43" spans="1:16" ht="39" customHeight="1" thickBot="1">
      <c r="A43" s="22"/>
      <c r="B43" s="40"/>
      <c r="C43" s="1148" t="s">
        <v>539</v>
      </c>
      <c r="D43" s="1149"/>
      <c r="E43" s="1150"/>
      <c r="F43" s="41">
        <v>0.01</v>
      </c>
      <c r="G43" s="42">
        <v>0</v>
      </c>
      <c r="H43" s="42">
        <v>0.01</v>
      </c>
      <c r="I43" s="42">
        <v>0</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61" t="s">
        <v>11</v>
      </c>
      <c r="C45" s="1162"/>
      <c r="D45" s="58"/>
      <c r="E45" s="1167" t="s">
        <v>12</v>
      </c>
      <c r="F45" s="1167"/>
      <c r="G45" s="1167"/>
      <c r="H45" s="1167"/>
      <c r="I45" s="1167"/>
      <c r="J45" s="1168"/>
      <c r="K45" s="59">
        <v>9324</v>
      </c>
      <c r="L45" s="60">
        <v>9605</v>
      </c>
      <c r="M45" s="60">
        <v>9590</v>
      </c>
      <c r="N45" s="60">
        <v>9096</v>
      </c>
      <c r="O45" s="61">
        <v>8783</v>
      </c>
      <c r="P45" s="48"/>
      <c r="Q45" s="48"/>
      <c r="R45" s="48"/>
      <c r="S45" s="48"/>
      <c r="T45" s="48"/>
      <c r="U45" s="48"/>
    </row>
    <row r="46" spans="1:21" ht="30.75" customHeight="1">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c r="A47" s="48"/>
      <c r="B47" s="1163"/>
      <c r="C47" s="1164"/>
      <c r="D47" s="62"/>
      <c r="E47" s="1155" t="s">
        <v>14</v>
      </c>
      <c r="F47" s="1155"/>
      <c r="G47" s="1155"/>
      <c r="H47" s="1155"/>
      <c r="I47" s="1155"/>
      <c r="J47" s="1156"/>
      <c r="K47" s="63">
        <v>17</v>
      </c>
      <c r="L47" s="64">
        <v>17</v>
      </c>
      <c r="M47" s="64">
        <v>17</v>
      </c>
      <c r="N47" s="64">
        <v>17</v>
      </c>
      <c r="O47" s="65" t="s">
        <v>486</v>
      </c>
      <c r="P47" s="48"/>
      <c r="Q47" s="48"/>
      <c r="R47" s="48"/>
      <c r="S47" s="48"/>
      <c r="T47" s="48"/>
      <c r="U47" s="48"/>
    </row>
    <row r="48" spans="1:21" ht="30.75" customHeight="1">
      <c r="A48" s="48"/>
      <c r="B48" s="1163"/>
      <c r="C48" s="1164"/>
      <c r="D48" s="62"/>
      <c r="E48" s="1155" t="s">
        <v>15</v>
      </c>
      <c r="F48" s="1155"/>
      <c r="G48" s="1155"/>
      <c r="H48" s="1155"/>
      <c r="I48" s="1155"/>
      <c r="J48" s="1156"/>
      <c r="K48" s="63">
        <v>3682</v>
      </c>
      <c r="L48" s="64">
        <v>3800</v>
      </c>
      <c r="M48" s="64">
        <v>3382</v>
      </c>
      <c r="N48" s="64">
        <v>3259</v>
      </c>
      <c r="O48" s="65">
        <v>3098</v>
      </c>
      <c r="P48" s="48"/>
      <c r="Q48" s="48"/>
      <c r="R48" s="48"/>
      <c r="S48" s="48"/>
      <c r="T48" s="48"/>
      <c r="U48" s="48"/>
    </row>
    <row r="49" spans="1:21" ht="30.75" customHeight="1">
      <c r="A49" s="48"/>
      <c r="B49" s="1163"/>
      <c r="C49" s="1164"/>
      <c r="D49" s="62"/>
      <c r="E49" s="1155" t="s">
        <v>16</v>
      </c>
      <c r="F49" s="1155"/>
      <c r="G49" s="1155"/>
      <c r="H49" s="1155"/>
      <c r="I49" s="1155"/>
      <c r="J49" s="1156"/>
      <c r="K49" s="63">
        <v>13</v>
      </c>
      <c r="L49" s="64">
        <v>18</v>
      </c>
      <c r="M49" s="64">
        <v>21</v>
      </c>
      <c r="N49" s="64">
        <v>20</v>
      </c>
      <c r="O49" s="65">
        <v>20</v>
      </c>
      <c r="P49" s="48"/>
      <c r="Q49" s="48"/>
      <c r="R49" s="48"/>
      <c r="S49" s="48"/>
      <c r="T49" s="48"/>
      <c r="U49" s="48"/>
    </row>
    <row r="50" spans="1:21" ht="30.75" customHeight="1">
      <c r="A50" s="48"/>
      <c r="B50" s="1163"/>
      <c r="C50" s="1164"/>
      <c r="D50" s="62"/>
      <c r="E50" s="1155" t="s">
        <v>17</v>
      </c>
      <c r="F50" s="1155"/>
      <c r="G50" s="1155"/>
      <c r="H50" s="1155"/>
      <c r="I50" s="1155"/>
      <c r="J50" s="1156"/>
      <c r="K50" s="63">
        <v>742</v>
      </c>
      <c r="L50" s="64">
        <v>539</v>
      </c>
      <c r="M50" s="64">
        <v>254</v>
      </c>
      <c r="N50" s="64">
        <v>61</v>
      </c>
      <c r="O50" s="65">
        <v>58</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t="s">
        <v>486</v>
      </c>
      <c r="O51" s="65" t="s">
        <v>486</v>
      </c>
      <c r="P51" s="48"/>
      <c r="Q51" s="48"/>
      <c r="R51" s="48"/>
      <c r="S51" s="48"/>
      <c r="T51" s="48"/>
      <c r="U51" s="48"/>
    </row>
    <row r="52" spans="1:21" ht="30.75" customHeight="1">
      <c r="A52" s="48"/>
      <c r="B52" s="1153" t="s">
        <v>19</v>
      </c>
      <c r="C52" s="1154"/>
      <c r="D52" s="66"/>
      <c r="E52" s="1155" t="s">
        <v>20</v>
      </c>
      <c r="F52" s="1155"/>
      <c r="G52" s="1155"/>
      <c r="H52" s="1155"/>
      <c r="I52" s="1155"/>
      <c r="J52" s="1156"/>
      <c r="K52" s="63">
        <v>11376</v>
      </c>
      <c r="L52" s="64">
        <v>11590</v>
      </c>
      <c r="M52" s="64">
        <v>10836</v>
      </c>
      <c r="N52" s="64">
        <v>10687</v>
      </c>
      <c r="O52" s="65">
        <v>11048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2402</v>
      </c>
      <c r="L53" s="69">
        <v>2389</v>
      </c>
      <c r="M53" s="69">
        <v>2428</v>
      </c>
      <c r="N53" s="69">
        <v>1766</v>
      </c>
      <c r="O53" s="70">
        <v>911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4925</cp:lastModifiedBy>
  <cp:lastPrinted>2016-04-14T07:27:56Z</cp:lastPrinted>
  <dcterms:created xsi:type="dcterms:W3CDTF">2016-02-15T00:44:10Z</dcterms:created>
  <dcterms:modified xsi:type="dcterms:W3CDTF">2016-04-14T07:29:01Z</dcterms:modified>
  <cp:category/>
</cp:coreProperties>
</file>