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W42" i="9" s="1"/>
  <c r="BW43" i="9" s="1"/>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U34" i="9" s="1"/>
  <c r="U35" i="9" s="1"/>
  <c r="U36" i="9" s="1"/>
  <c r="CO34" i="9"/>
  <c r="BW34" i="9"/>
  <c r="AM34" i="9"/>
  <c r="C34" i="9"/>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<sst xmlns="http://schemas.openxmlformats.org/spreadsheetml/2006/main" count="1009" uniqueCount="538">
  <si>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</si>
  <si>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</si>
  <si>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</si>
  <si>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</si>
  <si>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</si>
  <si>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</si>
  <si>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</si>
  <si>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</si>
  <si>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</si>
  <si>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</si>
  <si>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</si>
  <si>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</si>
  <si>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</si>
  <si>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</si>
  <si>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</si>
  <si>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</si>
  <si>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</si>
  <si>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</si>
  <si>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</si>
  <si>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</si>
  <si>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</si>
  <si>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</si>
  <si>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</si>
  <si>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</si>
  <si>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</si>
  <si>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</si>
  <si>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</si>
  <si>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</si>
  <si>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</si>
  <si>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</si>
  <si>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</si>
  <si>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</si>
  <si>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</si>
  <si>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</si>
  <si>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</si>
  <si>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</si>
  <si>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</si>
  <si>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</si>
  <si>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</si>
  <si>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</si>
  <si>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</si>
  <si>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</si>
  <si>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</si>
  <si>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</si>
  <si>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</si>
  <si>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</si>
  <si>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</si>
  <si>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</si>
  <si>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</si>
  <si>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</si>
  <si>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</si>
  <si>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</si>
  <si>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</si>
  <si>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</si>
  <si>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</si>
  <si>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</si>
  <si>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</si>
  <si>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</si>
  <si>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</si>
  <si>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</si>
  <si>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</si>
  <si>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</si>
  <si>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</si>
  <si>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</si>
  <si>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</si>
  <si>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</si>
  <si>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</si>
  <si>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</si>
  <si>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</si>
  <si>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</si>
  <si>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</si>
  <si>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</si>
  <si>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</si>
  <si>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</si>
  <si>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</si>
  <si>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</si>
  <si>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</si>
  <si>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</si>
  <si>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</si>
  <si>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</si>
  <si>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</si>
  <si>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</si>
  <si>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双葉町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</si>
  <si>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</si>
  <si>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</si>
  <si>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</si>
  <si>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</si>
  <si>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</si>
  <si>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</si>
  <si>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</si>
  <si>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</si>
  <si>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</si>
  <si>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</si>
  <si>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</si>
  <si>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</si>
  <si>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</si>
  <si>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</si>
  <si>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</si>
  <si>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</si>
  <si>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</si>
  <si>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</si>
  <si>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</si>
  <si>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</si>
  <si>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</si>
  <si>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</si>
  <si>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</si>
  <si>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</si>
  <si>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</si>
  <si>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</si>
  <si>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</si>
  <si>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</si>
  <si>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</si>
  <si>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</si>
  <si>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</si>
  <si>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</si>
  <si>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</si>
  <si>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</si>
  <si>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</si>
  <si>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</si>
  <si>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</si>
  <si>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</si>
  <si>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</si>
  <si>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</si>
  <si>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</si>
  <si>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</si>
  <si>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</si>
  <si>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</si>
  <si>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</si>
  <si>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</si>
  <si>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</si>
  <si>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</si>
  <si>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</si>
  <si>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</si>
  <si>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</si>
  <si>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</si>
  <si>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</si>
  <si>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</si>
  <si>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</si>
  <si>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</si>
  <si>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</si>
  <si>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</si>
  <si>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</si>
  <si>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</si>
  <si>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</si>
  <si>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</si>
  <si>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</si>
  <si>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</si>
  <si>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</si>
  <si>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</si>
  <si>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</si>
  <si>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</si>
  <si>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</si>
  <si>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</si>
  <si>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</si>
  <si>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</si>
  <si>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</si>
  <si>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</si>
  <si>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</si>
  <si>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</si>
  <si>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</si>
  <si>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</si>
  <si>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</si>
  <si>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</si>
  <si>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</si>
  <si>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</si>
  <si>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</si>
  <si>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</si>
  <si>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</si>
  <si>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</si>
  <si>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</si>
  <si>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</si>
  <si>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</si>
  <si>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</si>
  <si>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</si>
  <si>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</si>
  <si>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</si>
  <si>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</si>
  <si>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</si>
  <si>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</si>
  <si>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</si>
  <si>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</si>
  <si>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</si>
  <si>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</si>
  <si>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</si>
  <si>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</si>
  <si>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</si>
  <si>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</si>
  <si>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</si>
  <si>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</si>
  <si>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</si>
  <si>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</si>
  <si>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</si>
  <si>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</si>
  <si>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</si>
  <si>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福島県双葉町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</si>
  <si>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</si>
  <si>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</si>
  <si>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</si>
  <si>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</si>
  <si>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</si>
  <si>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</si>
  <si>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</si>
  <si>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</si>
  <si>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</si>
  <si>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</si>
  <si>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</si>
  <si>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</si>
  <si>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</si>
  <si>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</si>
  <si>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</si>
  <si>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</si>
  <si>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</si>
  <si>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</si>
  <si>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</si>
  <si>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</si>
  <si>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</si>
  <si>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</si>
  <si>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</si>
  <si>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</si>
  <si>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</si>
  <si>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</si>
  <si>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</si>
  <si>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</si>
  <si>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</si>
  <si>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</si>
  <si>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</si>
  <si>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</si>
  <si>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</si>
  <si>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</si>
  <si>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</si>
  <si>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</si>
  <si>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</si>
  <si>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</si>
  <si>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</si>
  <si>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</si>
  <si>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</si>
  <si>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</si>
  <si>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</si>
  <si>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</si>
  <si>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</si>
  <si>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</si>
  <si>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</si>
  <si>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</si>
  <si>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</si>
  <si>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</si>
  <si>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</si>
  <si>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</si>
  <si>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</si>
  <si>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</si>
  <si>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</si>
  <si>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</si>
  <si>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</si>
  <si>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</si>
  <si>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</si>
  <si>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</si>
  <si>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</si>
  <si>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</si>
  <si>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</si>
  <si>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</si>
  <si>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</si>
  <si>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</si>
  <si>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</si>
  <si>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</si>
  <si>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</si>
  <si>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</si>
  <si>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</si>
  <si>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</si>
  <si>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</si>
  <si>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</si>
  <si>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</si>
  <si>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</si>
  <si>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</si>
  <si>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</si>
  <si>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</si>
  <si>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</si>
  <si>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</si>
  <si>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</si>
  <si>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</si>
  <si>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</si>
  <si>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</si>
  <si>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</si>
  <si>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</si>
  <si>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</si>
  <si>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</si>
  <si>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</si>
  <si>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</si>
  <si>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</si>
  <si>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</si>
  <si>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</si>
  <si>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</si>
  <si>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</si>
  <si>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</si>
  <si>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</si>
  <si>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</si>
  <si>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</si>
  <si>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</si>
  <si>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</si>
  <si>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</si>
  <si>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</si>
  <si>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</si>
  <si>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</si>
  <si>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</si>
  <si>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</si>
  <si>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</si>
  <si>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</si>
  <si>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</si>
  <si>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</si>
  <si>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</si>
  <si>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</si>
  <si>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</si>
  <si>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</si>
  <si>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</si>
  <si>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</si>
  <si>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</si>
  <si>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</si>
  <si>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</si>
  <si>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</si>
  <si>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</si>
  <si>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</si>
  <si>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</si>
  <si>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</si>
  <si>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</si>
  <si>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</si>
  <si>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</si>
  <si>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</si>
  <si>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</si>
  <si>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</si>
  <si>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</si>
  <si>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</si>
  <si>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</si>
  <si>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</si>
  <si>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</si>
  <si>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</si>
  <si>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</si>
  <si>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</si>
  <si>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</si>
  <si>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</si>
  <si>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</si>
  <si>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</si>
  <si>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</si>
  <si>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</si>
  <si>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</si>
  <si>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</si>
  <si>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福島県双葉町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</si>
  <si>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</si>
  <si>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</si>
  <si>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</si>
  <si>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</si>
  <si>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</si>
  <si>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</si>
  <si>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</si>
  <si>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</si>
  <si>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</si>
  <si>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</si>
  <si>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</si>
  <si>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</si>
  <si>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</si>
  <si>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</si>
  <si>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</si>
  <si>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</si>
  <si>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</si>
  <si>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</si>
  <si>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</si>
  <si>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</si>
  <si>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公有林整備事業特別会計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</si>
  <si>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</si>
  <si>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</si>
  <si>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</si>
  <si>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</si>
  <si>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</si>
  <si>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</si>
  <si>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</si>
  <si>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</si>
  <si>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</si>
  <si>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</si>
  <si>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</si>
  <si>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</si>
  <si>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</si>
  <si>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</si>
  <si>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介護保険特別会計（保険事業勘定）</t>
    <phoneticPr fontId="5"/>
  </si>
  <si>
    <t>後期高齢者医療特別会計</t>
    <phoneticPr fontId="5"/>
  </si>
  <si>
    <t>公共下水道事業特別会計</t>
    <phoneticPr fontId="5"/>
  </si>
  <si>
    <t>法非適用企業</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</si>
  <si>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</si>
  <si>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</si>
  <si>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</si>
  <si>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</si>
  <si>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</si>
  <si>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</si>
  <si>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</si>
  <si>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</si>
  <si>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</si>
  <si>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</si>
  <si>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</si>
  <si>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</si>
  <si>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</si>
  <si>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</si>
  <si>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</si>
  <si>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</si>
  <si>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</si>
  <si>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</si>
  <si>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</si>
  <si>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</si>
  <si>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</si>
  <si>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</si>
  <si>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</si>
  <si>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</si>
  <si>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</si>
  <si>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</si>
  <si>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</si>
  <si>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</si>
  <si>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</si>
  <si>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</si>
  <si>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</si>
  <si>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</si>
  <si>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</si>
  <si>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</si>
  <si>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</si>
  <si>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</si>
  <si>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</si>
  <si>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</si>
  <si>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</si>
  <si>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</si>
  <si>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</si>
  <si>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</si>
  <si>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</si>
  <si>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</si>
  <si>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</si>
  <si>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</si>
  <si>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</si>
  <si>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</si>
  <si>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</si>
  <si>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</si>
  <si>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</si>
  <si>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</si>
  <si>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</si>
  <si>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</si>
  <si>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</si>
  <si>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</si>
  <si>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</si>
  <si>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</si>
  <si>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</si>
  <si>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</si>
  <si>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</si>
  <si>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</si>
  <si>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</si>
  <si>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</si>
  <si>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</si>
  <si>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</si>
  <si>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</si>
  <si>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</si>
  <si>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</si>
  <si>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</si>
  <si>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</si>
  <si>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</si>
  <si>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</si>
  <si>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</si>
  <si>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</si>
  <si>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</si>
  <si>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</si>
  <si>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</si>
  <si>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</si>
  <si>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</si>
  <si>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</si>
  <si>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</si>
  <si>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</si>
  <si>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</si>
  <si>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</si>
  <si>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</si>
  <si>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</si>
  <si>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</si>
  <si>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</si>
  <si>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</si>
  <si>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</si>
  <si>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</si>
  <si>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</si>
  <si>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</si>
  <si>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</si>
  <si>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</si>
  <si>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</si>
  <si>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</si>
  <si>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</si>
  <si>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</si>
  <si>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</si>
  <si>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</si>
  <si>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</si>
  <si>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</si>
  <si>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</si>
  <si>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</si>
  <si>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</si>
  <si>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</si>
  <si>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</si>
  <si>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</si>
  <si>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</si>
  <si>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</si>
  <si>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</si>
  <si>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</si>
  <si>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</si>
  <si>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</si>
  <si>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</si>
  <si>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</si>
  <si>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</si>
  <si>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</si>
  <si>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</si>
  <si>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</si>
  <si>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</si>
  <si>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</si>
  <si>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</si>
  <si>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</si>
  <si>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</si>
  <si>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</si>
  <si>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</si>
  <si>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</si>
  <si>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</si>
  <si>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</si>
  <si>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</si>
  <si>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</si>
  <si>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</si>
  <si>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国民健康保険特別会計（事業勘定）</t>
  </si>
  <si>
    <t>介護保険特別会計（保険事業勘定）</t>
  </si>
  <si>
    <t>工業団地造成事業特別会計</t>
  </si>
  <si>
    <t>後期高齢者医療特別会計</t>
  </si>
  <si>
    <t>公共下水道事業特別会計</t>
  </si>
  <si>
    <t>公有林整備事業特別会計</t>
  </si>
  <si>
    <t>その他会計（赤字）</t>
  </si>
  <si>
    <t>その他会計（黒字）</t>
  </si>
  <si>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</si>
  <si>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</si>
  <si>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12">
      <t>シチョウソンソウゴウジムクミアイ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</si>
  <si>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12">
      <t>フクシマケンシチョウソンソウゴウジムクミアイ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</si>
  <si>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3">
      <t>トクベツカイケイ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</si>
  <si>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</si>
  <si>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</si>
  <si>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3" eb="16">
      <t>ゲスイドウ</t>
    </rPh>
    <rPh sb="16" eb="18">
      <t>ジギョウ</t>
    </rPh>
    <rPh sb="18" eb="20">
      <t>トクベツ</t>
    </rPh>
    <rPh sb="20" eb="22">
      <t>カイケイ</t>
    </rPh>
    <phoneticPr fontId="2"/>
  </si>
  <si>
    <t>双葉地方水道企業団水道事業会計</t>
    <rPh sb="0" eb="2">
      <t>フタバ</t>
    </rPh>
    <rPh sb="2" eb="4">
      <t>チホウ</t>
    </rPh>
    <rPh sb="4" eb="6">
      <t>スイドウ</t>
    </rPh>
    <rPh sb="6" eb="8">
      <t>キギョウ</t>
    </rPh>
    <rPh sb="8" eb="9">
      <t>ダン</t>
    </rPh>
    <rPh sb="9" eb="11">
      <t>スイドウ</t>
    </rPh>
    <rPh sb="11" eb="13">
      <t>ジギョウ</t>
    </rPh>
    <rPh sb="13" eb="15">
      <t>カイケイ</t>
    </rPh>
    <phoneticPr fontId="2"/>
  </si>
  <si>
    <t>双葉地方水道企業団工業用水道事業会計</t>
    <rPh sb="0" eb="2">
      <t>フタバ</t>
    </rPh>
    <rPh sb="2" eb="4">
      <t>チホウ</t>
    </rPh>
    <rPh sb="4" eb="6">
      <t>スイドウ</t>
    </rPh>
    <rPh sb="6" eb="8">
      <t>キギョウ</t>
    </rPh>
    <rPh sb="8" eb="9">
      <t>ダン</t>
    </rPh>
    <rPh sb="9" eb="12">
      <t>コウギョウヨウ</t>
    </rPh>
    <rPh sb="12" eb="14">
      <t>スイドウ</t>
    </rPh>
    <rPh sb="14" eb="16">
      <t>ジギョウ</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</si>
  <si>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</si>
  <si>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事故繰越（366）</t>
    <rPh sb="0" eb="2">
      <t>ジコ</t>
    </rPh>
    <rPh sb="2" eb="4">
      <t>クリコシ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</si>
</sst>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64272</c:v>
                </c:pt>
                <c:pt idx="1">
                  <c:v>115424</c:v>
                </c:pt>
                <c:pt idx="2">
                  <c:v>25786</c:v>
                </c:pt>
                <c:pt idx="3">
                  <c:v>16839</c:v>
                </c:pt>
                <c:pt idx="4">
                  <c:v>11785</c:v>
                </c:pt>
              </c:numCache>
            </c:numRef>
          </c:val>
          <c:smooth val="0"/>
        </c:ser>
        <c:dLbls>
          <c:showLegendKey val="0"/>
          <c:showVal val="0"/>
          <c:showCatName val="0"/>
          <c:showSerName val="0"/>
          <c:showPercent val="0"/>
          <c:showBubbleSize val="0"/>
        </c:dLbls>
        <c:marker val="1"/>
        <c:smooth val="0"/>
        <c:axId val="120031872"/>
        <c:axId val="120034048"/>
      </c:lineChart>
      <c:catAx>
        <c:axId val="1200318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034048"/>
        <c:crosses val="autoZero"/>
        <c:auto val="1"/>
        <c:lblAlgn val="ctr"/>
        <c:lblOffset val="100"/>
        <c:tickLblSkip val="1"/>
        <c:tickMarkSkip val="1"/>
        <c:noMultiLvlLbl val="0"/>
      </c:catAx>
      <c:valAx>
        <c:axId val="1200340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0318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6.76</c:v>
                </c:pt>
                <c:pt idx="1">
                  <c:v>12.8</c:v>
                </c:pt>
                <c:pt idx="2">
                  <c:v>17.16</c:v>
                </c:pt>
                <c:pt idx="3">
                  <c:v>14.1</c:v>
                </c:pt>
                <c:pt idx="4">
                  <c:v>18.100000000000001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c:v>
                </c:pt>
                <c:pt idx="1">
                  <c:v>8.16</c:v>
                </c:pt>
                <c:pt idx="2">
                  <c:v>85.4</c:v>
                </c:pt>
                <c:pt idx="3">
                  <c:v>91.98</c:v>
                </c:pt>
                <c:pt idx="4">
                  <c:v>117.55</c:v>
                </c:pt>
              </c:numCache>
            </c:numRef>
          </c:val>
        </c:ser>
        <c:dLbls>
          <c:showLegendKey val="0"/>
          <c:showVal val="0"/>
          <c:showCatName val="0"/>
          <c:showSerName val="0"/>
          <c:showPercent val="0"/>
          <c:showBubbleSize val="0"/>
        </c:dLbls>
        <c:gapWidth val="250"/>
        <c:overlap val="100"/>
        <c:axId val="124304384"/>
        <c:axId val="124306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8.84</c:v>
                </c:pt>
                <c:pt idx="1">
                  <c:v>13.75</c:v>
                </c:pt>
                <c:pt idx="2">
                  <c:v>80.7</c:v>
                </c:pt>
                <c:pt idx="3">
                  <c:v>3.02</c:v>
                </c:pt>
                <c:pt idx="4">
                  <c:v>37.79</c:v>
                </c:pt>
              </c:numCache>
            </c:numRef>
          </c:val>
          <c:smooth val="0"/>
        </c:ser>
        <c:dLbls>
          <c:showLegendKey val="0"/>
          <c:showVal val="0"/>
          <c:showCatName val="0"/>
          <c:showSerName val="0"/>
          <c:showPercent val="0"/>
          <c:showBubbleSize val="0"/>
        </c:dLbls>
        <c:marker val="1"/>
        <c:smooth val="0"/>
        <c:axId val="124304384"/>
        <c:axId val="124306560"/>
      </c:lineChart>
      <c:catAx>
        <c:axId val="124304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4306560"/>
        <c:crosses val="autoZero"/>
        <c:auto val="1"/>
        <c:lblAlgn val="ctr"/>
        <c:lblOffset val="100"/>
        <c:tickLblSkip val="1"/>
        <c:tickMarkSkip val="1"/>
        <c:noMultiLvlLbl val="0"/>
      </c:catAx>
      <c:valAx>
        <c:axId val="124306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304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公有林整備事業特別会計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c:v>
                </c:pt>
                <c:pt idx="2">
                  <c:v>#N/A</c:v>
                </c:pt>
                <c:pt idx="3">
                  <c:v>0.14000000000000001</c:v>
                </c:pt>
                <c:pt idx="4">
                  <c:v>#N/A</c:v>
                </c:pt>
                <c:pt idx="5">
                  <c:v>0.1</c:v>
                </c:pt>
                <c:pt idx="6">
                  <c:v>#N/A</c:v>
                </c:pt>
                <c:pt idx="7">
                  <c:v>0.01</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0.02</c:v>
                </c:pt>
                <c:pt idx="4">
                  <c:v>#N/A</c:v>
                </c:pt>
                <c:pt idx="5">
                  <c:v>0.03</c:v>
                </c:pt>
                <c:pt idx="6">
                  <c:v>#N/A</c:v>
                </c:pt>
                <c:pt idx="7">
                  <c:v>0.01</c:v>
                </c:pt>
                <c:pt idx="8">
                  <c:v>#N/A</c:v>
                </c:pt>
                <c:pt idx="9">
                  <c:v>0.04</c:v>
                </c:pt>
              </c:numCache>
            </c:numRef>
          </c:val>
        </c:ser>
        <c:ser>
          <c:idx val="6"/>
          <c:order val="6"/>
          <c:tx>
            <c:strRef>
              <c:f>データシート!$A$33</c:f>
              <c:strCache>
                <c:ptCount val="1"/>
                <c:pt idx="0">
                  <c:v>工業団地造成事業特別会計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2.66</c:v>
                </c:pt>
                <c:pt idx="2">
                  <c:v>#N/A</c:v>
                </c:pt>
                <c:pt idx="3">
                  <c:v>2.27</c:v>
                </c:pt>
                <c:pt idx="4">
                  <c:v>#N/A</c:v>
                </c:pt>
                <c:pt idx="5">
                  <c:v>2.13</c:v>
                </c:pt>
                <c:pt idx="6">
                  <c:v>#N/A</c:v>
                </c:pt>
                <c:pt idx="7">
                  <c:v>1.93</c:v>
                </c:pt>
                <c:pt idx="8">
                  <c:v>#N/A</c:v>
                </c:pt>
                <c:pt idx="9">
                  <c:v>1.73</c:v>
                </c:pt>
              </c:numCache>
            </c:numRef>
          </c:val>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1.62</c:v>
                </c:pt>
                <c:pt idx="2">
                  <c:v>#N/A</c:v>
                </c:pt>
                <c:pt idx="3">
                  <c:v>0.26</c:v>
                </c:pt>
                <c:pt idx="4">
                  <c:v>#N/A</c:v>
                </c:pt>
                <c:pt idx="5">
                  <c:v>6.04</c:v>
                </c:pt>
                <c:pt idx="6">
                  <c:v>#N/A</c:v>
                </c:pt>
                <c:pt idx="7">
                  <c:v>2.87</c:v>
                </c:pt>
                <c:pt idx="8">
                  <c:v>#N/A</c:v>
                </c:pt>
                <c:pt idx="9">
                  <c:v>5.55</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2.0299999999999998</c:v>
                </c:pt>
                <c:pt idx="2">
                  <c:v>#N/A</c:v>
                </c:pt>
                <c:pt idx="3">
                  <c:v>1.64</c:v>
                </c:pt>
                <c:pt idx="4">
                  <c:v>#N/A</c:v>
                </c:pt>
                <c:pt idx="5">
                  <c:v>3.01</c:v>
                </c:pt>
                <c:pt idx="6">
                  <c:v>#N/A</c:v>
                </c:pt>
                <c:pt idx="7">
                  <c:v>7.94</c:v>
                </c:pt>
                <c:pt idx="8">
                  <c:v>#N/A</c:v>
                </c:pt>
                <c:pt idx="9">
                  <c:v>8.41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6.76</c:v>
                </c:pt>
                <c:pt idx="2">
                  <c:v>#N/A</c:v>
                </c:pt>
                <c:pt idx="3">
                  <c:v>12.8</c:v>
                </c:pt>
                <c:pt idx="4">
                  <c:v>#N/A</c:v>
                </c:pt>
                <c:pt idx="5">
                  <c:v>17.16</c:v>
                </c:pt>
                <c:pt idx="6">
                  <c:v>#N/A</c:v>
                </c:pt>
                <c:pt idx="7">
                  <c:v>14.1</c:v>
                </c:pt>
                <c:pt idx="8">
                  <c:v>#N/A</c:v>
                </c:pt>
                <c:pt idx="9">
                  <c:v>18.100000000000001</c:v>
                </c:pt>
              </c:numCache>
            </c:numRef>
          </c:val>
        </c:ser>
        <c:dLbls>
          <c:showLegendKey val="0"/>
          <c:showVal val="0"/>
          <c:showCatName val="0"/>
          <c:showSerName val="0"/>
          <c:showPercent val="0"/>
          <c:showBubbleSize val="0"/>
        </c:dLbls>
        <c:gapWidth val="150"/>
        <c:overlap val="100"/>
        <c:axId val="96212096"/>
        <c:axId val="96213632"/>
      </c:barChart>
      <c:catAx>
        <c:axId val="96212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213632"/>
        <c:crosses val="autoZero"/>
        <c:auto val="1"/>
        <c:lblAlgn val="ctr"/>
        <c:lblOffset val="100"/>
        <c:tickLblSkip val="1"/>
        <c:tickMarkSkip val="1"/>
        <c:noMultiLvlLbl val="0"/>
      </c:catAx>
      <c:valAx>
        <c:axId val="96213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2120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401</c:v>
                </c:pt>
                <c:pt idx="5">
                  <c:v>375</c:v>
                </c:pt>
                <c:pt idx="8">
                  <c:v>434</c:v>
                </c:pt>
                <c:pt idx="11">
                  <c:v>434</c:v>
                </c:pt>
                <c:pt idx="14">
                  <c:v>416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87</c:v>
                </c:pt>
                <c:pt idx="3">
                  <c:v>81</c:v>
                </c:pt>
                <c:pt idx="6">
                  <c:v>73</c:v>
                </c:pt>
                <c:pt idx="9">
                  <c:v>57</c:v>
                </c:pt>
                <c:pt idx="12">
                  <c:v>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48</c:v>
                </c:pt>
                <c:pt idx="3">
                  <c:v>50</c:v>
                </c:pt>
                <c:pt idx="6">
                  <c:v>45</c:v>
                </c:pt>
                <c:pt idx="9">
                  <c:v>40</c:v>
                </c:pt>
                <c:pt idx="12">
                  <c:v>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292</c:v>
                </c:pt>
                <c:pt idx="3">
                  <c:v>299</c:v>
                </c:pt>
                <c:pt idx="6">
                  <c:v>323</c:v>
                </c:pt>
                <c:pt idx="9">
                  <c:v>327</c:v>
                </c:pt>
                <c:pt idx="12">
                  <c:v>321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474</c:v>
                </c:pt>
                <c:pt idx="3">
                  <c:v>431</c:v>
                </c:pt>
                <c:pt idx="6">
                  <c:v>395</c:v>
                </c:pt>
                <c:pt idx="9">
                  <c:v>391</c:v>
                </c:pt>
                <c:pt idx="12">
                  <c:v>345</c:v>
                </c:pt>
              </c:numCache>
            </c:numRef>
          </c:val>
        </c:ser>
        <c:dLbls>
          <c:showLegendKey val="0"/>
          <c:showVal val="0"/>
          <c:showCatName val="0"/>
          <c:showSerName val="0"/>
          <c:showPercent val="0"/>
          <c:showBubbleSize val="0"/>
        </c:dLbls>
        <c:gapWidth val="100"/>
        <c:overlap val="100"/>
        <c:axId val="127393792"/>
        <c:axId val="127395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501</c:v>
                </c:pt>
                <c:pt idx="2">
                  <c:v>#N/A</c:v>
                </c:pt>
                <c:pt idx="3">
                  <c:v>#N/A</c:v>
                </c:pt>
                <c:pt idx="4">
                  <c:v>486</c:v>
                </c:pt>
                <c:pt idx="5">
                  <c:v>#N/A</c:v>
                </c:pt>
                <c:pt idx="6">
                  <c:v>#N/A</c:v>
                </c:pt>
                <c:pt idx="7">
                  <c:v>402</c:v>
                </c:pt>
                <c:pt idx="8">
                  <c:v>#N/A</c:v>
                </c:pt>
                <c:pt idx="9">
                  <c:v>#N/A</c:v>
                </c:pt>
                <c:pt idx="10">
                  <c:v>381</c:v>
                </c:pt>
                <c:pt idx="11">
                  <c:v>#N/A</c:v>
                </c:pt>
                <c:pt idx="12">
                  <c:v>#N/A</c:v>
                </c:pt>
                <c:pt idx="13">
                  <c:v>342</c:v>
                </c:pt>
                <c:pt idx="14">
                  <c:v>#N/A</c:v>
                </c:pt>
              </c:numCache>
            </c:numRef>
          </c:val>
          <c:smooth val="0"/>
        </c:ser>
        <c:dLbls>
          <c:showLegendKey val="0"/>
          <c:showVal val="0"/>
          <c:showCatName val="0"/>
          <c:showSerName val="0"/>
          <c:showPercent val="0"/>
          <c:showBubbleSize val="0"/>
        </c:dLbls>
        <c:marker val="1"/>
        <c:smooth val="0"/>
        <c:axId val="127393792"/>
        <c:axId val="127395712"/>
      </c:lineChart>
      <c:catAx>
        <c:axId val="127393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395712"/>
        <c:crosses val="autoZero"/>
        <c:auto val="1"/>
        <c:lblAlgn val="ctr"/>
        <c:lblOffset val="100"/>
        <c:tickLblSkip val="1"/>
        <c:tickMarkSkip val="1"/>
        <c:noMultiLvlLbl val="0"/>
      </c:catAx>
      <c:valAx>
        <c:axId val="127395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393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3487</c:v>
                </c:pt>
                <c:pt idx="5">
                  <c:v>3482</c:v>
                </c:pt>
                <c:pt idx="8">
                  <c:v>3406</c:v>
                </c:pt>
                <c:pt idx="11">
                  <c:v>3313</c:v>
                </c:pt>
                <c:pt idx="14">
                  <c:v>3308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220</c:v>
                </c:pt>
                <c:pt idx="5">
                  <c:v>174</c:v>
                </c:pt>
                <c:pt idx="8">
                  <c:v>25</c:v>
                </c:pt>
                <c:pt idx="11">
                  <c:v>8</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172</c:v>
                </c:pt>
                <c:pt idx="5">
                  <c:v>313</c:v>
                </c:pt>
                <c:pt idx="8">
                  <c:v>3680</c:v>
                </c:pt>
                <c:pt idx="11">
                  <c:v>4059</c:v>
                </c:pt>
                <c:pt idx="14">
                  <c:v>4741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107</c:v>
                </c:pt>
                <c:pt idx="3">
                  <c:v>131</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109</c:v>
                </c:pt>
                <c:pt idx="3">
                  <c:v>138</c:v>
                </c:pt>
                <c:pt idx="6">
                  <c:v>128</c:v>
                </c:pt>
                <c:pt idx="9">
                  <c:v>111</c:v>
                </c:pt>
                <c:pt idx="12">
                  <c:v>102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2404</c:v>
                </c:pt>
                <c:pt idx="3">
                  <c:v>2365</c:v>
                </c:pt>
                <c:pt idx="6">
                  <c:v>2325</c:v>
                </c:pt>
                <c:pt idx="9">
                  <c:v>2198</c:v>
                </c:pt>
                <c:pt idx="12">
                  <c:v>1750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357</c:v>
                </c:pt>
                <c:pt idx="3">
                  <c:v>284</c:v>
                </c:pt>
                <c:pt idx="6">
                  <c:v>217</c:v>
                </c:pt>
                <c:pt idx="9">
                  <c:v>165</c:v>
                </c:pt>
                <c:pt idx="12">
                  <c:v>107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3564</c:v>
                </c:pt>
                <c:pt idx="3">
                  <c:v>3325</c:v>
                </c:pt>
                <c:pt idx="6">
                  <c:v>3169</c:v>
                </c:pt>
                <c:pt idx="9">
                  <c:v>3000</c:v>
                </c:pt>
                <c:pt idx="12">
                  <c:v>2779</c:v>
                </c:pt>
              </c:numCache>
            </c:numRef>
          </c:val>
        </c:ser>
        <c:dLbls>
          <c:showLegendKey val="0"/>
          <c:showVal val="0"/>
          <c:showCatName val="0"/>
          <c:showSerName val="0"/>
          <c:showPercent val="0"/>
          <c:showBubbleSize val="0"/>
        </c:dLbls>
        <c:gapWidth val="100"/>
        <c:overlap val="100"/>
        <c:axId val="124395904"/>
        <c:axId val="127851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2662</c:v>
                </c:pt>
                <c:pt idx="2">
                  <c:v>#N/A</c:v>
                </c:pt>
                <c:pt idx="3">
                  <c:v>#N/A</c:v>
                </c:pt>
                <c:pt idx="4">
                  <c:v>2274</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4395904"/>
        <c:axId val="127851904"/>
      </c:lineChart>
      <c:catAx>
        <c:axId val="124395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7851904"/>
        <c:crosses val="autoZero"/>
        <c:auto val="1"/>
        <c:lblAlgn val="ctr"/>
        <c:lblOffset val="100"/>
        <c:tickLblSkip val="1"/>
        <c:tickMarkSkip val="1"/>
        <c:noMultiLvlLbl val="0"/>
      </c:catAx>
      <c:valAx>
        <c:axId val="127851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395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福島県双葉町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6,467
6,438
51.40
6,555,933
6,097,512
458,421
2,533,059
2,779,250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東京電力㈱福島第一原子力発電所の立地により類似団体平均を上回る税収があるため</a:t>
          </a:r>
          <a:r>
            <a:rPr kumimoji="1" lang="en-US" altLang="ja-JP" sz="1300">
              <a:latin typeface="ＭＳ Ｐゴシック"/>
            </a:rPr>
            <a:t>0.82</a:t>
          </a:r>
          <a:r>
            <a:rPr kumimoji="1" lang="ja-JP" altLang="en-US" sz="1300">
              <a:latin typeface="ＭＳ Ｐゴシック"/>
            </a:rPr>
            <a:t>となっているが、原子力発電所施設の償却年数の経過による固定資産税（大規模償却資産）の減収。また原子力発電所の廃炉決定による減収等も見込まれる。</a:t>
          </a:r>
          <a:endParaRPr kumimoji="1" lang="en-US" altLang="ja-JP" sz="1300">
            <a:latin typeface="ＭＳ Ｐゴシック"/>
          </a:endParaRPr>
        </a:p>
        <a:p>
          <a:r>
            <a:rPr kumimoji="1" lang="ja-JP" altLang="en-US" sz="1300">
              <a:latin typeface="ＭＳ Ｐゴシック"/>
            </a:rPr>
            <a:t>　今後大規模な復旧・復興事業等を行う上で、財政の健全化とのバランスのとれた事業執行を進めていかなければならない。</a:t>
          </a:r>
          <a:endParaRPr kumimoji="1" lang="en-US" altLang="ja-JP" sz="1300">
            <a:latin typeface="ＭＳ Ｐゴシック"/>
          </a:endParaRPr>
        </a:p>
        <a:p>
          <a:r>
            <a:rPr kumimoji="1" lang="ja-JP" altLang="en-US" sz="1300">
              <a:latin typeface="ＭＳ Ｐゴシック"/>
            </a:rPr>
            <a:t>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100330</xdr:rowOff>
    </xdr:to>
    <xdr:cxnSp macro="">
      <xdr:nvCxnSpPr>
        <xdr:cNvPr id="67" name="直線コネクタ 66"/>
        <xdr:cNvCxnSpPr/>
      </xdr:nvCxnSpPr>
      <xdr:spPr>
        <a:xfrm>
          <a:off x="4114800" y="710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84244</xdr:rowOff>
    </xdr:to>
    <xdr:cxnSp macro="">
      <xdr:nvCxnSpPr>
        <xdr:cNvPr id="70" name="直線コネクタ 69"/>
        <xdr:cNvCxnSpPr/>
      </xdr:nvCxnSpPr>
      <xdr:spPr>
        <a:xfrm flipV="1">
          <a:off x="3225800" y="71056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84244</xdr:rowOff>
    </xdr:from>
    <xdr:to>
      <xdr:col>4</xdr:col>
      <xdr:colOff>482600</xdr:colOff>
      <xdr:row>41</xdr:row>
      <xdr:rowOff>108373</xdr:rowOff>
    </xdr:to>
    <xdr:cxnSp macro="">
      <xdr:nvCxnSpPr>
        <xdr:cNvPr id="73" name="直線コネクタ 72"/>
        <xdr:cNvCxnSpPr/>
      </xdr:nvCxnSpPr>
      <xdr:spPr>
        <a:xfrm flipV="1">
          <a:off x="2336800" y="711369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108373</xdr:rowOff>
    </xdr:from>
    <xdr:to>
      <xdr:col>3</xdr:col>
      <xdr:colOff>279400</xdr:colOff>
      <xdr:row>41</xdr:row>
      <xdr:rowOff>132504</xdr:rowOff>
    </xdr:to>
    <xdr:cxnSp macro="">
      <xdr:nvCxnSpPr>
        <xdr:cNvPr id="76" name="直線コネクタ 75"/>
        <xdr:cNvCxnSpPr/>
      </xdr:nvCxnSpPr>
      <xdr:spPr>
        <a:xfrm flipV="1">
          <a:off x="1447800" y="713782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49530</xdr:rowOff>
    </xdr:from>
    <xdr:to>
      <xdr:col>7</xdr:col>
      <xdr:colOff>203200</xdr:colOff>
      <xdr:row>41</xdr:row>
      <xdr:rowOff>151130</xdr:rowOff>
    </xdr:to>
    <xdr:sp macro="" textlink="">
      <xdr:nvSpPr>
        <xdr:cNvPr id="86" name="円/楕円 85"/>
        <xdr:cNvSpPr/>
      </xdr:nvSpPr>
      <xdr:spPr>
        <a:xfrm>
          <a:off x="4902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66057</xdr:rowOff>
    </xdr:from>
    <xdr:ext cx="762000" cy="259045"/>
    <xdr:sp macro="" textlink="">
      <xdr:nvSpPr>
        <xdr:cNvPr id="87" name="財政力該当値テキスト"/>
        <xdr:cNvSpPr txBox="1"/>
      </xdr:nvSpPr>
      <xdr:spPr>
        <a:xfrm>
          <a:off x="50419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8" name="円/楕円 87"/>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89" name="テキスト ボックス 88"/>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33444</xdr:rowOff>
    </xdr:from>
    <xdr:to>
      <xdr:col>4</xdr:col>
      <xdr:colOff>533400</xdr:colOff>
      <xdr:row>41</xdr:row>
      <xdr:rowOff>135044</xdr:rowOff>
    </xdr:to>
    <xdr:sp macro="" textlink="">
      <xdr:nvSpPr>
        <xdr:cNvPr id="90" name="円/楕円 89"/>
        <xdr:cNvSpPr/>
      </xdr:nvSpPr>
      <xdr:spPr>
        <a:xfrm>
          <a:off x="3175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145221</xdr:rowOff>
    </xdr:from>
    <xdr:ext cx="762000" cy="259045"/>
    <xdr:sp macro="" textlink="">
      <xdr:nvSpPr>
        <xdr:cNvPr id="91" name="テキスト ボックス 90"/>
        <xdr:cNvSpPr txBox="1"/>
      </xdr:nvSpPr>
      <xdr:spPr>
        <a:xfrm>
          <a:off x="2844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57573</xdr:rowOff>
    </xdr:from>
    <xdr:to>
      <xdr:col>3</xdr:col>
      <xdr:colOff>330200</xdr:colOff>
      <xdr:row>41</xdr:row>
      <xdr:rowOff>159173</xdr:rowOff>
    </xdr:to>
    <xdr:sp macro="" textlink="">
      <xdr:nvSpPr>
        <xdr:cNvPr id="92" name="円/楕円 91"/>
        <xdr:cNvSpPr/>
      </xdr:nvSpPr>
      <xdr:spPr>
        <a:xfrm>
          <a:off x="2286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169350</xdr:rowOff>
    </xdr:from>
    <xdr:ext cx="762000" cy="259045"/>
    <xdr:sp macro="" textlink="">
      <xdr:nvSpPr>
        <xdr:cNvPr id="93" name="テキスト ボックス 92"/>
        <xdr:cNvSpPr txBox="1"/>
      </xdr:nvSpPr>
      <xdr:spPr>
        <a:xfrm>
          <a:off x="1955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81704</xdr:rowOff>
    </xdr:from>
    <xdr:to>
      <xdr:col>2</xdr:col>
      <xdr:colOff>127000</xdr:colOff>
      <xdr:row>42</xdr:row>
      <xdr:rowOff>11854</xdr:rowOff>
    </xdr:to>
    <xdr:sp macro="" textlink="">
      <xdr:nvSpPr>
        <xdr:cNvPr id="94" name="円/楕円 93"/>
        <xdr:cNvSpPr/>
      </xdr:nvSpPr>
      <xdr:spPr>
        <a:xfrm>
          <a:off x="1397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22031</xdr:rowOff>
    </xdr:from>
    <xdr:ext cx="762000" cy="259045"/>
    <xdr:sp macro="" textlink="">
      <xdr:nvSpPr>
        <xdr:cNvPr id="95" name="テキスト ボックス 94"/>
        <xdr:cNvSpPr txBox="1"/>
      </xdr:nvSpPr>
      <xdr:spPr>
        <a:xfrm>
          <a:off x="1066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前年度は町税等の減収分が震災復興特別交付税で措置されているため、経常一般財源が減少していたが、今年度より基金を人件費に充当したため大きく経常収支比率が減少した。</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39188</xdr:rowOff>
    </xdr:from>
    <xdr:to>
      <xdr:col>7</xdr:col>
      <xdr:colOff>152400</xdr:colOff>
      <xdr:row>63</xdr:row>
      <xdr:rowOff>7438</xdr:rowOff>
    </xdr:to>
    <xdr:cxnSp macro="">
      <xdr:nvCxnSpPr>
        <xdr:cNvPr id="132" name="直線コネクタ 131"/>
        <xdr:cNvCxnSpPr/>
      </xdr:nvCxnSpPr>
      <xdr:spPr>
        <a:xfrm flipV="1">
          <a:off x="4114800" y="10326188"/>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64226</xdr:rowOff>
    </xdr:from>
    <xdr:to>
      <xdr:col>6</xdr:col>
      <xdr:colOff>0</xdr:colOff>
      <xdr:row>63</xdr:row>
      <xdr:rowOff>7438</xdr:rowOff>
    </xdr:to>
    <xdr:cxnSp macro="">
      <xdr:nvCxnSpPr>
        <xdr:cNvPr id="135" name="直線コネクタ 134"/>
        <xdr:cNvCxnSpPr/>
      </xdr:nvCxnSpPr>
      <xdr:spPr>
        <a:xfrm>
          <a:off x="3225800" y="10522676"/>
          <a:ext cx="889000" cy="286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64226</xdr:rowOff>
    </xdr:from>
    <xdr:to>
      <xdr:col>4</xdr:col>
      <xdr:colOff>482600</xdr:colOff>
      <xdr:row>62</xdr:row>
      <xdr:rowOff>16873</xdr:rowOff>
    </xdr:to>
    <xdr:cxnSp macro="">
      <xdr:nvCxnSpPr>
        <xdr:cNvPr id="138" name="直線コネクタ 137"/>
        <xdr:cNvCxnSpPr/>
      </xdr:nvCxnSpPr>
      <xdr:spPr>
        <a:xfrm flipV="1">
          <a:off x="2336800" y="10522676"/>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16873</xdr:rowOff>
    </xdr:from>
    <xdr:to>
      <xdr:col>3</xdr:col>
      <xdr:colOff>279400</xdr:colOff>
      <xdr:row>63</xdr:row>
      <xdr:rowOff>141877</xdr:rowOff>
    </xdr:to>
    <xdr:cxnSp macro="">
      <xdr:nvCxnSpPr>
        <xdr:cNvPr id="141" name="直線コネクタ 140"/>
        <xdr:cNvCxnSpPr/>
      </xdr:nvCxnSpPr>
      <xdr:spPr>
        <a:xfrm flipV="1">
          <a:off x="1447800" y="10646773"/>
          <a:ext cx="889000" cy="296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3" name="テキスト ボックス 142"/>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5" name="テキスト ボックス 144"/>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159838</xdr:rowOff>
    </xdr:from>
    <xdr:to>
      <xdr:col>7</xdr:col>
      <xdr:colOff>203200</xdr:colOff>
      <xdr:row>60</xdr:row>
      <xdr:rowOff>89988</xdr:rowOff>
    </xdr:to>
    <xdr:sp macro="" textlink="">
      <xdr:nvSpPr>
        <xdr:cNvPr id="151" name="円/楕円 150"/>
        <xdr:cNvSpPr/>
      </xdr:nvSpPr>
      <xdr:spPr>
        <a:xfrm>
          <a:off x="49022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4915</xdr:rowOff>
    </xdr:from>
    <xdr:ext cx="762000" cy="259045"/>
    <xdr:sp macro="" textlink="">
      <xdr:nvSpPr>
        <xdr:cNvPr id="152" name="財政構造の弾力性該当値テキスト"/>
        <xdr:cNvSpPr txBox="1"/>
      </xdr:nvSpPr>
      <xdr:spPr>
        <a:xfrm>
          <a:off x="5041900" y="1012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128088</xdr:rowOff>
    </xdr:from>
    <xdr:to>
      <xdr:col>6</xdr:col>
      <xdr:colOff>50800</xdr:colOff>
      <xdr:row>63</xdr:row>
      <xdr:rowOff>58238</xdr:rowOff>
    </xdr:to>
    <xdr:sp macro="" textlink="">
      <xdr:nvSpPr>
        <xdr:cNvPr id="153" name="円/楕円 152"/>
        <xdr:cNvSpPr/>
      </xdr:nvSpPr>
      <xdr:spPr>
        <a:xfrm>
          <a:off x="4064000" y="1075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68415</xdr:rowOff>
    </xdr:from>
    <xdr:ext cx="736600" cy="259045"/>
    <xdr:sp macro="" textlink="">
      <xdr:nvSpPr>
        <xdr:cNvPr id="154" name="テキスト ボックス 153"/>
        <xdr:cNvSpPr txBox="1"/>
      </xdr:nvSpPr>
      <xdr:spPr>
        <a:xfrm>
          <a:off x="3733800" y="1052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13426</xdr:rowOff>
    </xdr:from>
    <xdr:to>
      <xdr:col>4</xdr:col>
      <xdr:colOff>533400</xdr:colOff>
      <xdr:row>61</xdr:row>
      <xdr:rowOff>115026</xdr:rowOff>
    </xdr:to>
    <xdr:sp macro="" textlink="">
      <xdr:nvSpPr>
        <xdr:cNvPr id="155" name="円/楕円 154"/>
        <xdr:cNvSpPr/>
      </xdr:nvSpPr>
      <xdr:spPr>
        <a:xfrm>
          <a:off x="3175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125203</xdr:rowOff>
    </xdr:from>
    <xdr:ext cx="762000" cy="259045"/>
    <xdr:sp macro="" textlink="">
      <xdr:nvSpPr>
        <xdr:cNvPr id="156" name="テキスト ボックス 155"/>
        <xdr:cNvSpPr txBox="1"/>
      </xdr:nvSpPr>
      <xdr:spPr>
        <a:xfrm>
          <a:off x="2844800" y="1024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137523</xdr:rowOff>
    </xdr:from>
    <xdr:to>
      <xdr:col>3</xdr:col>
      <xdr:colOff>330200</xdr:colOff>
      <xdr:row>62</xdr:row>
      <xdr:rowOff>67673</xdr:rowOff>
    </xdr:to>
    <xdr:sp macro="" textlink="">
      <xdr:nvSpPr>
        <xdr:cNvPr id="157" name="円/楕円 156"/>
        <xdr:cNvSpPr/>
      </xdr:nvSpPr>
      <xdr:spPr>
        <a:xfrm>
          <a:off x="2286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77850</xdr:rowOff>
    </xdr:from>
    <xdr:ext cx="762000" cy="259045"/>
    <xdr:sp macro="" textlink="">
      <xdr:nvSpPr>
        <xdr:cNvPr id="158" name="テキスト ボックス 157"/>
        <xdr:cNvSpPr txBox="1"/>
      </xdr:nvSpPr>
      <xdr:spPr>
        <a:xfrm>
          <a:off x="1955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91077</xdr:rowOff>
    </xdr:from>
    <xdr:to>
      <xdr:col>2</xdr:col>
      <xdr:colOff>127000</xdr:colOff>
      <xdr:row>64</xdr:row>
      <xdr:rowOff>21227</xdr:rowOff>
    </xdr:to>
    <xdr:sp macro="" textlink="">
      <xdr:nvSpPr>
        <xdr:cNvPr id="159" name="円/楕円 158"/>
        <xdr:cNvSpPr/>
      </xdr:nvSpPr>
      <xdr:spPr>
        <a:xfrm>
          <a:off x="13970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6004</xdr:rowOff>
    </xdr:from>
    <xdr:ext cx="762000" cy="259045"/>
    <xdr:sp macro="" textlink="">
      <xdr:nvSpPr>
        <xdr:cNvPr id="160" name="テキスト ボックス 159"/>
        <xdr:cNvSpPr txBox="1"/>
      </xdr:nvSpPr>
      <xdr:spPr>
        <a:xfrm>
          <a:off x="1066800" y="1097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[227,863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前年度に比べ</a:t>
          </a:r>
          <a:r>
            <a:rPr kumimoji="1" lang="en-US" altLang="ja-JP" sz="1300">
              <a:latin typeface="ＭＳ Ｐゴシック"/>
            </a:rPr>
            <a:t>20,943</a:t>
          </a:r>
          <a:r>
            <a:rPr kumimoji="1" lang="ja-JP" altLang="en-US" sz="1300">
              <a:latin typeface="ＭＳ Ｐゴシック"/>
            </a:rPr>
            <a:t>円の増となっている。今年度より帰還・再生加速事業等新たな事業の実施に伴い物件費が増加している。また次年度以降も事業の継続・拡大により増加する見込みである。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40956</xdr:rowOff>
    </xdr:from>
    <xdr:to>
      <xdr:col>7</xdr:col>
      <xdr:colOff>152400</xdr:colOff>
      <xdr:row>82</xdr:row>
      <xdr:rowOff>77053</xdr:rowOff>
    </xdr:to>
    <xdr:cxnSp macro="">
      <xdr:nvCxnSpPr>
        <xdr:cNvPr id="196" name="直線コネクタ 195"/>
        <xdr:cNvCxnSpPr/>
      </xdr:nvCxnSpPr>
      <xdr:spPr>
        <a:xfrm>
          <a:off x="4114800" y="14099856"/>
          <a:ext cx="838200" cy="36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166033</xdr:rowOff>
    </xdr:from>
    <xdr:ext cx="762000" cy="259045"/>
    <xdr:sp macro="" textlink="">
      <xdr:nvSpPr>
        <xdr:cNvPr id="197" name="人件費・物件費等の状況平均値テキスト"/>
        <xdr:cNvSpPr txBox="1"/>
      </xdr:nvSpPr>
      <xdr:spPr>
        <a:xfrm>
          <a:off x="5041900" y="13882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1364</xdr:rowOff>
    </xdr:from>
    <xdr:to>
      <xdr:col>6</xdr:col>
      <xdr:colOff>0</xdr:colOff>
      <xdr:row>82</xdr:row>
      <xdr:rowOff>40956</xdr:rowOff>
    </xdr:to>
    <xdr:cxnSp macro="">
      <xdr:nvCxnSpPr>
        <xdr:cNvPr id="199" name="直線コネクタ 198"/>
        <xdr:cNvCxnSpPr/>
      </xdr:nvCxnSpPr>
      <xdr:spPr>
        <a:xfrm>
          <a:off x="3225800" y="14060264"/>
          <a:ext cx="889000" cy="39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1364</xdr:rowOff>
    </xdr:from>
    <xdr:to>
      <xdr:col>4</xdr:col>
      <xdr:colOff>482600</xdr:colOff>
      <xdr:row>82</xdr:row>
      <xdr:rowOff>19134</xdr:rowOff>
    </xdr:to>
    <xdr:cxnSp macro="">
      <xdr:nvCxnSpPr>
        <xdr:cNvPr id="202" name="直線コネクタ 201"/>
        <xdr:cNvCxnSpPr/>
      </xdr:nvCxnSpPr>
      <xdr:spPr>
        <a:xfrm flipV="1">
          <a:off x="2336800" y="14060264"/>
          <a:ext cx="889000" cy="17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18904</xdr:rowOff>
    </xdr:from>
    <xdr:to>
      <xdr:col>3</xdr:col>
      <xdr:colOff>279400</xdr:colOff>
      <xdr:row>82</xdr:row>
      <xdr:rowOff>19134</xdr:rowOff>
    </xdr:to>
    <xdr:cxnSp macro="">
      <xdr:nvCxnSpPr>
        <xdr:cNvPr id="205" name="直線コネクタ 204"/>
        <xdr:cNvCxnSpPr/>
      </xdr:nvCxnSpPr>
      <xdr:spPr>
        <a:xfrm>
          <a:off x="1447800" y="14077804"/>
          <a:ext cx="889000" cy="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75705</xdr:rowOff>
    </xdr:from>
    <xdr:ext cx="762000" cy="259045"/>
    <xdr:sp macro="" textlink="">
      <xdr:nvSpPr>
        <xdr:cNvPr id="207" name="テキスト ボックス 206"/>
        <xdr:cNvSpPr txBox="1"/>
      </xdr:nvSpPr>
      <xdr:spPr>
        <a:xfrm>
          <a:off x="1955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64997</xdr:rowOff>
    </xdr:from>
    <xdr:ext cx="762000" cy="259045"/>
    <xdr:sp macro="" textlink="">
      <xdr:nvSpPr>
        <xdr:cNvPr id="209" name="テキスト ボックス 208"/>
        <xdr:cNvSpPr txBox="1"/>
      </xdr:nvSpPr>
      <xdr:spPr>
        <a:xfrm>
          <a:off x="1066800" y="1378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26253</xdr:rowOff>
    </xdr:from>
    <xdr:to>
      <xdr:col>7</xdr:col>
      <xdr:colOff>203200</xdr:colOff>
      <xdr:row>82</xdr:row>
      <xdr:rowOff>127853</xdr:rowOff>
    </xdr:to>
    <xdr:sp macro="" textlink="">
      <xdr:nvSpPr>
        <xdr:cNvPr id="215" name="円/楕円 214"/>
        <xdr:cNvSpPr/>
      </xdr:nvSpPr>
      <xdr:spPr>
        <a:xfrm>
          <a:off x="4902200" y="1408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169780</xdr:rowOff>
    </xdr:from>
    <xdr:ext cx="762000" cy="259045"/>
    <xdr:sp macro="" textlink="">
      <xdr:nvSpPr>
        <xdr:cNvPr id="216" name="人件費・物件費等の状況該当値テキスト"/>
        <xdr:cNvSpPr txBox="1"/>
      </xdr:nvSpPr>
      <xdr:spPr>
        <a:xfrm>
          <a:off x="5041900" y="14057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227,863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161606</xdr:rowOff>
    </xdr:from>
    <xdr:to>
      <xdr:col>6</xdr:col>
      <xdr:colOff>50800</xdr:colOff>
      <xdr:row>82</xdr:row>
      <xdr:rowOff>91756</xdr:rowOff>
    </xdr:to>
    <xdr:sp macro="" textlink="">
      <xdr:nvSpPr>
        <xdr:cNvPr id="217" name="円/楕円 216"/>
        <xdr:cNvSpPr/>
      </xdr:nvSpPr>
      <xdr:spPr>
        <a:xfrm>
          <a:off x="4064000" y="1404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101933</xdr:rowOff>
    </xdr:from>
    <xdr:ext cx="736600" cy="259045"/>
    <xdr:sp macro="" textlink="">
      <xdr:nvSpPr>
        <xdr:cNvPr id="218" name="テキスト ボックス 217"/>
        <xdr:cNvSpPr txBox="1"/>
      </xdr:nvSpPr>
      <xdr:spPr>
        <a:xfrm>
          <a:off x="3733800" y="13817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206,920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122014</xdr:rowOff>
    </xdr:from>
    <xdr:to>
      <xdr:col>4</xdr:col>
      <xdr:colOff>533400</xdr:colOff>
      <xdr:row>82</xdr:row>
      <xdr:rowOff>52164</xdr:rowOff>
    </xdr:to>
    <xdr:sp macro="" textlink="">
      <xdr:nvSpPr>
        <xdr:cNvPr id="219" name="円/楕円 218"/>
        <xdr:cNvSpPr/>
      </xdr:nvSpPr>
      <xdr:spPr>
        <a:xfrm>
          <a:off x="3175000" y="14009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62341</xdr:rowOff>
    </xdr:from>
    <xdr:ext cx="762000" cy="259045"/>
    <xdr:sp macro="" textlink="">
      <xdr:nvSpPr>
        <xdr:cNvPr id="220" name="テキスト ボックス 219"/>
        <xdr:cNvSpPr txBox="1"/>
      </xdr:nvSpPr>
      <xdr:spPr>
        <a:xfrm>
          <a:off x="2844800" y="1377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183,949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139784</xdr:rowOff>
    </xdr:from>
    <xdr:to>
      <xdr:col>3</xdr:col>
      <xdr:colOff>330200</xdr:colOff>
      <xdr:row>82</xdr:row>
      <xdr:rowOff>69934</xdr:rowOff>
    </xdr:to>
    <xdr:sp macro="" textlink="">
      <xdr:nvSpPr>
        <xdr:cNvPr id="221" name="円/楕円 220"/>
        <xdr:cNvSpPr/>
      </xdr:nvSpPr>
      <xdr:spPr>
        <a:xfrm>
          <a:off x="2286000" y="1402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54711</xdr:rowOff>
    </xdr:from>
    <xdr:ext cx="762000" cy="259045"/>
    <xdr:sp macro="" textlink="">
      <xdr:nvSpPr>
        <xdr:cNvPr id="222" name="テキスト ボックス 221"/>
        <xdr:cNvSpPr txBox="1"/>
      </xdr:nvSpPr>
      <xdr:spPr>
        <a:xfrm>
          <a:off x="1955800" y="1411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194,259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139554</xdr:rowOff>
    </xdr:from>
    <xdr:to>
      <xdr:col>2</xdr:col>
      <xdr:colOff>127000</xdr:colOff>
      <xdr:row>82</xdr:row>
      <xdr:rowOff>69704</xdr:rowOff>
    </xdr:to>
    <xdr:sp macro="" textlink="">
      <xdr:nvSpPr>
        <xdr:cNvPr id="223" name="円/楕円 222"/>
        <xdr:cNvSpPr/>
      </xdr:nvSpPr>
      <xdr:spPr>
        <a:xfrm>
          <a:off x="1397000" y="1402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54481</xdr:rowOff>
    </xdr:from>
    <xdr:ext cx="762000" cy="259045"/>
    <xdr:sp macro="" textlink="">
      <xdr:nvSpPr>
        <xdr:cNvPr id="224" name="テキスト ボックス 223"/>
        <xdr:cNvSpPr txBox="1"/>
      </xdr:nvSpPr>
      <xdr:spPr>
        <a:xfrm>
          <a:off x="1066800" y="1411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194,126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前年度と比較すると</a:t>
          </a:r>
          <a:r>
            <a:rPr kumimoji="1" lang="en-US" altLang="ja-JP" sz="1300">
              <a:latin typeface="ＭＳ Ｐゴシック"/>
            </a:rPr>
            <a:t>7.3</a:t>
          </a:r>
          <a:r>
            <a:rPr kumimoji="1" lang="ja-JP" altLang="en-US" sz="1300">
              <a:latin typeface="ＭＳ Ｐゴシック"/>
            </a:rPr>
            <a:t>ポイントの減となっている。主な要因としては国家公務員の給与削減措置に伴う相違により減少したことと、経験年数階層の構成に変動があったためである。今後も給与適正化に向けた取り組みを進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63923</xdr:rowOff>
    </xdr:from>
    <xdr:to>
      <xdr:col>24</xdr:col>
      <xdr:colOff>558800</xdr:colOff>
      <xdr:row>88</xdr:row>
      <xdr:rowOff>136737</xdr:rowOff>
    </xdr:to>
    <xdr:cxnSp macro="">
      <xdr:nvCxnSpPr>
        <xdr:cNvPr id="258" name="直線コネクタ 257"/>
        <xdr:cNvCxnSpPr/>
      </xdr:nvCxnSpPr>
      <xdr:spPr>
        <a:xfrm flipV="1">
          <a:off x="16179800" y="14637173"/>
          <a:ext cx="838200" cy="587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96520</xdr:rowOff>
    </xdr:from>
    <xdr:to>
      <xdr:col>23</xdr:col>
      <xdr:colOff>406400</xdr:colOff>
      <xdr:row>88</xdr:row>
      <xdr:rowOff>136737</xdr:rowOff>
    </xdr:to>
    <xdr:cxnSp macro="">
      <xdr:nvCxnSpPr>
        <xdr:cNvPr id="261" name="直線コネクタ 260"/>
        <xdr:cNvCxnSpPr/>
      </xdr:nvCxnSpPr>
      <xdr:spPr>
        <a:xfrm>
          <a:off x="15290800" y="1518412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20</xdr:col>
      <xdr:colOff>635000</xdr:colOff>
      <xdr:row>84</xdr:row>
      <xdr:rowOff>88054</xdr:rowOff>
    </xdr:from>
    <xdr:to>
      <xdr:col>21</xdr:col>
      <xdr:colOff>50800</xdr:colOff>
      <xdr:row>85</xdr:row>
      <xdr:rowOff>18204</xdr:rowOff>
    </xdr:to>
    <xdr:sp macro="" textlink="">
      <xdr:nvSpPr>
        <xdr:cNvPr id="266" name="フローチャート : 判断 265"/>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28381</xdr:rowOff>
    </xdr:from>
    <xdr:ext cx="762000" cy="259045"/>
    <xdr:sp macro="" textlink="">
      <xdr:nvSpPr>
        <xdr:cNvPr id="267" name="テキスト ボックス 266"/>
        <xdr:cNvSpPr txBox="1"/>
      </xdr:nvSpPr>
      <xdr:spPr>
        <a:xfrm>
          <a:off x="14020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68" name="フローチャート : 判断 267"/>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69" name="テキスト ボックス 268"/>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13123</xdr:rowOff>
    </xdr:from>
    <xdr:to>
      <xdr:col>24</xdr:col>
      <xdr:colOff>609600</xdr:colOff>
      <xdr:row>85</xdr:row>
      <xdr:rowOff>114723</xdr:rowOff>
    </xdr:to>
    <xdr:sp macro="" textlink="">
      <xdr:nvSpPr>
        <xdr:cNvPr id="275" name="円/楕円 274"/>
        <xdr:cNvSpPr/>
      </xdr:nvSpPr>
      <xdr:spPr>
        <a:xfrm>
          <a:off x="169672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156650</xdr:rowOff>
    </xdr:from>
    <xdr:ext cx="762000" cy="259045"/>
    <xdr:sp macro="" textlink="">
      <xdr:nvSpPr>
        <xdr:cNvPr id="276" name="給与水準   （国との比較）該当値テキスト"/>
        <xdr:cNvSpPr txBox="1"/>
      </xdr:nvSpPr>
      <xdr:spPr>
        <a:xfrm>
          <a:off x="17106900" y="1455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7" name="円/楕円 276"/>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864</xdr:rowOff>
    </xdr:from>
    <xdr:ext cx="736600" cy="259045"/>
    <xdr:sp macro="" textlink="">
      <xdr:nvSpPr>
        <xdr:cNvPr id="278" name="テキスト ボックス 277"/>
        <xdr:cNvSpPr txBox="1"/>
      </xdr:nvSpPr>
      <xdr:spPr>
        <a:xfrm>
          <a:off x="15798800" y="1525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9" name="円/楕円 278"/>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80" name="テキスト ボックス 279"/>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81" name="円/楕円 280"/>
        <xdr:cNvSpPr/>
      </xdr:nvSpPr>
      <xdr:spPr>
        <a:xfrm>
          <a:off x="134620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82" name="テキスト ボックス 281"/>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東日本大震災及び原子力発電所事故以降、全国の自治体等からの支援により職員数を確保している状況であり、定員管理計画の職員数を下回っている。今後の復旧・復興業務に対応できるよう適正な職員数の管理に努め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4" name="直線コネクタ 313"/>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5"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16" name="直線コネクタ 315"/>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17"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18" name="直線コネクタ 317"/>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106499</xdr:rowOff>
    </xdr:from>
    <xdr:to>
      <xdr:col>24</xdr:col>
      <xdr:colOff>558800</xdr:colOff>
      <xdr:row>62</xdr:row>
      <xdr:rowOff>109946</xdr:rowOff>
    </xdr:to>
    <xdr:cxnSp macro="">
      <xdr:nvCxnSpPr>
        <xdr:cNvPr id="319" name="直線コネクタ 318"/>
        <xdr:cNvCxnSpPr/>
      </xdr:nvCxnSpPr>
      <xdr:spPr>
        <a:xfrm flipV="1">
          <a:off x="16179800" y="10736399"/>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159795</xdr:rowOff>
    </xdr:from>
    <xdr:ext cx="762000" cy="259045"/>
    <xdr:sp macro="" textlink="">
      <xdr:nvSpPr>
        <xdr:cNvPr id="320" name="定員管理の状況平均値テキスト"/>
        <xdr:cNvSpPr txBox="1"/>
      </xdr:nvSpPr>
      <xdr:spPr>
        <a:xfrm>
          <a:off x="17106900" y="10446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1" name="フローチャート : 判断 320"/>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43301</xdr:rowOff>
    </xdr:from>
    <xdr:to>
      <xdr:col>23</xdr:col>
      <xdr:colOff>406400</xdr:colOff>
      <xdr:row>62</xdr:row>
      <xdr:rowOff>109946</xdr:rowOff>
    </xdr:to>
    <xdr:cxnSp macro="">
      <xdr:nvCxnSpPr>
        <xdr:cNvPr id="322" name="直線コネクタ 321"/>
        <xdr:cNvCxnSpPr/>
      </xdr:nvCxnSpPr>
      <xdr:spPr>
        <a:xfrm>
          <a:off x="15290800" y="10673201"/>
          <a:ext cx="889000" cy="66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3" name="フローチャート : 判断 322"/>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24" name="テキスト ボックス 323"/>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132927</xdr:rowOff>
    </xdr:from>
    <xdr:to>
      <xdr:col>22</xdr:col>
      <xdr:colOff>254000</xdr:colOff>
      <xdr:row>62</xdr:row>
      <xdr:rowOff>63077</xdr:rowOff>
    </xdr:to>
    <xdr:sp macro="" textlink="">
      <xdr:nvSpPr>
        <xdr:cNvPr id="325" name="フローチャート : 判断 324"/>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26" name="テキスト ボックス 325"/>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130628</xdr:rowOff>
    </xdr:from>
    <xdr:to>
      <xdr:col>21</xdr:col>
      <xdr:colOff>50800</xdr:colOff>
      <xdr:row>62</xdr:row>
      <xdr:rowOff>60778</xdr:rowOff>
    </xdr:to>
    <xdr:sp macro="" textlink="">
      <xdr:nvSpPr>
        <xdr:cNvPr id="327" name="フローチャート : 判断 326"/>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28" name="テキスト ボックス 327"/>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29" name="フローチャート : 判断 328"/>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30" name="テキスト ボックス 329"/>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55699</xdr:rowOff>
    </xdr:from>
    <xdr:to>
      <xdr:col>24</xdr:col>
      <xdr:colOff>609600</xdr:colOff>
      <xdr:row>62</xdr:row>
      <xdr:rowOff>157299</xdr:rowOff>
    </xdr:to>
    <xdr:sp macro="" textlink="">
      <xdr:nvSpPr>
        <xdr:cNvPr id="336" name="円/楕円 335"/>
        <xdr:cNvSpPr/>
      </xdr:nvSpPr>
      <xdr:spPr>
        <a:xfrm>
          <a:off x="16967200" y="1068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27776</xdr:rowOff>
    </xdr:from>
    <xdr:ext cx="762000" cy="259045"/>
    <xdr:sp macro="" textlink="">
      <xdr:nvSpPr>
        <xdr:cNvPr id="337" name="定員管理の状況該当値テキスト"/>
        <xdr:cNvSpPr txBox="1"/>
      </xdr:nvSpPr>
      <xdr:spPr>
        <a:xfrm>
          <a:off x="17106900" y="10657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59146</xdr:rowOff>
    </xdr:from>
    <xdr:to>
      <xdr:col>23</xdr:col>
      <xdr:colOff>457200</xdr:colOff>
      <xdr:row>62</xdr:row>
      <xdr:rowOff>160746</xdr:rowOff>
    </xdr:to>
    <xdr:sp macro="" textlink="">
      <xdr:nvSpPr>
        <xdr:cNvPr id="338" name="円/楕円 337"/>
        <xdr:cNvSpPr/>
      </xdr:nvSpPr>
      <xdr:spPr>
        <a:xfrm>
          <a:off x="161290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145523</xdr:rowOff>
    </xdr:from>
    <xdr:ext cx="736600" cy="259045"/>
    <xdr:sp macro="" textlink="">
      <xdr:nvSpPr>
        <xdr:cNvPr id="339" name="テキスト ボックス 338"/>
        <xdr:cNvSpPr txBox="1"/>
      </xdr:nvSpPr>
      <xdr:spPr>
        <a:xfrm>
          <a:off x="15798800" y="10775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163951</xdr:rowOff>
    </xdr:from>
    <xdr:to>
      <xdr:col>22</xdr:col>
      <xdr:colOff>254000</xdr:colOff>
      <xdr:row>62</xdr:row>
      <xdr:rowOff>94101</xdr:rowOff>
    </xdr:to>
    <xdr:sp macro="" textlink="">
      <xdr:nvSpPr>
        <xdr:cNvPr id="340" name="円/楕円 339"/>
        <xdr:cNvSpPr/>
      </xdr:nvSpPr>
      <xdr:spPr>
        <a:xfrm>
          <a:off x="15240000" y="1062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78878</xdr:rowOff>
    </xdr:from>
    <xdr:ext cx="762000" cy="259045"/>
    <xdr:sp macro="" textlink="">
      <xdr:nvSpPr>
        <xdr:cNvPr id="341" name="テキスト ボックス 340"/>
        <xdr:cNvSpPr txBox="1"/>
      </xdr:nvSpPr>
      <xdr:spPr>
        <a:xfrm>
          <a:off x="14909800" y="10708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147622</xdr:rowOff>
    </xdr:from>
    <xdr:to>
      <xdr:col>19</xdr:col>
      <xdr:colOff>533400</xdr:colOff>
      <xdr:row>63</xdr:row>
      <xdr:rowOff>77772</xdr:rowOff>
    </xdr:to>
    <xdr:sp macro="" textlink="">
      <xdr:nvSpPr>
        <xdr:cNvPr id="342" name="円/楕円 341"/>
        <xdr:cNvSpPr/>
      </xdr:nvSpPr>
      <xdr:spPr>
        <a:xfrm>
          <a:off x="13462000" y="1077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62549</xdr:rowOff>
    </xdr:from>
    <xdr:ext cx="762000" cy="259045"/>
    <xdr:sp macro="" textlink="">
      <xdr:nvSpPr>
        <xdr:cNvPr id="343" name="テキスト ボックス 342"/>
        <xdr:cNvSpPr txBox="1"/>
      </xdr:nvSpPr>
      <xdr:spPr>
        <a:xfrm>
          <a:off x="13131800" y="10863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公債費負担適正化計画に基づき起債借入額の抑制、既往債の繰上償還を実施など実質公債費比率抑制策に取り組んできたことで計画の一年前倒しで</a:t>
          </a:r>
          <a:r>
            <a:rPr kumimoji="1" lang="en-US" altLang="ja-JP" sz="1300">
              <a:latin typeface="ＭＳ Ｐゴシック"/>
            </a:rPr>
            <a:t>18</a:t>
          </a:r>
          <a:r>
            <a:rPr kumimoji="1" lang="ja-JP" altLang="en-US" sz="1300">
              <a:latin typeface="ＭＳ Ｐゴシック"/>
            </a:rPr>
            <a:t>％を下回ることとなったが、依然として類似団体平均よりは上回っている状況である。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年度も繰上償還を実施しており、今後復旧・復興事業を進めていく上で比率等バランスのとれた財政運営をしていかなければならない。</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0" name="直線コネクタ 359"/>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1" name="テキスト ボックス 360"/>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2" name="直線コネクタ 361"/>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3" name="テキスト ボックス 362"/>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4" name="直線コネクタ 363"/>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5" name="テキスト ボックス 364"/>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6" name="直線コネクタ 365"/>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7" name="テキスト ボックス 366"/>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76708</xdr:rowOff>
    </xdr:from>
    <xdr:to>
      <xdr:col>24</xdr:col>
      <xdr:colOff>558800</xdr:colOff>
      <xdr:row>42</xdr:row>
      <xdr:rowOff>20574</xdr:rowOff>
    </xdr:to>
    <xdr:cxnSp macro="">
      <xdr:nvCxnSpPr>
        <xdr:cNvPr id="370" name="直線コネクタ 369"/>
        <xdr:cNvCxnSpPr/>
      </xdr:nvCxnSpPr>
      <xdr:spPr>
        <a:xfrm flipV="1">
          <a:off x="17018000" y="6420358"/>
          <a:ext cx="0" cy="8011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164101</xdr:rowOff>
    </xdr:from>
    <xdr:ext cx="762000" cy="259045"/>
    <xdr:sp macro="" textlink="">
      <xdr:nvSpPr>
        <xdr:cNvPr id="371" name="公債費負担の状況最小値テキスト"/>
        <xdr:cNvSpPr txBox="1"/>
      </xdr:nvSpPr>
      <xdr:spPr>
        <a:xfrm>
          <a:off x="17106900" y="7193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42</xdr:row>
      <xdr:rowOff>20574</xdr:rowOff>
    </xdr:from>
    <xdr:to>
      <xdr:col>24</xdr:col>
      <xdr:colOff>647700</xdr:colOff>
      <xdr:row>42</xdr:row>
      <xdr:rowOff>20574</xdr:rowOff>
    </xdr:to>
    <xdr:cxnSp macro="">
      <xdr:nvCxnSpPr>
        <xdr:cNvPr id="372" name="直線コネクタ 371"/>
        <xdr:cNvCxnSpPr/>
      </xdr:nvCxnSpPr>
      <xdr:spPr>
        <a:xfrm>
          <a:off x="16929100" y="722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163085</xdr:rowOff>
    </xdr:from>
    <xdr:ext cx="762000" cy="259045"/>
    <xdr:sp macro="" textlink="">
      <xdr:nvSpPr>
        <xdr:cNvPr id="373" name="公債費負担の状況最大値テキスト"/>
        <xdr:cNvSpPr txBox="1"/>
      </xdr:nvSpPr>
      <xdr:spPr>
        <a:xfrm>
          <a:off x="17106900" y="616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76708</xdr:rowOff>
    </xdr:from>
    <xdr:to>
      <xdr:col>24</xdr:col>
      <xdr:colOff>647700</xdr:colOff>
      <xdr:row>37</xdr:row>
      <xdr:rowOff>76708</xdr:rowOff>
    </xdr:to>
    <xdr:cxnSp macro="">
      <xdr:nvCxnSpPr>
        <xdr:cNvPr id="374" name="直線コネクタ 373"/>
        <xdr:cNvCxnSpPr/>
      </xdr:nvCxnSpPr>
      <xdr:spPr>
        <a:xfrm>
          <a:off x="16929100" y="6420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56896</xdr:rowOff>
    </xdr:from>
    <xdr:to>
      <xdr:col>24</xdr:col>
      <xdr:colOff>558800</xdr:colOff>
      <xdr:row>41</xdr:row>
      <xdr:rowOff>143764</xdr:rowOff>
    </xdr:to>
    <xdr:cxnSp macro="">
      <xdr:nvCxnSpPr>
        <xdr:cNvPr id="375" name="直線コネクタ 374"/>
        <xdr:cNvCxnSpPr/>
      </xdr:nvCxnSpPr>
      <xdr:spPr>
        <a:xfrm flipV="1">
          <a:off x="16179800" y="7086346"/>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47007</xdr:rowOff>
    </xdr:from>
    <xdr:ext cx="762000" cy="259045"/>
    <xdr:sp macro="" textlink="">
      <xdr:nvSpPr>
        <xdr:cNvPr id="376" name="公債費負担の状況平均値テキスト"/>
        <xdr:cNvSpPr txBox="1"/>
      </xdr:nvSpPr>
      <xdr:spPr>
        <a:xfrm>
          <a:off x="17106900" y="656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77" name="フローチャート : 判断 376"/>
        <xdr:cNvSpPr/>
      </xdr:nvSpPr>
      <xdr:spPr>
        <a:xfrm>
          <a:off x="169672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143764</xdr:rowOff>
    </xdr:from>
    <xdr:to>
      <xdr:col>23</xdr:col>
      <xdr:colOff>406400</xdr:colOff>
      <xdr:row>42</xdr:row>
      <xdr:rowOff>68834</xdr:rowOff>
    </xdr:to>
    <xdr:cxnSp macro="">
      <xdr:nvCxnSpPr>
        <xdr:cNvPr id="378" name="直線コネクタ 377"/>
        <xdr:cNvCxnSpPr/>
      </xdr:nvCxnSpPr>
      <xdr:spPr>
        <a:xfrm flipV="1">
          <a:off x="15290800" y="717321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73914</xdr:rowOff>
    </xdr:from>
    <xdr:to>
      <xdr:col>23</xdr:col>
      <xdr:colOff>457200</xdr:colOff>
      <xdr:row>40</xdr:row>
      <xdr:rowOff>4064</xdr:rowOff>
    </xdr:to>
    <xdr:sp macro="" textlink="">
      <xdr:nvSpPr>
        <xdr:cNvPr id="379" name="フローチャート : 判断 378"/>
        <xdr:cNvSpPr/>
      </xdr:nvSpPr>
      <xdr:spPr>
        <a:xfrm>
          <a:off x="16129000" y="676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14241</xdr:rowOff>
    </xdr:from>
    <xdr:ext cx="736600" cy="259045"/>
    <xdr:sp macro="" textlink="">
      <xdr:nvSpPr>
        <xdr:cNvPr id="380" name="テキスト ボックス 379"/>
        <xdr:cNvSpPr txBox="1"/>
      </xdr:nvSpPr>
      <xdr:spPr>
        <a:xfrm>
          <a:off x="15798800" y="6529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68834</xdr:rowOff>
    </xdr:from>
    <xdr:to>
      <xdr:col>22</xdr:col>
      <xdr:colOff>203200</xdr:colOff>
      <xdr:row>43</xdr:row>
      <xdr:rowOff>32512</xdr:rowOff>
    </xdr:to>
    <xdr:cxnSp macro="">
      <xdr:nvCxnSpPr>
        <xdr:cNvPr id="381" name="直線コネクタ 380"/>
        <xdr:cNvCxnSpPr/>
      </xdr:nvCxnSpPr>
      <xdr:spPr>
        <a:xfrm flipV="1">
          <a:off x="14401800" y="726973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131826</xdr:rowOff>
    </xdr:from>
    <xdr:to>
      <xdr:col>22</xdr:col>
      <xdr:colOff>254000</xdr:colOff>
      <xdr:row>40</xdr:row>
      <xdr:rowOff>61976</xdr:rowOff>
    </xdr:to>
    <xdr:sp macro="" textlink="">
      <xdr:nvSpPr>
        <xdr:cNvPr id="382" name="フローチャート : 判断 381"/>
        <xdr:cNvSpPr/>
      </xdr:nvSpPr>
      <xdr:spPr>
        <a:xfrm>
          <a:off x="15240000" y="681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72153</xdr:rowOff>
    </xdr:from>
    <xdr:ext cx="762000" cy="259045"/>
    <xdr:sp macro="" textlink="">
      <xdr:nvSpPr>
        <xdr:cNvPr id="383" name="テキスト ボックス 382"/>
        <xdr:cNvSpPr txBox="1"/>
      </xdr:nvSpPr>
      <xdr:spPr>
        <a:xfrm>
          <a:off x="14909800" y="658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32512</xdr:rowOff>
    </xdr:from>
    <xdr:to>
      <xdr:col>21</xdr:col>
      <xdr:colOff>0</xdr:colOff>
      <xdr:row>43</xdr:row>
      <xdr:rowOff>162814</xdr:rowOff>
    </xdr:to>
    <xdr:cxnSp macro="">
      <xdr:nvCxnSpPr>
        <xdr:cNvPr id="384" name="直線コネクタ 383"/>
        <xdr:cNvCxnSpPr/>
      </xdr:nvCxnSpPr>
      <xdr:spPr>
        <a:xfrm flipV="1">
          <a:off x="13512800" y="7404862"/>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141478</xdr:rowOff>
    </xdr:from>
    <xdr:to>
      <xdr:col>21</xdr:col>
      <xdr:colOff>50800</xdr:colOff>
      <xdr:row>40</xdr:row>
      <xdr:rowOff>71628</xdr:rowOff>
    </xdr:to>
    <xdr:sp macro="" textlink="">
      <xdr:nvSpPr>
        <xdr:cNvPr id="385" name="フローチャート : 判断 384"/>
        <xdr:cNvSpPr/>
      </xdr:nvSpPr>
      <xdr:spPr>
        <a:xfrm>
          <a:off x="143510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81805</xdr:rowOff>
    </xdr:from>
    <xdr:ext cx="762000" cy="259045"/>
    <xdr:sp macro="" textlink="">
      <xdr:nvSpPr>
        <xdr:cNvPr id="386" name="テキスト ボックス 385"/>
        <xdr:cNvSpPr txBox="1"/>
      </xdr:nvSpPr>
      <xdr:spPr>
        <a:xfrm>
          <a:off x="14020800" y="659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23114</xdr:rowOff>
    </xdr:from>
    <xdr:to>
      <xdr:col>19</xdr:col>
      <xdr:colOff>533400</xdr:colOff>
      <xdr:row>40</xdr:row>
      <xdr:rowOff>124714</xdr:rowOff>
    </xdr:to>
    <xdr:sp macro="" textlink="">
      <xdr:nvSpPr>
        <xdr:cNvPr id="387" name="フローチャート : 判断 386"/>
        <xdr:cNvSpPr/>
      </xdr:nvSpPr>
      <xdr:spPr>
        <a:xfrm>
          <a:off x="13462000" y="688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134891</xdr:rowOff>
    </xdr:from>
    <xdr:ext cx="762000" cy="259045"/>
    <xdr:sp macro="" textlink="">
      <xdr:nvSpPr>
        <xdr:cNvPr id="388" name="テキスト ボックス 387"/>
        <xdr:cNvSpPr txBox="1"/>
      </xdr:nvSpPr>
      <xdr:spPr>
        <a:xfrm>
          <a:off x="13131800" y="664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6096</xdr:rowOff>
    </xdr:from>
    <xdr:to>
      <xdr:col>24</xdr:col>
      <xdr:colOff>609600</xdr:colOff>
      <xdr:row>41</xdr:row>
      <xdr:rowOff>107696</xdr:rowOff>
    </xdr:to>
    <xdr:sp macro="" textlink="">
      <xdr:nvSpPr>
        <xdr:cNvPr id="394" name="円/楕円 393"/>
        <xdr:cNvSpPr/>
      </xdr:nvSpPr>
      <xdr:spPr>
        <a:xfrm>
          <a:off x="16967200" y="70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149623</xdr:rowOff>
    </xdr:from>
    <xdr:ext cx="762000" cy="259045"/>
    <xdr:sp macro="" textlink="">
      <xdr:nvSpPr>
        <xdr:cNvPr id="395" name="公債費負担の状況該当値テキスト"/>
        <xdr:cNvSpPr txBox="1"/>
      </xdr:nvSpPr>
      <xdr:spPr>
        <a:xfrm>
          <a:off x="17106900" y="700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92964</xdr:rowOff>
    </xdr:from>
    <xdr:to>
      <xdr:col>23</xdr:col>
      <xdr:colOff>457200</xdr:colOff>
      <xdr:row>42</xdr:row>
      <xdr:rowOff>23114</xdr:rowOff>
    </xdr:to>
    <xdr:sp macro="" textlink="">
      <xdr:nvSpPr>
        <xdr:cNvPr id="396" name="円/楕円 395"/>
        <xdr:cNvSpPr/>
      </xdr:nvSpPr>
      <xdr:spPr>
        <a:xfrm>
          <a:off x="16129000" y="712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7891</xdr:rowOff>
    </xdr:from>
    <xdr:ext cx="736600" cy="259045"/>
    <xdr:sp macro="" textlink="">
      <xdr:nvSpPr>
        <xdr:cNvPr id="397" name="テキスト ボックス 396"/>
        <xdr:cNvSpPr txBox="1"/>
      </xdr:nvSpPr>
      <xdr:spPr>
        <a:xfrm>
          <a:off x="15798800" y="7208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18034</xdr:rowOff>
    </xdr:from>
    <xdr:to>
      <xdr:col>22</xdr:col>
      <xdr:colOff>254000</xdr:colOff>
      <xdr:row>42</xdr:row>
      <xdr:rowOff>119634</xdr:rowOff>
    </xdr:to>
    <xdr:sp macro="" textlink="">
      <xdr:nvSpPr>
        <xdr:cNvPr id="398" name="円/楕円 397"/>
        <xdr:cNvSpPr/>
      </xdr:nvSpPr>
      <xdr:spPr>
        <a:xfrm>
          <a:off x="15240000" y="721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104411</xdr:rowOff>
    </xdr:from>
    <xdr:ext cx="762000" cy="259045"/>
    <xdr:sp macro="" textlink="">
      <xdr:nvSpPr>
        <xdr:cNvPr id="399" name="テキスト ボックス 398"/>
        <xdr:cNvSpPr txBox="1"/>
      </xdr:nvSpPr>
      <xdr:spPr>
        <a:xfrm>
          <a:off x="14909800" y="730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153162</xdr:rowOff>
    </xdr:from>
    <xdr:to>
      <xdr:col>21</xdr:col>
      <xdr:colOff>50800</xdr:colOff>
      <xdr:row>43</xdr:row>
      <xdr:rowOff>83312</xdr:rowOff>
    </xdr:to>
    <xdr:sp macro="" textlink="">
      <xdr:nvSpPr>
        <xdr:cNvPr id="400" name="円/楕円 399"/>
        <xdr:cNvSpPr/>
      </xdr:nvSpPr>
      <xdr:spPr>
        <a:xfrm>
          <a:off x="14351000" y="735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68089</xdr:rowOff>
    </xdr:from>
    <xdr:ext cx="762000" cy="259045"/>
    <xdr:sp macro="" textlink="">
      <xdr:nvSpPr>
        <xdr:cNvPr id="401" name="テキスト ボックス 400"/>
        <xdr:cNvSpPr txBox="1"/>
      </xdr:nvSpPr>
      <xdr:spPr>
        <a:xfrm>
          <a:off x="14020800" y="744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112014</xdr:rowOff>
    </xdr:from>
    <xdr:to>
      <xdr:col>19</xdr:col>
      <xdr:colOff>533400</xdr:colOff>
      <xdr:row>44</xdr:row>
      <xdr:rowOff>42164</xdr:rowOff>
    </xdr:to>
    <xdr:sp macro="" textlink="">
      <xdr:nvSpPr>
        <xdr:cNvPr id="402" name="円/楕円 401"/>
        <xdr:cNvSpPr/>
      </xdr:nvSpPr>
      <xdr:spPr>
        <a:xfrm>
          <a:off x="13462000" y="748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26941</xdr:rowOff>
    </xdr:from>
    <xdr:ext cx="762000" cy="259045"/>
    <xdr:sp macro="" textlink="">
      <xdr:nvSpPr>
        <xdr:cNvPr id="403" name="テキスト ボックス 402"/>
        <xdr:cNvSpPr txBox="1"/>
      </xdr:nvSpPr>
      <xdr:spPr>
        <a:xfrm>
          <a:off x="13131800" y="757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既往債の元利償還額の減、財政調整基金・復興に係る基金等の積立額の増加により将来負担比率が減少している。今後大規模な復旧・復興事業に対応するためにもしっかりとした財政運営を図っていかなければならない。</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32" name="直線コネクタ 43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3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34" name="直線コネクタ 43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3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36" name="直線コネクタ 43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18</xdr:row>
      <xdr:rowOff>80052</xdr:rowOff>
    </xdr:from>
    <xdr:to>
      <xdr:col>21</xdr:col>
      <xdr:colOff>0</xdr:colOff>
      <xdr:row>19</xdr:row>
      <xdr:rowOff>110490</xdr:rowOff>
    </xdr:to>
    <xdr:cxnSp macro="">
      <xdr:nvCxnSpPr>
        <xdr:cNvPr id="437" name="直線コネクタ 436"/>
        <xdr:cNvCxnSpPr/>
      </xdr:nvCxnSpPr>
      <xdr:spPr>
        <a:xfrm flipV="1">
          <a:off x="13512800" y="3166152"/>
          <a:ext cx="889000" cy="201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38"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39" name="フローチャート : 判断 43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40" name="フローチャート : 判断 439"/>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41" name="テキスト ボックス 440"/>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58589</xdr:rowOff>
    </xdr:from>
    <xdr:to>
      <xdr:col>22</xdr:col>
      <xdr:colOff>254000</xdr:colOff>
      <xdr:row>15</xdr:row>
      <xdr:rowOff>160189</xdr:rowOff>
    </xdr:to>
    <xdr:sp macro="" textlink="">
      <xdr:nvSpPr>
        <xdr:cNvPr id="442" name="フローチャート : 判断 441"/>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43" name="テキスト ボックス 442"/>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130175</xdr:rowOff>
    </xdr:from>
    <xdr:to>
      <xdr:col>21</xdr:col>
      <xdr:colOff>50800</xdr:colOff>
      <xdr:row>16</xdr:row>
      <xdr:rowOff>60325</xdr:rowOff>
    </xdr:to>
    <xdr:sp macro="" textlink="">
      <xdr:nvSpPr>
        <xdr:cNvPr id="444" name="フローチャート : 判断 443"/>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45" name="テキスト ボックス 444"/>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46" name="フローチャート : 判断 445"/>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47" name="テキスト ボックス 446"/>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18</xdr:row>
      <xdr:rowOff>29252</xdr:rowOff>
    </xdr:from>
    <xdr:to>
      <xdr:col>21</xdr:col>
      <xdr:colOff>50800</xdr:colOff>
      <xdr:row>18</xdr:row>
      <xdr:rowOff>130852</xdr:rowOff>
    </xdr:to>
    <xdr:sp macro="" textlink="">
      <xdr:nvSpPr>
        <xdr:cNvPr id="453" name="円/楕円 452"/>
        <xdr:cNvSpPr/>
      </xdr:nvSpPr>
      <xdr:spPr>
        <a:xfrm>
          <a:off x="14351000" y="311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115629</xdr:rowOff>
    </xdr:from>
    <xdr:ext cx="762000" cy="259045"/>
    <xdr:sp macro="" textlink="">
      <xdr:nvSpPr>
        <xdr:cNvPr id="454" name="テキスト ボックス 453"/>
        <xdr:cNvSpPr txBox="1"/>
      </xdr:nvSpPr>
      <xdr:spPr>
        <a:xfrm>
          <a:off x="14020800" y="320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59690</xdr:rowOff>
    </xdr:from>
    <xdr:to>
      <xdr:col>19</xdr:col>
      <xdr:colOff>533400</xdr:colOff>
      <xdr:row>19</xdr:row>
      <xdr:rowOff>161290</xdr:rowOff>
    </xdr:to>
    <xdr:sp macro="" textlink="">
      <xdr:nvSpPr>
        <xdr:cNvPr id="455" name="円/楕円 454"/>
        <xdr:cNvSpPr/>
      </xdr:nvSpPr>
      <xdr:spPr>
        <a:xfrm>
          <a:off x="13462000" y="331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146067</xdr:rowOff>
    </xdr:from>
    <xdr:ext cx="762000" cy="259045"/>
    <xdr:sp macro="" textlink="">
      <xdr:nvSpPr>
        <xdr:cNvPr id="456" name="テキスト ボックス 455"/>
        <xdr:cNvSpPr txBox="1"/>
      </xdr:nvSpPr>
      <xdr:spPr>
        <a:xfrm>
          <a:off x="13131800" y="340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福島県双葉町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6,467
6,438
51.40
6,555,933
6,097,512
458,421
2,533,059
2,779,250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人件費に係る経常収支比率は前年度に比べ</a:t>
          </a:r>
          <a:r>
            <a:rPr kumimoji="1" lang="en-US" altLang="ja-JP" sz="1300">
              <a:latin typeface="ＭＳ Ｐゴシック"/>
            </a:rPr>
            <a:t>18.3</a:t>
          </a:r>
          <a:r>
            <a:rPr kumimoji="1" lang="ja-JP" altLang="en-US" sz="1300">
              <a:latin typeface="ＭＳ Ｐゴシック"/>
            </a:rPr>
            <a:t>ポイント減少しており類似団体を大きく下回っている。今年度より基金を人件費に充当したため大きく減少した。</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92710</xdr:rowOff>
    </xdr:from>
    <xdr:to>
      <xdr:col>7</xdr:col>
      <xdr:colOff>15875</xdr:colOff>
      <xdr:row>37</xdr:row>
      <xdr:rowOff>4536</xdr:rowOff>
    </xdr:to>
    <xdr:cxnSp macro="">
      <xdr:nvCxnSpPr>
        <xdr:cNvPr id="66" name="直線コネクタ 65"/>
        <xdr:cNvCxnSpPr/>
      </xdr:nvCxnSpPr>
      <xdr:spPr>
        <a:xfrm flipV="1">
          <a:off x="3987800" y="5750560"/>
          <a:ext cx="838200" cy="59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130266</xdr:rowOff>
    </xdr:from>
    <xdr:to>
      <xdr:col>5</xdr:col>
      <xdr:colOff>549275</xdr:colOff>
      <xdr:row>37</xdr:row>
      <xdr:rowOff>4536</xdr:rowOff>
    </xdr:to>
    <xdr:cxnSp macro="">
      <xdr:nvCxnSpPr>
        <xdr:cNvPr id="69" name="直線コネクタ 68"/>
        <xdr:cNvCxnSpPr/>
      </xdr:nvCxnSpPr>
      <xdr:spPr>
        <a:xfrm>
          <a:off x="3098800" y="630246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130266</xdr:rowOff>
    </xdr:from>
    <xdr:to>
      <xdr:col>4</xdr:col>
      <xdr:colOff>346075</xdr:colOff>
      <xdr:row>37</xdr:row>
      <xdr:rowOff>4536</xdr:rowOff>
    </xdr:to>
    <xdr:cxnSp macro="">
      <xdr:nvCxnSpPr>
        <xdr:cNvPr id="72" name="直線コネクタ 71"/>
        <xdr:cNvCxnSpPr/>
      </xdr:nvCxnSpPr>
      <xdr:spPr>
        <a:xfrm flipV="1">
          <a:off x="2209800" y="630246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4536</xdr:rowOff>
    </xdr:from>
    <xdr:to>
      <xdr:col>3</xdr:col>
      <xdr:colOff>142875</xdr:colOff>
      <xdr:row>37</xdr:row>
      <xdr:rowOff>66584</xdr:rowOff>
    </xdr:to>
    <xdr:cxnSp macro="">
      <xdr:nvCxnSpPr>
        <xdr:cNvPr id="75" name="直線コネクタ 74"/>
        <xdr:cNvCxnSpPr/>
      </xdr:nvCxnSpPr>
      <xdr:spPr>
        <a:xfrm flipV="1">
          <a:off x="1320800" y="634818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41910</xdr:rowOff>
    </xdr:from>
    <xdr:to>
      <xdr:col>7</xdr:col>
      <xdr:colOff>66675</xdr:colOff>
      <xdr:row>33</xdr:row>
      <xdr:rowOff>143510</xdr:rowOff>
    </xdr:to>
    <xdr:sp macro="" textlink="">
      <xdr:nvSpPr>
        <xdr:cNvPr id="85" name="円/楕円 84"/>
        <xdr:cNvSpPr/>
      </xdr:nvSpPr>
      <xdr:spPr>
        <a:xfrm>
          <a:off x="4775200" y="569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121937</xdr:rowOff>
    </xdr:from>
    <xdr:ext cx="762000" cy="259045"/>
    <xdr:sp macro="" textlink="">
      <xdr:nvSpPr>
        <xdr:cNvPr id="86" name="人件費該当値テキスト"/>
        <xdr:cNvSpPr txBox="1"/>
      </xdr:nvSpPr>
      <xdr:spPr>
        <a:xfrm>
          <a:off x="4914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125186</xdr:rowOff>
    </xdr:from>
    <xdr:to>
      <xdr:col>5</xdr:col>
      <xdr:colOff>600075</xdr:colOff>
      <xdr:row>37</xdr:row>
      <xdr:rowOff>55336</xdr:rowOff>
    </xdr:to>
    <xdr:sp macro="" textlink="">
      <xdr:nvSpPr>
        <xdr:cNvPr id="87" name="円/楕円 86"/>
        <xdr:cNvSpPr/>
      </xdr:nvSpPr>
      <xdr:spPr>
        <a:xfrm>
          <a:off x="3937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65513</xdr:rowOff>
    </xdr:from>
    <xdr:ext cx="736600" cy="259045"/>
    <xdr:sp macro="" textlink="">
      <xdr:nvSpPr>
        <xdr:cNvPr id="88" name="テキスト ボックス 87"/>
        <xdr:cNvSpPr txBox="1"/>
      </xdr:nvSpPr>
      <xdr:spPr>
        <a:xfrm>
          <a:off x="3606800" y="6066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79466</xdr:rowOff>
    </xdr:from>
    <xdr:to>
      <xdr:col>4</xdr:col>
      <xdr:colOff>396875</xdr:colOff>
      <xdr:row>37</xdr:row>
      <xdr:rowOff>9616</xdr:rowOff>
    </xdr:to>
    <xdr:sp macro="" textlink="">
      <xdr:nvSpPr>
        <xdr:cNvPr id="89" name="円/楕円 88"/>
        <xdr:cNvSpPr/>
      </xdr:nvSpPr>
      <xdr:spPr>
        <a:xfrm>
          <a:off x="3048000" y="625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19793</xdr:rowOff>
    </xdr:from>
    <xdr:ext cx="762000" cy="259045"/>
    <xdr:sp macro="" textlink="">
      <xdr:nvSpPr>
        <xdr:cNvPr id="90" name="テキスト ボックス 89"/>
        <xdr:cNvSpPr txBox="1"/>
      </xdr:nvSpPr>
      <xdr:spPr>
        <a:xfrm>
          <a:off x="2717800" y="602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125186</xdr:rowOff>
    </xdr:from>
    <xdr:to>
      <xdr:col>3</xdr:col>
      <xdr:colOff>193675</xdr:colOff>
      <xdr:row>37</xdr:row>
      <xdr:rowOff>55336</xdr:rowOff>
    </xdr:to>
    <xdr:sp macro="" textlink="">
      <xdr:nvSpPr>
        <xdr:cNvPr id="91" name="円/楕円 90"/>
        <xdr:cNvSpPr/>
      </xdr:nvSpPr>
      <xdr:spPr>
        <a:xfrm>
          <a:off x="2159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65513</xdr:rowOff>
    </xdr:from>
    <xdr:ext cx="762000" cy="259045"/>
    <xdr:sp macro="" textlink="">
      <xdr:nvSpPr>
        <xdr:cNvPr id="92" name="テキスト ボックス 91"/>
        <xdr:cNvSpPr txBox="1"/>
      </xdr:nvSpPr>
      <xdr:spPr>
        <a:xfrm>
          <a:off x="1828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15784</xdr:rowOff>
    </xdr:from>
    <xdr:to>
      <xdr:col>1</xdr:col>
      <xdr:colOff>676275</xdr:colOff>
      <xdr:row>37</xdr:row>
      <xdr:rowOff>117384</xdr:rowOff>
    </xdr:to>
    <xdr:sp macro="" textlink="">
      <xdr:nvSpPr>
        <xdr:cNvPr id="93" name="円/楕円 92"/>
        <xdr:cNvSpPr/>
      </xdr:nvSpPr>
      <xdr:spPr>
        <a:xfrm>
          <a:off x="1270000" y="6359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127561</xdr:rowOff>
    </xdr:from>
    <xdr:ext cx="762000" cy="259045"/>
    <xdr:sp macro="" textlink="">
      <xdr:nvSpPr>
        <xdr:cNvPr id="94" name="テキスト ボックス 93"/>
        <xdr:cNvSpPr txBox="1"/>
      </xdr:nvSpPr>
      <xdr:spPr>
        <a:xfrm>
          <a:off x="939800" y="612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物件費に係る経常収支比率は前年度に比べ</a:t>
          </a:r>
          <a:r>
            <a:rPr kumimoji="1" lang="en-US" altLang="ja-JP" sz="1300">
              <a:latin typeface="ＭＳ Ｐゴシック"/>
            </a:rPr>
            <a:t>8.7</a:t>
          </a:r>
          <a:r>
            <a:rPr kumimoji="1" lang="ja-JP" altLang="en-US" sz="1300">
              <a:latin typeface="ＭＳ Ｐゴシック"/>
            </a:rPr>
            <a:t>ポイント増加している。昨年度と比べ健康診断関連事業、老人福祉関連事業、いわき事務所管理運営費等の事業費などが増加したためである。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5842</xdr:rowOff>
    </xdr:from>
    <xdr:to>
      <xdr:col>24</xdr:col>
      <xdr:colOff>31750</xdr:colOff>
      <xdr:row>20</xdr:row>
      <xdr:rowOff>26416</xdr:rowOff>
    </xdr:to>
    <xdr:cxnSp macro="">
      <xdr:nvCxnSpPr>
        <xdr:cNvPr id="119" name="直線コネクタ 118"/>
        <xdr:cNvCxnSpPr/>
      </xdr:nvCxnSpPr>
      <xdr:spPr>
        <a:xfrm flipV="1">
          <a:off x="16510000" y="2577592"/>
          <a:ext cx="0" cy="8778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19</xdr:row>
      <xdr:rowOff>169943</xdr:rowOff>
    </xdr:from>
    <xdr:ext cx="762000" cy="259045"/>
    <xdr:sp macro="" textlink="">
      <xdr:nvSpPr>
        <xdr:cNvPr id="120" name="物件費最小値テキスト"/>
        <xdr:cNvSpPr txBox="1"/>
      </xdr:nvSpPr>
      <xdr:spPr>
        <a:xfrm>
          <a:off x="16598900" y="342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20</xdr:row>
      <xdr:rowOff>26416</xdr:rowOff>
    </xdr:from>
    <xdr:to>
      <xdr:col>24</xdr:col>
      <xdr:colOff>120650</xdr:colOff>
      <xdr:row>20</xdr:row>
      <xdr:rowOff>26416</xdr:rowOff>
    </xdr:to>
    <xdr:cxnSp macro="">
      <xdr:nvCxnSpPr>
        <xdr:cNvPr id="121" name="直線コネクタ 120"/>
        <xdr:cNvCxnSpPr/>
      </xdr:nvCxnSpPr>
      <xdr:spPr>
        <a:xfrm>
          <a:off x="16421100" y="3455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92219</xdr:rowOff>
    </xdr:from>
    <xdr:ext cx="762000" cy="259045"/>
    <xdr:sp macro="" textlink="">
      <xdr:nvSpPr>
        <xdr:cNvPr id="122" name="物件費最大値テキスト"/>
        <xdr:cNvSpPr txBox="1"/>
      </xdr:nvSpPr>
      <xdr:spPr>
        <a:xfrm>
          <a:off x="16598900" y="232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15</xdr:row>
      <xdr:rowOff>5842</xdr:rowOff>
    </xdr:from>
    <xdr:to>
      <xdr:col>24</xdr:col>
      <xdr:colOff>120650</xdr:colOff>
      <xdr:row>15</xdr:row>
      <xdr:rowOff>5842</xdr:rowOff>
    </xdr:to>
    <xdr:cxnSp macro="">
      <xdr:nvCxnSpPr>
        <xdr:cNvPr id="123" name="直線コネクタ 122"/>
        <xdr:cNvCxnSpPr/>
      </xdr:nvCxnSpPr>
      <xdr:spPr>
        <a:xfrm>
          <a:off x="16421100" y="2577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28702</xdr:rowOff>
    </xdr:from>
    <xdr:to>
      <xdr:col>24</xdr:col>
      <xdr:colOff>31750</xdr:colOff>
      <xdr:row>17</xdr:row>
      <xdr:rowOff>83566</xdr:rowOff>
    </xdr:to>
    <xdr:cxnSp macro="">
      <xdr:nvCxnSpPr>
        <xdr:cNvPr id="124" name="直線コネクタ 123"/>
        <xdr:cNvCxnSpPr/>
      </xdr:nvCxnSpPr>
      <xdr:spPr>
        <a:xfrm>
          <a:off x="15671800" y="2600452"/>
          <a:ext cx="838200" cy="397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106443</xdr:rowOff>
    </xdr:from>
    <xdr:ext cx="762000" cy="259045"/>
    <xdr:sp macro="" textlink="">
      <xdr:nvSpPr>
        <xdr:cNvPr id="125" name="物件費平均値テキスト"/>
        <xdr:cNvSpPr txBox="1"/>
      </xdr:nvSpPr>
      <xdr:spPr>
        <a:xfrm>
          <a:off x="16598900" y="267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89916</xdr:rowOff>
    </xdr:from>
    <xdr:to>
      <xdr:col>24</xdr:col>
      <xdr:colOff>82550</xdr:colOff>
      <xdr:row>17</xdr:row>
      <xdr:rowOff>20066</xdr:rowOff>
    </xdr:to>
    <xdr:sp macro="" textlink="">
      <xdr:nvSpPr>
        <xdr:cNvPr id="126" name="フローチャート : 判断 125"/>
        <xdr:cNvSpPr/>
      </xdr:nvSpPr>
      <xdr:spPr>
        <a:xfrm>
          <a:off x="164592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72136</xdr:rowOff>
    </xdr:from>
    <xdr:to>
      <xdr:col>22</xdr:col>
      <xdr:colOff>565150</xdr:colOff>
      <xdr:row>15</xdr:row>
      <xdr:rowOff>28702</xdr:rowOff>
    </xdr:to>
    <xdr:cxnSp macro="">
      <xdr:nvCxnSpPr>
        <xdr:cNvPr id="127" name="直線コネクタ 126"/>
        <xdr:cNvCxnSpPr/>
      </xdr:nvCxnSpPr>
      <xdr:spPr>
        <a:xfrm>
          <a:off x="14782800" y="247243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57912</xdr:rowOff>
    </xdr:from>
    <xdr:to>
      <xdr:col>22</xdr:col>
      <xdr:colOff>615950</xdr:colOff>
      <xdr:row>16</xdr:row>
      <xdr:rowOff>159512</xdr:rowOff>
    </xdr:to>
    <xdr:sp macro="" textlink="">
      <xdr:nvSpPr>
        <xdr:cNvPr id="128" name="フローチャート : 判断 127"/>
        <xdr:cNvSpPr/>
      </xdr:nvSpPr>
      <xdr:spPr>
        <a:xfrm>
          <a:off x="15621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144289</xdr:rowOff>
    </xdr:from>
    <xdr:ext cx="736600" cy="259045"/>
    <xdr:sp macro="" textlink="">
      <xdr:nvSpPr>
        <xdr:cNvPr id="129" name="テキスト ボックス 128"/>
        <xdr:cNvSpPr txBox="1"/>
      </xdr:nvSpPr>
      <xdr:spPr>
        <a:xfrm>
          <a:off x="15290800" y="2887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72136</xdr:rowOff>
    </xdr:from>
    <xdr:to>
      <xdr:col>21</xdr:col>
      <xdr:colOff>361950</xdr:colOff>
      <xdr:row>15</xdr:row>
      <xdr:rowOff>65278</xdr:rowOff>
    </xdr:to>
    <xdr:cxnSp macro="">
      <xdr:nvCxnSpPr>
        <xdr:cNvPr id="130" name="直線コネクタ 129"/>
        <xdr:cNvCxnSpPr/>
      </xdr:nvCxnSpPr>
      <xdr:spPr>
        <a:xfrm flipV="1">
          <a:off x="13893800" y="247243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31" name="フローチャート : 判断 130"/>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32" name="テキスト ボックス 131"/>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65278</xdr:rowOff>
    </xdr:from>
    <xdr:to>
      <xdr:col>20</xdr:col>
      <xdr:colOff>158750</xdr:colOff>
      <xdr:row>16</xdr:row>
      <xdr:rowOff>21844</xdr:rowOff>
    </xdr:to>
    <xdr:cxnSp macro="">
      <xdr:nvCxnSpPr>
        <xdr:cNvPr id="133" name="直線コネクタ 132"/>
        <xdr:cNvCxnSpPr/>
      </xdr:nvCxnSpPr>
      <xdr:spPr>
        <a:xfrm flipV="1">
          <a:off x="13004800" y="2637028"/>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4" name="フローチャート : 判断 133"/>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5" name="テキスト ボックス 134"/>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36" name="フローチャート : 判断 135"/>
        <xdr:cNvSpPr/>
      </xdr:nvSpPr>
      <xdr:spPr>
        <a:xfrm>
          <a:off x="12954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37" name="テキスト ボックス 136"/>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43" name="円/楕円 142"/>
        <xdr:cNvSpPr/>
      </xdr:nvSpPr>
      <xdr:spPr>
        <a:xfrm>
          <a:off x="16459200" y="294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4843</xdr:rowOff>
    </xdr:from>
    <xdr:ext cx="762000" cy="259045"/>
    <xdr:sp macro="" textlink="">
      <xdr:nvSpPr>
        <xdr:cNvPr id="144" name="物件費該当値テキスト"/>
        <xdr:cNvSpPr txBox="1"/>
      </xdr:nvSpPr>
      <xdr:spPr>
        <a:xfrm>
          <a:off x="16598900" y="291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149352</xdr:rowOff>
    </xdr:from>
    <xdr:to>
      <xdr:col>22</xdr:col>
      <xdr:colOff>615950</xdr:colOff>
      <xdr:row>15</xdr:row>
      <xdr:rowOff>79502</xdr:rowOff>
    </xdr:to>
    <xdr:sp macro="" textlink="">
      <xdr:nvSpPr>
        <xdr:cNvPr id="145" name="円/楕円 144"/>
        <xdr:cNvSpPr/>
      </xdr:nvSpPr>
      <xdr:spPr>
        <a:xfrm>
          <a:off x="15621000" y="254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89679</xdr:rowOff>
    </xdr:from>
    <xdr:ext cx="736600" cy="259045"/>
    <xdr:sp macro="" textlink="">
      <xdr:nvSpPr>
        <xdr:cNvPr id="146" name="テキスト ボックス 145"/>
        <xdr:cNvSpPr txBox="1"/>
      </xdr:nvSpPr>
      <xdr:spPr>
        <a:xfrm>
          <a:off x="15290800" y="2318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21336</xdr:rowOff>
    </xdr:from>
    <xdr:to>
      <xdr:col>21</xdr:col>
      <xdr:colOff>412750</xdr:colOff>
      <xdr:row>14</xdr:row>
      <xdr:rowOff>122936</xdr:rowOff>
    </xdr:to>
    <xdr:sp macro="" textlink="">
      <xdr:nvSpPr>
        <xdr:cNvPr id="147" name="円/楕円 146"/>
        <xdr:cNvSpPr/>
      </xdr:nvSpPr>
      <xdr:spPr>
        <a:xfrm>
          <a:off x="14732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133113</xdr:rowOff>
    </xdr:from>
    <xdr:ext cx="762000" cy="259045"/>
    <xdr:sp macro="" textlink="">
      <xdr:nvSpPr>
        <xdr:cNvPr id="148" name="テキスト ボックス 147"/>
        <xdr:cNvSpPr txBox="1"/>
      </xdr:nvSpPr>
      <xdr:spPr>
        <a:xfrm>
          <a:off x="14401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14478</xdr:rowOff>
    </xdr:from>
    <xdr:to>
      <xdr:col>20</xdr:col>
      <xdr:colOff>209550</xdr:colOff>
      <xdr:row>15</xdr:row>
      <xdr:rowOff>116078</xdr:rowOff>
    </xdr:to>
    <xdr:sp macro="" textlink="">
      <xdr:nvSpPr>
        <xdr:cNvPr id="149" name="円/楕円 148"/>
        <xdr:cNvSpPr/>
      </xdr:nvSpPr>
      <xdr:spPr>
        <a:xfrm>
          <a:off x="138430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126255</xdr:rowOff>
    </xdr:from>
    <xdr:ext cx="762000" cy="259045"/>
    <xdr:sp macro="" textlink="">
      <xdr:nvSpPr>
        <xdr:cNvPr id="150" name="テキスト ボックス 149"/>
        <xdr:cNvSpPr txBox="1"/>
      </xdr:nvSpPr>
      <xdr:spPr>
        <a:xfrm>
          <a:off x="13512800" y="235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142494</xdr:rowOff>
    </xdr:from>
    <xdr:to>
      <xdr:col>19</xdr:col>
      <xdr:colOff>6350</xdr:colOff>
      <xdr:row>16</xdr:row>
      <xdr:rowOff>72644</xdr:rowOff>
    </xdr:to>
    <xdr:sp macro="" textlink="">
      <xdr:nvSpPr>
        <xdr:cNvPr id="151" name="円/楕円 150"/>
        <xdr:cNvSpPr/>
      </xdr:nvSpPr>
      <xdr:spPr>
        <a:xfrm>
          <a:off x="12954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82821</xdr:rowOff>
    </xdr:from>
    <xdr:ext cx="762000" cy="259045"/>
    <xdr:sp macro="" textlink="">
      <xdr:nvSpPr>
        <xdr:cNvPr id="152" name="テキスト ボックス 151"/>
        <xdr:cNvSpPr txBox="1"/>
      </xdr:nvSpPr>
      <xdr:spPr>
        <a:xfrm>
          <a:off x="12623800" y="248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扶助費に係る経常収支比率は前年度に比べ</a:t>
          </a:r>
          <a:r>
            <a:rPr kumimoji="1" lang="en-US" altLang="ja-JP" sz="1300">
              <a:latin typeface="ＭＳ Ｐゴシック"/>
            </a:rPr>
            <a:t>0.5</a:t>
          </a:r>
          <a:r>
            <a:rPr kumimoji="1" lang="ja-JP" altLang="en-US" sz="1300">
              <a:latin typeface="ＭＳ Ｐゴシック"/>
            </a:rPr>
            <a:t>ポイント増加しているが、類似団体平均よりは下回っている。前年度より増加した要因は障害福祉サービス費等福祉関連事業が増加したためである。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7" name="直線コネクタ 166"/>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8" name="テキスト ボックス 167"/>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9" name="直線コネクタ 168"/>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0" name="テキスト ボックス 169"/>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1" name="直線コネクタ 170"/>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2" name="テキスト ボックス 171"/>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3" name="直線コネクタ 172"/>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4" name="テキスト ボックス 173"/>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6" name="テキスト ボックス 17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78" name="直線コネクタ 177"/>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79"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0" name="直線コネクタ 179"/>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1"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2" name="直線コネクタ 181"/>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55</xdr:row>
      <xdr:rowOff>69850</xdr:rowOff>
    </xdr:to>
    <xdr:cxnSp macro="">
      <xdr:nvCxnSpPr>
        <xdr:cNvPr id="183" name="直線コネクタ 182"/>
        <xdr:cNvCxnSpPr/>
      </xdr:nvCxnSpPr>
      <xdr:spPr>
        <a:xfrm>
          <a:off x="3987800" y="93853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4"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5" name="フローチャート : 判断 184"/>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104140</xdr:rowOff>
    </xdr:from>
    <xdr:to>
      <xdr:col>5</xdr:col>
      <xdr:colOff>549275</xdr:colOff>
      <xdr:row>54</xdr:row>
      <xdr:rowOff>127000</xdr:rowOff>
    </xdr:to>
    <xdr:cxnSp macro="">
      <xdr:nvCxnSpPr>
        <xdr:cNvPr id="186" name="直線コネクタ 185"/>
        <xdr:cNvCxnSpPr/>
      </xdr:nvCxnSpPr>
      <xdr:spPr>
        <a:xfrm>
          <a:off x="3098800" y="9362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87" name="フローチャート : 判断 186"/>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88" name="テキスト ボックス 187"/>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104140</xdr:rowOff>
    </xdr:from>
    <xdr:to>
      <xdr:col>4</xdr:col>
      <xdr:colOff>346075</xdr:colOff>
      <xdr:row>57</xdr:row>
      <xdr:rowOff>1270</xdr:rowOff>
    </xdr:to>
    <xdr:cxnSp macro="">
      <xdr:nvCxnSpPr>
        <xdr:cNvPr id="189" name="直線コネクタ 188"/>
        <xdr:cNvCxnSpPr/>
      </xdr:nvCxnSpPr>
      <xdr:spPr>
        <a:xfrm flipV="1">
          <a:off x="2209800" y="9362440"/>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0" name="フローチャート : 判断 189"/>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191" name="テキスト ボックス 190"/>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35560</xdr:rowOff>
    </xdr:from>
    <xdr:to>
      <xdr:col>3</xdr:col>
      <xdr:colOff>142875</xdr:colOff>
      <xdr:row>57</xdr:row>
      <xdr:rowOff>1270</xdr:rowOff>
    </xdr:to>
    <xdr:cxnSp macro="">
      <xdr:nvCxnSpPr>
        <xdr:cNvPr id="192" name="直線コネクタ 191"/>
        <xdr:cNvCxnSpPr/>
      </xdr:nvCxnSpPr>
      <xdr:spPr>
        <a:xfrm>
          <a:off x="1320800" y="96367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3" name="フローチャート : 判断 192"/>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5097</xdr:rowOff>
    </xdr:from>
    <xdr:ext cx="762000" cy="259045"/>
    <xdr:sp macro="" textlink="">
      <xdr:nvSpPr>
        <xdr:cNvPr id="194" name="テキスト ボックス 193"/>
        <xdr:cNvSpPr txBox="1"/>
      </xdr:nvSpPr>
      <xdr:spPr>
        <a:xfrm>
          <a:off x="1828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5" name="フローチャート : 判断 194"/>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6" name="テキスト ボックス 195"/>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2" name="円/楕円 201"/>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3"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4" name="円/楕円 203"/>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5" name="テキスト ボックス 204"/>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53340</xdr:rowOff>
    </xdr:from>
    <xdr:to>
      <xdr:col>4</xdr:col>
      <xdr:colOff>396875</xdr:colOff>
      <xdr:row>54</xdr:row>
      <xdr:rowOff>154940</xdr:rowOff>
    </xdr:to>
    <xdr:sp macro="" textlink="">
      <xdr:nvSpPr>
        <xdr:cNvPr id="206" name="円/楕円 205"/>
        <xdr:cNvSpPr/>
      </xdr:nvSpPr>
      <xdr:spPr>
        <a:xfrm>
          <a:off x="3048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165117</xdr:rowOff>
    </xdr:from>
    <xdr:ext cx="762000" cy="259045"/>
    <xdr:sp macro="" textlink="">
      <xdr:nvSpPr>
        <xdr:cNvPr id="207" name="テキスト ボックス 206"/>
        <xdr:cNvSpPr txBox="1"/>
      </xdr:nvSpPr>
      <xdr:spPr>
        <a:xfrm>
          <a:off x="2717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121920</xdr:rowOff>
    </xdr:from>
    <xdr:to>
      <xdr:col>3</xdr:col>
      <xdr:colOff>193675</xdr:colOff>
      <xdr:row>57</xdr:row>
      <xdr:rowOff>52070</xdr:rowOff>
    </xdr:to>
    <xdr:sp macro="" textlink="">
      <xdr:nvSpPr>
        <xdr:cNvPr id="208" name="円/楕円 207"/>
        <xdr:cNvSpPr/>
      </xdr:nvSpPr>
      <xdr:spPr>
        <a:xfrm>
          <a:off x="2159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36847</xdr:rowOff>
    </xdr:from>
    <xdr:ext cx="762000" cy="259045"/>
    <xdr:sp macro="" textlink="">
      <xdr:nvSpPr>
        <xdr:cNvPr id="209" name="テキスト ボックス 208"/>
        <xdr:cNvSpPr txBox="1"/>
      </xdr:nvSpPr>
      <xdr:spPr>
        <a:xfrm>
          <a:off x="1828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156210</xdr:rowOff>
    </xdr:from>
    <xdr:to>
      <xdr:col>1</xdr:col>
      <xdr:colOff>676275</xdr:colOff>
      <xdr:row>56</xdr:row>
      <xdr:rowOff>86360</xdr:rowOff>
    </xdr:to>
    <xdr:sp macro="" textlink="">
      <xdr:nvSpPr>
        <xdr:cNvPr id="210" name="円/楕円 209"/>
        <xdr:cNvSpPr/>
      </xdr:nvSpPr>
      <xdr:spPr>
        <a:xfrm>
          <a:off x="1270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71137</xdr:rowOff>
    </xdr:from>
    <xdr:ext cx="762000" cy="259045"/>
    <xdr:sp macro="" textlink="">
      <xdr:nvSpPr>
        <xdr:cNvPr id="211" name="テキスト ボックス 210"/>
        <xdr:cNvSpPr txBox="1"/>
      </xdr:nvSpPr>
      <xdr:spPr>
        <a:xfrm>
          <a:off x="939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5" name="正方形/長方形 21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6" name="正方形/長方形 21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7" name="正方形/長方形 21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8" name="正方形/長方形 21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9" name="正方形/長方形 21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0" name="正方形/長方形 21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1" name="正方形/長方形 22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2" name="テキスト ボックス 22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その他に係る経常収支比率は前年度に比べ</a:t>
          </a:r>
          <a:r>
            <a:rPr kumimoji="1" lang="en-US" altLang="ja-JP" sz="1300">
              <a:latin typeface="ＭＳ Ｐゴシック"/>
            </a:rPr>
            <a:t>0.6</a:t>
          </a:r>
          <a:r>
            <a:rPr kumimoji="1" lang="ja-JP" altLang="en-US" sz="1300">
              <a:latin typeface="ＭＳ Ｐゴシック"/>
            </a:rPr>
            <a:t>ポイント減少しているが類似団体平均を大きく上回っている。特別会計への繰出金が多く、国民健康保険特別会計への保険基盤財政安定に係る繰出金や使用料等の収入が見込めない下水道事業特別会計の公債費に係る財源補てんをしているためである。</a:t>
          </a:r>
        </a:p>
      </xdr:txBody>
    </xdr:sp>
    <xdr:clientData/>
  </xdr:twoCellAnchor>
  <xdr:oneCellAnchor>
    <xdr:from>
      <xdr:col>18</xdr:col>
      <xdr:colOff>44450</xdr:colOff>
      <xdr:row>49</xdr:row>
      <xdr:rowOff>107950</xdr:rowOff>
    </xdr:from>
    <xdr:ext cx="298543" cy="225703"/>
    <xdr:sp macro="" textlink="">
      <xdr:nvSpPr>
        <xdr:cNvPr id="223" name="テキスト ボックス 22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4" name="直線コネクタ 22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5" name="テキスト ボックス 22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6" name="直線コネクタ 225"/>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7" name="テキスト ボックス 226"/>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8" name="直線コネクタ 227"/>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9" name="テキスト ボックス 228"/>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0" name="直線コネクタ 229"/>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1" name="テキスト ボックス 230"/>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2" name="直線コネクタ 231"/>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3" name="テキスト ボックス 232"/>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4" name="直線コネクタ 23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6" name="直線コネクタ 235"/>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37"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38" name="直線コネクタ 237"/>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39"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0" name="直線コネクタ 239"/>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168148</xdr:rowOff>
    </xdr:from>
    <xdr:to>
      <xdr:col>24</xdr:col>
      <xdr:colOff>31750</xdr:colOff>
      <xdr:row>61</xdr:row>
      <xdr:rowOff>24130</xdr:rowOff>
    </xdr:to>
    <xdr:cxnSp macro="">
      <xdr:nvCxnSpPr>
        <xdr:cNvPr id="241" name="直線コネクタ 240"/>
        <xdr:cNvCxnSpPr/>
      </xdr:nvCxnSpPr>
      <xdr:spPr>
        <a:xfrm flipV="1">
          <a:off x="15671800" y="1045514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2"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3" name="フローチャート : 判断 242"/>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149860</xdr:rowOff>
    </xdr:from>
    <xdr:to>
      <xdr:col>22</xdr:col>
      <xdr:colOff>565150</xdr:colOff>
      <xdr:row>61</xdr:row>
      <xdr:rowOff>24130</xdr:rowOff>
    </xdr:to>
    <xdr:cxnSp macro="">
      <xdr:nvCxnSpPr>
        <xdr:cNvPr id="244" name="直線コネクタ 243"/>
        <xdr:cNvCxnSpPr/>
      </xdr:nvCxnSpPr>
      <xdr:spPr>
        <a:xfrm>
          <a:off x="14782800" y="10436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5" name="フローチャート : 判断 244"/>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6" name="テキスト ボックス 245"/>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104140</xdr:rowOff>
    </xdr:from>
    <xdr:to>
      <xdr:col>21</xdr:col>
      <xdr:colOff>361950</xdr:colOff>
      <xdr:row>60</xdr:row>
      <xdr:rowOff>149860</xdr:rowOff>
    </xdr:to>
    <xdr:cxnSp macro="">
      <xdr:nvCxnSpPr>
        <xdr:cNvPr id="247" name="直線コネクタ 246"/>
        <xdr:cNvCxnSpPr/>
      </xdr:nvCxnSpPr>
      <xdr:spPr>
        <a:xfrm>
          <a:off x="13893800" y="1004824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48" name="フローチャート : 判断 247"/>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49" name="テキスト ボックス 248"/>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104140</xdr:rowOff>
    </xdr:from>
    <xdr:to>
      <xdr:col>20</xdr:col>
      <xdr:colOff>158750</xdr:colOff>
      <xdr:row>59</xdr:row>
      <xdr:rowOff>1270</xdr:rowOff>
    </xdr:to>
    <xdr:cxnSp macro="">
      <xdr:nvCxnSpPr>
        <xdr:cNvPr id="250" name="直線コネクタ 249"/>
        <xdr:cNvCxnSpPr/>
      </xdr:nvCxnSpPr>
      <xdr:spPr>
        <a:xfrm flipV="1">
          <a:off x="13004800" y="100482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1" name="フローチャート : 判断 250"/>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52" name="テキスト ボックス 251"/>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3" name="フローチャート : 判断 252"/>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4" name="テキスト ボックス 253"/>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5" name="テキスト ボックス 25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6" name="テキスト ボックス 25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7" name="テキスト ボックス 25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8" name="テキスト ボックス 25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9" name="テキスト ボックス 25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117348</xdr:rowOff>
    </xdr:from>
    <xdr:to>
      <xdr:col>24</xdr:col>
      <xdr:colOff>82550</xdr:colOff>
      <xdr:row>61</xdr:row>
      <xdr:rowOff>47498</xdr:rowOff>
    </xdr:to>
    <xdr:sp macro="" textlink="">
      <xdr:nvSpPr>
        <xdr:cNvPr id="260" name="円/楕円 259"/>
        <xdr:cNvSpPr/>
      </xdr:nvSpPr>
      <xdr:spPr>
        <a:xfrm>
          <a:off x="16459200" y="10404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25925</xdr:rowOff>
    </xdr:from>
    <xdr:ext cx="762000" cy="259045"/>
    <xdr:sp macro="" textlink="">
      <xdr:nvSpPr>
        <xdr:cNvPr id="261" name="その他該当値テキスト"/>
        <xdr:cNvSpPr txBox="1"/>
      </xdr:nvSpPr>
      <xdr:spPr>
        <a:xfrm>
          <a:off x="16598900" y="10312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144780</xdr:rowOff>
    </xdr:from>
    <xdr:to>
      <xdr:col>22</xdr:col>
      <xdr:colOff>615950</xdr:colOff>
      <xdr:row>61</xdr:row>
      <xdr:rowOff>74930</xdr:rowOff>
    </xdr:to>
    <xdr:sp macro="" textlink="">
      <xdr:nvSpPr>
        <xdr:cNvPr id="262" name="円/楕円 261"/>
        <xdr:cNvSpPr/>
      </xdr:nvSpPr>
      <xdr:spPr>
        <a:xfrm>
          <a:off x="15621000" y="1043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59707</xdr:rowOff>
    </xdr:from>
    <xdr:ext cx="736600" cy="259045"/>
    <xdr:sp macro="" textlink="">
      <xdr:nvSpPr>
        <xdr:cNvPr id="263" name="テキスト ボックス 262"/>
        <xdr:cNvSpPr txBox="1"/>
      </xdr:nvSpPr>
      <xdr:spPr>
        <a:xfrm>
          <a:off x="15290800" y="1051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99060</xdr:rowOff>
    </xdr:from>
    <xdr:to>
      <xdr:col>21</xdr:col>
      <xdr:colOff>412750</xdr:colOff>
      <xdr:row>61</xdr:row>
      <xdr:rowOff>29210</xdr:rowOff>
    </xdr:to>
    <xdr:sp macro="" textlink="">
      <xdr:nvSpPr>
        <xdr:cNvPr id="264" name="円/楕円 263"/>
        <xdr:cNvSpPr/>
      </xdr:nvSpPr>
      <xdr:spPr>
        <a:xfrm>
          <a:off x="147320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13987</xdr:rowOff>
    </xdr:from>
    <xdr:ext cx="762000" cy="259045"/>
    <xdr:sp macro="" textlink="">
      <xdr:nvSpPr>
        <xdr:cNvPr id="265" name="テキスト ボックス 264"/>
        <xdr:cNvSpPr txBox="1"/>
      </xdr:nvSpPr>
      <xdr:spPr>
        <a:xfrm>
          <a:off x="14401800" y="1047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53340</xdr:rowOff>
    </xdr:from>
    <xdr:to>
      <xdr:col>20</xdr:col>
      <xdr:colOff>209550</xdr:colOff>
      <xdr:row>58</xdr:row>
      <xdr:rowOff>154940</xdr:rowOff>
    </xdr:to>
    <xdr:sp macro="" textlink="">
      <xdr:nvSpPr>
        <xdr:cNvPr id="266" name="円/楕円 265"/>
        <xdr:cNvSpPr/>
      </xdr:nvSpPr>
      <xdr:spPr>
        <a:xfrm>
          <a:off x="13843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139717</xdr:rowOff>
    </xdr:from>
    <xdr:ext cx="762000" cy="259045"/>
    <xdr:sp macro="" textlink="">
      <xdr:nvSpPr>
        <xdr:cNvPr id="267" name="テキスト ボックス 266"/>
        <xdr:cNvSpPr txBox="1"/>
      </xdr:nvSpPr>
      <xdr:spPr>
        <a:xfrm>
          <a:off x="13512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121920</xdr:rowOff>
    </xdr:from>
    <xdr:to>
      <xdr:col>19</xdr:col>
      <xdr:colOff>6350</xdr:colOff>
      <xdr:row>59</xdr:row>
      <xdr:rowOff>52070</xdr:rowOff>
    </xdr:to>
    <xdr:sp macro="" textlink="">
      <xdr:nvSpPr>
        <xdr:cNvPr id="268" name="円/楕円 267"/>
        <xdr:cNvSpPr/>
      </xdr:nvSpPr>
      <xdr:spPr>
        <a:xfrm>
          <a:off x="12954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36847</xdr:rowOff>
    </xdr:from>
    <xdr:ext cx="762000" cy="259045"/>
    <xdr:sp macro="" textlink="">
      <xdr:nvSpPr>
        <xdr:cNvPr id="269" name="テキスト ボックス 268"/>
        <xdr:cNvSpPr txBox="1"/>
      </xdr:nvSpPr>
      <xdr:spPr>
        <a:xfrm>
          <a:off x="12623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補助費等に係る経常収支比率は前年度と比べ</a:t>
          </a:r>
          <a:r>
            <a:rPr kumimoji="1" lang="en-US" altLang="ja-JP" sz="1300">
              <a:latin typeface="ＭＳ Ｐゴシック"/>
            </a:rPr>
            <a:t>2.1</a:t>
          </a:r>
          <a:r>
            <a:rPr kumimoji="1" lang="ja-JP" altLang="en-US" sz="1300">
              <a:latin typeface="ＭＳ Ｐゴシック"/>
            </a:rPr>
            <a:t>ポイント減少し類似団体平均を大きく下回っている。原子力発電所事故により各種補助事業が休止・縮小しているためである。前年度より下回ったのは一部事務組合の負担金が減少したためである。</a:t>
          </a:r>
        </a:p>
      </xdr:txBody>
    </xdr:sp>
    <xdr:clientData/>
  </xdr:twoCellAnchor>
  <xdr:oneCellAnchor>
    <xdr:from>
      <xdr:col>18</xdr:col>
      <xdr:colOff>44450</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3" name="テキスト ボックス 28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5" name="テキスト ボックス 28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7" name="テキスト ボックス 28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9" name="テキスト ボックス 28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1" name="テキスト ボックス 29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4" name="直線コネクタ 293"/>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5"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6" name="直線コネクタ 295"/>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297"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298" name="直線コネクタ 297"/>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42418</xdr:rowOff>
    </xdr:from>
    <xdr:to>
      <xdr:col>24</xdr:col>
      <xdr:colOff>31750</xdr:colOff>
      <xdr:row>35</xdr:row>
      <xdr:rowOff>138430</xdr:rowOff>
    </xdr:to>
    <xdr:cxnSp macro="">
      <xdr:nvCxnSpPr>
        <xdr:cNvPr id="299" name="直線コネクタ 298"/>
        <xdr:cNvCxnSpPr/>
      </xdr:nvCxnSpPr>
      <xdr:spPr>
        <a:xfrm flipV="1">
          <a:off x="15671800" y="6043168"/>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0"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1" name="フローチャート : 判断 300"/>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163576</xdr:rowOff>
    </xdr:from>
    <xdr:to>
      <xdr:col>22</xdr:col>
      <xdr:colOff>565150</xdr:colOff>
      <xdr:row>35</xdr:row>
      <xdr:rowOff>138430</xdr:rowOff>
    </xdr:to>
    <xdr:cxnSp macro="">
      <xdr:nvCxnSpPr>
        <xdr:cNvPr id="302" name="直線コネクタ 301"/>
        <xdr:cNvCxnSpPr/>
      </xdr:nvCxnSpPr>
      <xdr:spPr>
        <a:xfrm>
          <a:off x="14782800" y="599287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3" name="フローチャート : 判断 302"/>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4" name="テキスト ボックス 303"/>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163576</xdr:rowOff>
    </xdr:from>
    <xdr:to>
      <xdr:col>21</xdr:col>
      <xdr:colOff>361950</xdr:colOff>
      <xdr:row>36</xdr:row>
      <xdr:rowOff>62992</xdr:rowOff>
    </xdr:to>
    <xdr:cxnSp macro="">
      <xdr:nvCxnSpPr>
        <xdr:cNvPr id="305" name="直線コネクタ 304"/>
        <xdr:cNvCxnSpPr/>
      </xdr:nvCxnSpPr>
      <xdr:spPr>
        <a:xfrm flipV="1">
          <a:off x="13893800" y="5992876"/>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6" name="フローチャート : 判断 305"/>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07" name="テキスト ボックス 306"/>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62992</xdr:rowOff>
    </xdr:from>
    <xdr:to>
      <xdr:col>20</xdr:col>
      <xdr:colOff>158750</xdr:colOff>
      <xdr:row>36</xdr:row>
      <xdr:rowOff>90424</xdr:rowOff>
    </xdr:to>
    <xdr:cxnSp macro="">
      <xdr:nvCxnSpPr>
        <xdr:cNvPr id="308" name="直線コネクタ 307"/>
        <xdr:cNvCxnSpPr/>
      </xdr:nvCxnSpPr>
      <xdr:spPr>
        <a:xfrm flipV="1">
          <a:off x="13004800" y="62351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09" name="フローチャート : 判断 308"/>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0" name="テキスト ボックス 309"/>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1" name="フローチャート : 判断 310"/>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2" name="テキスト ボックス 311"/>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163068</xdr:rowOff>
    </xdr:from>
    <xdr:to>
      <xdr:col>24</xdr:col>
      <xdr:colOff>82550</xdr:colOff>
      <xdr:row>35</xdr:row>
      <xdr:rowOff>93218</xdr:rowOff>
    </xdr:to>
    <xdr:sp macro="" textlink="">
      <xdr:nvSpPr>
        <xdr:cNvPr id="318" name="円/楕円 317"/>
        <xdr:cNvSpPr/>
      </xdr:nvSpPr>
      <xdr:spPr>
        <a:xfrm>
          <a:off x="164592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71645</xdr:rowOff>
    </xdr:from>
    <xdr:ext cx="762000" cy="259045"/>
    <xdr:sp macro="" textlink="">
      <xdr:nvSpPr>
        <xdr:cNvPr id="319" name="補助費等該当値テキスト"/>
        <xdr:cNvSpPr txBox="1"/>
      </xdr:nvSpPr>
      <xdr:spPr>
        <a:xfrm>
          <a:off x="16598900" y="5900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87630</xdr:rowOff>
    </xdr:from>
    <xdr:to>
      <xdr:col>22</xdr:col>
      <xdr:colOff>615950</xdr:colOff>
      <xdr:row>36</xdr:row>
      <xdr:rowOff>17780</xdr:rowOff>
    </xdr:to>
    <xdr:sp macro="" textlink="">
      <xdr:nvSpPr>
        <xdr:cNvPr id="320" name="円/楕円 319"/>
        <xdr:cNvSpPr/>
      </xdr:nvSpPr>
      <xdr:spPr>
        <a:xfrm>
          <a:off x="15621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27957</xdr:rowOff>
    </xdr:from>
    <xdr:ext cx="736600" cy="259045"/>
    <xdr:sp macro="" textlink="">
      <xdr:nvSpPr>
        <xdr:cNvPr id="321" name="テキスト ボックス 320"/>
        <xdr:cNvSpPr txBox="1"/>
      </xdr:nvSpPr>
      <xdr:spPr>
        <a:xfrm>
          <a:off x="15290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112776</xdr:rowOff>
    </xdr:from>
    <xdr:to>
      <xdr:col>21</xdr:col>
      <xdr:colOff>412750</xdr:colOff>
      <xdr:row>35</xdr:row>
      <xdr:rowOff>42926</xdr:rowOff>
    </xdr:to>
    <xdr:sp macro="" textlink="">
      <xdr:nvSpPr>
        <xdr:cNvPr id="322" name="円/楕円 321"/>
        <xdr:cNvSpPr/>
      </xdr:nvSpPr>
      <xdr:spPr>
        <a:xfrm>
          <a:off x="14732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53103</xdr:rowOff>
    </xdr:from>
    <xdr:ext cx="762000" cy="259045"/>
    <xdr:sp macro="" textlink="">
      <xdr:nvSpPr>
        <xdr:cNvPr id="323" name="テキスト ボックス 322"/>
        <xdr:cNvSpPr txBox="1"/>
      </xdr:nvSpPr>
      <xdr:spPr>
        <a:xfrm>
          <a:off x="14401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24" name="円/楕円 323"/>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25" name="テキスト ボックス 324"/>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26" name="円/楕円 325"/>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151401</xdr:rowOff>
    </xdr:from>
    <xdr:ext cx="762000" cy="259045"/>
    <xdr:sp macro="" textlink="">
      <xdr:nvSpPr>
        <xdr:cNvPr id="327" name="テキスト ボックス 326"/>
        <xdr:cNvSpPr txBox="1"/>
      </xdr:nvSpPr>
      <xdr:spPr>
        <a:xfrm>
          <a:off x="12623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公債費に係る経常収支比率は前年度に比べ</a:t>
          </a:r>
          <a:r>
            <a:rPr kumimoji="1" lang="en-US" altLang="ja-JP" sz="1300">
              <a:latin typeface="ＭＳ Ｐゴシック"/>
            </a:rPr>
            <a:t>2.2</a:t>
          </a:r>
          <a:r>
            <a:rPr kumimoji="1" lang="ja-JP" altLang="en-US" sz="1300">
              <a:latin typeface="ＭＳ Ｐゴシック"/>
            </a:rPr>
            <a:t>ポイント減少し、類似団体平均を下回っている。定期償還額のピークが過ぎており臨時財政対策債以外の起債をしていないため今後も同様の状態が見込まれる。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3" name="テキスト ボックス 34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5" name="テキスト ボックス 34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7" name="テキスト ボックス 34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9" name="テキスト ボックス 34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1" name="テキスト ボックス 35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4" name="直線コネクタ 353"/>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5"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6" name="直線コネクタ 355"/>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57"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58" name="直線コネクタ 357"/>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130810</xdr:rowOff>
    </xdr:from>
    <xdr:to>
      <xdr:col>7</xdr:col>
      <xdr:colOff>15875</xdr:colOff>
      <xdr:row>76</xdr:row>
      <xdr:rowOff>43180</xdr:rowOff>
    </xdr:to>
    <xdr:cxnSp macro="">
      <xdr:nvCxnSpPr>
        <xdr:cNvPr id="359" name="直線コネクタ 358"/>
        <xdr:cNvCxnSpPr/>
      </xdr:nvCxnSpPr>
      <xdr:spPr>
        <a:xfrm flipV="1">
          <a:off x="3987800" y="1298956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0"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1" name="フローチャート : 判断 360"/>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43180</xdr:rowOff>
    </xdr:from>
    <xdr:to>
      <xdr:col>5</xdr:col>
      <xdr:colOff>549275</xdr:colOff>
      <xdr:row>76</xdr:row>
      <xdr:rowOff>50800</xdr:rowOff>
    </xdr:to>
    <xdr:cxnSp macro="">
      <xdr:nvCxnSpPr>
        <xdr:cNvPr id="362" name="直線コネクタ 361"/>
        <xdr:cNvCxnSpPr/>
      </xdr:nvCxnSpPr>
      <xdr:spPr>
        <a:xfrm flipV="1">
          <a:off x="3098800" y="13073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3" name="フローチャート : 判断 362"/>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4" name="テキスト ボックス 363"/>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50800</xdr:rowOff>
    </xdr:from>
    <xdr:to>
      <xdr:col>4</xdr:col>
      <xdr:colOff>346075</xdr:colOff>
      <xdr:row>76</xdr:row>
      <xdr:rowOff>50800</xdr:rowOff>
    </xdr:to>
    <xdr:cxnSp macro="">
      <xdr:nvCxnSpPr>
        <xdr:cNvPr id="365" name="直線コネクタ 364"/>
        <xdr:cNvCxnSpPr/>
      </xdr:nvCxnSpPr>
      <xdr:spPr>
        <a:xfrm>
          <a:off x="2209800" y="1308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6" name="フローチャート : 判断 365"/>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67" name="テキスト ボックス 366"/>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50800</xdr:rowOff>
    </xdr:from>
    <xdr:to>
      <xdr:col>3</xdr:col>
      <xdr:colOff>142875</xdr:colOff>
      <xdr:row>76</xdr:row>
      <xdr:rowOff>142239</xdr:rowOff>
    </xdr:to>
    <xdr:cxnSp macro="">
      <xdr:nvCxnSpPr>
        <xdr:cNvPr id="368" name="直線コネクタ 367"/>
        <xdr:cNvCxnSpPr/>
      </xdr:nvCxnSpPr>
      <xdr:spPr>
        <a:xfrm flipV="1">
          <a:off x="1320800" y="13081000"/>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69" name="フローチャート : 判断 368"/>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0" name="テキスト ボックス 369"/>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1" name="フローチャート : 判断 370"/>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2" name="テキスト ボックス 371"/>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80010</xdr:rowOff>
    </xdr:from>
    <xdr:to>
      <xdr:col>7</xdr:col>
      <xdr:colOff>66675</xdr:colOff>
      <xdr:row>76</xdr:row>
      <xdr:rowOff>10161</xdr:rowOff>
    </xdr:to>
    <xdr:sp macro="" textlink="">
      <xdr:nvSpPr>
        <xdr:cNvPr id="378" name="円/楕円 377"/>
        <xdr:cNvSpPr/>
      </xdr:nvSpPr>
      <xdr:spPr>
        <a:xfrm>
          <a:off x="47752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96537</xdr:rowOff>
    </xdr:from>
    <xdr:ext cx="762000" cy="259045"/>
    <xdr:sp macro="" textlink="">
      <xdr:nvSpPr>
        <xdr:cNvPr id="379" name="公債費該当値テキスト"/>
        <xdr:cNvSpPr txBox="1"/>
      </xdr:nvSpPr>
      <xdr:spPr>
        <a:xfrm>
          <a:off x="49149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163830</xdr:rowOff>
    </xdr:from>
    <xdr:to>
      <xdr:col>5</xdr:col>
      <xdr:colOff>600075</xdr:colOff>
      <xdr:row>76</xdr:row>
      <xdr:rowOff>93980</xdr:rowOff>
    </xdr:to>
    <xdr:sp macro="" textlink="">
      <xdr:nvSpPr>
        <xdr:cNvPr id="380" name="円/楕円 379"/>
        <xdr:cNvSpPr/>
      </xdr:nvSpPr>
      <xdr:spPr>
        <a:xfrm>
          <a:off x="3937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104157</xdr:rowOff>
    </xdr:from>
    <xdr:ext cx="736600" cy="259045"/>
    <xdr:sp macro="" textlink="">
      <xdr:nvSpPr>
        <xdr:cNvPr id="381" name="テキスト ボックス 380"/>
        <xdr:cNvSpPr txBox="1"/>
      </xdr:nvSpPr>
      <xdr:spPr>
        <a:xfrm>
          <a:off x="3606800" y="1279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0</xdr:rowOff>
    </xdr:from>
    <xdr:to>
      <xdr:col>4</xdr:col>
      <xdr:colOff>396875</xdr:colOff>
      <xdr:row>76</xdr:row>
      <xdr:rowOff>101600</xdr:rowOff>
    </xdr:to>
    <xdr:sp macro="" textlink="">
      <xdr:nvSpPr>
        <xdr:cNvPr id="382" name="円/楕円 381"/>
        <xdr:cNvSpPr/>
      </xdr:nvSpPr>
      <xdr:spPr>
        <a:xfrm>
          <a:off x="3048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111777</xdr:rowOff>
    </xdr:from>
    <xdr:ext cx="762000" cy="259045"/>
    <xdr:sp macro="" textlink="">
      <xdr:nvSpPr>
        <xdr:cNvPr id="383" name="テキスト ボックス 382"/>
        <xdr:cNvSpPr txBox="1"/>
      </xdr:nvSpPr>
      <xdr:spPr>
        <a:xfrm>
          <a:off x="2717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0</xdr:rowOff>
    </xdr:from>
    <xdr:to>
      <xdr:col>3</xdr:col>
      <xdr:colOff>193675</xdr:colOff>
      <xdr:row>76</xdr:row>
      <xdr:rowOff>101600</xdr:rowOff>
    </xdr:to>
    <xdr:sp macro="" textlink="">
      <xdr:nvSpPr>
        <xdr:cNvPr id="384" name="円/楕円 383"/>
        <xdr:cNvSpPr/>
      </xdr:nvSpPr>
      <xdr:spPr>
        <a:xfrm>
          <a:off x="2159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111777</xdr:rowOff>
    </xdr:from>
    <xdr:ext cx="762000" cy="259045"/>
    <xdr:sp macro="" textlink="">
      <xdr:nvSpPr>
        <xdr:cNvPr id="385" name="テキスト ボックス 384"/>
        <xdr:cNvSpPr txBox="1"/>
      </xdr:nvSpPr>
      <xdr:spPr>
        <a:xfrm>
          <a:off x="1828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91439</xdr:rowOff>
    </xdr:from>
    <xdr:to>
      <xdr:col>1</xdr:col>
      <xdr:colOff>676275</xdr:colOff>
      <xdr:row>77</xdr:row>
      <xdr:rowOff>21589</xdr:rowOff>
    </xdr:to>
    <xdr:sp macro="" textlink="">
      <xdr:nvSpPr>
        <xdr:cNvPr id="386" name="円/楕円 385"/>
        <xdr:cNvSpPr/>
      </xdr:nvSpPr>
      <xdr:spPr>
        <a:xfrm>
          <a:off x="1270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31767</xdr:rowOff>
    </xdr:from>
    <xdr:ext cx="762000" cy="259045"/>
    <xdr:sp macro="" textlink="">
      <xdr:nvSpPr>
        <xdr:cNvPr id="387" name="テキスト ボックス 386"/>
        <xdr:cNvSpPr txBox="1"/>
      </xdr:nvSpPr>
      <xdr:spPr>
        <a:xfrm>
          <a:off x="939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公債費以外の経常収支比率は前年度に比べ</a:t>
          </a:r>
          <a:r>
            <a:rPr kumimoji="1" lang="en-US" altLang="ja-JP" sz="1300">
              <a:latin typeface="ＭＳ Ｐゴシック"/>
            </a:rPr>
            <a:t>11.8</a:t>
          </a:r>
          <a:r>
            <a:rPr kumimoji="1" lang="ja-JP" altLang="en-US" sz="1300">
              <a:latin typeface="ＭＳ Ｐゴシック"/>
            </a:rPr>
            <a:t>ポイント減少し、類似団体平均を大きく下回っている。</a:t>
          </a:r>
          <a:r>
            <a:rPr kumimoji="1" lang="ja-JP" altLang="ja-JP" sz="1300">
              <a:solidFill>
                <a:schemeClr val="dk1"/>
              </a:solidFill>
              <a:effectLst/>
              <a:latin typeface="+mn-lt"/>
              <a:ea typeface="+mn-ea"/>
              <a:cs typeface="+mn-cs"/>
            </a:rPr>
            <a:t>今年度より基金を人件費に充当したため大きく減少した。</a:t>
          </a:r>
          <a:r>
            <a:rPr kumimoji="1" lang="ja-JP" altLang="en-US" sz="1300">
              <a:solidFill>
                <a:schemeClr val="dk1"/>
              </a:solidFill>
              <a:effectLst/>
              <a:latin typeface="+mn-lt"/>
              <a:ea typeface="+mn-ea"/>
              <a:cs typeface="+mn-cs"/>
            </a:rPr>
            <a:t>今後も財政の弾力性を確保するよう努めていく。</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2" name="直線コネクタ 40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3" name="テキスト ボックス 40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4" name="直線コネクタ 40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5" name="テキスト ボックス 40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6" name="直線コネクタ 40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7" name="テキスト ボックス 40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8" name="直線コネクタ 40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9" name="テキスト ボックス 40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0" name="直線コネクタ 40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1" name="テキスト ボックス 41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5" name="直線コネクタ 414"/>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6"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17" name="直線コネクタ 416"/>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18"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19" name="直線コネクタ 418"/>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157480</xdr:rowOff>
    </xdr:from>
    <xdr:to>
      <xdr:col>24</xdr:col>
      <xdr:colOff>31750</xdr:colOff>
      <xdr:row>77</xdr:row>
      <xdr:rowOff>92711</xdr:rowOff>
    </xdr:to>
    <xdr:cxnSp macro="">
      <xdr:nvCxnSpPr>
        <xdr:cNvPr id="420" name="直線コネクタ 419"/>
        <xdr:cNvCxnSpPr/>
      </xdr:nvCxnSpPr>
      <xdr:spPr>
        <a:xfrm flipV="1">
          <a:off x="15671800" y="12844780"/>
          <a:ext cx="838200" cy="44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93997</xdr:rowOff>
    </xdr:from>
    <xdr:ext cx="762000" cy="259045"/>
    <xdr:sp macro="" textlink="">
      <xdr:nvSpPr>
        <xdr:cNvPr id="421" name="公債費以外平均値テキスト"/>
        <xdr:cNvSpPr txBox="1"/>
      </xdr:nvSpPr>
      <xdr:spPr>
        <a:xfrm>
          <a:off x="16598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2" name="フローチャート : 判断 421"/>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111760</xdr:rowOff>
    </xdr:from>
    <xdr:to>
      <xdr:col>22</xdr:col>
      <xdr:colOff>565150</xdr:colOff>
      <xdr:row>77</xdr:row>
      <xdr:rowOff>92711</xdr:rowOff>
    </xdr:to>
    <xdr:cxnSp macro="">
      <xdr:nvCxnSpPr>
        <xdr:cNvPr id="423" name="直線コネクタ 422"/>
        <xdr:cNvCxnSpPr/>
      </xdr:nvCxnSpPr>
      <xdr:spPr>
        <a:xfrm>
          <a:off x="14782800" y="12970510"/>
          <a:ext cx="889000" cy="323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4" name="フローチャート : 判断 423"/>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5" name="テキスト ボックス 424"/>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111760</xdr:rowOff>
    </xdr:from>
    <xdr:to>
      <xdr:col>21</xdr:col>
      <xdr:colOff>361950</xdr:colOff>
      <xdr:row>76</xdr:row>
      <xdr:rowOff>77470</xdr:rowOff>
    </xdr:to>
    <xdr:cxnSp macro="">
      <xdr:nvCxnSpPr>
        <xdr:cNvPr id="426" name="直線コネクタ 425"/>
        <xdr:cNvCxnSpPr/>
      </xdr:nvCxnSpPr>
      <xdr:spPr>
        <a:xfrm flipV="1">
          <a:off x="13893800" y="1297051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27" name="フローチャート : 判断 426"/>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151147</xdr:rowOff>
    </xdr:from>
    <xdr:ext cx="762000" cy="259045"/>
    <xdr:sp macro="" textlink="">
      <xdr:nvSpPr>
        <xdr:cNvPr id="428" name="テキスト ボックス 427"/>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77470</xdr:rowOff>
    </xdr:from>
    <xdr:to>
      <xdr:col>20</xdr:col>
      <xdr:colOff>158750</xdr:colOff>
      <xdr:row>77</xdr:row>
      <xdr:rowOff>142239</xdr:rowOff>
    </xdr:to>
    <xdr:cxnSp macro="">
      <xdr:nvCxnSpPr>
        <xdr:cNvPr id="429" name="直線コネクタ 428"/>
        <xdr:cNvCxnSpPr/>
      </xdr:nvCxnSpPr>
      <xdr:spPr>
        <a:xfrm flipV="1">
          <a:off x="13004800" y="13107670"/>
          <a:ext cx="889000" cy="236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0" name="フローチャート : 判断 429"/>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1" name="テキスト ボックス 430"/>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2" name="フローチャート : 判断 431"/>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33" name="テキスト ボックス 432"/>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106680</xdr:rowOff>
    </xdr:from>
    <xdr:to>
      <xdr:col>24</xdr:col>
      <xdr:colOff>82550</xdr:colOff>
      <xdr:row>75</xdr:row>
      <xdr:rowOff>36830</xdr:rowOff>
    </xdr:to>
    <xdr:sp macro="" textlink="">
      <xdr:nvSpPr>
        <xdr:cNvPr id="439" name="円/楕円 438"/>
        <xdr:cNvSpPr/>
      </xdr:nvSpPr>
      <xdr:spPr>
        <a:xfrm>
          <a:off x="16459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123207</xdr:rowOff>
    </xdr:from>
    <xdr:ext cx="762000" cy="259045"/>
    <xdr:sp macro="" textlink="">
      <xdr:nvSpPr>
        <xdr:cNvPr id="440" name="公債費以外該当値テキスト"/>
        <xdr:cNvSpPr txBox="1"/>
      </xdr:nvSpPr>
      <xdr:spPr>
        <a:xfrm>
          <a:off x="16598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41911</xdr:rowOff>
    </xdr:from>
    <xdr:to>
      <xdr:col>22</xdr:col>
      <xdr:colOff>615950</xdr:colOff>
      <xdr:row>77</xdr:row>
      <xdr:rowOff>143511</xdr:rowOff>
    </xdr:to>
    <xdr:sp macro="" textlink="">
      <xdr:nvSpPr>
        <xdr:cNvPr id="441" name="円/楕円 440"/>
        <xdr:cNvSpPr/>
      </xdr:nvSpPr>
      <xdr:spPr>
        <a:xfrm>
          <a:off x="15621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42" name="テキスト ボックス 441"/>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60960</xdr:rowOff>
    </xdr:from>
    <xdr:to>
      <xdr:col>21</xdr:col>
      <xdr:colOff>412750</xdr:colOff>
      <xdr:row>75</xdr:row>
      <xdr:rowOff>162561</xdr:rowOff>
    </xdr:to>
    <xdr:sp macro="" textlink="">
      <xdr:nvSpPr>
        <xdr:cNvPr id="443" name="円/楕円 442"/>
        <xdr:cNvSpPr/>
      </xdr:nvSpPr>
      <xdr:spPr>
        <a:xfrm>
          <a:off x="14732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1287</xdr:rowOff>
    </xdr:from>
    <xdr:ext cx="762000" cy="259045"/>
    <xdr:sp macro="" textlink="">
      <xdr:nvSpPr>
        <xdr:cNvPr id="444" name="テキスト ボックス 443"/>
        <xdr:cNvSpPr txBox="1"/>
      </xdr:nvSpPr>
      <xdr:spPr>
        <a:xfrm>
          <a:off x="14401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26670</xdr:rowOff>
    </xdr:from>
    <xdr:to>
      <xdr:col>20</xdr:col>
      <xdr:colOff>209550</xdr:colOff>
      <xdr:row>76</xdr:row>
      <xdr:rowOff>128270</xdr:rowOff>
    </xdr:to>
    <xdr:sp macro="" textlink="">
      <xdr:nvSpPr>
        <xdr:cNvPr id="445" name="円/楕円 444"/>
        <xdr:cNvSpPr/>
      </xdr:nvSpPr>
      <xdr:spPr>
        <a:xfrm>
          <a:off x="13843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138447</xdr:rowOff>
    </xdr:from>
    <xdr:ext cx="762000" cy="259045"/>
    <xdr:sp macro="" textlink="">
      <xdr:nvSpPr>
        <xdr:cNvPr id="446" name="テキスト ボックス 445"/>
        <xdr:cNvSpPr txBox="1"/>
      </xdr:nvSpPr>
      <xdr:spPr>
        <a:xfrm>
          <a:off x="13512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91439</xdr:rowOff>
    </xdr:from>
    <xdr:to>
      <xdr:col>19</xdr:col>
      <xdr:colOff>6350</xdr:colOff>
      <xdr:row>78</xdr:row>
      <xdr:rowOff>21589</xdr:rowOff>
    </xdr:to>
    <xdr:sp macro="" textlink="">
      <xdr:nvSpPr>
        <xdr:cNvPr id="447" name="円/楕円 446"/>
        <xdr:cNvSpPr/>
      </xdr:nvSpPr>
      <xdr:spPr>
        <a:xfrm>
          <a:off x="12954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6366</xdr:rowOff>
    </xdr:from>
    <xdr:ext cx="762000" cy="259045"/>
    <xdr:sp macro="" textlink="">
      <xdr:nvSpPr>
        <xdr:cNvPr id="448" name="テキスト ボックス 447"/>
        <xdr:cNvSpPr txBox="1"/>
      </xdr:nvSpPr>
      <xdr:spPr>
        <a:xfrm>
          <a:off x="12623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福島県双葉町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5570</xdr:rowOff>
    </xdr:from>
    <xdr:to>
      <xdr:col>4</xdr:col>
      <xdr:colOff>1117600</xdr:colOff>
      <xdr:row>16</xdr:row>
      <xdr:rowOff>56373</xdr:rowOff>
    </xdr:to>
    <xdr:cxnSp macro="">
      <xdr:nvCxnSpPr>
        <xdr:cNvPr id="52" name="直線コネクタ 51"/>
        <xdr:cNvCxnSpPr/>
      </xdr:nvCxnSpPr>
      <xdr:spPr bwMode="auto">
        <a:xfrm>
          <a:off x="5003800" y="2624945"/>
          <a:ext cx="647700" cy="222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5570</xdr:rowOff>
    </xdr:from>
    <xdr:to>
      <xdr:col>4</xdr:col>
      <xdr:colOff>469900</xdr:colOff>
      <xdr:row>15</xdr:row>
      <xdr:rowOff>99209</xdr:rowOff>
    </xdr:to>
    <xdr:cxnSp macro="">
      <xdr:nvCxnSpPr>
        <xdr:cNvPr id="55" name="直線コネクタ 54"/>
        <xdr:cNvCxnSpPr/>
      </xdr:nvCxnSpPr>
      <xdr:spPr bwMode="auto">
        <a:xfrm flipV="1">
          <a:off x="4305300" y="2624945"/>
          <a:ext cx="698500" cy="93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83754</xdr:rowOff>
    </xdr:from>
    <xdr:ext cx="736600" cy="259045"/>
    <xdr:sp macro="" textlink="">
      <xdr:nvSpPr>
        <xdr:cNvPr id="57" name="テキスト ボックス 56"/>
        <xdr:cNvSpPr txBox="1"/>
      </xdr:nvSpPr>
      <xdr:spPr>
        <a:xfrm>
          <a:off x="4622800" y="287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56950</xdr:rowOff>
    </xdr:from>
    <xdr:to>
      <xdr:col>3</xdr:col>
      <xdr:colOff>904875</xdr:colOff>
      <xdr:row>15</xdr:row>
      <xdr:rowOff>99209</xdr:rowOff>
    </xdr:to>
    <xdr:cxnSp macro="">
      <xdr:nvCxnSpPr>
        <xdr:cNvPr id="58" name="直線コネクタ 57"/>
        <xdr:cNvCxnSpPr/>
      </xdr:nvCxnSpPr>
      <xdr:spPr bwMode="auto">
        <a:xfrm>
          <a:off x="3606800" y="2676325"/>
          <a:ext cx="698500" cy="42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81184</xdr:rowOff>
    </xdr:from>
    <xdr:ext cx="762000" cy="259045"/>
    <xdr:sp macro="" textlink="">
      <xdr:nvSpPr>
        <xdr:cNvPr id="60" name="テキスト ボックス 59"/>
        <xdr:cNvSpPr txBox="1"/>
      </xdr:nvSpPr>
      <xdr:spPr>
        <a:xfrm>
          <a:off x="3924300" y="287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56950</xdr:rowOff>
    </xdr:from>
    <xdr:to>
      <xdr:col>3</xdr:col>
      <xdr:colOff>206375</xdr:colOff>
      <xdr:row>15</xdr:row>
      <xdr:rowOff>88856</xdr:rowOff>
    </xdr:to>
    <xdr:cxnSp macro="">
      <xdr:nvCxnSpPr>
        <xdr:cNvPr id="61" name="直線コネクタ 60"/>
        <xdr:cNvCxnSpPr/>
      </xdr:nvCxnSpPr>
      <xdr:spPr bwMode="auto">
        <a:xfrm flipV="1">
          <a:off x="2908300" y="2676325"/>
          <a:ext cx="698500" cy="319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80020</xdr:rowOff>
    </xdr:from>
    <xdr:ext cx="762000" cy="259045"/>
    <xdr:sp macro="" textlink="">
      <xdr:nvSpPr>
        <xdr:cNvPr id="63" name="テキスト ボックス 62"/>
        <xdr:cNvSpPr txBox="1"/>
      </xdr:nvSpPr>
      <xdr:spPr>
        <a:xfrm>
          <a:off x="3225800" y="28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104480</xdr:rowOff>
    </xdr:from>
    <xdr:ext cx="762000" cy="259045"/>
    <xdr:sp macro="" textlink="">
      <xdr:nvSpPr>
        <xdr:cNvPr id="65" name="テキスト ボックス 64"/>
        <xdr:cNvSpPr txBox="1"/>
      </xdr:nvSpPr>
      <xdr:spPr>
        <a:xfrm>
          <a:off x="2527300" y="289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5573</xdr:rowOff>
    </xdr:from>
    <xdr:to>
      <xdr:col>5</xdr:col>
      <xdr:colOff>34925</xdr:colOff>
      <xdr:row>16</xdr:row>
      <xdr:rowOff>107173</xdr:rowOff>
    </xdr:to>
    <xdr:sp macro="" textlink="">
      <xdr:nvSpPr>
        <xdr:cNvPr id="71" name="円/楕円 70"/>
        <xdr:cNvSpPr/>
      </xdr:nvSpPr>
      <xdr:spPr bwMode="auto">
        <a:xfrm>
          <a:off x="5600700" y="2796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149100</xdr:rowOff>
    </xdr:from>
    <xdr:ext cx="762000" cy="259045"/>
    <xdr:sp macro="" textlink="">
      <xdr:nvSpPr>
        <xdr:cNvPr id="72" name="人口1人当たり決算額の推移該当値テキスト130"/>
        <xdr:cNvSpPr txBox="1"/>
      </xdr:nvSpPr>
      <xdr:spPr>
        <a:xfrm>
          <a:off x="5740400" y="2768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130,113</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126220</xdr:rowOff>
    </xdr:from>
    <xdr:to>
      <xdr:col>4</xdr:col>
      <xdr:colOff>520700</xdr:colOff>
      <xdr:row>15</xdr:row>
      <xdr:rowOff>56370</xdr:rowOff>
    </xdr:to>
    <xdr:sp macro="" textlink="">
      <xdr:nvSpPr>
        <xdr:cNvPr id="73" name="円/楕円 72"/>
        <xdr:cNvSpPr/>
      </xdr:nvSpPr>
      <xdr:spPr bwMode="auto">
        <a:xfrm>
          <a:off x="4953000" y="25741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66547</xdr:rowOff>
    </xdr:from>
    <xdr:ext cx="736600" cy="259045"/>
    <xdr:sp macro="" textlink="">
      <xdr:nvSpPr>
        <xdr:cNvPr id="74" name="テキスト ボックス 73"/>
        <xdr:cNvSpPr txBox="1"/>
      </xdr:nvSpPr>
      <xdr:spPr>
        <a:xfrm>
          <a:off x="4622800" y="23430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150,530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48409</xdr:rowOff>
    </xdr:from>
    <xdr:to>
      <xdr:col>3</xdr:col>
      <xdr:colOff>955675</xdr:colOff>
      <xdr:row>15</xdr:row>
      <xdr:rowOff>150009</xdr:rowOff>
    </xdr:to>
    <xdr:sp macro="" textlink="">
      <xdr:nvSpPr>
        <xdr:cNvPr id="75" name="円/楕円 74"/>
        <xdr:cNvSpPr/>
      </xdr:nvSpPr>
      <xdr:spPr bwMode="auto">
        <a:xfrm>
          <a:off x="4254500" y="2667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160186</xdr:rowOff>
    </xdr:from>
    <xdr:ext cx="762000" cy="259045"/>
    <xdr:sp macro="" textlink="">
      <xdr:nvSpPr>
        <xdr:cNvPr id="76" name="テキスト ボックス 75"/>
        <xdr:cNvSpPr txBox="1"/>
      </xdr:nvSpPr>
      <xdr:spPr>
        <a:xfrm>
          <a:off x="3924300" y="2436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141,928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6150</xdr:rowOff>
    </xdr:from>
    <xdr:to>
      <xdr:col>3</xdr:col>
      <xdr:colOff>257175</xdr:colOff>
      <xdr:row>15</xdr:row>
      <xdr:rowOff>107750</xdr:rowOff>
    </xdr:to>
    <xdr:sp macro="" textlink="">
      <xdr:nvSpPr>
        <xdr:cNvPr id="77" name="円/楕円 76"/>
        <xdr:cNvSpPr/>
      </xdr:nvSpPr>
      <xdr:spPr bwMode="auto">
        <a:xfrm>
          <a:off x="3556000" y="26255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117927</xdr:rowOff>
    </xdr:from>
    <xdr:ext cx="762000" cy="259045"/>
    <xdr:sp macro="" textlink="">
      <xdr:nvSpPr>
        <xdr:cNvPr id="78" name="テキスト ボックス 77"/>
        <xdr:cNvSpPr txBox="1"/>
      </xdr:nvSpPr>
      <xdr:spPr>
        <a:xfrm>
          <a:off x="3225800" y="239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145,810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38056</xdr:rowOff>
    </xdr:from>
    <xdr:to>
      <xdr:col>2</xdr:col>
      <xdr:colOff>692150</xdr:colOff>
      <xdr:row>15</xdr:row>
      <xdr:rowOff>139656</xdr:rowOff>
    </xdr:to>
    <xdr:sp macro="" textlink="">
      <xdr:nvSpPr>
        <xdr:cNvPr id="79" name="円/楕円 78"/>
        <xdr:cNvSpPr/>
      </xdr:nvSpPr>
      <xdr:spPr bwMode="auto">
        <a:xfrm>
          <a:off x="2857500" y="2657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149833</xdr:rowOff>
    </xdr:from>
    <xdr:ext cx="762000" cy="259045"/>
    <xdr:sp macro="" textlink="">
      <xdr:nvSpPr>
        <xdr:cNvPr id="80" name="テキスト ボックス 79"/>
        <xdr:cNvSpPr txBox="1"/>
      </xdr:nvSpPr>
      <xdr:spPr>
        <a:xfrm>
          <a:off x="2527300" y="2426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142,879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177444</xdr:rowOff>
    </xdr:from>
    <xdr:to>
      <xdr:col>4</xdr:col>
      <xdr:colOff>1117600</xdr:colOff>
      <xdr:row>34</xdr:row>
      <xdr:rowOff>282181</xdr:rowOff>
    </xdr:to>
    <xdr:cxnSp macro="">
      <xdr:nvCxnSpPr>
        <xdr:cNvPr id="114" name="直線コネクタ 113"/>
        <xdr:cNvCxnSpPr/>
      </xdr:nvCxnSpPr>
      <xdr:spPr bwMode="auto">
        <a:xfrm>
          <a:off x="5003800" y="6444894"/>
          <a:ext cx="647700" cy="1047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270515</xdr:rowOff>
    </xdr:from>
    <xdr:ext cx="762000" cy="259045"/>
    <xdr:sp macro="" textlink="">
      <xdr:nvSpPr>
        <xdr:cNvPr id="115" name="人口1人当たり決算額の推移平均値テキスト445"/>
        <xdr:cNvSpPr txBox="1"/>
      </xdr:nvSpPr>
      <xdr:spPr>
        <a:xfrm>
          <a:off x="5740400" y="6880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128067</xdr:rowOff>
    </xdr:from>
    <xdr:to>
      <xdr:col>4</xdr:col>
      <xdr:colOff>469900</xdr:colOff>
      <xdr:row>34</xdr:row>
      <xdr:rowOff>177444</xdr:rowOff>
    </xdr:to>
    <xdr:cxnSp macro="">
      <xdr:nvCxnSpPr>
        <xdr:cNvPr id="117" name="直線コネクタ 116"/>
        <xdr:cNvCxnSpPr/>
      </xdr:nvCxnSpPr>
      <xdr:spPr bwMode="auto">
        <a:xfrm>
          <a:off x="4305300" y="6395517"/>
          <a:ext cx="698500" cy="49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336884</xdr:rowOff>
    </xdr:from>
    <xdr:ext cx="736600" cy="259045"/>
    <xdr:sp macro="" textlink="">
      <xdr:nvSpPr>
        <xdr:cNvPr id="119" name="テキスト ボックス 118"/>
        <xdr:cNvSpPr txBox="1"/>
      </xdr:nvSpPr>
      <xdr:spPr>
        <a:xfrm>
          <a:off x="4622800" y="6947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298679</xdr:rowOff>
    </xdr:from>
    <xdr:to>
      <xdr:col>3</xdr:col>
      <xdr:colOff>904875</xdr:colOff>
      <xdr:row>34</xdr:row>
      <xdr:rowOff>128067</xdr:rowOff>
    </xdr:to>
    <xdr:cxnSp macro="">
      <xdr:nvCxnSpPr>
        <xdr:cNvPr id="120" name="直線コネクタ 119"/>
        <xdr:cNvCxnSpPr/>
      </xdr:nvCxnSpPr>
      <xdr:spPr bwMode="auto">
        <a:xfrm>
          <a:off x="3606800" y="6223229"/>
          <a:ext cx="698500" cy="172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268571</xdr:rowOff>
    </xdr:from>
    <xdr:ext cx="762000" cy="259045"/>
    <xdr:sp macro="" textlink="">
      <xdr:nvSpPr>
        <xdr:cNvPr id="122" name="テキスト ボックス 121"/>
        <xdr:cNvSpPr txBox="1"/>
      </xdr:nvSpPr>
      <xdr:spPr>
        <a:xfrm>
          <a:off x="39243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298679</xdr:rowOff>
    </xdr:from>
    <xdr:to>
      <xdr:col>3</xdr:col>
      <xdr:colOff>206375</xdr:colOff>
      <xdr:row>33</xdr:row>
      <xdr:rowOff>303117</xdr:rowOff>
    </xdr:to>
    <xdr:cxnSp macro="">
      <xdr:nvCxnSpPr>
        <xdr:cNvPr id="123" name="直線コネクタ 122"/>
        <xdr:cNvCxnSpPr/>
      </xdr:nvCxnSpPr>
      <xdr:spPr bwMode="auto">
        <a:xfrm flipV="1">
          <a:off x="2908300" y="6223229"/>
          <a:ext cx="698500" cy="4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252207</xdr:rowOff>
    </xdr:from>
    <xdr:ext cx="762000" cy="259045"/>
    <xdr:sp macro="" textlink="">
      <xdr:nvSpPr>
        <xdr:cNvPr id="125" name="テキスト ボックス 124"/>
        <xdr:cNvSpPr txBox="1"/>
      </xdr:nvSpPr>
      <xdr:spPr>
        <a:xfrm>
          <a:off x="32258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221880</xdr:rowOff>
    </xdr:from>
    <xdr:ext cx="762000" cy="259045"/>
    <xdr:sp macro="" textlink="">
      <xdr:nvSpPr>
        <xdr:cNvPr id="127" name="テキスト ボックス 126"/>
        <xdr:cNvSpPr txBox="1"/>
      </xdr:nvSpPr>
      <xdr:spPr>
        <a:xfrm>
          <a:off x="2527300" y="683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231381</xdr:rowOff>
    </xdr:from>
    <xdr:to>
      <xdr:col>5</xdr:col>
      <xdr:colOff>34925</xdr:colOff>
      <xdr:row>34</xdr:row>
      <xdr:rowOff>332981</xdr:rowOff>
    </xdr:to>
    <xdr:sp macro="" textlink="">
      <xdr:nvSpPr>
        <xdr:cNvPr id="133" name="円/楕円 132"/>
        <xdr:cNvSpPr/>
      </xdr:nvSpPr>
      <xdr:spPr bwMode="auto">
        <a:xfrm>
          <a:off x="5600700" y="6498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76458</xdr:rowOff>
    </xdr:from>
    <xdr:ext cx="762000" cy="259045"/>
    <xdr:sp macro="" textlink="">
      <xdr:nvSpPr>
        <xdr:cNvPr id="134" name="人口1人当たり決算額の推移該当値テキスト445"/>
        <xdr:cNvSpPr txBox="1"/>
      </xdr:nvSpPr>
      <xdr:spPr>
        <a:xfrm>
          <a:off x="5740400" y="634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52,854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126644</xdr:rowOff>
    </xdr:from>
    <xdr:to>
      <xdr:col>4</xdr:col>
      <xdr:colOff>520700</xdr:colOff>
      <xdr:row>34</xdr:row>
      <xdr:rowOff>228244</xdr:rowOff>
    </xdr:to>
    <xdr:sp macro="" textlink="">
      <xdr:nvSpPr>
        <xdr:cNvPr id="135" name="円/楕円 134"/>
        <xdr:cNvSpPr/>
      </xdr:nvSpPr>
      <xdr:spPr bwMode="auto">
        <a:xfrm>
          <a:off x="4953000" y="6394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238421</xdr:rowOff>
    </xdr:from>
    <xdr:ext cx="736600" cy="259045"/>
    <xdr:sp macro="" textlink="">
      <xdr:nvSpPr>
        <xdr:cNvPr id="136" name="テキスト ボックス 135"/>
        <xdr:cNvSpPr txBox="1"/>
      </xdr:nvSpPr>
      <xdr:spPr>
        <a:xfrm>
          <a:off x="4622800" y="6162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58,352</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77267</xdr:rowOff>
    </xdr:from>
    <xdr:to>
      <xdr:col>3</xdr:col>
      <xdr:colOff>955675</xdr:colOff>
      <xdr:row>34</xdr:row>
      <xdr:rowOff>178867</xdr:rowOff>
    </xdr:to>
    <xdr:sp macro="" textlink="">
      <xdr:nvSpPr>
        <xdr:cNvPr id="137" name="円/楕円 136"/>
        <xdr:cNvSpPr/>
      </xdr:nvSpPr>
      <xdr:spPr bwMode="auto">
        <a:xfrm>
          <a:off x="4254500" y="6344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189044</xdr:rowOff>
    </xdr:from>
    <xdr:ext cx="762000" cy="259045"/>
    <xdr:sp macro="" textlink="">
      <xdr:nvSpPr>
        <xdr:cNvPr id="138" name="テキスト ボックス 137"/>
        <xdr:cNvSpPr txBox="1"/>
      </xdr:nvSpPr>
      <xdr:spPr>
        <a:xfrm>
          <a:off x="3924300" y="611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60,944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247879</xdr:rowOff>
    </xdr:from>
    <xdr:to>
      <xdr:col>3</xdr:col>
      <xdr:colOff>257175</xdr:colOff>
      <xdr:row>34</xdr:row>
      <xdr:rowOff>6579</xdr:rowOff>
    </xdr:to>
    <xdr:sp macro="" textlink="">
      <xdr:nvSpPr>
        <xdr:cNvPr id="139" name="円/楕円 138"/>
        <xdr:cNvSpPr/>
      </xdr:nvSpPr>
      <xdr:spPr bwMode="auto">
        <a:xfrm>
          <a:off x="3556000" y="6172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16756</xdr:rowOff>
    </xdr:from>
    <xdr:ext cx="762000" cy="259045"/>
    <xdr:sp macro="" textlink="">
      <xdr:nvSpPr>
        <xdr:cNvPr id="140" name="テキスト ボックス 139"/>
        <xdr:cNvSpPr txBox="1"/>
      </xdr:nvSpPr>
      <xdr:spPr>
        <a:xfrm>
          <a:off x="3225800" y="594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69,988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252317</xdr:rowOff>
    </xdr:from>
    <xdr:to>
      <xdr:col>2</xdr:col>
      <xdr:colOff>692150</xdr:colOff>
      <xdr:row>34</xdr:row>
      <xdr:rowOff>11017</xdr:rowOff>
    </xdr:to>
    <xdr:sp macro="" textlink="">
      <xdr:nvSpPr>
        <xdr:cNvPr id="141" name="円/楕円 140"/>
        <xdr:cNvSpPr/>
      </xdr:nvSpPr>
      <xdr:spPr bwMode="auto">
        <a:xfrm>
          <a:off x="2857500" y="6176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21194</xdr:rowOff>
    </xdr:from>
    <xdr:ext cx="762000" cy="259045"/>
    <xdr:sp macro="" textlink="">
      <xdr:nvSpPr>
        <xdr:cNvPr id="142" name="テキスト ボックス 141"/>
        <xdr:cNvSpPr txBox="1"/>
      </xdr:nvSpPr>
      <xdr:spPr>
        <a:xfrm>
          <a:off x="2527300" y="594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69,755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年度以降、原子力発電所事故による各事業の休止や特別交付税等の大幅な増加による実質収支額の増や今後の事業財源にするための財政調整基金の積増しにより標準財政規模比が大きくなっている。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の一般会計と特別会計においては赤字を生じている会計はないが、未だ原子力発電所事故による全町避難が続いているため事業休止状態の事業や収入が見込めない事業等があり、一般会計より財源補てん等を行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年度決算における実質公債費比率（</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ヵ年平均）は前年度に比べ</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ポイント減の</a:t>
          </a:r>
          <a:r>
            <a:rPr kumimoji="1" lang="en-US" altLang="ja-JP" sz="1400">
              <a:latin typeface="ＭＳ ゴシック" pitchFamily="49" charset="-128"/>
              <a:ea typeface="ＭＳ ゴシック" pitchFamily="49" charset="-128"/>
            </a:rPr>
            <a:t>17.1</a:t>
          </a:r>
          <a:r>
            <a:rPr kumimoji="1" lang="ja-JP" altLang="en-US" sz="1400">
              <a:latin typeface="ＭＳ ゴシック" pitchFamily="49" charset="-128"/>
              <a:ea typeface="ＭＳ ゴシック" pitchFamily="49" charset="-128"/>
            </a:rPr>
            <a:t>％となった。比率が減少した要因としては元利償還額の減（前年度比</a:t>
          </a:r>
          <a:r>
            <a:rPr kumimoji="1" lang="en-US" altLang="ja-JP" sz="1400">
              <a:latin typeface="ＭＳ ゴシック" pitchFamily="49" charset="-128"/>
              <a:ea typeface="ＭＳ ゴシック" pitchFamily="49" charset="-128"/>
            </a:rPr>
            <a:t>46</a:t>
          </a:r>
          <a:r>
            <a:rPr kumimoji="1" lang="ja-JP" altLang="en-US" sz="1400">
              <a:latin typeface="ＭＳ ゴシック" pitchFamily="49" charset="-128"/>
              <a:ea typeface="ＭＳ ゴシック" pitchFamily="49" charset="-128"/>
            </a:rPr>
            <a:t>百万円の減）などによるものである。今年度も繰上償還や下水道事業債の低利率への借換を行った。また債務負担行為に基づく支出（国営事業償還金負担金分）が今年度で償還終了となるため次年度以降さらに減少すると見込まれる。今後も地方債残額の減額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年度決算における将来負担比率は前年同様低い数値となっている。平成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年度と比較すると地方債現在高の減（前年度比</a:t>
          </a:r>
          <a:r>
            <a:rPr kumimoji="1" lang="en-US" altLang="ja-JP" sz="1400">
              <a:latin typeface="ＭＳ ゴシック" pitchFamily="49" charset="-128"/>
              <a:ea typeface="ＭＳ ゴシック" pitchFamily="49" charset="-128"/>
            </a:rPr>
            <a:t>221</a:t>
          </a:r>
          <a:r>
            <a:rPr kumimoji="1" lang="ja-JP" altLang="en-US" sz="1400">
              <a:latin typeface="ＭＳ ゴシック" pitchFamily="49" charset="-128"/>
              <a:ea typeface="ＭＳ ゴシック" pitchFamily="49" charset="-128"/>
            </a:rPr>
            <a:t>百万円の減）、財政調整基金等の充当可能基金の増（前年度比</a:t>
          </a:r>
          <a:r>
            <a:rPr kumimoji="1" lang="en-US" altLang="ja-JP" sz="1400">
              <a:latin typeface="ＭＳ ゴシック" pitchFamily="49" charset="-128"/>
              <a:ea typeface="ＭＳ ゴシック" pitchFamily="49" charset="-128"/>
            </a:rPr>
            <a:t>682</a:t>
          </a:r>
          <a:r>
            <a:rPr kumimoji="1" lang="ja-JP" altLang="en-US" sz="1400">
              <a:latin typeface="ＭＳ ゴシック" pitchFamily="49" charset="-128"/>
              <a:ea typeface="ＭＳ ゴシック" pitchFamily="49" charset="-128"/>
            </a:rPr>
            <a:t>百万円の増）となっている。今後、復旧・復興に係る事業費に対応するため将来負担額比率等、十分注視し財政運営を進めていく。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6555933</v>
      </c>
      <c r="BO4" s="379"/>
      <c r="BP4" s="379"/>
      <c r="BQ4" s="379"/>
      <c r="BR4" s="379"/>
      <c r="BS4" s="379"/>
      <c r="BT4" s="379"/>
      <c r="BU4" s="380"/>
      <c r="BV4" s="378">
        <v>5865649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18.100000000000001</v>
      </c>
      <c r="CU4" s="554"/>
      <c r="CV4" s="554"/>
      <c r="CW4" s="554"/>
      <c r="CX4" s="554"/>
      <c r="CY4" s="554"/>
      <c r="CZ4" s="554"/>
      <c r="DA4" s="555"/>
      <c r="DB4" s="553">
        <v>14.1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6097512</v>
      </c>
      <c r="BO5" s="384"/>
      <c r="BP5" s="384"/>
      <c r="BQ5" s="384"/>
      <c r="BR5" s="384"/>
      <c r="BS5" s="384"/>
      <c r="BT5" s="384"/>
      <c r="BU5" s="385"/>
      <c r="BV5" s="383">
        <v>5462148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71.400000000000006</v>
      </c>
      <c r="CU5" s="354"/>
      <c r="CV5" s="354"/>
      <c r="CW5" s="354"/>
      <c r="CX5" s="354"/>
      <c r="CY5" s="354"/>
      <c r="CZ5" s="354"/>
      <c r="DA5" s="355"/>
      <c r="DB5" s="353">
        <v>85.4</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458421</v>
      </c>
      <c r="BO6" s="384"/>
      <c r="BP6" s="384"/>
      <c r="BQ6" s="384"/>
      <c r="BR6" s="384"/>
      <c r="BS6" s="384"/>
      <c r="BT6" s="384"/>
      <c r="BU6" s="385"/>
      <c r="BV6" s="383">
        <v>403501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82.2</v>
      </c>
      <c r="CU6" s="528"/>
      <c r="CV6" s="528"/>
      <c r="CW6" s="528"/>
      <c r="CX6" s="528"/>
      <c r="CY6" s="528"/>
      <c r="CZ6" s="528"/>
      <c r="DA6" s="529"/>
      <c r="DB6" s="527">
        <v>93.7</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t="s">
        <v>91</v>
      </c>
      <c r="BO7" s="384"/>
      <c r="BP7" s="384"/>
      <c r="BQ7" s="384"/>
      <c r="BR7" s="384"/>
      <c r="BS7" s="384"/>
      <c r="BT7" s="384"/>
      <c r="BU7" s="385"/>
      <c r="BV7" s="383">
        <v>47493</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2533059</v>
      </c>
      <c r="CU7" s="384"/>
      <c r="CV7" s="384"/>
      <c r="CW7" s="384"/>
      <c r="CX7" s="384"/>
      <c r="CY7" s="384"/>
      <c r="CZ7" s="384"/>
      <c r="DA7" s="385"/>
      <c r="DB7" s="383">
        <v>2524418</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93</v>
      </c>
      <c r="AN8" s="357"/>
      <c r="AO8" s="357"/>
      <c r="AP8" s="357"/>
      <c r="AQ8" s="357"/>
      <c r="AR8" s="357"/>
      <c r="AS8" s="357"/>
      <c r="AT8" s="358"/>
      <c r="AU8" s="438" t="s">
        <v>94</v>
      </c>
      <c r="AV8" s="439"/>
      <c r="AW8" s="439"/>
      <c r="AX8" s="439"/>
      <c r="AY8" s="363" t="s">
        <v>95</v>
      </c>
      <c r="AZ8" s="364"/>
      <c r="BA8" s="364"/>
      <c r="BB8" s="364"/>
      <c r="BC8" s="364"/>
      <c r="BD8" s="364"/>
      <c r="BE8" s="364"/>
      <c r="BF8" s="364"/>
      <c r="BG8" s="364"/>
      <c r="BH8" s="364"/>
      <c r="BI8" s="364"/>
      <c r="BJ8" s="364"/>
      <c r="BK8" s="364"/>
      <c r="BL8" s="364"/>
      <c r="BM8" s="365"/>
      <c r="BN8" s="383">
        <v>458421</v>
      </c>
      <c r="BO8" s="384"/>
      <c r="BP8" s="384"/>
      <c r="BQ8" s="384"/>
      <c r="BR8" s="384"/>
      <c r="BS8" s="384"/>
      <c r="BT8" s="384"/>
      <c r="BU8" s="385"/>
      <c r="BV8" s="383">
        <v>356008</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0">
        <v>0.82</v>
      </c>
      <c r="CU8" s="491"/>
      <c r="CV8" s="491"/>
      <c r="CW8" s="491"/>
      <c r="CX8" s="491"/>
      <c r="CY8" s="491"/>
      <c r="CZ8" s="491"/>
      <c r="DA8" s="492"/>
      <c r="DB8" s="490">
        <v>0.85</v>
      </c>
      <c r="DC8" s="491"/>
      <c r="DD8" s="491"/>
      <c r="DE8" s="491"/>
      <c r="DF8" s="491"/>
      <c r="DG8" s="491"/>
      <c r="DH8" s="491"/>
      <c r="DI8" s="492"/>
      <c r="DJ8" s="137"/>
      <c r="DK8" s="137"/>
      <c r="DL8" s="137"/>
      <c r="DM8" s="137"/>
      <c r="DN8" s="137"/>
      <c r="DO8" s="137"/>
    </row>
    <row r="9" spans="1:119" ht="18.75" customHeight="1" thickBot="1" x14ac:dyDescent="0.2">
      <c r="A9" s="138"/>
      <c r="B9" s="516" t="s">
        <v>97</v>
      </c>
      <c r="C9" s="517"/>
      <c r="D9" s="517"/>
      <c r="E9" s="517"/>
      <c r="F9" s="517"/>
      <c r="G9" s="517"/>
      <c r="H9" s="517"/>
      <c r="I9" s="517"/>
      <c r="J9" s="517"/>
      <c r="K9" s="444"/>
      <c r="L9" s="518" t="s">
        <v>98</v>
      </c>
      <c r="M9" s="519"/>
      <c r="N9" s="519"/>
      <c r="O9" s="519"/>
      <c r="P9" s="519"/>
      <c r="Q9" s="520"/>
      <c r="R9" s="521">
        <v>6932</v>
      </c>
      <c r="S9" s="522"/>
      <c r="T9" s="522"/>
      <c r="U9" s="522"/>
      <c r="V9" s="523"/>
      <c r="W9" s="460" t="s">
        <v>99</v>
      </c>
      <c r="X9" s="461"/>
      <c r="Y9" s="461"/>
      <c r="Z9" s="461"/>
      <c r="AA9" s="461"/>
      <c r="AB9" s="461"/>
      <c r="AC9" s="461"/>
      <c r="AD9" s="461"/>
      <c r="AE9" s="461"/>
      <c r="AF9" s="461"/>
      <c r="AG9" s="461"/>
      <c r="AH9" s="461"/>
      <c r="AI9" s="461"/>
      <c r="AJ9" s="461"/>
      <c r="AK9" s="461"/>
      <c r="AL9" s="524"/>
      <c r="AM9" s="450" t="s">
        <v>100</v>
      </c>
      <c r="AN9" s="357"/>
      <c r="AO9" s="357"/>
      <c r="AP9" s="357"/>
      <c r="AQ9" s="357"/>
      <c r="AR9" s="357"/>
      <c r="AS9" s="357"/>
      <c r="AT9" s="358"/>
      <c r="AU9" s="438" t="s">
        <v>78</v>
      </c>
      <c r="AV9" s="439"/>
      <c r="AW9" s="439"/>
      <c r="AX9" s="439"/>
      <c r="AY9" s="363" t="s">
        <v>101</v>
      </c>
      <c r="AZ9" s="364"/>
      <c r="BA9" s="364"/>
      <c r="BB9" s="364"/>
      <c r="BC9" s="364"/>
      <c r="BD9" s="364"/>
      <c r="BE9" s="364"/>
      <c r="BF9" s="364"/>
      <c r="BG9" s="364"/>
      <c r="BH9" s="364"/>
      <c r="BI9" s="364"/>
      <c r="BJ9" s="364"/>
      <c r="BK9" s="364"/>
      <c r="BL9" s="364"/>
      <c r="BM9" s="365"/>
      <c r="BN9" s="383">
        <v>102413</v>
      </c>
      <c r="BO9" s="384"/>
      <c r="BP9" s="384"/>
      <c r="BQ9" s="384"/>
      <c r="BR9" s="384"/>
      <c r="BS9" s="384"/>
      <c r="BT9" s="384"/>
      <c r="BU9" s="385"/>
      <c r="BV9" s="383">
        <v>-79353</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6.1</v>
      </c>
      <c r="CU9" s="354"/>
      <c r="CV9" s="354"/>
      <c r="CW9" s="354"/>
      <c r="CX9" s="354"/>
      <c r="CY9" s="354"/>
      <c r="CZ9" s="354"/>
      <c r="DA9" s="355"/>
      <c r="DB9" s="353">
        <v>6.5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7170</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655735</v>
      </c>
      <c r="BO10" s="384"/>
      <c r="BP10" s="384"/>
      <c r="BQ10" s="384"/>
      <c r="BR10" s="384"/>
      <c r="BS10" s="384"/>
      <c r="BT10" s="384"/>
      <c r="BU10" s="385"/>
      <c r="BV10" s="383">
        <v>478597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v>199134</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6467</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323000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6438</v>
      </c>
      <c r="S13" s="483"/>
      <c r="T13" s="483"/>
      <c r="U13" s="483"/>
      <c r="V13" s="484"/>
      <c r="W13" s="470" t="s">
        <v>124</v>
      </c>
      <c r="X13" s="396"/>
      <c r="Y13" s="396"/>
      <c r="Z13" s="396"/>
      <c r="AA13" s="396"/>
      <c r="AB13" s="397"/>
      <c r="AC13" s="359">
        <v>263</v>
      </c>
      <c r="AD13" s="360"/>
      <c r="AE13" s="360"/>
      <c r="AF13" s="360"/>
      <c r="AG13" s="361"/>
      <c r="AH13" s="359">
        <v>331</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957282</v>
      </c>
      <c r="BO13" s="384"/>
      <c r="BP13" s="384"/>
      <c r="BQ13" s="384"/>
      <c r="BR13" s="384"/>
      <c r="BS13" s="384"/>
      <c r="BT13" s="384"/>
      <c r="BU13" s="385"/>
      <c r="BV13" s="383">
        <v>76244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17.100000000000001</v>
      </c>
      <c r="CU13" s="354"/>
      <c r="CV13" s="354"/>
      <c r="CW13" s="354"/>
      <c r="CX13" s="354"/>
      <c r="CY13" s="354"/>
      <c r="CZ13" s="354"/>
      <c r="DA13" s="355"/>
      <c r="DB13" s="353">
        <v>18.899999999999999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6526</v>
      </c>
      <c r="S14" s="483"/>
      <c r="T14" s="483"/>
      <c r="U14" s="483"/>
      <c r="V14" s="484"/>
      <c r="W14" s="485"/>
      <c r="X14" s="399"/>
      <c r="Y14" s="399"/>
      <c r="Z14" s="399"/>
      <c r="AA14" s="399"/>
      <c r="AB14" s="400"/>
      <c r="AC14" s="475">
        <v>7.9</v>
      </c>
      <c r="AD14" s="476"/>
      <c r="AE14" s="476"/>
      <c r="AF14" s="476"/>
      <c r="AG14" s="477"/>
      <c r="AH14" s="475">
        <v>9.6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6499</v>
      </c>
      <c r="S15" s="483"/>
      <c r="T15" s="483"/>
      <c r="U15" s="483"/>
      <c r="V15" s="484"/>
      <c r="W15" s="470" t="s">
        <v>130</v>
      </c>
      <c r="X15" s="396"/>
      <c r="Y15" s="396"/>
      <c r="Z15" s="396"/>
      <c r="AA15" s="396"/>
      <c r="AB15" s="397"/>
      <c r="AC15" s="359">
        <v>912</v>
      </c>
      <c r="AD15" s="360"/>
      <c r="AE15" s="360"/>
      <c r="AF15" s="360"/>
      <c r="AG15" s="361"/>
      <c r="AH15" s="359">
        <v>935</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1428925</v>
      </c>
      <c r="BO15" s="379"/>
      <c r="BP15" s="379"/>
      <c r="BQ15" s="379"/>
      <c r="BR15" s="379"/>
      <c r="BS15" s="379"/>
      <c r="BT15" s="379"/>
      <c r="BU15" s="380"/>
      <c r="BV15" s="378">
        <v>1566365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27.3</v>
      </c>
      <c r="AD16" s="476"/>
      <c r="AE16" s="476"/>
      <c r="AF16" s="476"/>
      <c r="AG16" s="477"/>
      <c r="AH16" s="475">
        <v>27.1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1819003</v>
      </c>
      <c r="BO16" s="384"/>
      <c r="BP16" s="384"/>
      <c r="BQ16" s="384"/>
      <c r="BR16" s="384"/>
      <c r="BS16" s="384"/>
      <c r="BT16" s="384"/>
      <c r="BU16" s="385"/>
      <c r="BV16" s="383">
        <v>1861853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2170</v>
      </c>
      <c r="AD17" s="360"/>
      <c r="AE17" s="360"/>
      <c r="AF17" s="360"/>
      <c r="AG17" s="361"/>
      <c r="AH17" s="359">
        <v>2172</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1859345</v>
      </c>
      <c r="BO17" s="384"/>
      <c r="BP17" s="384"/>
      <c r="BQ17" s="384"/>
      <c r="BR17" s="384"/>
      <c r="BS17" s="384"/>
      <c r="BT17" s="384"/>
      <c r="BU17" s="385"/>
      <c r="BV17" s="383">
        <v>2050550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51.4</v>
      </c>
      <c r="M18" s="446"/>
      <c r="N18" s="446"/>
      <c r="O18" s="446"/>
      <c r="P18" s="446"/>
      <c r="Q18" s="446"/>
      <c r="R18" s="447"/>
      <c r="S18" s="447"/>
      <c r="T18" s="447"/>
      <c r="U18" s="447"/>
      <c r="V18" s="448"/>
      <c r="W18" s="462"/>
      <c r="X18" s="463"/>
      <c r="Y18" s="463"/>
      <c r="Z18" s="463"/>
      <c r="AA18" s="463"/>
      <c r="AB18" s="471"/>
      <c r="AC18" s="347">
        <v>64.900000000000006</v>
      </c>
      <c r="AD18" s="348"/>
      <c r="AE18" s="348"/>
      <c r="AF18" s="348"/>
      <c r="AG18" s="449"/>
      <c r="AH18" s="347">
        <v>63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1538498</v>
      </c>
      <c r="BO18" s="384"/>
      <c r="BP18" s="384"/>
      <c r="BQ18" s="384"/>
      <c r="BR18" s="384"/>
      <c r="BS18" s="384"/>
      <c r="BT18" s="384"/>
      <c r="BU18" s="385"/>
      <c r="BV18" s="383">
        <v>1724032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135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4428515</v>
      </c>
      <c r="BO19" s="384"/>
      <c r="BP19" s="384"/>
      <c r="BQ19" s="384"/>
      <c r="BR19" s="384"/>
      <c r="BS19" s="384"/>
      <c r="BT19" s="384"/>
      <c r="BU19" s="385"/>
      <c r="BV19" s="383">
        <v>4588144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2393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2779250</v>
      </c>
      <c r="BO23" s="384"/>
      <c r="BP23" s="384"/>
      <c r="BQ23" s="384"/>
      <c r="BR23" s="384"/>
      <c r="BS23" s="384"/>
      <c r="BT23" s="384"/>
      <c r="BU23" s="385"/>
      <c r="BV23" s="383">
        <v>2999770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7660</v>
      </c>
      <c r="R24" s="360"/>
      <c r="S24" s="360"/>
      <c r="T24" s="360"/>
      <c r="U24" s="360"/>
      <c r="V24" s="361"/>
      <c r="W24" s="425"/>
      <c r="X24" s="416"/>
      <c r="Y24" s="417"/>
      <c r="Z24" s="356" t="s">
        <v>153</v>
      </c>
      <c r="AA24" s="357"/>
      <c r="AB24" s="357"/>
      <c r="AC24" s="357"/>
      <c r="AD24" s="357"/>
      <c r="AE24" s="357"/>
      <c r="AF24" s="357"/>
      <c r="AG24" s="358"/>
      <c r="AH24" s="359">
        <v>81</v>
      </c>
      <c r="AI24" s="360"/>
      <c r="AJ24" s="360"/>
      <c r="AK24" s="360"/>
      <c r="AL24" s="361"/>
      <c r="AM24" s="359">
        <v>258633</v>
      </c>
      <c r="AN24" s="360"/>
      <c r="AO24" s="360"/>
      <c r="AP24" s="360"/>
      <c r="AQ24" s="360"/>
      <c r="AR24" s="361"/>
      <c r="AS24" s="359">
        <v>3193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2725900</v>
      </c>
      <c r="BO24" s="384"/>
      <c r="BP24" s="384"/>
      <c r="BQ24" s="384"/>
      <c r="BR24" s="384"/>
      <c r="BS24" s="384"/>
      <c r="BT24" s="384"/>
      <c r="BU24" s="385"/>
      <c r="BV24" s="383">
        <v>2631422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6010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843191</v>
      </c>
      <c r="BO25" s="379"/>
      <c r="BP25" s="379"/>
      <c r="BQ25" s="379"/>
      <c r="BR25" s="379"/>
      <c r="BS25" s="379"/>
      <c r="BT25" s="379"/>
      <c r="BU25" s="380"/>
      <c r="BV25" s="378">
        <v>415390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5550</v>
      </c>
      <c r="R26" s="360"/>
      <c r="S26" s="360"/>
      <c r="T26" s="360"/>
      <c r="U26" s="360"/>
      <c r="V26" s="361"/>
      <c r="W26" s="425"/>
      <c r="X26" s="416"/>
      <c r="Y26" s="417"/>
      <c r="Z26" s="356" t="s">
        <v>159</v>
      </c>
      <c r="AA26" s="436"/>
      <c r="AB26" s="436"/>
      <c r="AC26" s="436"/>
      <c r="AD26" s="436"/>
      <c r="AE26" s="436"/>
      <c r="AF26" s="436"/>
      <c r="AG26" s="437"/>
      <c r="AH26" s="359">
        <v>2</v>
      </c>
      <c r="AI26" s="360"/>
      <c r="AJ26" s="360"/>
      <c r="AK26" s="360"/>
      <c r="AL26" s="361"/>
      <c r="AM26" s="359">
        <v>5862</v>
      </c>
      <c r="AN26" s="360"/>
      <c r="AO26" s="360"/>
      <c r="AP26" s="360"/>
      <c r="AQ26" s="360"/>
      <c r="AR26" s="361"/>
      <c r="AS26" s="359">
        <v>2931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2890</v>
      </c>
      <c r="R27" s="360"/>
      <c r="S27" s="360"/>
      <c r="T27" s="360"/>
      <c r="U27" s="360"/>
      <c r="V27" s="361"/>
      <c r="W27" s="425"/>
      <c r="X27" s="416"/>
      <c r="Y27" s="417"/>
      <c r="Z27" s="356" t="s">
        <v>162</v>
      </c>
      <c r="AA27" s="357"/>
      <c r="AB27" s="357"/>
      <c r="AC27" s="357"/>
      <c r="AD27" s="357"/>
      <c r="AE27" s="357"/>
      <c r="AF27" s="357"/>
      <c r="AG27" s="358"/>
      <c r="AH27" s="359">
        <v>3</v>
      </c>
      <c r="AI27" s="360"/>
      <c r="AJ27" s="360"/>
      <c r="AK27" s="360"/>
      <c r="AL27" s="361"/>
      <c r="AM27" s="359">
        <v>8686</v>
      </c>
      <c r="AN27" s="360"/>
      <c r="AO27" s="360"/>
      <c r="AP27" s="360"/>
      <c r="AQ27" s="360"/>
      <c r="AR27" s="361"/>
      <c r="AS27" s="359">
        <v>2895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220700</v>
      </c>
      <c r="BO27" s="387"/>
      <c r="BP27" s="387"/>
      <c r="BQ27" s="387"/>
      <c r="BR27" s="387"/>
      <c r="BS27" s="387"/>
      <c r="BT27" s="387"/>
      <c r="BU27" s="388"/>
      <c r="BV27" s="386">
        <v>220700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2480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2977644</v>
      </c>
      <c r="BO28" s="379"/>
      <c r="BP28" s="379"/>
      <c r="BQ28" s="379"/>
      <c r="BR28" s="379"/>
      <c r="BS28" s="379"/>
      <c r="BT28" s="379"/>
      <c r="BU28" s="380"/>
      <c r="BV28" s="378">
        <v>2321909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6</v>
      </c>
      <c r="M29" s="360"/>
      <c r="N29" s="360"/>
      <c r="O29" s="360"/>
      <c r="P29" s="361"/>
      <c r="Q29" s="359">
        <v>2320</v>
      </c>
      <c r="R29" s="360"/>
      <c r="S29" s="360"/>
      <c r="T29" s="360"/>
      <c r="U29" s="360"/>
      <c r="V29" s="361"/>
      <c r="W29" s="425"/>
      <c r="X29" s="416"/>
      <c r="Y29" s="417"/>
      <c r="Z29" s="356" t="s">
        <v>169</v>
      </c>
      <c r="AA29" s="357"/>
      <c r="AB29" s="357"/>
      <c r="AC29" s="357"/>
      <c r="AD29" s="357"/>
      <c r="AE29" s="357"/>
      <c r="AF29" s="357"/>
      <c r="AG29" s="358"/>
      <c r="AH29" s="359">
        <v>84</v>
      </c>
      <c r="AI29" s="360"/>
      <c r="AJ29" s="360"/>
      <c r="AK29" s="360"/>
      <c r="AL29" s="361"/>
      <c r="AM29" s="359">
        <v>267319</v>
      </c>
      <c r="AN29" s="360"/>
      <c r="AO29" s="360"/>
      <c r="AP29" s="360"/>
      <c r="AQ29" s="360"/>
      <c r="AR29" s="361"/>
      <c r="AS29" s="359">
        <v>3182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666</v>
      </c>
      <c r="BO29" s="384"/>
      <c r="BP29" s="384"/>
      <c r="BQ29" s="384"/>
      <c r="BR29" s="384"/>
      <c r="BS29" s="384"/>
      <c r="BT29" s="384"/>
      <c r="BU29" s="385"/>
      <c r="BV29" s="383">
        <v>666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95.4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6957289</v>
      </c>
      <c r="BO30" s="387"/>
      <c r="BP30" s="387"/>
      <c r="BQ30" s="387"/>
      <c r="BR30" s="387"/>
      <c r="BS30" s="387"/>
      <c r="BT30" s="387"/>
      <c r="BU30" s="388"/>
      <c r="BV30" s="386">
        <v>6402885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福島県市町村総合事務組合（一般会計）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公有林整備事業特別会計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工業団地造成事業特別会計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福島県市町村総合事務組合（消防補償等特別会計）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福島県市町村総合事務組合（消防賞じゅつ金特別会計）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福島県市町村総合事務組合（非常勤職員公務災害補償特別会計）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福島県市町村総合事務組合（自治会館管理特別会計）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福島県後期高齢者医療広域連合後期高齢者医療特別会計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双葉地方広域市町村圏組合（一般会計）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双葉地方広域市町村圏組合（下水道事業特別会計）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双葉地方水道企業団水道事業会計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A22" zoomScale="70" zoomScaleNormal="70" zoomScaleSheetLayoutView="100" workbookViewId="0">
      <selection activeCell="E44" sqref="E44:H44"/>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79" t="s">
        <v>24</v>
      </c>
      <c r="C41" s="1180"/>
      <c r="D41" s="81"/>
      <c r="E41" s="1181" t="s">
        <v>25</v>
      </c>
      <c r="F41" s="1181"/>
      <c r="G41" s="1181"/>
      <c r="H41" s="1182"/>
      <c r="I41" s="82">
        <v>3564</v>
      </c>
      <c r="J41" s="83">
        <v>3325</v>
      </c>
      <c r="K41" s="83">
        <v>3169</v>
      </c>
      <c r="L41" s="83">
        <v>3000</v>
      </c>
      <c r="M41" s="84">
        <v>2779</v>
      </c>
    </row>
    <row r="42" spans="2:13" ht="27.75" customHeight="1" x14ac:dyDescent="0.15">
      <c r="B42" s="1169"/>
      <c r="C42" s="1170"/>
      <c r="D42" s="85"/>
      <c r="E42" s="1173" t="s">
        <v>26</v>
      </c>
      <c r="F42" s="1173"/>
      <c r="G42" s="1173"/>
      <c r="H42" s="1174"/>
      <c r="I42" s="86">
        <v>357</v>
      </c>
      <c r="J42" s="87">
        <v>284</v>
      </c>
      <c r="K42" s="87">
        <v>217</v>
      </c>
      <c r="L42" s="87">
        <v>165</v>
      </c>
      <c r="M42" s="88">
        <v>107</v>
      </c>
    </row>
    <row r="43" spans="2:13" ht="27.75" customHeight="1" x14ac:dyDescent="0.15">
      <c r="B43" s="1169"/>
      <c r="C43" s="1170"/>
      <c r="D43" s="85"/>
      <c r="E43" s="1173" t="s">
        <v>27</v>
      </c>
      <c r="F43" s="1173"/>
      <c r="G43" s="1173"/>
      <c r="H43" s="1174"/>
      <c r="I43" s="86">
        <v>2404</v>
      </c>
      <c r="J43" s="87">
        <v>2365</v>
      </c>
      <c r="K43" s="87">
        <v>2325</v>
      </c>
      <c r="L43" s="87">
        <v>2198</v>
      </c>
      <c r="M43" s="88">
        <v>1750</v>
      </c>
    </row>
    <row r="44" spans="2:13" ht="27.75" customHeight="1" x14ac:dyDescent="0.15">
      <c r="B44" s="1169"/>
      <c r="C44" s="1170"/>
      <c r="D44" s="85"/>
      <c r="E44" s="1173" t="s">
        <v>28</v>
      </c>
      <c r="F44" s="1173"/>
      <c r="G44" s="1173"/>
      <c r="H44" s="1174"/>
      <c r="I44" s="86">
        <v>109</v>
      </c>
      <c r="J44" s="87">
        <v>138</v>
      </c>
      <c r="K44" s="87">
        <v>128</v>
      </c>
      <c r="L44" s="87">
        <v>111</v>
      </c>
      <c r="M44" s="88">
        <v>102</v>
      </c>
    </row>
    <row r="45" spans="2:13" ht="27.75" customHeight="1" x14ac:dyDescent="0.15">
      <c r="B45" s="1169"/>
      <c r="C45" s="1170"/>
      <c r="D45" s="85"/>
      <c r="E45" s="1173" t="s">
        <v>29</v>
      </c>
      <c r="F45" s="1173"/>
      <c r="G45" s="1173"/>
      <c r="H45" s="1174"/>
      <c r="I45" s="86">
        <v>107</v>
      </c>
      <c r="J45" s="87">
        <v>131</v>
      </c>
      <c r="K45" s="87" t="s">
        <v>472</v>
      </c>
      <c r="L45" s="87" t="s">
        <v>472</v>
      </c>
      <c r="M45" s="88" t="s">
        <v>472</v>
      </c>
    </row>
    <row r="46" spans="2:13" ht="27.75" customHeight="1" x14ac:dyDescent="0.15">
      <c r="B46" s="1169"/>
      <c r="C46" s="1170"/>
      <c r="D46" s="85"/>
      <c r="E46" s="1173" t="s">
        <v>30</v>
      </c>
      <c r="F46" s="1173"/>
      <c r="G46" s="1173"/>
      <c r="H46" s="1174"/>
      <c r="I46" s="86" t="s">
        <v>472</v>
      </c>
      <c r="J46" s="87" t="s">
        <v>472</v>
      </c>
      <c r="K46" s="87" t="s">
        <v>472</v>
      </c>
      <c r="L46" s="87" t="s">
        <v>472</v>
      </c>
      <c r="M46" s="88" t="s">
        <v>472</v>
      </c>
    </row>
    <row r="47" spans="2:13" ht="27.75" customHeight="1" x14ac:dyDescent="0.15">
      <c r="B47" s="1169"/>
      <c r="C47" s="1170"/>
      <c r="D47" s="85"/>
      <c r="E47" s="1173" t="s">
        <v>31</v>
      </c>
      <c r="F47" s="1173"/>
      <c r="G47" s="1173"/>
      <c r="H47" s="1174"/>
      <c r="I47" s="86" t="s">
        <v>472</v>
      </c>
      <c r="J47" s="87" t="s">
        <v>472</v>
      </c>
      <c r="K47" s="87" t="s">
        <v>472</v>
      </c>
      <c r="L47" s="87" t="s">
        <v>472</v>
      </c>
      <c r="M47" s="88" t="s">
        <v>472</v>
      </c>
    </row>
    <row r="48" spans="2:13" ht="27.75" customHeight="1" x14ac:dyDescent="0.15">
      <c r="B48" s="1171"/>
      <c r="C48" s="1172"/>
      <c r="D48" s="85"/>
      <c r="E48" s="1173" t="s">
        <v>32</v>
      </c>
      <c r="F48" s="1173"/>
      <c r="G48" s="1173"/>
      <c r="H48" s="1174"/>
      <c r="I48" s="86" t="s">
        <v>472</v>
      </c>
      <c r="J48" s="87" t="s">
        <v>472</v>
      </c>
      <c r="K48" s="87" t="s">
        <v>472</v>
      </c>
      <c r="L48" s="87" t="s">
        <v>472</v>
      </c>
      <c r="M48" s="88" t="s">
        <v>472</v>
      </c>
    </row>
    <row r="49" spans="2:13" ht="27.75" customHeight="1" x14ac:dyDescent="0.15">
      <c r="B49" s="1167" t="s">
        <v>33</v>
      </c>
      <c r="C49" s="1168"/>
      <c r="D49" s="89"/>
      <c r="E49" s="1173" t="s">
        <v>34</v>
      </c>
      <c r="F49" s="1173"/>
      <c r="G49" s="1173"/>
      <c r="H49" s="1174"/>
      <c r="I49" s="86">
        <v>172</v>
      </c>
      <c r="J49" s="87">
        <v>313</v>
      </c>
      <c r="K49" s="87">
        <v>3680</v>
      </c>
      <c r="L49" s="87">
        <v>4059</v>
      </c>
      <c r="M49" s="88">
        <v>4741</v>
      </c>
    </row>
    <row r="50" spans="2:13" ht="27.75" customHeight="1" x14ac:dyDescent="0.15">
      <c r="B50" s="1169"/>
      <c r="C50" s="1170"/>
      <c r="D50" s="85"/>
      <c r="E50" s="1173" t="s">
        <v>35</v>
      </c>
      <c r="F50" s="1173"/>
      <c r="G50" s="1173"/>
      <c r="H50" s="1174"/>
      <c r="I50" s="86">
        <v>220</v>
      </c>
      <c r="J50" s="87">
        <v>174</v>
      </c>
      <c r="K50" s="87">
        <v>25</v>
      </c>
      <c r="L50" s="87">
        <v>8</v>
      </c>
      <c r="M50" s="88">
        <v>1</v>
      </c>
    </row>
    <row r="51" spans="2:13" ht="27.75" customHeight="1" x14ac:dyDescent="0.15">
      <c r="B51" s="1171"/>
      <c r="C51" s="1172"/>
      <c r="D51" s="85"/>
      <c r="E51" s="1173" t="s">
        <v>36</v>
      </c>
      <c r="F51" s="1173"/>
      <c r="G51" s="1173"/>
      <c r="H51" s="1174"/>
      <c r="I51" s="86">
        <v>3487</v>
      </c>
      <c r="J51" s="87">
        <v>3482</v>
      </c>
      <c r="K51" s="87">
        <v>3406</v>
      </c>
      <c r="L51" s="87">
        <v>3313</v>
      </c>
      <c r="M51" s="88">
        <v>3308</v>
      </c>
    </row>
    <row r="52" spans="2:13" ht="27.75" customHeight="1" thickBot="1" x14ac:dyDescent="0.2">
      <c r="B52" s="1175" t="s">
        <v>37</v>
      </c>
      <c r="C52" s="1176"/>
      <c r="D52" s="90"/>
      <c r="E52" s="1177" t="s">
        <v>38</v>
      </c>
      <c r="F52" s="1177"/>
      <c r="G52" s="1177"/>
      <c r="H52" s="1178"/>
      <c r="I52" s="91">
        <v>2662</v>
      </c>
      <c r="J52" s="92">
        <v>2274</v>
      </c>
      <c r="K52" s="92">
        <v>-1271</v>
      </c>
      <c r="L52" s="92">
        <v>-1907</v>
      </c>
      <c r="M52" s="93">
        <v>-3312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64272</v>
      </c>
      <c r="E3" s="116"/>
      <c r="F3" s="117">
        <v>109234</v>
      </c>
      <c r="G3" s="118"/>
      <c r="H3" s="119"/>
    </row>
    <row r="4" spans="1:8" x14ac:dyDescent="0.15">
      <c r="A4" s="120"/>
      <c r="B4" s="121"/>
      <c r="C4" s="122"/>
      <c r="D4" s="123">
        <v>63105</v>
      </c>
      <c r="E4" s="124"/>
      <c r="F4" s="125">
        <v>63976</v>
      </c>
      <c r="G4" s="126"/>
      <c r="H4" s="127"/>
    </row>
    <row r="5" spans="1:8" x14ac:dyDescent="0.15">
      <c r="A5" s="108" t="s">
        <v>506</v>
      </c>
      <c r="B5" s="113"/>
      <c r="C5" s="114"/>
      <c r="D5" s="115">
        <v>115424</v>
      </c>
      <c r="E5" s="116"/>
      <c r="F5" s="117">
        <v>121932</v>
      </c>
      <c r="G5" s="118"/>
      <c r="H5" s="119"/>
    </row>
    <row r="6" spans="1:8" x14ac:dyDescent="0.15">
      <c r="A6" s="120"/>
      <c r="B6" s="121"/>
      <c r="C6" s="122"/>
      <c r="D6" s="123">
        <v>114575</v>
      </c>
      <c r="E6" s="124"/>
      <c r="F6" s="125">
        <v>68430</v>
      </c>
      <c r="G6" s="126"/>
      <c r="H6" s="127"/>
    </row>
    <row r="7" spans="1:8" x14ac:dyDescent="0.15">
      <c r="A7" s="108" t="s">
        <v>507</v>
      </c>
      <c r="B7" s="113"/>
      <c r="C7" s="114"/>
      <c r="D7" s="115">
        <v>25786</v>
      </c>
      <c r="E7" s="116"/>
      <c r="F7" s="117">
        <v>92021</v>
      </c>
      <c r="G7" s="118"/>
      <c r="H7" s="119"/>
    </row>
    <row r="8" spans="1:8" x14ac:dyDescent="0.15">
      <c r="A8" s="120"/>
      <c r="B8" s="121"/>
      <c r="C8" s="122"/>
      <c r="D8" s="123">
        <v>24608</v>
      </c>
      <c r="E8" s="124"/>
      <c r="F8" s="125">
        <v>52579</v>
      </c>
      <c r="G8" s="126"/>
      <c r="H8" s="127"/>
    </row>
    <row r="9" spans="1:8" x14ac:dyDescent="0.15">
      <c r="A9" s="108" t="s">
        <v>508</v>
      </c>
      <c r="B9" s="113"/>
      <c r="C9" s="114"/>
      <c r="D9" s="115">
        <v>16839</v>
      </c>
      <c r="E9" s="116"/>
      <c r="F9" s="117">
        <v>94828</v>
      </c>
      <c r="G9" s="118"/>
      <c r="H9" s="119"/>
    </row>
    <row r="10" spans="1:8" x14ac:dyDescent="0.15">
      <c r="A10" s="120"/>
      <c r="B10" s="121"/>
      <c r="C10" s="122"/>
      <c r="D10" s="123">
        <v>4635</v>
      </c>
      <c r="E10" s="124"/>
      <c r="F10" s="125">
        <v>55133</v>
      </c>
      <c r="G10" s="126"/>
      <c r="H10" s="127"/>
    </row>
    <row r="11" spans="1:8" x14ac:dyDescent="0.15">
      <c r="A11" s="108" t="s">
        <v>509</v>
      </c>
      <c r="B11" s="113"/>
      <c r="C11" s="114"/>
      <c r="D11" s="115">
        <v>11785</v>
      </c>
      <c r="E11" s="116"/>
      <c r="F11" s="117">
        <v>119674</v>
      </c>
      <c r="G11" s="118"/>
      <c r="H11" s="119"/>
    </row>
    <row r="12" spans="1:8" x14ac:dyDescent="0.15">
      <c r="A12" s="120"/>
      <c r="B12" s="121"/>
      <c r="C12" s="128"/>
      <c r="D12" s="123">
        <v>11785</v>
      </c>
      <c r="E12" s="124"/>
      <c r="F12" s="125">
        <v>57803</v>
      </c>
      <c r="G12" s="126"/>
      <c r="H12" s="127"/>
    </row>
    <row r="13" spans="1:8" x14ac:dyDescent="0.15">
      <c r="A13" s="108"/>
      <c r="B13" s="113"/>
      <c r="C13" s="129"/>
      <c r="D13" s="130">
        <v>46821</v>
      </c>
      <c r="E13" s="131"/>
      <c r="F13" s="132">
        <v>107538</v>
      </c>
      <c r="G13" s="133"/>
      <c r="H13" s="119"/>
    </row>
    <row r="14" spans="1:8" x14ac:dyDescent="0.15">
      <c r="A14" s="120"/>
      <c r="B14" s="121"/>
      <c r="C14" s="122"/>
      <c r="D14" s="123">
        <v>43742</v>
      </c>
      <c r="E14" s="124"/>
      <c r="F14" s="125">
        <v>59584</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6.76</v>
      </c>
      <c r="C19" s="134">
        <f>ROUND(VALUE(SUBSTITUTE(実質収支比率等に係る経年分析!G$48,"▲","-")),2)</f>
        <v>12.8</v>
      </c>
      <c r="D19" s="134">
        <f>ROUND(VALUE(SUBSTITUTE(実質収支比率等に係る経年分析!H$48,"▲","-")),2)</f>
        <v>17.16</v>
      </c>
      <c r="E19" s="134">
        <f>ROUND(VALUE(SUBSTITUTE(実質収支比率等に係る経年分析!I$48,"▲","-")),2)</f>
        <v>14.1</v>
      </c>
      <c r="F19" s="134">
        <f>ROUND(VALUE(SUBSTITUTE(実質収支比率等に係る経年分析!J$48,"▲","-")),2)</f>
        <v>18.100000000000001</v>
      </c>
    </row>
    <row r="20" spans="1:11" x14ac:dyDescent="0.15">
      <c r="A20" s="134" t="s">
        <v>43</v>
      </c>
      <c r="B20" s="134">
        <f>ROUND(VALUE(SUBSTITUTE(実質収支比率等に係る経年分析!F$47,"▲","-")),2)</f>
        <v>4</v>
      </c>
      <c r="C20" s="134">
        <f>ROUND(VALUE(SUBSTITUTE(実質収支比率等に係る経年分析!G$47,"▲","-")),2)</f>
        <v>8.16</v>
      </c>
      <c r="D20" s="134">
        <f>ROUND(VALUE(SUBSTITUTE(実質収支比率等に係る経年分析!H$47,"▲","-")),2)</f>
        <v>85.4</v>
      </c>
      <c r="E20" s="134">
        <f>ROUND(VALUE(SUBSTITUTE(実質収支比率等に係る経年分析!I$47,"▲","-")),2)</f>
        <v>91.98</v>
      </c>
      <c r="F20" s="134">
        <f>ROUND(VALUE(SUBSTITUTE(実質収支比率等に係る経年分析!J$47,"▲","-")),2)</f>
        <v>117.55</v>
      </c>
    </row>
    <row r="21" spans="1:11" x14ac:dyDescent="0.15">
      <c r="A21" s="134" t="s">
        <v>44</v>
      </c>
      <c r="B21" s="134">
        <f>IF(ISNUMBER(VALUE(SUBSTITUTE(実質収支比率等に係る経年分析!F$49,"▲","-"))),ROUND(VALUE(SUBSTITUTE(実質収支比率等に係る経年分析!F$49,"▲","-")),2),NA())</f>
        <v>8.84</v>
      </c>
      <c r="C21" s="134">
        <f>IF(ISNUMBER(VALUE(SUBSTITUTE(実質収支比率等に係る経年分析!G$49,"▲","-"))),ROUND(VALUE(SUBSTITUTE(実質収支比率等に係る経年分析!G$49,"▲","-")),2),NA())</f>
        <v>13.75</v>
      </c>
      <c r="D21" s="134">
        <f>IF(ISNUMBER(VALUE(SUBSTITUTE(実質収支比率等に係る経年分析!H$49,"▲","-"))),ROUND(VALUE(SUBSTITUTE(実質収支比率等に係る経年分析!H$49,"▲","-")),2),NA())</f>
        <v>80.7</v>
      </c>
      <c r="E21" s="134">
        <f>IF(ISNUMBER(VALUE(SUBSTITUTE(実質収支比率等に係る経年分析!I$49,"▲","-"))),ROUND(VALUE(SUBSTITUTE(実質収支比率等に係る経年分析!I$49,"▲","-")),2),NA())</f>
        <v>3.02</v>
      </c>
      <c r="F21" s="134">
        <f>IF(ISNUMBER(VALUE(SUBSTITUTE(実質収支比率等に係る経年分析!J$49,"▲","-"))),ROUND(VALUE(SUBSTITUTE(実質収支比率等に係る経年分析!J$49,"▲","-")),2),NA())</f>
        <v>37.79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公有林整備事業特別会計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x14ac:dyDescent="0.15">
      <c r="A33" s="135" t="str">
        <f>IF(連結実質赤字比率に係る赤字・黒字の構成分析!C$37="",NA(),連結実質赤字比率に係る赤字・黒字の構成分析!C$37)</f>
        <v>工業団地造成事業特別会計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2.66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1.73</v>
      </c>
    </row>
    <row r="34" spans="1:16" x14ac:dyDescent="0.15">
      <c r="A34" s="135" t="str">
        <f>IF(連結実質赤字比率に係る赤字・黒字の構成分析!C$36="",NA(),連結実質赤字比率に係る赤字・黒字の構成分析!C$36)</f>
        <v>介護保険特別会計（保険事業勘定）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5.55</v>
      </c>
    </row>
    <row r="35" spans="1:16" x14ac:dyDescent="0.15">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2.0299999999999998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8.41</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6.76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18.100000000000001</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401</v>
      </c>
      <c r="E42" s="136"/>
      <c r="F42" s="136"/>
      <c r="G42" s="136">
        <f>'実質公債費比率（分子）の構造'!L$52</f>
        <v>375</v>
      </c>
      <c r="H42" s="136"/>
      <c r="I42" s="136"/>
      <c r="J42" s="136">
        <f>'実質公債費比率（分子）の構造'!M$52</f>
        <v>434</v>
      </c>
      <c r="K42" s="136"/>
      <c r="L42" s="136"/>
      <c r="M42" s="136">
        <f>'実質公債費比率（分子）の構造'!N$52</f>
        <v>434</v>
      </c>
      <c r="N42" s="136"/>
      <c r="O42" s="136"/>
      <c r="P42" s="136">
        <f>'実質公債費比率（分子）の構造'!O$52</f>
        <v>416</v>
      </c>
    </row>
    <row r="43" spans="1:16" x14ac:dyDescent="0.15">
      <c r="A43" s="136" t="s">
        <v>52</v>
      </c>
      <c r="B43" s="136">
        <f>'実質公債費比率（分子）の構造'!K$51</f>
        <v>1</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87</v>
      </c>
      <c r="C44" s="136"/>
      <c r="D44" s="136"/>
      <c r="E44" s="136">
        <f>'実質公債費比率（分子）の構造'!L$50</f>
        <v>81</v>
      </c>
      <c r="F44" s="136"/>
      <c r="G44" s="136"/>
      <c r="H44" s="136">
        <f>'実質公債費比率（分子）の構造'!M$50</f>
        <v>73</v>
      </c>
      <c r="I44" s="136"/>
      <c r="J44" s="136"/>
      <c r="K44" s="136">
        <f>'実質公債費比率（分子）の構造'!N$50</f>
        <v>57</v>
      </c>
      <c r="L44" s="136"/>
      <c r="M44" s="136"/>
      <c r="N44" s="136">
        <f>'実質公債費比率（分子）の構造'!O$50</f>
        <v>60</v>
      </c>
      <c r="O44" s="136"/>
      <c r="P44" s="136"/>
    </row>
    <row r="45" spans="1:16" x14ac:dyDescent="0.15">
      <c r="A45" s="136" t="s">
        <v>54</v>
      </c>
      <c r="B45" s="136">
        <f>'実質公債費比率（分子）の構造'!K$49</f>
        <v>48</v>
      </c>
      <c r="C45" s="136"/>
      <c r="D45" s="136"/>
      <c r="E45" s="136">
        <f>'実質公債費比率（分子）の構造'!L$49</f>
        <v>50</v>
      </c>
      <c r="F45" s="136"/>
      <c r="G45" s="136"/>
      <c r="H45" s="136">
        <f>'実質公債費比率（分子）の構造'!M$49</f>
        <v>45</v>
      </c>
      <c r="I45" s="136"/>
      <c r="J45" s="136"/>
      <c r="K45" s="136">
        <f>'実質公債費比率（分子）の構造'!N$49</f>
        <v>40</v>
      </c>
      <c r="L45" s="136"/>
      <c r="M45" s="136"/>
      <c r="N45" s="136">
        <f>'実質公債費比率（分子）の構造'!O$49</f>
        <v>32</v>
      </c>
      <c r="O45" s="136"/>
      <c r="P45" s="136"/>
    </row>
    <row r="46" spans="1:16" x14ac:dyDescent="0.15">
      <c r="A46" s="136" t="s">
        <v>55</v>
      </c>
      <c r="B46" s="136">
        <f>'実質公債費比率（分子）の構造'!K$48</f>
        <v>292</v>
      </c>
      <c r="C46" s="136"/>
      <c r="D46" s="136"/>
      <c r="E46" s="136">
        <f>'実質公債費比率（分子）の構造'!L$48</f>
        <v>299</v>
      </c>
      <c r="F46" s="136"/>
      <c r="G46" s="136"/>
      <c r="H46" s="136">
        <f>'実質公債費比率（分子）の構造'!M$48</f>
        <v>323</v>
      </c>
      <c r="I46" s="136"/>
      <c r="J46" s="136"/>
      <c r="K46" s="136">
        <f>'実質公債費比率（分子）の構造'!N$48</f>
        <v>327</v>
      </c>
      <c r="L46" s="136"/>
      <c r="M46" s="136"/>
      <c r="N46" s="136">
        <f>'実質公債費比率（分子）の構造'!O$48</f>
        <v>321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474</v>
      </c>
      <c r="C49" s="136"/>
      <c r="D49" s="136"/>
      <c r="E49" s="136">
        <f>'実質公債費比率（分子）の構造'!L$45</f>
        <v>431</v>
      </c>
      <c r="F49" s="136"/>
      <c r="G49" s="136"/>
      <c r="H49" s="136">
        <f>'実質公債費比率（分子）の構造'!M$45</f>
        <v>395</v>
      </c>
      <c r="I49" s="136"/>
      <c r="J49" s="136"/>
      <c r="K49" s="136">
        <f>'実質公債費比率（分子）の構造'!N$45</f>
        <v>391</v>
      </c>
      <c r="L49" s="136"/>
      <c r="M49" s="136"/>
      <c r="N49" s="136">
        <f>'実質公債費比率（分子）の構造'!O$45</f>
        <v>345</v>
      </c>
      <c r="O49" s="136"/>
      <c r="P49" s="136"/>
    </row>
    <row r="50" spans="1:16" x14ac:dyDescent="0.15">
      <c r="A50" s="136" t="s">
        <v>59</v>
      </c>
      <c r="B50" s="136" t="e">
        <f>NA()</f>
        <v>#N/A</v>
      </c>
      <c r="C50" s="136">
        <f>IF(ISNUMBER('実質公債費比率（分子）の構造'!K$53),'実質公債費比率（分子）の構造'!K$53,NA())</f>
        <v>501</v>
      </c>
      <c r="D50" s="136" t="e">
        <f>NA()</f>
        <v>#N/A</v>
      </c>
      <c r="E50" s="136" t="e">
        <f>NA()</f>
        <v>#N/A</v>
      </c>
      <c r="F50" s="136">
        <f>IF(ISNUMBER('実質公債費比率（分子）の構造'!L$53),'実質公債費比率（分子）の構造'!L$53,NA())</f>
        <v>486</v>
      </c>
      <c r="G50" s="136" t="e">
        <f>NA()</f>
        <v>#N/A</v>
      </c>
      <c r="H50" s="136" t="e">
        <f>NA()</f>
        <v>#N/A</v>
      </c>
      <c r="I50" s="136">
        <f>IF(ISNUMBER('実質公債費比率（分子）の構造'!M$53),'実質公債費比率（分子）の構造'!M$53,NA())</f>
        <v>402</v>
      </c>
      <c r="J50" s="136" t="e">
        <f>NA()</f>
        <v>#N/A</v>
      </c>
      <c r="K50" s="136" t="e">
        <f>NA()</f>
        <v>#N/A</v>
      </c>
      <c r="L50" s="136">
        <f>IF(ISNUMBER('実質公債費比率（分子）の構造'!N$53),'実質公債費比率（分子）の構造'!N$53,NA())</f>
        <v>381</v>
      </c>
      <c r="M50" s="136" t="e">
        <f>NA()</f>
        <v>#N/A</v>
      </c>
      <c r="N50" s="136" t="e">
        <f>NA()</f>
        <v>#N/A</v>
      </c>
      <c r="O50" s="136">
        <f>IF(ISNUMBER('実質公債費比率（分子）の構造'!O$53),'実質公債費比率（分子）の構造'!O$53,NA())</f>
        <v>342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3487</v>
      </c>
      <c r="E56" s="135"/>
      <c r="F56" s="135"/>
      <c r="G56" s="135">
        <f>'将来負担比率（分子）の構造'!J$51</f>
        <v>3482</v>
      </c>
      <c r="H56" s="135"/>
      <c r="I56" s="135"/>
      <c r="J56" s="135">
        <f>'将来負担比率（分子）の構造'!K$51</f>
        <v>3406</v>
      </c>
      <c r="K56" s="135"/>
      <c r="L56" s="135"/>
      <c r="M56" s="135">
        <f>'将来負担比率（分子）の構造'!L$51</f>
        <v>3313</v>
      </c>
      <c r="N56" s="135"/>
      <c r="O56" s="135"/>
      <c r="P56" s="135">
        <f>'将来負担比率（分子）の構造'!M$51</f>
        <v>3308</v>
      </c>
    </row>
    <row r="57" spans="1:16" x14ac:dyDescent="0.15">
      <c r="A57" s="135" t="s">
        <v>35</v>
      </c>
      <c r="B57" s="135"/>
      <c r="C57" s="135"/>
      <c r="D57" s="135">
        <f>'将来負担比率（分子）の構造'!I$50</f>
        <v>220</v>
      </c>
      <c r="E57" s="135"/>
      <c r="F57" s="135"/>
      <c r="G57" s="135">
        <f>'将来負担比率（分子）の構造'!J$50</f>
        <v>174</v>
      </c>
      <c r="H57" s="135"/>
      <c r="I57" s="135"/>
      <c r="J57" s="135">
        <f>'将来負担比率（分子）の構造'!K$50</f>
        <v>25</v>
      </c>
      <c r="K57" s="135"/>
      <c r="L57" s="135"/>
      <c r="M57" s="135">
        <f>'将来負担比率（分子）の構造'!L$50</f>
        <v>8</v>
      </c>
      <c r="N57" s="135"/>
      <c r="O57" s="135"/>
      <c r="P57" s="135">
        <f>'将来負担比率（分子）の構造'!M$50</f>
        <v>1</v>
      </c>
    </row>
    <row r="58" spans="1:16" x14ac:dyDescent="0.15">
      <c r="A58" s="135" t="s">
        <v>34</v>
      </c>
      <c r="B58" s="135"/>
      <c r="C58" s="135"/>
      <c r="D58" s="135">
        <f>'将来負担比率（分子）の構造'!I$49</f>
        <v>172</v>
      </c>
      <c r="E58" s="135"/>
      <c r="F58" s="135"/>
      <c r="G58" s="135">
        <f>'将来負担比率（分子）の構造'!J$49</f>
        <v>313</v>
      </c>
      <c r="H58" s="135"/>
      <c r="I58" s="135"/>
      <c r="J58" s="135">
        <f>'将来負担比率（分子）の構造'!K$49</f>
        <v>3680</v>
      </c>
      <c r="K58" s="135"/>
      <c r="L58" s="135"/>
      <c r="M58" s="135">
        <f>'将来負担比率（分子）の構造'!L$49</f>
        <v>4059</v>
      </c>
      <c r="N58" s="135"/>
      <c r="O58" s="135"/>
      <c r="P58" s="135">
        <f>'将来負担比率（分子）の構造'!M$49</f>
        <v>4741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107</v>
      </c>
      <c r="C62" s="135"/>
      <c r="D62" s="135"/>
      <c r="E62" s="135">
        <f>'将来負担比率（分子）の構造'!J$45</f>
        <v>131</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x14ac:dyDescent="0.15">
      <c r="A63" s="135" t="s">
        <v>28</v>
      </c>
      <c r="B63" s="135">
        <f>'将来負担比率（分子）の構造'!I$44</f>
        <v>109</v>
      </c>
      <c r="C63" s="135"/>
      <c r="D63" s="135"/>
      <c r="E63" s="135">
        <f>'将来負担比率（分子）の構造'!J$44</f>
        <v>138</v>
      </c>
      <c r="F63" s="135"/>
      <c r="G63" s="135"/>
      <c r="H63" s="135">
        <f>'将来負担比率（分子）の構造'!K$44</f>
        <v>128</v>
      </c>
      <c r="I63" s="135"/>
      <c r="J63" s="135"/>
      <c r="K63" s="135">
        <f>'将来負担比率（分子）の構造'!L$44</f>
        <v>111</v>
      </c>
      <c r="L63" s="135"/>
      <c r="M63" s="135"/>
      <c r="N63" s="135">
        <f>'将来負担比率（分子）の構造'!M$44</f>
        <v>102</v>
      </c>
      <c r="O63" s="135"/>
      <c r="P63" s="135"/>
    </row>
    <row r="64" spans="1:16" x14ac:dyDescent="0.15">
      <c r="A64" s="135" t="s">
        <v>27</v>
      </c>
      <c r="B64" s="135">
        <f>'将来負担比率（分子）の構造'!I$43</f>
        <v>2404</v>
      </c>
      <c r="C64" s="135"/>
      <c r="D64" s="135"/>
      <c r="E64" s="135">
        <f>'将来負担比率（分子）の構造'!J$43</f>
        <v>2365</v>
      </c>
      <c r="F64" s="135"/>
      <c r="G64" s="135"/>
      <c r="H64" s="135">
        <f>'将来負担比率（分子）の構造'!K$43</f>
        <v>2325</v>
      </c>
      <c r="I64" s="135"/>
      <c r="J64" s="135"/>
      <c r="K64" s="135">
        <f>'将来負担比率（分子）の構造'!L$43</f>
        <v>2198</v>
      </c>
      <c r="L64" s="135"/>
      <c r="M64" s="135"/>
      <c r="N64" s="135">
        <f>'将来負担比率（分子）の構造'!M$43</f>
        <v>1750</v>
      </c>
      <c r="O64" s="135"/>
      <c r="P64" s="135"/>
    </row>
    <row r="65" spans="1:16" x14ac:dyDescent="0.15">
      <c r="A65" s="135" t="s">
        <v>26</v>
      </c>
      <c r="B65" s="135">
        <f>'将来負担比率（分子）の構造'!I$42</f>
        <v>357</v>
      </c>
      <c r="C65" s="135"/>
      <c r="D65" s="135"/>
      <c r="E65" s="135">
        <f>'将来負担比率（分子）の構造'!J$42</f>
        <v>284</v>
      </c>
      <c r="F65" s="135"/>
      <c r="G65" s="135"/>
      <c r="H65" s="135">
        <f>'将来負担比率（分子）の構造'!K$42</f>
        <v>217</v>
      </c>
      <c r="I65" s="135"/>
      <c r="J65" s="135"/>
      <c r="K65" s="135">
        <f>'将来負担比率（分子）の構造'!L$42</f>
        <v>165</v>
      </c>
      <c r="L65" s="135"/>
      <c r="M65" s="135"/>
      <c r="N65" s="135">
        <f>'将来負担比率（分子）の構造'!M$42</f>
        <v>107</v>
      </c>
      <c r="O65" s="135"/>
      <c r="P65" s="135"/>
    </row>
    <row r="66" spans="1:16" x14ac:dyDescent="0.15">
      <c r="A66" s="135" t="s">
        <v>25</v>
      </c>
      <c r="B66" s="135">
        <f>'将来負担比率（分子）の構造'!I$41</f>
        <v>3564</v>
      </c>
      <c r="C66" s="135"/>
      <c r="D66" s="135"/>
      <c r="E66" s="135">
        <f>'将来負担比率（分子）の構造'!J$41</f>
        <v>3325</v>
      </c>
      <c r="F66" s="135"/>
      <c r="G66" s="135"/>
      <c r="H66" s="135">
        <f>'将来負担比率（分子）の構造'!K$41</f>
        <v>3169</v>
      </c>
      <c r="I66" s="135"/>
      <c r="J66" s="135"/>
      <c r="K66" s="135">
        <f>'将来負担比率（分子）の構造'!L$41</f>
        <v>3000</v>
      </c>
      <c r="L66" s="135"/>
      <c r="M66" s="135"/>
      <c r="N66" s="135">
        <f>'将来負担比率（分子）の構造'!M$41</f>
        <v>2779</v>
      </c>
      <c r="O66" s="135"/>
      <c r="P66" s="135"/>
    </row>
    <row r="67" spans="1:16" x14ac:dyDescent="0.15">
      <c r="A67" s="135" t="s">
        <v>63</v>
      </c>
      <c r="B67" s="135" t="e">
        <f>NA()</f>
        <v>#N/A</v>
      </c>
      <c r="C67" s="135">
        <f>IF(ISNUMBER('将来負担比率（分子）の構造'!I$52), IF('将来負担比率（分子）の構造'!I$52 &lt; 0, 0, '将来負担比率（分子）の構造'!I$52), NA())</f>
        <v>2662</v>
      </c>
      <c r="D67" s="135" t="e">
        <f>NA()</f>
        <v>#N/A</v>
      </c>
      <c r="E67" s="135" t="e">
        <f>NA()</f>
        <v>#N/A</v>
      </c>
      <c r="F67" s="135">
        <f>IF(ISNUMBER('将来負担比率（分子）の構造'!J$52), IF('将来負担比率（分子）の構造'!J$52 &lt; 0, 0, '将来負担比率（分子）の構造'!J$52), NA())</f>
        <v>2274</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zoomScale="85" zoomScaleNormal="8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1356343</v>
      </c>
      <c r="S5" s="637"/>
      <c r="T5" s="637"/>
      <c r="U5" s="637"/>
      <c r="V5" s="637"/>
      <c r="W5" s="637"/>
      <c r="X5" s="637"/>
      <c r="Y5" s="684"/>
      <c r="Z5" s="697">
        <v>20.7</v>
      </c>
      <c r="AA5" s="697"/>
      <c r="AB5" s="697"/>
      <c r="AC5" s="697"/>
      <c r="AD5" s="698">
        <v>1356343</v>
      </c>
      <c r="AE5" s="698"/>
      <c r="AF5" s="698"/>
      <c r="AG5" s="698"/>
      <c r="AH5" s="698"/>
      <c r="AI5" s="698"/>
      <c r="AJ5" s="698"/>
      <c r="AK5" s="698"/>
      <c r="AL5" s="685">
        <v>72.5</v>
      </c>
      <c r="AM5" s="654"/>
      <c r="AN5" s="654"/>
      <c r="AO5" s="686"/>
      <c r="AP5" s="673" t="s">
        <v>207</v>
      </c>
      <c r="AQ5" s="674"/>
      <c r="AR5" s="674"/>
      <c r="AS5" s="674"/>
      <c r="AT5" s="674"/>
      <c r="AU5" s="674"/>
      <c r="AV5" s="674"/>
      <c r="AW5" s="674"/>
      <c r="AX5" s="674"/>
      <c r="AY5" s="674"/>
      <c r="AZ5" s="674"/>
      <c r="BA5" s="674"/>
      <c r="BB5" s="674"/>
      <c r="BC5" s="674"/>
      <c r="BD5" s="674"/>
      <c r="BE5" s="674"/>
      <c r="BF5" s="675"/>
      <c r="BG5" s="586">
        <v>1356343</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45878</v>
      </c>
      <c r="S6" s="587"/>
      <c r="T6" s="587"/>
      <c r="U6" s="587"/>
      <c r="V6" s="587"/>
      <c r="W6" s="587"/>
      <c r="X6" s="587"/>
      <c r="Y6" s="588"/>
      <c r="Z6" s="639">
        <v>0.7</v>
      </c>
      <c r="AA6" s="639"/>
      <c r="AB6" s="639"/>
      <c r="AC6" s="639"/>
      <c r="AD6" s="640">
        <v>45878</v>
      </c>
      <c r="AE6" s="640"/>
      <c r="AF6" s="640"/>
      <c r="AG6" s="640"/>
      <c r="AH6" s="640"/>
      <c r="AI6" s="640"/>
      <c r="AJ6" s="640"/>
      <c r="AK6" s="640"/>
      <c r="AL6" s="609">
        <v>2.5</v>
      </c>
      <c r="AM6" s="641"/>
      <c r="AN6" s="641"/>
      <c r="AO6" s="642"/>
      <c r="AP6" s="583" t="s">
        <v>213</v>
      </c>
      <c r="AQ6" s="584"/>
      <c r="AR6" s="584"/>
      <c r="AS6" s="584"/>
      <c r="AT6" s="584"/>
      <c r="AU6" s="584"/>
      <c r="AV6" s="584"/>
      <c r="AW6" s="584"/>
      <c r="AX6" s="584"/>
      <c r="AY6" s="584"/>
      <c r="AZ6" s="584"/>
      <c r="BA6" s="584"/>
      <c r="BB6" s="584"/>
      <c r="BC6" s="584"/>
      <c r="BD6" s="584"/>
      <c r="BE6" s="584"/>
      <c r="BF6" s="585"/>
      <c r="BG6" s="586">
        <v>1356343</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62043</v>
      </c>
      <c r="CS6" s="587"/>
      <c r="CT6" s="587"/>
      <c r="CU6" s="587"/>
      <c r="CV6" s="587"/>
      <c r="CW6" s="587"/>
      <c r="CX6" s="587"/>
      <c r="CY6" s="588"/>
      <c r="CZ6" s="639">
        <v>1</v>
      </c>
      <c r="DA6" s="639"/>
      <c r="DB6" s="639"/>
      <c r="DC6" s="639"/>
      <c r="DD6" s="592" t="s">
        <v>208</v>
      </c>
      <c r="DE6" s="587"/>
      <c r="DF6" s="587"/>
      <c r="DG6" s="587"/>
      <c r="DH6" s="587"/>
      <c r="DI6" s="587"/>
      <c r="DJ6" s="587"/>
      <c r="DK6" s="587"/>
      <c r="DL6" s="587"/>
      <c r="DM6" s="587"/>
      <c r="DN6" s="587"/>
      <c r="DO6" s="587"/>
      <c r="DP6" s="588"/>
      <c r="DQ6" s="592">
        <v>47899</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1332</v>
      </c>
      <c r="S7" s="587"/>
      <c r="T7" s="587"/>
      <c r="U7" s="587"/>
      <c r="V7" s="587"/>
      <c r="W7" s="587"/>
      <c r="X7" s="587"/>
      <c r="Y7" s="588"/>
      <c r="Z7" s="639">
        <v>0</v>
      </c>
      <c r="AA7" s="639"/>
      <c r="AB7" s="639"/>
      <c r="AC7" s="639"/>
      <c r="AD7" s="640">
        <v>1332</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130959</v>
      </c>
      <c r="BH7" s="587"/>
      <c r="BI7" s="587"/>
      <c r="BJ7" s="587"/>
      <c r="BK7" s="587"/>
      <c r="BL7" s="587"/>
      <c r="BM7" s="587"/>
      <c r="BN7" s="588"/>
      <c r="BO7" s="639">
        <v>9.6999999999999993</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3087528</v>
      </c>
      <c r="CS7" s="587"/>
      <c r="CT7" s="587"/>
      <c r="CU7" s="587"/>
      <c r="CV7" s="587"/>
      <c r="CW7" s="587"/>
      <c r="CX7" s="587"/>
      <c r="CY7" s="588"/>
      <c r="CZ7" s="639">
        <v>50.6</v>
      </c>
      <c r="DA7" s="639"/>
      <c r="DB7" s="639"/>
      <c r="DC7" s="639"/>
      <c r="DD7" s="592">
        <v>73743</v>
      </c>
      <c r="DE7" s="587"/>
      <c r="DF7" s="587"/>
      <c r="DG7" s="587"/>
      <c r="DH7" s="587"/>
      <c r="DI7" s="587"/>
      <c r="DJ7" s="587"/>
      <c r="DK7" s="587"/>
      <c r="DL7" s="587"/>
      <c r="DM7" s="587"/>
      <c r="DN7" s="587"/>
      <c r="DO7" s="587"/>
      <c r="DP7" s="588"/>
      <c r="DQ7" s="592">
        <v>2140136</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1592</v>
      </c>
      <c r="S8" s="587"/>
      <c r="T8" s="587"/>
      <c r="U8" s="587"/>
      <c r="V8" s="587"/>
      <c r="W8" s="587"/>
      <c r="X8" s="587"/>
      <c r="Y8" s="588"/>
      <c r="Z8" s="639">
        <v>0</v>
      </c>
      <c r="AA8" s="639"/>
      <c r="AB8" s="639"/>
      <c r="AC8" s="639"/>
      <c r="AD8" s="640">
        <v>1592</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1169</v>
      </c>
      <c r="BH8" s="587"/>
      <c r="BI8" s="587"/>
      <c r="BJ8" s="587"/>
      <c r="BK8" s="587"/>
      <c r="BL8" s="587"/>
      <c r="BM8" s="587"/>
      <c r="BN8" s="588"/>
      <c r="BO8" s="639">
        <v>0.1</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1071924</v>
      </c>
      <c r="CS8" s="587"/>
      <c r="CT8" s="587"/>
      <c r="CU8" s="587"/>
      <c r="CV8" s="587"/>
      <c r="CW8" s="587"/>
      <c r="CX8" s="587"/>
      <c r="CY8" s="588"/>
      <c r="CZ8" s="639">
        <v>17.600000000000001</v>
      </c>
      <c r="DA8" s="639"/>
      <c r="DB8" s="639"/>
      <c r="DC8" s="639"/>
      <c r="DD8" s="592" t="s">
        <v>208</v>
      </c>
      <c r="DE8" s="587"/>
      <c r="DF8" s="587"/>
      <c r="DG8" s="587"/>
      <c r="DH8" s="587"/>
      <c r="DI8" s="587"/>
      <c r="DJ8" s="587"/>
      <c r="DK8" s="587"/>
      <c r="DL8" s="587"/>
      <c r="DM8" s="587"/>
      <c r="DN8" s="587"/>
      <c r="DO8" s="587"/>
      <c r="DP8" s="588"/>
      <c r="DQ8" s="592">
        <v>573731</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2010</v>
      </c>
      <c r="S9" s="587"/>
      <c r="T9" s="587"/>
      <c r="U9" s="587"/>
      <c r="V9" s="587"/>
      <c r="W9" s="587"/>
      <c r="X9" s="587"/>
      <c r="Y9" s="588"/>
      <c r="Z9" s="639">
        <v>0</v>
      </c>
      <c r="AA9" s="639"/>
      <c r="AB9" s="639"/>
      <c r="AC9" s="639"/>
      <c r="AD9" s="640">
        <v>2010</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95363</v>
      </c>
      <c r="BH9" s="587"/>
      <c r="BI9" s="587"/>
      <c r="BJ9" s="587"/>
      <c r="BK9" s="587"/>
      <c r="BL9" s="587"/>
      <c r="BM9" s="587"/>
      <c r="BN9" s="588"/>
      <c r="BO9" s="639">
        <v>7</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166261</v>
      </c>
      <c r="CS9" s="587"/>
      <c r="CT9" s="587"/>
      <c r="CU9" s="587"/>
      <c r="CV9" s="587"/>
      <c r="CW9" s="587"/>
      <c r="CX9" s="587"/>
      <c r="CY9" s="588"/>
      <c r="CZ9" s="639">
        <v>2.7</v>
      </c>
      <c r="DA9" s="639"/>
      <c r="DB9" s="639"/>
      <c r="DC9" s="639"/>
      <c r="DD9" s="592" t="s">
        <v>112</v>
      </c>
      <c r="DE9" s="587"/>
      <c r="DF9" s="587"/>
      <c r="DG9" s="587"/>
      <c r="DH9" s="587"/>
      <c r="DI9" s="587"/>
      <c r="DJ9" s="587"/>
      <c r="DK9" s="587"/>
      <c r="DL9" s="587"/>
      <c r="DM9" s="587"/>
      <c r="DN9" s="587"/>
      <c r="DO9" s="587"/>
      <c r="DP9" s="588"/>
      <c r="DQ9" s="592">
        <v>111169</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58776</v>
      </c>
      <c r="S10" s="587"/>
      <c r="T10" s="587"/>
      <c r="U10" s="587"/>
      <c r="V10" s="587"/>
      <c r="W10" s="587"/>
      <c r="X10" s="587"/>
      <c r="Y10" s="588"/>
      <c r="Z10" s="639">
        <v>0.9</v>
      </c>
      <c r="AA10" s="639"/>
      <c r="AB10" s="639"/>
      <c r="AC10" s="639"/>
      <c r="AD10" s="640">
        <v>58776</v>
      </c>
      <c r="AE10" s="640"/>
      <c r="AF10" s="640"/>
      <c r="AG10" s="640"/>
      <c r="AH10" s="640"/>
      <c r="AI10" s="640"/>
      <c r="AJ10" s="640"/>
      <c r="AK10" s="640"/>
      <c r="AL10" s="609">
        <v>3.1</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9491</v>
      </c>
      <c r="BH10" s="587"/>
      <c r="BI10" s="587"/>
      <c r="BJ10" s="587"/>
      <c r="BK10" s="587"/>
      <c r="BL10" s="587"/>
      <c r="BM10" s="587"/>
      <c r="BN10" s="588"/>
      <c r="BO10" s="639">
        <v>0.7</v>
      </c>
      <c r="BP10" s="639"/>
      <c r="BQ10" s="639"/>
      <c r="BR10" s="639"/>
      <c r="BS10" s="592" t="s">
        <v>112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64584</v>
      </c>
      <c r="CS10" s="587"/>
      <c r="CT10" s="587"/>
      <c r="CU10" s="587"/>
      <c r="CV10" s="587"/>
      <c r="CW10" s="587"/>
      <c r="CX10" s="587"/>
      <c r="CY10" s="588"/>
      <c r="CZ10" s="639">
        <v>1.1000000000000001</v>
      </c>
      <c r="DA10" s="639"/>
      <c r="DB10" s="639"/>
      <c r="DC10" s="639"/>
      <c r="DD10" s="592" t="s">
        <v>112</v>
      </c>
      <c r="DE10" s="587"/>
      <c r="DF10" s="587"/>
      <c r="DG10" s="587"/>
      <c r="DH10" s="587"/>
      <c r="DI10" s="587"/>
      <c r="DJ10" s="587"/>
      <c r="DK10" s="587"/>
      <c r="DL10" s="587"/>
      <c r="DM10" s="587"/>
      <c r="DN10" s="587"/>
      <c r="DO10" s="587"/>
      <c r="DP10" s="588"/>
      <c r="DQ10" s="592">
        <v>5610</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24936</v>
      </c>
      <c r="BH11" s="587"/>
      <c r="BI11" s="587"/>
      <c r="BJ11" s="587"/>
      <c r="BK11" s="587"/>
      <c r="BL11" s="587"/>
      <c r="BM11" s="587"/>
      <c r="BN11" s="588"/>
      <c r="BO11" s="639">
        <v>1.8</v>
      </c>
      <c r="BP11" s="639"/>
      <c r="BQ11" s="639"/>
      <c r="BR11" s="639"/>
      <c r="BS11" s="592" t="s">
        <v>112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103741</v>
      </c>
      <c r="CS11" s="587"/>
      <c r="CT11" s="587"/>
      <c r="CU11" s="587"/>
      <c r="CV11" s="587"/>
      <c r="CW11" s="587"/>
      <c r="CX11" s="587"/>
      <c r="CY11" s="588"/>
      <c r="CZ11" s="639">
        <v>1.7</v>
      </c>
      <c r="DA11" s="639"/>
      <c r="DB11" s="639"/>
      <c r="DC11" s="639"/>
      <c r="DD11" s="592" t="s">
        <v>112</v>
      </c>
      <c r="DE11" s="587"/>
      <c r="DF11" s="587"/>
      <c r="DG11" s="587"/>
      <c r="DH11" s="587"/>
      <c r="DI11" s="587"/>
      <c r="DJ11" s="587"/>
      <c r="DK11" s="587"/>
      <c r="DL11" s="587"/>
      <c r="DM11" s="587"/>
      <c r="DN11" s="587"/>
      <c r="DO11" s="587"/>
      <c r="DP11" s="588"/>
      <c r="DQ11" s="592">
        <v>71788</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1217278</v>
      </c>
      <c r="BH12" s="587"/>
      <c r="BI12" s="587"/>
      <c r="BJ12" s="587"/>
      <c r="BK12" s="587"/>
      <c r="BL12" s="587"/>
      <c r="BM12" s="587"/>
      <c r="BN12" s="588"/>
      <c r="BO12" s="639">
        <v>89.7</v>
      </c>
      <c r="BP12" s="639"/>
      <c r="BQ12" s="639"/>
      <c r="BR12" s="639"/>
      <c r="BS12" s="592" t="s">
        <v>112</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94161</v>
      </c>
      <c r="CS12" s="587"/>
      <c r="CT12" s="587"/>
      <c r="CU12" s="587"/>
      <c r="CV12" s="587"/>
      <c r="CW12" s="587"/>
      <c r="CX12" s="587"/>
      <c r="CY12" s="588"/>
      <c r="CZ12" s="639">
        <v>1.5</v>
      </c>
      <c r="DA12" s="639"/>
      <c r="DB12" s="639"/>
      <c r="DC12" s="639"/>
      <c r="DD12" s="592" t="s">
        <v>112</v>
      </c>
      <c r="DE12" s="587"/>
      <c r="DF12" s="587"/>
      <c r="DG12" s="587"/>
      <c r="DH12" s="587"/>
      <c r="DI12" s="587"/>
      <c r="DJ12" s="587"/>
      <c r="DK12" s="587"/>
      <c r="DL12" s="587"/>
      <c r="DM12" s="587"/>
      <c r="DN12" s="587"/>
      <c r="DO12" s="587"/>
      <c r="DP12" s="588"/>
      <c r="DQ12" s="592">
        <v>84636</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12583</v>
      </c>
      <c r="S13" s="587"/>
      <c r="T13" s="587"/>
      <c r="U13" s="587"/>
      <c r="V13" s="587"/>
      <c r="W13" s="587"/>
      <c r="X13" s="587"/>
      <c r="Y13" s="588"/>
      <c r="Z13" s="639">
        <v>0.2</v>
      </c>
      <c r="AA13" s="639"/>
      <c r="AB13" s="639"/>
      <c r="AC13" s="639"/>
      <c r="AD13" s="640">
        <v>12583</v>
      </c>
      <c r="AE13" s="640"/>
      <c r="AF13" s="640"/>
      <c r="AG13" s="640"/>
      <c r="AH13" s="640"/>
      <c r="AI13" s="640"/>
      <c r="AJ13" s="640"/>
      <c r="AK13" s="640"/>
      <c r="AL13" s="609">
        <v>0.7</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1216683</v>
      </c>
      <c r="BH13" s="587"/>
      <c r="BI13" s="587"/>
      <c r="BJ13" s="587"/>
      <c r="BK13" s="587"/>
      <c r="BL13" s="587"/>
      <c r="BM13" s="587"/>
      <c r="BN13" s="588"/>
      <c r="BO13" s="639">
        <v>89.7</v>
      </c>
      <c r="BP13" s="639"/>
      <c r="BQ13" s="639"/>
      <c r="BR13" s="639"/>
      <c r="BS13" s="592" t="s">
        <v>112</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359731</v>
      </c>
      <c r="CS13" s="587"/>
      <c r="CT13" s="587"/>
      <c r="CU13" s="587"/>
      <c r="CV13" s="587"/>
      <c r="CW13" s="587"/>
      <c r="CX13" s="587"/>
      <c r="CY13" s="588"/>
      <c r="CZ13" s="639">
        <v>5.9</v>
      </c>
      <c r="DA13" s="639"/>
      <c r="DB13" s="639"/>
      <c r="DC13" s="639"/>
      <c r="DD13" s="592">
        <v>2415</v>
      </c>
      <c r="DE13" s="587"/>
      <c r="DF13" s="587"/>
      <c r="DG13" s="587"/>
      <c r="DH13" s="587"/>
      <c r="DI13" s="587"/>
      <c r="DJ13" s="587"/>
      <c r="DK13" s="587"/>
      <c r="DL13" s="587"/>
      <c r="DM13" s="587"/>
      <c r="DN13" s="587"/>
      <c r="DO13" s="587"/>
      <c r="DP13" s="588"/>
      <c r="DQ13" s="592">
        <v>330970</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8106</v>
      </c>
      <c r="BH14" s="587"/>
      <c r="BI14" s="587"/>
      <c r="BJ14" s="587"/>
      <c r="BK14" s="587"/>
      <c r="BL14" s="587"/>
      <c r="BM14" s="587"/>
      <c r="BN14" s="588"/>
      <c r="BO14" s="639">
        <v>0.6</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149796</v>
      </c>
      <c r="CS14" s="587"/>
      <c r="CT14" s="587"/>
      <c r="CU14" s="587"/>
      <c r="CV14" s="587"/>
      <c r="CW14" s="587"/>
      <c r="CX14" s="587"/>
      <c r="CY14" s="588"/>
      <c r="CZ14" s="639">
        <v>2.5</v>
      </c>
      <c r="DA14" s="639"/>
      <c r="DB14" s="639"/>
      <c r="DC14" s="639"/>
      <c r="DD14" s="592" t="s">
        <v>112</v>
      </c>
      <c r="DE14" s="587"/>
      <c r="DF14" s="587"/>
      <c r="DG14" s="587"/>
      <c r="DH14" s="587"/>
      <c r="DI14" s="587"/>
      <c r="DJ14" s="587"/>
      <c r="DK14" s="587"/>
      <c r="DL14" s="587"/>
      <c r="DM14" s="587"/>
      <c r="DN14" s="587"/>
      <c r="DO14" s="587"/>
      <c r="DP14" s="588"/>
      <c r="DQ14" s="592">
        <v>73222</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577</v>
      </c>
      <c r="S15" s="587"/>
      <c r="T15" s="587"/>
      <c r="U15" s="587"/>
      <c r="V15" s="587"/>
      <c r="W15" s="587"/>
      <c r="X15" s="587"/>
      <c r="Y15" s="588"/>
      <c r="Z15" s="639">
        <v>0</v>
      </c>
      <c r="AA15" s="639"/>
      <c r="AB15" s="639"/>
      <c r="AC15" s="639"/>
      <c r="AD15" s="640">
        <v>577</v>
      </c>
      <c r="AE15" s="640"/>
      <c r="AF15" s="640"/>
      <c r="AG15" s="640"/>
      <c r="AH15" s="640"/>
      <c r="AI15" s="640"/>
      <c r="AJ15" s="640"/>
      <c r="AK15" s="640"/>
      <c r="AL15" s="609">
        <v>0</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t="s">
        <v>112</v>
      </c>
      <c r="BH15" s="587"/>
      <c r="BI15" s="587"/>
      <c r="BJ15" s="587"/>
      <c r="BK15" s="587"/>
      <c r="BL15" s="587"/>
      <c r="BM15" s="587"/>
      <c r="BN15" s="588"/>
      <c r="BO15" s="639" t="s">
        <v>112</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177491</v>
      </c>
      <c r="CS15" s="587"/>
      <c r="CT15" s="587"/>
      <c r="CU15" s="587"/>
      <c r="CV15" s="587"/>
      <c r="CW15" s="587"/>
      <c r="CX15" s="587"/>
      <c r="CY15" s="588"/>
      <c r="CZ15" s="639">
        <v>2.9</v>
      </c>
      <c r="DA15" s="639"/>
      <c r="DB15" s="639"/>
      <c r="DC15" s="639"/>
      <c r="DD15" s="592">
        <v>57</v>
      </c>
      <c r="DE15" s="587"/>
      <c r="DF15" s="587"/>
      <c r="DG15" s="587"/>
      <c r="DH15" s="587"/>
      <c r="DI15" s="587"/>
      <c r="DJ15" s="587"/>
      <c r="DK15" s="587"/>
      <c r="DL15" s="587"/>
      <c r="DM15" s="587"/>
      <c r="DN15" s="587"/>
      <c r="DO15" s="587"/>
      <c r="DP15" s="588"/>
      <c r="DQ15" s="592">
        <v>50621</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1233461</v>
      </c>
      <c r="S16" s="587"/>
      <c r="T16" s="587"/>
      <c r="U16" s="587"/>
      <c r="V16" s="587"/>
      <c r="W16" s="587"/>
      <c r="X16" s="587"/>
      <c r="Y16" s="588"/>
      <c r="Z16" s="639">
        <v>18.8</v>
      </c>
      <c r="AA16" s="639"/>
      <c r="AB16" s="639"/>
      <c r="AC16" s="639"/>
      <c r="AD16" s="640">
        <v>390078</v>
      </c>
      <c r="AE16" s="640"/>
      <c r="AF16" s="640"/>
      <c r="AG16" s="640"/>
      <c r="AH16" s="640"/>
      <c r="AI16" s="640"/>
      <c r="AJ16" s="640"/>
      <c r="AK16" s="640"/>
      <c r="AL16" s="609">
        <v>20.9</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216409</v>
      </c>
      <c r="CS16" s="587"/>
      <c r="CT16" s="587"/>
      <c r="CU16" s="587"/>
      <c r="CV16" s="587"/>
      <c r="CW16" s="587"/>
      <c r="CX16" s="587"/>
      <c r="CY16" s="588"/>
      <c r="CZ16" s="639">
        <v>3.5</v>
      </c>
      <c r="DA16" s="639"/>
      <c r="DB16" s="639"/>
      <c r="DC16" s="639"/>
      <c r="DD16" s="592" t="s">
        <v>112</v>
      </c>
      <c r="DE16" s="587"/>
      <c r="DF16" s="587"/>
      <c r="DG16" s="587"/>
      <c r="DH16" s="587"/>
      <c r="DI16" s="587"/>
      <c r="DJ16" s="587"/>
      <c r="DK16" s="587"/>
      <c r="DL16" s="587"/>
      <c r="DM16" s="587"/>
      <c r="DN16" s="587"/>
      <c r="DO16" s="587"/>
      <c r="DP16" s="588"/>
      <c r="DQ16" s="592">
        <v>209480</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390078</v>
      </c>
      <c r="S17" s="587"/>
      <c r="T17" s="587"/>
      <c r="U17" s="587"/>
      <c r="V17" s="587"/>
      <c r="W17" s="587"/>
      <c r="X17" s="587"/>
      <c r="Y17" s="588"/>
      <c r="Z17" s="639">
        <v>5.9</v>
      </c>
      <c r="AA17" s="639"/>
      <c r="AB17" s="639"/>
      <c r="AC17" s="639"/>
      <c r="AD17" s="640">
        <v>390078</v>
      </c>
      <c r="AE17" s="640"/>
      <c r="AF17" s="640"/>
      <c r="AG17" s="640"/>
      <c r="AH17" s="640"/>
      <c r="AI17" s="640"/>
      <c r="AJ17" s="640"/>
      <c r="AK17" s="640"/>
      <c r="AL17" s="609">
        <v>20.9</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543843</v>
      </c>
      <c r="CS17" s="587"/>
      <c r="CT17" s="587"/>
      <c r="CU17" s="587"/>
      <c r="CV17" s="587"/>
      <c r="CW17" s="587"/>
      <c r="CX17" s="587"/>
      <c r="CY17" s="588"/>
      <c r="CZ17" s="639">
        <v>8.9</v>
      </c>
      <c r="DA17" s="639"/>
      <c r="DB17" s="639"/>
      <c r="DC17" s="639"/>
      <c r="DD17" s="592" t="s">
        <v>112</v>
      </c>
      <c r="DE17" s="587"/>
      <c r="DF17" s="587"/>
      <c r="DG17" s="587"/>
      <c r="DH17" s="587"/>
      <c r="DI17" s="587"/>
      <c r="DJ17" s="587"/>
      <c r="DK17" s="587"/>
      <c r="DL17" s="587"/>
      <c r="DM17" s="587"/>
      <c r="DN17" s="587"/>
      <c r="DO17" s="587"/>
      <c r="DP17" s="588"/>
      <c r="DQ17" s="592">
        <v>270832</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45898</v>
      </c>
      <c r="S18" s="587"/>
      <c r="T18" s="587"/>
      <c r="U18" s="587"/>
      <c r="V18" s="587"/>
      <c r="W18" s="587"/>
      <c r="X18" s="587"/>
      <c r="Y18" s="588"/>
      <c r="Z18" s="639">
        <v>0.7</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797485</v>
      </c>
      <c r="S19" s="587"/>
      <c r="T19" s="587"/>
      <c r="U19" s="587"/>
      <c r="V19" s="587"/>
      <c r="W19" s="587"/>
      <c r="X19" s="587"/>
      <c r="Y19" s="588"/>
      <c r="Z19" s="639">
        <v>12.2</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2712552</v>
      </c>
      <c r="S20" s="587"/>
      <c r="T20" s="587"/>
      <c r="U20" s="587"/>
      <c r="V20" s="587"/>
      <c r="W20" s="587"/>
      <c r="X20" s="587"/>
      <c r="Y20" s="588"/>
      <c r="Z20" s="639">
        <v>41.4</v>
      </c>
      <c r="AA20" s="639"/>
      <c r="AB20" s="639"/>
      <c r="AC20" s="639"/>
      <c r="AD20" s="640">
        <v>1869169</v>
      </c>
      <c r="AE20" s="640"/>
      <c r="AF20" s="640"/>
      <c r="AG20" s="640"/>
      <c r="AH20" s="640"/>
      <c r="AI20" s="640"/>
      <c r="AJ20" s="640"/>
      <c r="AK20" s="640"/>
      <c r="AL20" s="609">
        <v>99.9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6097512</v>
      </c>
      <c r="CS20" s="587"/>
      <c r="CT20" s="587"/>
      <c r="CU20" s="587"/>
      <c r="CV20" s="587"/>
      <c r="CW20" s="587"/>
      <c r="CX20" s="587"/>
      <c r="CY20" s="588"/>
      <c r="CZ20" s="639">
        <v>100</v>
      </c>
      <c r="DA20" s="639"/>
      <c r="DB20" s="639"/>
      <c r="DC20" s="639"/>
      <c r="DD20" s="592">
        <v>76215</v>
      </c>
      <c r="DE20" s="587"/>
      <c r="DF20" s="587"/>
      <c r="DG20" s="587"/>
      <c r="DH20" s="587"/>
      <c r="DI20" s="587"/>
      <c r="DJ20" s="587"/>
      <c r="DK20" s="587"/>
      <c r="DL20" s="587"/>
      <c r="DM20" s="587"/>
      <c r="DN20" s="587"/>
      <c r="DO20" s="587"/>
      <c r="DP20" s="588"/>
      <c r="DQ20" s="592">
        <v>3970094</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576</v>
      </c>
      <c r="S21" s="587"/>
      <c r="T21" s="587"/>
      <c r="U21" s="587"/>
      <c r="V21" s="587"/>
      <c r="W21" s="587"/>
      <c r="X21" s="587"/>
      <c r="Y21" s="588"/>
      <c r="Z21" s="639">
        <v>0</v>
      </c>
      <c r="AA21" s="639"/>
      <c r="AB21" s="639"/>
      <c r="AC21" s="639"/>
      <c r="AD21" s="640">
        <v>576</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731</v>
      </c>
      <c r="S22" s="587"/>
      <c r="T22" s="587"/>
      <c r="U22" s="587"/>
      <c r="V22" s="587"/>
      <c r="W22" s="587"/>
      <c r="X22" s="587"/>
      <c r="Y22" s="588"/>
      <c r="Z22" s="639">
        <v>0</v>
      </c>
      <c r="AA22" s="639"/>
      <c r="AB22" s="639"/>
      <c r="AC22" s="639"/>
      <c r="AD22" s="640" t="s">
        <v>112</v>
      </c>
      <c r="AE22" s="640"/>
      <c r="AF22" s="640"/>
      <c r="AG22" s="640"/>
      <c r="AH22" s="640"/>
      <c r="AI22" s="640"/>
      <c r="AJ22" s="640"/>
      <c r="AK22" s="640"/>
      <c r="AL22" s="609" t="s">
        <v>112</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2224</v>
      </c>
      <c r="S23" s="587"/>
      <c r="T23" s="587"/>
      <c r="U23" s="587"/>
      <c r="V23" s="587"/>
      <c r="W23" s="587"/>
      <c r="X23" s="587"/>
      <c r="Y23" s="588"/>
      <c r="Z23" s="639">
        <v>0</v>
      </c>
      <c r="AA23" s="639"/>
      <c r="AB23" s="639"/>
      <c r="AC23" s="639"/>
      <c r="AD23" s="640" t="s">
        <v>112</v>
      </c>
      <c r="AE23" s="640"/>
      <c r="AF23" s="640"/>
      <c r="AG23" s="640"/>
      <c r="AH23" s="640"/>
      <c r="AI23" s="640"/>
      <c r="AJ23" s="640"/>
      <c r="AK23" s="640"/>
      <c r="AL23" s="609" t="s">
        <v>112</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1517</v>
      </c>
      <c r="S24" s="587"/>
      <c r="T24" s="587"/>
      <c r="U24" s="587"/>
      <c r="V24" s="587"/>
      <c r="W24" s="587"/>
      <c r="X24" s="587"/>
      <c r="Y24" s="588"/>
      <c r="Z24" s="639">
        <v>0</v>
      </c>
      <c r="AA24" s="639"/>
      <c r="AB24" s="639"/>
      <c r="AC24" s="639"/>
      <c r="AD24" s="640" t="s">
        <v>112</v>
      </c>
      <c r="AE24" s="640"/>
      <c r="AF24" s="640"/>
      <c r="AG24" s="640"/>
      <c r="AH24" s="640"/>
      <c r="AI24" s="640"/>
      <c r="AJ24" s="640"/>
      <c r="AK24" s="640"/>
      <c r="AL24" s="609" t="s">
        <v>112</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1617829</v>
      </c>
      <c r="CS24" s="637"/>
      <c r="CT24" s="637"/>
      <c r="CU24" s="637"/>
      <c r="CV24" s="637"/>
      <c r="CW24" s="637"/>
      <c r="CX24" s="637"/>
      <c r="CY24" s="684"/>
      <c r="CZ24" s="688">
        <v>26.5</v>
      </c>
      <c r="DA24" s="689"/>
      <c r="DB24" s="689"/>
      <c r="DC24" s="690"/>
      <c r="DD24" s="683">
        <v>485816</v>
      </c>
      <c r="DE24" s="637"/>
      <c r="DF24" s="637"/>
      <c r="DG24" s="637"/>
      <c r="DH24" s="637"/>
      <c r="DI24" s="637"/>
      <c r="DJ24" s="637"/>
      <c r="DK24" s="684"/>
      <c r="DL24" s="683">
        <v>448318</v>
      </c>
      <c r="DM24" s="637"/>
      <c r="DN24" s="637"/>
      <c r="DO24" s="637"/>
      <c r="DP24" s="637"/>
      <c r="DQ24" s="637"/>
      <c r="DR24" s="637"/>
      <c r="DS24" s="637"/>
      <c r="DT24" s="637"/>
      <c r="DU24" s="637"/>
      <c r="DV24" s="684"/>
      <c r="DW24" s="685">
        <v>20.8</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1310676</v>
      </c>
      <c r="S25" s="587"/>
      <c r="T25" s="587"/>
      <c r="U25" s="587"/>
      <c r="V25" s="587"/>
      <c r="W25" s="587"/>
      <c r="X25" s="587"/>
      <c r="Y25" s="588"/>
      <c r="Z25" s="639">
        <v>20</v>
      </c>
      <c r="AA25" s="639"/>
      <c r="AB25" s="639"/>
      <c r="AC25" s="639"/>
      <c r="AD25" s="640" t="s">
        <v>112</v>
      </c>
      <c r="AE25" s="640"/>
      <c r="AF25" s="640"/>
      <c r="AG25" s="640"/>
      <c r="AH25" s="640"/>
      <c r="AI25" s="640"/>
      <c r="AJ25" s="640"/>
      <c r="AK25" s="640"/>
      <c r="AL25" s="609" t="s">
        <v>112</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761055</v>
      </c>
      <c r="CS25" s="605"/>
      <c r="CT25" s="605"/>
      <c r="CU25" s="605"/>
      <c r="CV25" s="605"/>
      <c r="CW25" s="605"/>
      <c r="CX25" s="605"/>
      <c r="CY25" s="606"/>
      <c r="CZ25" s="589">
        <v>12.5</v>
      </c>
      <c r="DA25" s="607"/>
      <c r="DB25" s="607"/>
      <c r="DC25" s="608"/>
      <c r="DD25" s="592">
        <v>110868</v>
      </c>
      <c r="DE25" s="605"/>
      <c r="DF25" s="605"/>
      <c r="DG25" s="605"/>
      <c r="DH25" s="605"/>
      <c r="DI25" s="605"/>
      <c r="DJ25" s="605"/>
      <c r="DK25" s="606"/>
      <c r="DL25" s="592">
        <v>101450</v>
      </c>
      <c r="DM25" s="605"/>
      <c r="DN25" s="605"/>
      <c r="DO25" s="605"/>
      <c r="DP25" s="605"/>
      <c r="DQ25" s="605"/>
      <c r="DR25" s="605"/>
      <c r="DS25" s="605"/>
      <c r="DT25" s="605"/>
      <c r="DU25" s="605"/>
      <c r="DV25" s="606"/>
      <c r="DW25" s="609">
        <v>4.7</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491229</v>
      </c>
      <c r="CS26" s="587"/>
      <c r="CT26" s="587"/>
      <c r="CU26" s="587"/>
      <c r="CV26" s="587"/>
      <c r="CW26" s="587"/>
      <c r="CX26" s="587"/>
      <c r="CY26" s="588"/>
      <c r="CZ26" s="589">
        <v>8.1</v>
      </c>
      <c r="DA26" s="607"/>
      <c r="DB26" s="607"/>
      <c r="DC26" s="608"/>
      <c r="DD26" s="592">
        <v>21176</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695168</v>
      </c>
      <c r="S27" s="587"/>
      <c r="T27" s="587"/>
      <c r="U27" s="587"/>
      <c r="V27" s="587"/>
      <c r="W27" s="587"/>
      <c r="X27" s="587"/>
      <c r="Y27" s="588"/>
      <c r="Z27" s="639">
        <v>10.6</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1356343</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312931</v>
      </c>
      <c r="CS27" s="605"/>
      <c r="CT27" s="605"/>
      <c r="CU27" s="605"/>
      <c r="CV27" s="605"/>
      <c r="CW27" s="605"/>
      <c r="CX27" s="605"/>
      <c r="CY27" s="606"/>
      <c r="CZ27" s="589">
        <v>5.0999999999999996</v>
      </c>
      <c r="DA27" s="607"/>
      <c r="DB27" s="607"/>
      <c r="DC27" s="608"/>
      <c r="DD27" s="592">
        <v>104116</v>
      </c>
      <c r="DE27" s="605"/>
      <c r="DF27" s="605"/>
      <c r="DG27" s="605"/>
      <c r="DH27" s="605"/>
      <c r="DI27" s="605"/>
      <c r="DJ27" s="605"/>
      <c r="DK27" s="606"/>
      <c r="DL27" s="592">
        <v>76036</v>
      </c>
      <c r="DM27" s="605"/>
      <c r="DN27" s="605"/>
      <c r="DO27" s="605"/>
      <c r="DP27" s="605"/>
      <c r="DQ27" s="605"/>
      <c r="DR27" s="605"/>
      <c r="DS27" s="605"/>
      <c r="DT27" s="605"/>
      <c r="DU27" s="605"/>
      <c r="DV27" s="606"/>
      <c r="DW27" s="609">
        <v>3.5</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2315</v>
      </c>
      <c r="S28" s="587"/>
      <c r="T28" s="587"/>
      <c r="U28" s="587"/>
      <c r="V28" s="587"/>
      <c r="W28" s="587"/>
      <c r="X28" s="587"/>
      <c r="Y28" s="588"/>
      <c r="Z28" s="639">
        <v>0</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543843</v>
      </c>
      <c r="CS28" s="587"/>
      <c r="CT28" s="587"/>
      <c r="CU28" s="587"/>
      <c r="CV28" s="587"/>
      <c r="CW28" s="587"/>
      <c r="CX28" s="587"/>
      <c r="CY28" s="588"/>
      <c r="CZ28" s="589">
        <v>8.9</v>
      </c>
      <c r="DA28" s="607"/>
      <c r="DB28" s="607"/>
      <c r="DC28" s="608"/>
      <c r="DD28" s="592">
        <v>270832</v>
      </c>
      <c r="DE28" s="587"/>
      <c r="DF28" s="587"/>
      <c r="DG28" s="587"/>
      <c r="DH28" s="587"/>
      <c r="DI28" s="587"/>
      <c r="DJ28" s="587"/>
      <c r="DK28" s="588"/>
      <c r="DL28" s="592">
        <v>270832</v>
      </c>
      <c r="DM28" s="587"/>
      <c r="DN28" s="587"/>
      <c r="DO28" s="587"/>
      <c r="DP28" s="587"/>
      <c r="DQ28" s="587"/>
      <c r="DR28" s="587"/>
      <c r="DS28" s="587"/>
      <c r="DT28" s="587"/>
      <c r="DU28" s="587"/>
      <c r="DV28" s="588"/>
      <c r="DW28" s="609">
        <v>12.6</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24043</v>
      </c>
      <c r="S29" s="587"/>
      <c r="T29" s="587"/>
      <c r="U29" s="587"/>
      <c r="V29" s="587"/>
      <c r="W29" s="587"/>
      <c r="X29" s="587"/>
      <c r="Y29" s="588"/>
      <c r="Z29" s="639">
        <v>0.4</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58</v>
      </c>
      <c r="CG29" s="620"/>
      <c r="CH29" s="620"/>
      <c r="CI29" s="620"/>
      <c r="CJ29" s="620"/>
      <c r="CK29" s="620"/>
      <c r="CL29" s="620"/>
      <c r="CM29" s="620"/>
      <c r="CN29" s="620"/>
      <c r="CO29" s="620"/>
      <c r="CP29" s="620"/>
      <c r="CQ29" s="621"/>
      <c r="CR29" s="586">
        <v>543843</v>
      </c>
      <c r="CS29" s="605"/>
      <c r="CT29" s="605"/>
      <c r="CU29" s="605"/>
      <c r="CV29" s="605"/>
      <c r="CW29" s="605"/>
      <c r="CX29" s="605"/>
      <c r="CY29" s="606"/>
      <c r="CZ29" s="589">
        <v>8.9</v>
      </c>
      <c r="DA29" s="607"/>
      <c r="DB29" s="607"/>
      <c r="DC29" s="608"/>
      <c r="DD29" s="592">
        <v>270832</v>
      </c>
      <c r="DE29" s="605"/>
      <c r="DF29" s="605"/>
      <c r="DG29" s="605"/>
      <c r="DH29" s="605"/>
      <c r="DI29" s="605"/>
      <c r="DJ29" s="605"/>
      <c r="DK29" s="606"/>
      <c r="DL29" s="592">
        <v>270832</v>
      </c>
      <c r="DM29" s="605"/>
      <c r="DN29" s="605"/>
      <c r="DO29" s="605"/>
      <c r="DP29" s="605"/>
      <c r="DQ29" s="605"/>
      <c r="DR29" s="605"/>
      <c r="DS29" s="605"/>
      <c r="DT29" s="605"/>
      <c r="DU29" s="605"/>
      <c r="DV29" s="606"/>
      <c r="DW29" s="609">
        <v>12.6</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1072042</v>
      </c>
      <c r="S30" s="587"/>
      <c r="T30" s="587"/>
      <c r="U30" s="587"/>
      <c r="V30" s="587"/>
      <c r="W30" s="587"/>
      <c r="X30" s="587"/>
      <c r="Y30" s="588"/>
      <c r="Z30" s="639">
        <v>16.399999999999999</v>
      </c>
      <c r="AA30" s="639"/>
      <c r="AB30" s="639"/>
      <c r="AC30" s="639"/>
      <c r="AD30" s="640" t="s">
        <v>112</v>
      </c>
      <c r="AE30" s="640"/>
      <c r="AF30" s="640"/>
      <c r="AG30" s="640"/>
      <c r="AH30" s="640"/>
      <c r="AI30" s="640"/>
      <c r="AJ30" s="640"/>
      <c r="AK30" s="640"/>
      <c r="AL30" s="609" t="s">
        <v>112</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99.7</v>
      </c>
      <c r="BH30" s="653"/>
      <c r="BI30" s="653"/>
      <c r="BJ30" s="653"/>
      <c r="BK30" s="653"/>
      <c r="BL30" s="653"/>
      <c r="BM30" s="654">
        <v>96.7</v>
      </c>
      <c r="BN30" s="653"/>
      <c r="BO30" s="653"/>
      <c r="BP30" s="653"/>
      <c r="BQ30" s="655"/>
      <c r="BR30" s="652">
        <v>99.8</v>
      </c>
      <c r="BS30" s="653"/>
      <c r="BT30" s="653"/>
      <c r="BU30" s="653"/>
      <c r="BV30" s="653"/>
      <c r="BW30" s="653"/>
      <c r="BX30" s="654">
        <v>94.1</v>
      </c>
      <c r="BY30" s="653"/>
      <c r="BZ30" s="653"/>
      <c r="CA30" s="653"/>
      <c r="CB30" s="655"/>
      <c r="CD30" s="658"/>
      <c r="CE30" s="659"/>
      <c r="CF30" s="623" t="s">
        <v>290</v>
      </c>
      <c r="CG30" s="620"/>
      <c r="CH30" s="620"/>
      <c r="CI30" s="620"/>
      <c r="CJ30" s="620"/>
      <c r="CK30" s="620"/>
      <c r="CL30" s="620"/>
      <c r="CM30" s="620"/>
      <c r="CN30" s="620"/>
      <c r="CO30" s="620"/>
      <c r="CP30" s="620"/>
      <c r="CQ30" s="621"/>
      <c r="CR30" s="586">
        <v>504020</v>
      </c>
      <c r="CS30" s="587"/>
      <c r="CT30" s="587"/>
      <c r="CU30" s="587"/>
      <c r="CV30" s="587"/>
      <c r="CW30" s="587"/>
      <c r="CX30" s="587"/>
      <c r="CY30" s="588"/>
      <c r="CZ30" s="589">
        <v>8.3000000000000007</v>
      </c>
      <c r="DA30" s="607"/>
      <c r="DB30" s="607"/>
      <c r="DC30" s="608"/>
      <c r="DD30" s="592">
        <v>231565</v>
      </c>
      <c r="DE30" s="587"/>
      <c r="DF30" s="587"/>
      <c r="DG30" s="587"/>
      <c r="DH30" s="587"/>
      <c r="DI30" s="587"/>
      <c r="DJ30" s="587"/>
      <c r="DK30" s="588"/>
      <c r="DL30" s="592">
        <v>231565</v>
      </c>
      <c r="DM30" s="587"/>
      <c r="DN30" s="587"/>
      <c r="DO30" s="587"/>
      <c r="DP30" s="587"/>
      <c r="DQ30" s="587"/>
      <c r="DR30" s="587"/>
      <c r="DS30" s="587"/>
      <c r="DT30" s="587"/>
      <c r="DU30" s="587"/>
      <c r="DV30" s="588"/>
      <c r="DW30" s="609">
        <v>10.7</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403501</v>
      </c>
      <c r="S31" s="587"/>
      <c r="T31" s="587"/>
      <c r="U31" s="587"/>
      <c r="V31" s="587"/>
      <c r="W31" s="587"/>
      <c r="X31" s="587"/>
      <c r="Y31" s="588"/>
      <c r="Z31" s="639">
        <v>6.2</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97</v>
      </c>
      <c r="BH31" s="605"/>
      <c r="BI31" s="605"/>
      <c r="BJ31" s="605"/>
      <c r="BK31" s="605"/>
      <c r="BL31" s="605"/>
      <c r="BM31" s="641">
        <v>89.7</v>
      </c>
      <c r="BN31" s="651"/>
      <c r="BO31" s="651"/>
      <c r="BP31" s="651"/>
      <c r="BQ31" s="615"/>
      <c r="BR31" s="650">
        <v>98</v>
      </c>
      <c r="BS31" s="605"/>
      <c r="BT31" s="605"/>
      <c r="BU31" s="605"/>
      <c r="BV31" s="605"/>
      <c r="BW31" s="605"/>
      <c r="BX31" s="641">
        <v>81.5</v>
      </c>
      <c r="BY31" s="651"/>
      <c r="BZ31" s="651"/>
      <c r="CA31" s="651"/>
      <c r="CB31" s="615"/>
      <c r="CD31" s="658"/>
      <c r="CE31" s="659"/>
      <c r="CF31" s="623" t="s">
        <v>294</v>
      </c>
      <c r="CG31" s="620"/>
      <c r="CH31" s="620"/>
      <c r="CI31" s="620"/>
      <c r="CJ31" s="620"/>
      <c r="CK31" s="620"/>
      <c r="CL31" s="620"/>
      <c r="CM31" s="620"/>
      <c r="CN31" s="620"/>
      <c r="CO31" s="620"/>
      <c r="CP31" s="620"/>
      <c r="CQ31" s="621"/>
      <c r="CR31" s="586">
        <v>39823</v>
      </c>
      <c r="CS31" s="605"/>
      <c r="CT31" s="605"/>
      <c r="CU31" s="605"/>
      <c r="CV31" s="605"/>
      <c r="CW31" s="605"/>
      <c r="CX31" s="605"/>
      <c r="CY31" s="606"/>
      <c r="CZ31" s="589">
        <v>0.7</v>
      </c>
      <c r="DA31" s="607"/>
      <c r="DB31" s="607"/>
      <c r="DC31" s="608"/>
      <c r="DD31" s="592">
        <v>39267</v>
      </c>
      <c r="DE31" s="605"/>
      <c r="DF31" s="605"/>
      <c r="DG31" s="605"/>
      <c r="DH31" s="605"/>
      <c r="DI31" s="605"/>
      <c r="DJ31" s="605"/>
      <c r="DK31" s="606"/>
      <c r="DL31" s="592">
        <v>39267</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47088</v>
      </c>
      <c r="S32" s="587"/>
      <c r="T32" s="587"/>
      <c r="U32" s="587"/>
      <c r="V32" s="587"/>
      <c r="W32" s="587"/>
      <c r="X32" s="587"/>
      <c r="Y32" s="588"/>
      <c r="Z32" s="639">
        <v>0.7</v>
      </c>
      <c r="AA32" s="639"/>
      <c r="AB32" s="639"/>
      <c r="AC32" s="639"/>
      <c r="AD32" s="640">
        <v>996</v>
      </c>
      <c r="AE32" s="640"/>
      <c r="AF32" s="640"/>
      <c r="AG32" s="640"/>
      <c r="AH32" s="640"/>
      <c r="AI32" s="640"/>
      <c r="AJ32" s="640"/>
      <c r="AK32" s="640"/>
      <c r="AL32" s="609">
        <v>0.1</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100</v>
      </c>
      <c r="BH32" s="571"/>
      <c r="BI32" s="571"/>
      <c r="BJ32" s="571"/>
      <c r="BK32" s="571"/>
      <c r="BL32" s="571"/>
      <c r="BM32" s="634">
        <v>97.8</v>
      </c>
      <c r="BN32" s="571"/>
      <c r="BO32" s="571"/>
      <c r="BP32" s="571"/>
      <c r="BQ32" s="628"/>
      <c r="BR32" s="649">
        <v>100</v>
      </c>
      <c r="BS32" s="571"/>
      <c r="BT32" s="571"/>
      <c r="BU32" s="571"/>
      <c r="BV32" s="571"/>
      <c r="BW32" s="571"/>
      <c r="BX32" s="634">
        <v>95.8</v>
      </c>
      <c r="BY32" s="571"/>
      <c r="BZ32" s="571"/>
      <c r="CA32" s="571"/>
      <c r="CB32" s="628"/>
      <c r="CD32" s="660"/>
      <c r="CE32" s="661"/>
      <c r="CF32" s="623" t="s">
        <v>297</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283500</v>
      </c>
      <c r="S33" s="587"/>
      <c r="T33" s="587"/>
      <c r="U33" s="587"/>
      <c r="V33" s="587"/>
      <c r="W33" s="587"/>
      <c r="X33" s="587"/>
      <c r="Y33" s="588"/>
      <c r="Z33" s="639">
        <v>4.3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4187059</v>
      </c>
      <c r="CS33" s="605"/>
      <c r="CT33" s="605"/>
      <c r="CU33" s="605"/>
      <c r="CV33" s="605"/>
      <c r="CW33" s="605"/>
      <c r="CX33" s="605"/>
      <c r="CY33" s="606"/>
      <c r="CZ33" s="589">
        <v>68.7</v>
      </c>
      <c r="DA33" s="607"/>
      <c r="DB33" s="607"/>
      <c r="DC33" s="608"/>
      <c r="DD33" s="592">
        <v>3198583</v>
      </c>
      <c r="DE33" s="605"/>
      <c r="DF33" s="605"/>
      <c r="DG33" s="605"/>
      <c r="DH33" s="605"/>
      <c r="DI33" s="605"/>
      <c r="DJ33" s="605"/>
      <c r="DK33" s="606"/>
      <c r="DL33" s="592">
        <v>1090180</v>
      </c>
      <c r="DM33" s="605"/>
      <c r="DN33" s="605"/>
      <c r="DO33" s="605"/>
      <c r="DP33" s="605"/>
      <c r="DQ33" s="605"/>
      <c r="DR33" s="605"/>
      <c r="DS33" s="605"/>
      <c r="DT33" s="605"/>
      <c r="DU33" s="605"/>
      <c r="DV33" s="606"/>
      <c r="DW33" s="609">
        <v>50.6</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786712</v>
      </c>
      <c r="CS34" s="587"/>
      <c r="CT34" s="587"/>
      <c r="CU34" s="587"/>
      <c r="CV34" s="587"/>
      <c r="CW34" s="587"/>
      <c r="CX34" s="587"/>
      <c r="CY34" s="588"/>
      <c r="CZ34" s="589">
        <v>12.9</v>
      </c>
      <c r="DA34" s="607"/>
      <c r="DB34" s="607"/>
      <c r="DC34" s="608"/>
      <c r="DD34" s="592">
        <v>431441</v>
      </c>
      <c r="DE34" s="587"/>
      <c r="DF34" s="587"/>
      <c r="DG34" s="587"/>
      <c r="DH34" s="587"/>
      <c r="DI34" s="587"/>
      <c r="DJ34" s="587"/>
      <c r="DK34" s="588"/>
      <c r="DL34" s="592">
        <v>329506</v>
      </c>
      <c r="DM34" s="587"/>
      <c r="DN34" s="587"/>
      <c r="DO34" s="587"/>
      <c r="DP34" s="587"/>
      <c r="DQ34" s="587"/>
      <c r="DR34" s="587"/>
      <c r="DS34" s="587"/>
      <c r="DT34" s="587"/>
      <c r="DU34" s="587"/>
      <c r="DV34" s="588"/>
      <c r="DW34" s="609">
        <v>15.3</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283500</v>
      </c>
      <c r="S35" s="587"/>
      <c r="T35" s="587"/>
      <c r="U35" s="587"/>
      <c r="V35" s="587"/>
      <c r="W35" s="587"/>
      <c r="X35" s="587"/>
      <c r="Y35" s="588"/>
      <c r="Z35" s="639">
        <v>4.3</v>
      </c>
      <c r="AA35" s="639"/>
      <c r="AB35" s="639"/>
      <c r="AC35" s="639"/>
      <c r="AD35" s="640" t="s">
        <v>112</v>
      </c>
      <c r="AE35" s="640"/>
      <c r="AF35" s="640"/>
      <c r="AG35" s="640"/>
      <c r="AH35" s="640"/>
      <c r="AI35" s="640"/>
      <c r="AJ35" s="640"/>
      <c r="AK35" s="640"/>
      <c r="AL35" s="609" t="s">
        <v>112</v>
      </c>
      <c r="AM35" s="641"/>
      <c r="AN35" s="641"/>
      <c r="AO35" s="642"/>
      <c r="AP35" s="186"/>
      <c r="AQ35" s="643" t="s">
        <v>305</v>
      </c>
      <c r="AR35" s="644"/>
      <c r="AS35" s="644"/>
      <c r="AT35" s="644"/>
      <c r="AU35" s="644"/>
      <c r="AV35" s="644"/>
      <c r="AW35" s="644"/>
      <c r="AX35" s="644"/>
      <c r="AY35" s="645"/>
      <c r="AZ35" s="636">
        <v>692084</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210852</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837</v>
      </c>
      <c r="CS35" s="605"/>
      <c r="CT35" s="605"/>
      <c r="CU35" s="605"/>
      <c r="CV35" s="605"/>
      <c r="CW35" s="605"/>
      <c r="CX35" s="605"/>
      <c r="CY35" s="606"/>
      <c r="CZ35" s="589">
        <v>0</v>
      </c>
      <c r="DA35" s="607"/>
      <c r="DB35" s="607"/>
      <c r="DC35" s="608"/>
      <c r="DD35" s="592">
        <v>837</v>
      </c>
      <c r="DE35" s="605"/>
      <c r="DF35" s="605"/>
      <c r="DG35" s="605"/>
      <c r="DH35" s="605"/>
      <c r="DI35" s="605"/>
      <c r="DJ35" s="605"/>
      <c r="DK35" s="606"/>
      <c r="DL35" s="592">
        <v>837</v>
      </c>
      <c r="DM35" s="605"/>
      <c r="DN35" s="605"/>
      <c r="DO35" s="605"/>
      <c r="DP35" s="605"/>
      <c r="DQ35" s="605"/>
      <c r="DR35" s="605"/>
      <c r="DS35" s="605"/>
      <c r="DT35" s="605"/>
      <c r="DU35" s="605"/>
      <c r="DV35" s="606"/>
      <c r="DW35" s="609">
        <v>0</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6555933</v>
      </c>
      <c r="S36" s="627"/>
      <c r="T36" s="627"/>
      <c r="U36" s="627"/>
      <c r="V36" s="627"/>
      <c r="W36" s="627"/>
      <c r="X36" s="627"/>
      <c r="Y36" s="630"/>
      <c r="Z36" s="631">
        <v>100</v>
      </c>
      <c r="AA36" s="631"/>
      <c r="AB36" s="631"/>
      <c r="AC36" s="631"/>
      <c r="AD36" s="632">
        <v>1870741</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331440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129519</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409991</v>
      </c>
      <c r="CS36" s="587"/>
      <c r="CT36" s="587"/>
      <c r="CU36" s="587"/>
      <c r="CV36" s="587"/>
      <c r="CW36" s="587"/>
      <c r="CX36" s="587"/>
      <c r="CY36" s="588"/>
      <c r="CZ36" s="589">
        <v>6.7</v>
      </c>
      <c r="DA36" s="607"/>
      <c r="DB36" s="607"/>
      <c r="DC36" s="608"/>
      <c r="DD36" s="592">
        <v>316287</v>
      </c>
      <c r="DE36" s="587"/>
      <c r="DF36" s="587"/>
      <c r="DG36" s="587"/>
      <c r="DH36" s="587"/>
      <c r="DI36" s="587"/>
      <c r="DJ36" s="587"/>
      <c r="DK36" s="588"/>
      <c r="DL36" s="592">
        <v>148188</v>
      </c>
      <c r="DM36" s="587"/>
      <c r="DN36" s="587"/>
      <c r="DO36" s="587"/>
      <c r="DP36" s="587"/>
      <c r="DQ36" s="587"/>
      <c r="DR36" s="587"/>
      <c r="DS36" s="587"/>
      <c r="DT36" s="587"/>
      <c r="DU36" s="587"/>
      <c r="DV36" s="588"/>
      <c r="DW36" s="609">
        <v>6.9</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1411</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1298</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175858</v>
      </c>
      <c r="CS37" s="605"/>
      <c r="CT37" s="605"/>
      <c r="CU37" s="605"/>
      <c r="CV37" s="605"/>
      <c r="CW37" s="605"/>
      <c r="CX37" s="605"/>
      <c r="CY37" s="606"/>
      <c r="CZ37" s="589">
        <v>2.9</v>
      </c>
      <c r="DA37" s="607"/>
      <c r="DB37" s="607"/>
      <c r="DC37" s="608"/>
      <c r="DD37" s="592">
        <v>125858</v>
      </c>
      <c r="DE37" s="605"/>
      <c r="DF37" s="605"/>
      <c r="DG37" s="605"/>
      <c r="DH37" s="605"/>
      <c r="DI37" s="605"/>
      <c r="DJ37" s="605"/>
      <c r="DK37" s="606"/>
      <c r="DL37" s="592">
        <v>99532</v>
      </c>
      <c r="DM37" s="605"/>
      <c r="DN37" s="605"/>
      <c r="DO37" s="605"/>
      <c r="DP37" s="605"/>
      <c r="DQ37" s="605"/>
      <c r="DR37" s="605"/>
      <c r="DS37" s="605"/>
      <c r="DT37" s="605"/>
      <c r="DU37" s="605"/>
      <c r="DV37" s="606"/>
      <c r="DW37" s="609">
        <v>4.5999999999999996</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t="s">
        <v>316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2512</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690673</v>
      </c>
      <c r="CS38" s="587"/>
      <c r="CT38" s="587"/>
      <c r="CU38" s="587"/>
      <c r="CV38" s="587"/>
      <c r="CW38" s="587"/>
      <c r="CX38" s="587"/>
      <c r="CY38" s="588"/>
      <c r="CZ38" s="589">
        <v>11.3</v>
      </c>
      <c r="DA38" s="607"/>
      <c r="DB38" s="607"/>
      <c r="DC38" s="608"/>
      <c r="DD38" s="592">
        <v>611649</v>
      </c>
      <c r="DE38" s="587"/>
      <c r="DF38" s="587"/>
      <c r="DG38" s="587"/>
      <c r="DH38" s="587"/>
      <c r="DI38" s="587"/>
      <c r="DJ38" s="587"/>
      <c r="DK38" s="588"/>
      <c r="DL38" s="592">
        <v>611649</v>
      </c>
      <c r="DM38" s="587"/>
      <c r="DN38" s="587"/>
      <c r="DO38" s="587"/>
      <c r="DP38" s="587"/>
      <c r="DQ38" s="587"/>
      <c r="DR38" s="587"/>
      <c r="DS38" s="587"/>
      <c r="DT38" s="587"/>
      <c r="DU38" s="587"/>
      <c r="DV38" s="588"/>
      <c r="DW38" s="609">
        <v>28.4</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t="s">
        <v>316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20</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2278846</v>
      </c>
      <c r="CS39" s="605"/>
      <c r="CT39" s="605"/>
      <c r="CU39" s="605"/>
      <c r="CV39" s="605"/>
      <c r="CW39" s="605"/>
      <c r="CX39" s="605"/>
      <c r="CY39" s="606"/>
      <c r="CZ39" s="589">
        <v>37.4</v>
      </c>
      <c r="DA39" s="607"/>
      <c r="DB39" s="607"/>
      <c r="DC39" s="608"/>
      <c r="DD39" s="592">
        <v>1818369</v>
      </c>
      <c r="DE39" s="605"/>
      <c r="DF39" s="605"/>
      <c r="DG39" s="605"/>
      <c r="DH39" s="605"/>
      <c r="DI39" s="605"/>
      <c r="DJ39" s="605"/>
      <c r="DK39" s="606"/>
      <c r="DL39" s="592" t="s">
        <v>316</v>
      </c>
      <c r="DM39" s="605"/>
      <c r="DN39" s="605"/>
      <c r="DO39" s="605"/>
      <c r="DP39" s="605"/>
      <c r="DQ39" s="605"/>
      <c r="DR39" s="605"/>
      <c r="DS39" s="605"/>
      <c r="DT39" s="605"/>
      <c r="DU39" s="605"/>
      <c r="DV39" s="606"/>
      <c r="DW39" s="609" t="s">
        <v>316</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100783</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343</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20000</v>
      </c>
      <c r="CS40" s="587"/>
      <c r="CT40" s="587"/>
      <c r="CU40" s="587"/>
      <c r="CV40" s="587"/>
      <c r="CW40" s="587"/>
      <c r="CX40" s="587"/>
      <c r="CY40" s="588"/>
      <c r="CZ40" s="589">
        <v>0.3</v>
      </c>
      <c r="DA40" s="607"/>
      <c r="DB40" s="607"/>
      <c r="DC40" s="608"/>
      <c r="DD40" s="592">
        <v>20000</v>
      </c>
      <c r="DE40" s="587"/>
      <c r="DF40" s="587"/>
      <c r="DG40" s="587"/>
      <c r="DH40" s="587"/>
      <c r="DI40" s="587"/>
      <c r="DJ40" s="587"/>
      <c r="DK40" s="588"/>
      <c r="DL40" s="592" t="s">
        <v>316</v>
      </c>
      <c r="DM40" s="587"/>
      <c r="DN40" s="587"/>
      <c r="DO40" s="587"/>
      <c r="DP40" s="587"/>
      <c r="DQ40" s="587"/>
      <c r="DR40" s="587"/>
      <c r="DS40" s="587"/>
      <c r="DT40" s="587"/>
      <c r="DU40" s="587"/>
      <c r="DV40" s="588"/>
      <c r="DW40" s="609" t="s">
        <v>316</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258450</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402</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292624</v>
      </c>
      <c r="CS42" s="587"/>
      <c r="CT42" s="587"/>
      <c r="CU42" s="587"/>
      <c r="CV42" s="587"/>
      <c r="CW42" s="587"/>
      <c r="CX42" s="587"/>
      <c r="CY42" s="588"/>
      <c r="CZ42" s="589">
        <v>4.8</v>
      </c>
      <c r="DA42" s="590"/>
      <c r="DB42" s="590"/>
      <c r="DC42" s="591"/>
      <c r="DD42" s="592">
        <v>285695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t="s">
        <v>316</v>
      </c>
      <c r="CS43" s="605"/>
      <c r="CT43" s="605"/>
      <c r="CU43" s="605"/>
      <c r="CV43" s="605"/>
      <c r="CW43" s="605"/>
      <c r="CX43" s="605"/>
      <c r="CY43" s="606"/>
      <c r="CZ43" s="589" t="s">
        <v>316</v>
      </c>
      <c r="DA43" s="607"/>
      <c r="DB43" s="607"/>
      <c r="DC43" s="608"/>
      <c r="DD43" s="592" t="s">
        <v>316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286</v>
      </c>
      <c r="CE44" s="600"/>
      <c r="CF44" s="583" t="s">
        <v>335</v>
      </c>
      <c r="CG44" s="584"/>
      <c r="CH44" s="584"/>
      <c r="CI44" s="584"/>
      <c r="CJ44" s="584"/>
      <c r="CK44" s="584"/>
      <c r="CL44" s="584"/>
      <c r="CM44" s="584"/>
      <c r="CN44" s="584"/>
      <c r="CO44" s="584"/>
      <c r="CP44" s="584"/>
      <c r="CQ44" s="585"/>
      <c r="CR44" s="586">
        <v>76215</v>
      </c>
      <c r="CS44" s="587"/>
      <c r="CT44" s="587"/>
      <c r="CU44" s="587"/>
      <c r="CV44" s="587"/>
      <c r="CW44" s="587"/>
      <c r="CX44" s="587"/>
      <c r="CY44" s="588"/>
      <c r="CZ44" s="589">
        <v>1.2</v>
      </c>
      <c r="DA44" s="590"/>
      <c r="DB44" s="590"/>
      <c r="DC44" s="591"/>
      <c r="DD44" s="592">
        <v>76215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t="s">
        <v>316</v>
      </c>
      <c r="CS45" s="605"/>
      <c r="CT45" s="605"/>
      <c r="CU45" s="605"/>
      <c r="CV45" s="605"/>
      <c r="CW45" s="605"/>
      <c r="CX45" s="605"/>
      <c r="CY45" s="606"/>
      <c r="CZ45" s="589" t="s">
        <v>316</v>
      </c>
      <c r="DA45" s="607"/>
      <c r="DB45" s="607"/>
      <c r="DC45" s="608"/>
      <c r="DD45" s="592" t="s">
        <v>316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76215</v>
      </c>
      <c r="CS46" s="587"/>
      <c r="CT46" s="587"/>
      <c r="CU46" s="587"/>
      <c r="CV46" s="587"/>
      <c r="CW46" s="587"/>
      <c r="CX46" s="587"/>
      <c r="CY46" s="588"/>
      <c r="CZ46" s="589">
        <v>1.2</v>
      </c>
      <c r="DA46" s="590"/>
      <c r="DB46" s="590"/>
      <c r="DC46" s="591"/>
      <c r="DD46" s="592">
        <v>76215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216409</v>
      </c>
      <c r="CS47" s="605"/>
      <c r="CT47" s="605"/>
      <c r="CU47" s="605"/>
      <c r="CV47" s="605"/>
      <c r="CW47" s="605"/>
      <c r="CX47" s="605"/>
      <c r="CY47" s="606"/>
      <c r="CZ47" s="589">
        <v>3.5</v>
      </c>
      <c r="DA47" s="607"/>
      <c r="DB47" s="607"/>
      <c r="DC47" s="608"/>
      <c r="DD47" s="592">
        <v>209480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316</v>
      </c>
      <c r="CS48" s="587"/>
      <c r="CT48" s="587"/>
      <c r="CU48" s="587"/>
      <c r="CV48" s="587"/>
      <c r="CW48" s="587"/>
      <c r="CX48" s="587"/>
      <c r="CY48" s="588"/>
      <c r="CZ48" s="589" t="s">
        <v>316</v>
      </c>
      <c r="DA48" s="590"/>
      <c r="DB48" s="590"/>
      <c r="DC48" s="591"/>
      <c r="DD48" s="592" t="s">
        <v>316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340</v>
      </c>
      <c r="CE49" s="568"/>
      <c r="CF49" s="568"/>
      <c r="CG49" s="568"/>
      <c r="CH49" s="568"/>
      <c r="CI49" s="568"/>
      <c r="CJ49" s="568"/>
      <c r="CK49" s="568"/>
      <c r="CL49" s="568"/>
      <c r="CM49" s="568"/>
      <c r="CN49" s="568"/>
      <c r="CO49" s="568"/>
      <c r="CP49" s="568"/>
      <c r="CQ49" s="569"/>
      <c r="CR49" s="570">
        <v>6097512</v>
      </c>
      <c r="CS49" s="571"/>
      <c r="CT49" s="571"/>
      <c r="CU49" s="571"/>
      <c r="CV49" s="571"/>
      <c r="CW49" s="571"/>
      <c r="CX49" s="571"/>
      <c r="CY49" s="572"/>
      <c r="CZ49" s="573">
        <v>100</v>
      </c>
      <c r="DA49" s="574"/>
      <c r="DB49" s="574"/>
      <c r="DC49" s="575"/>
      <c r="DD49" s="576">
        <v>3970094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L1" zoomScale="70" zoomScaleNormal="70" zoomScaleSheetLayoutView="70" workbookViewId="0">
      <selection activeCell="BK82" sqref="BK8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363</v>
      </c>
      <c r="C7" s="1045"/>
      <c r="D7" s="1045"/>
      <c r="E7" s="1045"/>
      <c r="F7" s="1045"/>
      <c r="G7" s="1045"/>
      <c r="H7" s="1045"/>
      <c r="I7" s="1045"/>
      <c r="J7" s="1045"/>
      <c r="K7" s="1045"/>
      <c r="L7" s="1045"/>
      <c r="M7" s="1045"/>
      <c r="N7" s="1045"/>
      <c r="O7" s="1045"/>
      <c r="P7" s="1046"/>
      <c r="Q7" s="1098">
        <v>6557</v>
      </c>
      <c r="R7" s="1099"/>
      <c r="S7" s="1099"/>
      <c r="T7" s="1099"/>
      <c r="U7" s="1099"/>
      <c r="V7" s="1099">
        <v>6099</v>
      </c>
      <c r="W7" s="1099"/>
      <c r="X7" s="1099"/>
      <c r="Y7" s="1099"/>
      <c r="Z7" s="1099"/>
      <c r="AA7" s="1099">
        <v>458</v>
      </c>
      <c r="AB7" s="1099"/>
      <c r="AC7" s="1099"/>
      <c r="AD7" s="1099"/>
      <c r="AE7" s="1100"/>
      <c r="AF7" s="1101">
        <v>458</v>
      </c>
      <c r="AG7" s="1102"/>
      <c r="AH7" s="1102"/>
      <c r="AI7" s="1102"/>
      <c r="AJ7" s="1103"/>
      <c r="AK7" s="1085">
        <v>3</v>
      </c>
      <c r="AL7" s="1086"/>
      <c r="AM7" s="1086"/>
      <c r="AN7" s="1086"/>
      <c r="AO7" s="1086"/>
      <c r="AP7" s="1086">
        <v>2750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x14ac:dyDescent="0.15">
      <c r="A8" s="212">
        <v>2</v>
      </c>
      <c r="B8" s="1031" t="s">
        <v>364</v>
      </c>
      <c r="C8" s="1032"/>
      <c r="D8" s="1032"/>
      <c r="E8" s="1032"/>
      <c r="F8" s="1032"/>
      <c r="G8" s="1032"/>
      <c r="H8" s="1032"/>
      <c r="I8" s="1032"/>
      <c r="J8" s="1032"/>
      <c r="K8" s="1032"/>
      <c r="L8" s="1032"/>
      <c r="M8" s="1032"/>
      <c r="N8" s="1032"/>
      <c r="O8" s="1032"/>
      <c r="P8" s="1033"/>
      <c r="Q8" s="1037">
        <v>6</v>
      </c>
      <c r="R8" s="1038"/>
      <c r="S8" s="1038"/>
      <c r="T8" s="1038"/>
      <c r="U8" s="1038"/>
      <c r="V8" s="1038">
        <v>6</v>
      </c>
      <c r="W8" s="1038"/>
      <c r="X8" s="1038"/>
      <c r="Y8" s="1038"/>
      <c r="Z8" s="1038"/>
      <c r="AA8" s="1038">
        <v>0</v>
      </c>
      <c r="AB8" s="1038"/>
      <c r="AC8" s="1038"/>
      <c r="AD8" s="1038"/>
      <c r="AE8" s="1039"/>
      <c r="AF8" s="1013" t="s">
        <v>112</v>
      </c>
      <c r="AG8" s="1014"/>
      <c r="AH8" s="1014"/>
      <c r="AI8" s="1014"/>
      <c r="AJ8" s="1015"/>
      <c r="AK8" s="1080"/>
      <c r="AL8" s="1081"/>
      <c r="AM8" s="1081"/>
      <c r="AN8" s="1081"/>
      <c r="AO8" s="1081"/>
      <c r="AP8" s="1081">
        <v>29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366</v>
      </c>
      <c r="B23" s="938" t="s">
        <v>367</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458</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378</v>
      </c>
      <c r="C28" s="1045"/>
      <c r="D28" s="1045"/>
      <c r="E28" s="1045"/>
      <c r="F28" s="1045"/>
      <c r="G28" s="1045"/>
      <c r="H28" s="1045"/>
      <c r="I28" s="1045"/>
      <c r="J28" s="1045"/>
      <c r="K28" s="1045"/>
      <c r="L28" s="1045"/>
      <c r="M28" s="1045"/>
      <c r="N28" s="1045"/>
      <c r="O28" s="1045"/>
      <c r="P28" s="1046"/>
      <c r="Q28" s="1047">
        <v>1682</v>
      </c>
      <c r="R28" s="1048"/>
      <c r="S28" s="1048"/>
      <c r="T28" s="1048"/>
      <c r="U28" s="1048"/>
      <c r="V28" s="1048">
        <v>1469</v>
      </c>
      <c r="W28" s="1048"/>
      <c r="X28" s="1048"/>
      <c r="Y28" s="1048"/>
      <c r="Z28" s="1048"/>
      <c r="AA28" s="1048">
        <v>213</v>
      </c>
      <c r="AB28" s="1048"/>
      <c r="AC28" s="1048"/>
      <c r="AD28" s="1048"/>
      <c r="AE28" s="1049"/>
      <c r="AF28" s="1050">
        <v>213</v>
      </c>
      <c r="AG28" s="1048"/>
      <c r="AH28" s="1048"/>
      <c r="AI28" s="1048"/>
      <c r="AJ28" s="1051"/>
      <c r="AK28" s="1052">
        <v>103</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379</v>
      </c>
      <c r="C29" s="1032"/>
      <c r="D29" s="1032"/>
      <c r="E29" s="1032"/>
      <c r="F29" s="1032"/>
      <c r="G29" s="1032"/>
      <c r="H29" s="1032"/>
      <c r="I29" s="1032"/>
      <c r="J29" s="1032"/>
      <c r="K29" s="1032"/>
      <c r="L29" s="1032"/>
      <c r="M29" s="1032"/>
      <c r="N29" s="1032"/>
      <c r="O29" s="1032"/>
      <c r="P29" s="1033"/>
      <c r="Q29" s="1037">
        <v>983</v>
      </c>
      <c r="R29" s="1038"/>
      <c r="S29" s="1038"/>
      <c r="T29" s="1038"/>
      <c r="U29" s="1038"/>
      <c r="V29" s="1038">
        <v>842</v>
      </c>
      <c r="W29" s="1038"/>
      <c r="X29" s="1038"/>
      <c r="Y29" s="1038"/>
      <c r="Z29" s="1038"/>
      <c r="AA29" s="1038">
        <v>140</v>
      </c>
      <c r="AB29" s="1038"/>
      <c r="AC29" s="1038"/>
      <c r="AD29" s="1038"/>
      <c r="AE29" s="1039"/>
      <c r="AF29" s="1013">
        <v>140</v>
      </c>
      <c r="AG29" s="1014"/>
      <c r="AH29" s="1014"/>
      <c r="AI29" s="1014"/>
      <c r="AJ29" s="1015"/>
      <c r="AK29" s="974">
        <v>132</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380</v>
      </c>
      <c r="C30" s="1032"/>
      <c r="D30" s="1032"/>
      <c r="E30" s="1032"/>
      <c r="F30" s="1032"/>
      <c r="G30" s="1032"/>
      <c r="H30" s="1032"/>
      <c r="I30" s="1032"/>
      <c r="J30" s="1032"/>
      <c r="K30" s="1032"/>
      <c r="L30" s="1032"/>
      <c r="M30" s="1032"/>
      <c r="N30" s="1032"/>
      <c r="O30" s="1032"/>
      <c r="P30" s="1033"/>
      <c r="Q30" s="1037">
        <v>30</v>
      </c>
      <c r="R30" s="1038"/>
      <c r="S30" s="1038"/>
      <c r="T30" s="1038"/>
      <c r="U30" s="1038"/>
      <c r="V30" s="1038">
        <v>29</v>
      </c>
      <c r="W30" s="1038"/>
      <c r="X30" s="1038"/>
      <c r="Y30" s="1038"/>
      <c r="Z30" s="1038"/>
      <c r="AA30" s="1038">
        <v>1</v>
      </c>
      <c r="AB30" s="1038"/>
      <c r="AC30" s="1038"/>
      <c r="AD30" s="1038"/>
      <c r="AE30" s="1039"/>
      <c r="AF30" s="1013">
        <v>1</v>
      </c>
      <c r="AG30" s="1014"/>
      <c r="AH30" s="1014"/>
      <c r="AI30" s="1014"/>
      <c r="AJ30" s="1015"/>
      <c r="AK30" s="974">
        <v>30</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381</v>
      </c>
      <c r="C31" s="1032"/>
      <c r="D31" s="1032"/>
      <c r="E31" s="1032"/>
      <c r="F31" s="1032"/>
      <c r="G31" s="1032"/>
      <c r="H31" s="1032"/>
      <c r="I31" s="1032"/>
      <c r="J31" s="1032"/>
      <c r="K31" s="1032"/>
      <c r="L31" s="1032"/>
      <c r="M31" s="1032"/>
      <c r="N31" s="1032"/>
      <c r="O31" s="1032"/>
      <c r="P31" s="1033"/>
      <c r="Q31" s="1037">
        <v>554</v>
      </c>
      <c r="R31" s="1038"/>
      <c r="S31" s="1038"/>
      <c r="T31" s="1038"/>
      <c r="U31" s="1038"/>
      <c r="V31" s="1038">
        <v>554</v>
      </c>
      <c r="W31" s="1038"/>
      <c r="X31" s="1038"/>
      <c r="Y31" s="1038"/>
      <c r="Z31" s="1038"/>
      <c r="AA31" s="1038">
        <v>0</v>
      </c>
      <c r="AB31" s="1038"/>
      <c r="AC31" s="1038"/>
      <c r="AD31" s="1038"/>
      <c r="AE31" s="1039"/>
      <c r="AF31" s="1013">
        <v>0</v>
      </c>
      <c r="AG31" s="1014"/>
      <c r="AH31" s="1014"/>
      <c r="AI31" s="1014"/>
      <c r="AJ31" s="1015"/>
      <c r="AK31" s="974">
        <v>331</v>
      </c>
      <c r="AL31" s="965"/>
      <c r="AM31" s="965"/>
      <c r="AN31" s="965"/>
      <c r="AO31" s="965"/>
      <c r="AP31" s="965">
        <v>2037</v>
      </c>
      <c r="AQ31" s="965"/>
      <c r="AR31" s="965"/>
      <c r="AS31" s="965"/>
      <c r="AT31" s="965"/>
      <c r="AU31" s="965">
        <v>321</v>
      </c>
      <c r="AV31" s="965"/>
      <c r="AW31" s="965"/>
      <c r="AX31" s="965"/>
      <c r="AY31" s="965"/>
      <c r="AZ31" s="1036"/>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383</v>
      </c>
      <c r="C32" s="1032"/>
      <c r="D32" s="1032"/>
      <c r="E32" s="1032"/>
      <c r="F32" s="1032"/>
      <c r="G32" s="1032"/>
      <c r="H32" s="1032"/>
      <c r="I32" s="1032"/>
      <c r="J32" s="1032"/>
      <c r="K32" s="1032"/>
      <c r="L32" s="1032"/>
      <c r="M32" s="1032"/>
      <c r="N32" s="1032"/>
      <c r="O32" s="1032"/>
      <c r="P32" s="1033"/>
      <c r="Q32" s="1037">
        <v>1</v>
      </c>
      <c r="R32" s="1038"/>
      <c r="S32" s="1038"/>
      <c r="T32" s="1038"/>
      <c r="U32" s="1038"/>
      <c r="V32" s="1038">
        <v>1</v>
      </c>
      <c r="W32" s="1038"/>
      <c r="X32" s="1038"/>
      <c r="Y32" s="1038"/>
      <c r="Z32" s="1038"/>
      <c r="AA32" s="1038">
        <v>0</v>
      </c>
      <c r="AB32" s="1038"/>
      <c r="AC32" s="1038"/>
      <c r="AD32" s="1038"/>
      <c r="AE32" s="1039"/>
      <c r="AF32" s="1013">
        <v>44</v>
      </c>
      <c r="AG32" s="1014"/>
      <c r="AH32" s="1014"/>
      <c r="AI32" s="1014"/>
      <c r="AJ32" s="1015"/>
      <c r="AK32" s="974"/>
      <c r="AL32" s="965"/>
      <c r="AM32" s="965"/>
      <c r="AN32" s="965"/>
      <c r="AO32" s="965"/>
      <c r="AP32" s="965"/>
      <c r="AQ32" s="965"/>
      <c r="AR32" s="965"/>
      <c r="AS32" s="965"/>
      <c r="AT32" s="965"/>
      <c r="AU32" s="965"/>
      <c r="AV32" s="965"/>
      <c r="AW32" s="965"/>
      <c r="AX32" s="965"/>
      <c r="AY32" s="965"/>
      <c r="AZ32" s="1036"/>
      <c r="BA32" s="1036"/>
      <c r="BB32" s="1036"/>
      <c r="BC32" s="1036"/>
      <c r="BD32" s="1036"/>
      <c r="BE32" s="1026" t="s">
        <v>382</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366</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399</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388</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526</v>
      </c>
      <c r="C68" s="980"/>
      <c r="D68" s="980"/>
      <c r="E68" s="980"/>
      <c r="F68" s="980"/>
      <c r="G68" s="980"/>
      <c r="H68" s="980"/>
      <c r="I68" s="980"/>
      <c r="J68" s="980"/>
      <c r="K68" s="980"/>
      <c r="L68" s="980"/>
      <c r="M68" s="980"/>
      <c r="N68" s="980"/>
      <c r="O68" s="980"/>
      <c r="P68" s="981"/>
      <c r="Q68" s="982">
        <v>11109</v>
      </c>
      <c r="R68" s="976"/>
      <c r="S68" s="976"/>
      <c r="T68" s="976"/>
      <c r="U68" s="976"/>
      <c r="V68" s="976">
        <v>10768</v>
      </c>
      <c r="W68" s="976"/>
      <c r="X68" s="976"/>
      <c r="Y68" s="976"/>
      <c r="Z68" s="976"/>
      <c r="AA68" s="976">
        <v>341</v>
      </c>
      <c r="AB68" s="976"/>
      <c r="AC68" s="976"/>
      <c r="AD68" s="976"/>
      <c r="AE68" s="976"/>
      <c r="AF68" s="976"/>
      <c r="AG68" s="976"/>
      <c r="AH68" s="976"/>
      <c r="AI68" s="976"/>
      <c r="AJ68" s="976"/>
      <c r="AK68" s="976">
        <v>2209</v>
      </c>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527</v>
      </c>
      <c r="C69" s="969"/>
      <c r="D69" s="969"/>
      <c r="E69" s="969"/>
      <c r="F69" s="969"/>
      <c r="G69" s="969"/>
      <c r="H69" s="969"/>
      <c r="I69" s="969"/>
      <c r="J69" s="969"/>
      <c r="K69" s="969"/>
      <c r="L69" s="969"/>
      <c r="M69" s="969"/>
      <c r="N69" s="969"/>
      <c r="O69" s="969"/>
      <c r="P69" s="970"/>
      <c r="Q69" s="971">
        <v>1420</v>
      </c>
      <c r="R69" s="965"/>
      <c r="S69" s="965"/>
      <c r="T69" s="965"/>
      <c r="U69" s="965"/>
      <c r="V69" s="965">
        <v>1419</v>
      </c>
      <c r="W69" s="965"/>
      <c r="X69" s="965"/>
      <c r="Y69" s="965"/>
      <c r="Z69" s="965"/>
      <c r="AA69" s="965">
        <v>1</v>
      </c>
      <c r="AB69" s="965"/>
      <c r="AC69" s="965"/>
      <c r="AD69" s="965"/>
      <c r="AE69" s="965"/>
      <c r="AF69" s="965"/>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528</v>
      </c>
      <c r="C70" s="969"/>
      <c r="D70" s="969"/>
      <c r="E70" s="969"/>
      <c r="F70" s="969"/>
      <c r="G70" s="969"/>
      <c r="H70" s="969"/>
      <c r="I70" s="969"/>
      <c r="J70" s="969"/>
      <c r="K70" s="969"/>
      <c r="L70" s="969"/>
      <c r="M70" s="969"/>
      <c r="N70" s="969"/>
      <c r="O70" s="969"/>
      <c r="P70" s="970"/>
      <c r="Q70" s="971">
        <v>2</v>
      </c>
      <c r="R70" s="965"/>
      <c r="S70" s="965"/>
      <c r="T70" s="965"/>
      <c r="U70" s="965"/>
      <c r="V70" s="965">
        <v>0</v>
      </c>
      <c r="W70" s="965"/>
      <c r="X70" s="965"/>
      <c r="Y70" s="965"/>
      <c r="Z70" s="965"/>
      <c r="AA70" s="965">
        <v>2</v>
      </c>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529</v>
      </c>
      <c r="C71" s="969"/>
      <c r="D71" s="969"/>
      <c r="E71" s="969"/>
      <c r="F71" s="969"/>
      <c r="G71" s="969"/>
      <c r="H71" s="969"/>
      <c r="I71" s="969"/>
      <c r="J71" s="969"/>
      <c r="K71" s="969"/>
      <c r="L71" s="969"/>
      <c r="M71" s="969"/>
      <c r="N71" s="969"/>
      <c r="O71" s="969"/>
      <c r="P71" s="970"/>
      <c r="Q71" s="971">
        <v>39</v>
      </c>
      <c r="R71" s="965"/>
      <c r="S71" s="965"/>
      <c r="T71" s="965"/>
      <c r="U71" s="965"/>
      <c r="V71" s="965">
        <v>38</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530</v>
      </c>
      <c r="C72" s="969"/>
      <c r="D72" s="969"/>
      <c r="E72" s="969"/>
      <c r="F72" s="969"/>
      <c r="G72" s="969"/>
      <c r="H72" s="969"/>
      <c r="I72" s="969"/>
      <c r="J72" s="969"/>
      <c r="K72" s="969"/>
      <c r="L72" s="969"/>
      <c r="M72" s="969"/>
      <c r="N72" s="969"/>
      <c r="O72" s="969"/>
      <c r="P72" s="970"/>
      <c r="Q72" s="971">
        <v>13</v>
      </c>
      <c r="R72" s="965"/>
      <c r="S72" s="965"/>
      <c r="T72" s="965"/>
      <c r="U72" s="965"/>
      <c r="V72" s="965">
        <v>12</v>
      </c>
      <c r="W72" s="965"/>
      <c r="X72" s="965"/>
      <c r="Y72" s="965"/>
      <c r="Z72" s="965"/>
      <c r="AA72" s="965">
        <v>1</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531</v>
      </c>
      <c r="C73" s="969"/>
      <c r="D73" s="969"/>
      <c r="E73" s="969"/>
      <c r="F73" s="969"/>
      <c r="G73" s="969"/>
      <c r="H73" s="969"/>
      <c r="I73" s="969"/>
      <c r="J73" s="969"/>
      <c r="K73" s="969"/>
      <c r="L73" s="969"/>
      <c r="M73" s="969"/>
      <c r="N73" s="969"/>
      <c r="O73" s="969"/>
      <c r="P73" s="970"/>
      <c r="Q73" s="971">
        <v>821</v>
      </c>
      <c r="R73" s="965"/>
      <c r="S73" s="965"/>
      <c r="T73" s="965"/>
      <c r="U73" s="965"/>
      <c r="V73" s="965">
        <v>781</v>
      </c>
      <c r="W73" s="965"/>
      <c r="X73" s="965"/>
      <c r="Y73" s="965"/>
      <c r="Z73" s="965"/>
      <c r="AA73" s="965">
        <v>40</v>
      </c>
      <c r="AB73" s="965"/>
      <c r="AC73" s="965"/>
      <c r="AD73" s="965"/>
      <c r="AE73" s="965"/>
      <c r="AF73" s="965">
        <v>40</v>
      </c>
      <c r="AG73" s="965"/>
      <c r="AH73" s="965"/>
      <c r="AI73" s="965"/>
      <c r="AJ73" s="965"/>
      <c r="AK73" s="965">
        <v>1</v>
      </c>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536</v>
      </c>
      <c r="C74" s="969"/>
      <c r="D74" s="969"/>
      <c r="E74" s="969"/>
      <c r="F74" s="969"/>
      <c r="G74" s="969"/>
      <c r="H74" s="969"/>
      <c r="I74" s="969"/>
      <c r="J74" s="969"/>
      <c r="K74" s="969"/>
      <c r="L74" s="969"/>
      <c r="M74" s="969"/>
      <c r="N74" s="969"/>
      <c r="O74" s="969"/>
      <c r="P74" s="970"/>
      <c r="Q74" s="971">
        <v>240924</v>
      </c>
      <c r="R74" s="965"/>
      <c r="S74" s="965"/>
      <c r="T74" s="965"/>
      <c r="U74" s="965"/>
      <c r="V74" s="965">
        <v>229430</v>
      </c>
      <c r="W74" s="965"/>
      <c r="X74" s="965"/>
      <c r="Y74" s="965"/>
      <c r="Z74" s="965"/>
      <c r="AA74" s="965">
        <v>11494</v>
      </c>
      <c r="AB74" s="965"/>
      <c r="AC74" s="965"/>
      <c r="AD74" s="965"/>
      <c r="AE74" s="965"/>
      <c r="AF74" s="965">
        <v>11494</v>
      </c>
      <c r="AG74" s="965"/>
      <c r="AH74" s="965"/>
      <c r="AI74" s="965"/>
      <c r="AJ74" s="965"/>
      <c r="AK74" s="965">
        <v>2244</v>
      </c>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532</v>
      </c>
      <c r="C75" s="969"/>
      <c r="D75" s="969"/>
      <c r="E75" s="969"/>
      <c r="F75" s="969"/>
      <c r="G75" s="969"/>
      <c r="H75" s="969"/>
      <c r="I75" s="969"/>
      <c r="J75" s="969"/>
      <c r="K75" s="969"/>
      <c r="L75" s="969"/>
      <c r="M75" s="969"/>
      <c r="N75" s="969"/>
      <c r="O75" s="969"/>
      <c r="P75" s="970"/>
      <c r="Q75" s="972">
        <v>3351</v>
      </c>
      <c r="R75" s="973"/>
      <c r="S75" s="973"/>
      <c r="T75" s="973"/>
      <c r="U75" s="974"/>
      <c r="V75" s="975">
        <v>2844</v>
      </c>
      <c r="W75" s="973"/>
      <c r="X75" s="973"/>
      <c r="Y75" s="973"/>
      <c r="Z75" s="974"/>
      <c r="AA75" s="975">
        <v>507</v>
      </c>
      <c r="AB75" s="973"/>
      <c r="AC75" s="973"/>
      <c r="AD75" s="973"/>
      <c r="AE75" s="974"/>
      <c r="AF75" s="975">
        <v>141</v>
      </c>
      <c r="AG75" s="973"/>
      <c r="AH75" s="973"/>
      <c r="AI75" s="973"/>
      <c r="AJ75" s="974"/>
      <c r="AK75" s="975">
        <v>2</v>
      </c>
      <c r="AL75" s="973"/>
      <c r="AM75" s="973"/>
      <c r="AN75" s="973"/>
      <c r="AO75" s="974"/>
      <c r="AP75" s="975">
        <v>1253</v>
      </c>
      <c r="AQ75" s="973"/>
      <c r="AR75" s="973"/>
      <c r="AS75" s="973"/>
      <c r="AT75" s="974"/>
      <c r="AU75" s="975"/>
      <c r="AV75" s="973"/>
      <c r="AW75" s="973"/>
      <c r="AX75" s="973"/>
      <c r="AY75" s="974"/>
      <c r="AZ75" s="966" t="s">
        <v>537</v>
      </c>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533</v>
      </c>
      <c r="C76" s="969"/>
      <c r="D76" s="969"/>
      <c r="E76" s="969"/>
      <c r="F76" s="969"/>
      <c r="G76" s="969"/>
      <c r="H76" s="969"/>
      <c r="I76" s="969"/>
      <c r="J76" s="969"/>
      <c r="K76" s="969"/>
      <c r="L76" s="969"/>
      <c r="M76" s="969"/>
      <c r="N76" s="969"/>
      <c r="O76" s="969"/>
      <c r="P76" s="970"/>
      <c r="Q76" s="972">
        <v>16</v>
      </c>
      <c r="R76" s="973"/>
      <c r="S76" s="973"/>
      <c r="T76" s="973"/>
      <c r="U76" s="974"/>
      <c r="V76" s="975">
        <v>10</v>
      </c>
      <c r="W76" s="973"/>
      <c r="X76" s="973"/>
      <c r="Y76" s="973"/>
      <c r="Z76" s="974"/>
      <c r="AA76" s="975">
        <v>6</v>
      </c>
      <c r="AB76" s="973"/>
      <c r="AC76" s="973"/>
      <c r="AD76" s="973"/>
      <c r="AE76" s="974"/>
      <c r="AF76" s="975">
        <v>6</v>
      </c>
      <c r="AG76" s="973"/>
      <c r="AH76" s="973"/>
      <c r="AI76" s="973"/>
      <c r="AJ76" s="974"/>
      <c r="AK76" s="975"/>
      <c r="AL76" s="973"/>
      <c r="AM76" s="973"/>
      <c r="AN76" s="973"/>
      <c r="AO76" s="974"/>
      <c r="AP76" s="975">
        <v>12</v>
      </c>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534</v>
      </c>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535</v>
      </c>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366</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285</v>
      </c>
      <c r="AG109" s="886"/>
      <c r="AH109" s="886"/>
      <c r="AI109" s="886"/>
      <c r="AJ109" s="887"/>
      <c r="AK109" s="888" t="s">
        <v>284</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285</v>
      </c>
      <c r="BW109" s="886"/>
      <c r="BX109" s="886"/>
      <c r="BY109" s="886"/>
      <c r="BZ109" s="887"/>
      <c r="CA109" s="888" t="s">
        <v>284</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285</v>
      </c>
      <c r="DM109" s="886"/>
      <c r="DN109" s="886"/>
      <c r="DO109" s="886"/>
      <c r="DP109" s="887"/>
      <c r="DQ109" s="888" t="s">
        <v>284</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394997</v>
      </c>
      <c r="AB110" s="871"/>
      <c r="AC110" s="871"/>
      <c r="AD110" s="871"/>
      <c r="AE110" s="872"/>
      <c r="AF110" s="873">
        <v>391114</v>
      </c>
      <c r="AG110" s="871"/>
      <c r="AH110" s="871"/>
      <c r="AI110" s="871"/>
      <c r="AJ110" s="872"/>
      <c r="AK110" s="873">
        <v>344709</v>
      </c>
      <c r="AL110" s="871"/>
      <c r="AM110" s="871"/>
      <c r="AN110" s="871"/>
      <c r="AO110" s="872"/>
      <c r="AP110" s="874">
        <v>15.7</v>
      </c>
      <c r="AQ110" s="875"/>
      <c r="AR110" s="875"/>
      <c r="AS110" s="875"/>
      <c r="AT110" s="876"/>
      <c r="AU110" s="918" t="s">
        <v>61</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3168943</v>
      </c>
      <c r="BR110" s="798"/>
      <c r="BS110" s="798"/>
      <c r="BT110" s="798"/>
      <c r="BU110" s="798"/>
      <c r="BV110" s="798">
        <v>2999770</v>
      </c>
      <c r="BW110" s="798"/>
      <c r="BX110" s="798"/>
      <c r="BY110" s="798"/>
      <c r="BZ110" s="798"/>
      <c r="CA110" s="798">
        <v>2779250</v>
      </c>
      <c r="CB110" s="798"/>
      <c r="CC110" s="798"/>
      <c r="CD110" s="798"/>
      <c r="CE110" s="798"/>
      <c r="CF110" s="859">
        <v>126.9</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217415</v>
      </c>
      <c r="BR111" s="769"/>
      <c r="BS111" s="769"/>
      <c r="BT111" s="769"/>
      <c r="BU111" s="769"/>
      <c r="BV111" s="769">
        <v>164756</v>
      </c>
      <c r="BW111" s="769"/>
      <c r="BX111" s="769"/>
      <c r="BY111" s="769"/>
      <c r="BZ111" s="769"/>
      <c r="CA111" s="769">
        <v>107234</v>
      </c>
      <c r="CB111" s="769"/>
      <c r="CC111" s="769"/>
      <c r="CD111" s="769"/>
      <c r="CE111" s="769"/>
      <c r="CF111" s="846">
        <v>4.9000000000000004</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2325447</v>
      </c>
      <c r="BR112" s="769"/>
      <c r="BS112" s="769"/>
      <c r="BT112" s="769"/>
      <c r="BU112" s="769"/>
      <c r="BV112" s="769">
        <v>2197566</v>
      </c>
      <c r="BW112" s="769"/>
      <c r="BX112" s="769"/>
      <c r="BY112" s="769"/>
      <c r="BZ112" s="769"/>
      <c r="CA112" s="769">
        <v>1749912</v>
      </c>
      <c r="CB112" s="769"/>
      <c r="CC112" s="769"/>
      <c r="CD112" s="769"/>
      <c r="CE112" s="769"/>
      <c r="CF112" s="846">
        <v>79.900000000000006</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217415</v>
      </c>
      <c r="DH112" s="769"/>
      <c r="DI112" s="769"/>
      <c r="DJ112" s="769"/>
      <c r="DK112" s="769"/>
      <c r="DL112" s="769">
        <v>164756</v>
      </c>
      <c r="DM112" s="769"/>
      <c r="DN112" s="769"/>
      <c r="DO112" s="769"/>
      <c r="DP112" s="769"/>
      <c r="DQ112" s="769">
        <v>107234</v>
      </c>
      <c r="DR112" s="769"/>
      <c r="DS112" s="769"/>
      <c r="DT112" s="769"/>
      <c r="DU112" s="769"/>
      <c r="DV112" s="821">
        <v>4.9000000000000004</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322795</v>
      </c>
      <c r="AB113" s="907"/>
      <c r="AC113" s="907"/>
      <c r="AD113" s="907"/>
      <c r="AE113" s="908"/>
      <c r="AF113" s="909">
        <v>326915</v>
      </c>
      <c r="AG113" s="907"/>
      <c r="AH113" s="907"/>
      <c r="AI113" s="907"/>
      <c r="AJ113" s="908"/>
      <c r="AK113" s="909">
        <v>320815</v>
      </c>
      <c r="AL113" s="907"/>
      <c r="AM113" s="907"/>
      <c r="AN113" s="907"/>
      <c r="AO113" s="908"/>
      <c r="AP113" s="910">
        <v>14.6</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128088</v>
      </c>
      <c r="BR113" s="769"/>
      <c r="BS113" s="769"/>
      <c r="BT113" s="769"/>
      <c r="BU113" s="769"/>
      <c r="BV113" s="769">
        <v>111162</v>
      </c>
      <c r="BW113" s="769"/>
      <c r="BX113" s="769"/>
      <c r="BY113" s="769"/>
      <c r="BZ113" s="769"/>
      <c r="CA113" s="769">
        <v>102051</v>
      </c>
      <c r="CB113" s="769"/>
      <c r="CC113" s="769"/>
      <c r="CD113" s="769"/>
      <c r="CE113" s="769"/>
      <c r="CF113" s="846">
        <v>4.7</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45453</v>
      </c>
      <c r="AB114" s="782"/>
      <c r="AC114" s="782"/>
      <c r="AD114" s="782"/>
      <c r="AE114" s="783"/>
      <c r="AF114" s="784">
        <v>39524</v>
      </c>
      <c r="AG114" s="782"/>
      <c r="AH114" s="782"/>
      <c r="AI114" s="782"/>
      <c r="AJ114" s="783"/>
      <c r="AK114" s="784">
        <v>31997</v>
      </c>
      <c r="AL114" s="782"/>
      <c r="AM114" s="782"/>
      <c r="AN114" s="782"/>
      <c r="AO114" s="783"/>
      <c r="AP114" s="752">
        <v>1.5</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t="s">
        <v>112</v>
      </c>
      <c r="BR114" s="769"/>
      <c r="BS114" s="769"/>
      <c r="BT114" s="769"/>
      <c r="BU114" s="769"/>
      <c r="BV114" s="769" t="s">
        <v>112</v>
      </c>
      <c r="BW114" s="769"/>
      <c r="BX114" s="769"/>
      <c r="BY114" s="769"/>
      <c r="BZ114" s="769"/>
      <c r="CA114" s="769" t="s">
        <v>112</v>
      </c>
      <c r="CB114" s="769"/>
      <c r="CC114" s="769"/>
      <c r="CD114" s="769"/>
      <c r="CE114" s="769"/>
      <c r="CF114" s="846" t="s">
        <v>112</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72662</v>
      </c>
      <c r="AB115" s="907"/>
      <c r="AC115" s="907"/>
      <c r="AD115" s="907"/>
      <c r="AE115" s="908"/>
      <c r="AF115" s="909">
        <v>57199</v>
      </c>
      <c r="AG115" s="907"/>
      <c r="AH115" s="907"/>
      <c r="AI115" s="907"/>
      <c r="AJ115" s="908"/>
      <c r="AK115" s="909">
        <v>60424</v>
      </c>
      <c r="AL115" s="907"/>
      <c r="AM115" s="907"/>
      <c r="AN115" s="907"/>
      <c r="AO115" s="908"/>
      <c r="AP115" s="910">
        <v>2.8</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v>107</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835907</v>
      </c>
      <c r="AB117" s="893"/>
      <c r="AC117" s="893"/>
      <c r="AD117" s="893"/>
      <c r="AE117" s="894"/>
      <c r="AF117" s="896">
        <v>814859</v>
      </c>
      <c r="AG117" s="893"/>
      <c r="AH117" s="893"/>
      <c r="AI117" s="893"/>
      <c r="AJ117" s="894"/>
      <c r="AK117" s="896">
        <v>757945</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285</v>
      </c>
      <c r="AG118" s="886"/>
      <c r="AH118" s="886"/>
      <c r="AI118" s="886"/>
      <c r="AJ118" s="887"/>
      <c r="AK118" s="888" t="s">
        <v>284</v>
      </c>
      <c r="AL118" s="886"/>
      <c r="AM118" s="886"/>
      <c r="AN118" s="886"/>
      <c r="AO118" s="887"/>
      <c r="AP118" s="889" t="s">
        <v>399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427</v>
      </c>
      <c r="BP118" s="836"/>
      <c r="BQ118" s="855">
        <v>5839893</v>
      </c>
      <c r="BR118" s="856"/>
      <c r="BS118" s="856"/>
      <c r="BT118" s="856"/>
      <c r="BU118" s="856"/>
      <c r="BV118" s="856">
        <v>5473254</v>
      </c>
      <c r="BW118" s="856"/>
      <c r="BX118" s="856"/>
      <c r="BY118" s="856"/>
      <c r="BZ118" s="856"/>
      <c r="CA118" s="856">
        <v>4738447</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3679861</v>
      </c>
      <c r="BR119" s="798"/>
      <c r="BS119" s="798"/>
      <c r="BT119" s="798"/>
      <c r="BU119" s="798"/>
      <c r="BV119" s="798">
        <v>4058834</v>
      </c>
      <c r="BW119" s="798"/>
      <c r="BX119" s="798"/>
      <c r="BY119" s="798"/>
      <c r="BZ119" s="798"/>
      <c r="CA119" s="798">
        <v>4741250</v>
      </c>
      <c r="CB119" s="798"/>
      <c r="CC119" s="798"/>
      <c r="CD119" s="798"/>
      <c r="CE119" s="798"/>
      <c r="CF119" s="859">
        <v>216.4</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24986</v>
      </c>
      <c r="BR120" s="769"/>
      <c r="BS120" s="769"/>
      <c r="BT120" s="769"/>
      <c r="BU120" s="769"/>
      <c r="BV120" s="769">
        <v>7995</v>
      </c>
      <c r="BW120" s="769"/>
      <c r="BX120" s="769"/>
      <c r="BY120" s="769"/>
      <c r="BZ120" s="769"/>
      <c r="CA120" s="769">
        <v>1064</v>
      </c>
      <c r="CB120" s="769"/>
      <c r="CC120" s="769"/>
      <c r="CD120" s="769"/>
      <c r="CE120" s="769"/>
      <c r="CF120" s="846">
        <v>0</v>
      </c>
      <c r="CG120" s="847"/>
      <c r="CH120" s="847"/>
      <c r="CI120" s="847"/>
      <c r="CJ120" s="847"/>
      <c r="CK120" s="848" t="s">
        <v>433</v>
      </c>
      <c r="CL120" s="808"/>
      <c r="CM120" s="808"/>
      <c r="CN120" s="808"/>
      <c r="CO120" s="809"/>
      <c r="CP120" s="852" t="s">
        <v>381</v>
      </c>
      <c r="CQ120" s="853"/>
      <c r="CR120" s="853"/>
      <c r="CS120" s="853"/>
      <c r="CT120" s="853"/>
      <c r="CU120" s="853"/>
      <c r="CV120" s="853"/>
      <c r="CW120" s="853"/>
      <c r="CX120" s="853"/>
      <c r="CY120" s="853"/>
      <c r="CZ120" s="853"/>
      <c r="DA120" s="853"/>
      <c r="DB120" s="853"/>
      <c r="DC120" s="853"/>
      <c r="DD120" s="853"/>
      <c r="DE120" s="853"/>
      <c r="DF120" s="854"/>
      <c r="DG120" s="797">
        <v>2325447</v>
      </c>
      <c r="DH120" s="798"/>
      <c r="DI120" s="798"/>
      <c r="DJ120" s="798"/>
      <c r="DK120" s="798"/>
      <c r="DL120" s="798">
        <v>2197566</v>
      </c>
      <c r="DM120" s="798"/>
      <c r="DN120" s="798"/>
      <c r="DO120" s="798"/>
      <c r="DP120" s="798"/>
      <c r="DQ120" s="798">
        <v>1749912</v>
      </c>
      <c r="DR120" s="798"/>
      <c r="DS120" s="798"/>
      <c r="DT120" s="798"/>
      <c r="DU120" s="798"/>
      <c r="DV120" s="799">
        <v>79.900000000000006</v>
      </c>
      <c r="DW120" s="799"/>
      <c r="DX120" s="799"/>
      <c r="DY120" s="799"/>
      <c r="DZ120" s="800"/>
    </row>
    <row r="121" spans="1:130" s="197" customFormat="1" ht="26.25" customHeight="1" x14ac:dyDescent="0.15">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72658</v>
      </c>
      <c r="AB121" s="782"/>
      <c r="AC121" s="782"/>
      <c r="AD121" s="782"/>
      <c r="AE121" s="783"/>
      <c r="AF121" s="784">
        <v>57196</v>
      </c>
      <c r="AG121" s="782"/>
      <c r="AH121" s="782"/>
      <c r="AI121" s="782"/>
      <c r="AJ121" s="783"/>
      <c r="AK121" s="784">
        <v>60421</v>
      </c>
      <c r="AL121" s="782"/>
      <c r="AM121" s="782"/>
      <c r="AN121" s="782"/>
      <c r="AO121" s="783"/>
      <c r="AP121" s="752">
        <v>2.8</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3405593</v>
      </c>
      <c r="BR121" s="856"/>
      <c r="BS121" s="856"/>
      <c r="BT121" s="856"/>
      <c r="BU121" s="856"/>
      <c r="BV121" s="856">
        <v>3313001</v>
      </c>
      <c r="BW121" s="856"/>
      <c r="BX121" s="856"/>
      <c r="BY121" s="856"/>
      <c r="BZ121" s="856"/>
      <c r="CA121" s="856">
        <v>3308397</v>
      </c>
      <c r="CB121" s="856"/>
      <c r="CC121" s="856"/>
      <c r="CD121" s="856"/>
      <c r="CE121" s="856"/>
      <c r="CF121" s="857">
        <v>151</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t="s">
        <v>112</v>
      </c>
      <c r="DH121" s="769"/>
      <c r="DI121" s="769"/>
      <c r="DJ121" s="769"/>
      <c r="DK121" s="769"/>
      <c r="DL121" s="769" t="s">
        <v>112</v>
      </c>
      <c r="DM121" s="769"/>
      <c r="DN121" s="769"/>
      <c r="DO121" s="769"/>
      <c r="DP121" s="769"/>
      <c r="DQ121" s="769" t="s">
        <v>112</v>
      </c>
      <c r="DR121" s="769"/>
      <c r="DS121" s="769"/>
      <c r="DT121" s="769"/>
      <c r="DU121" s="769"/>
      <c r="DV121" s="821" t="s">
        <v>112</v>
      </c>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436</v>
      </c>
      <c r="BP122" s="836"/>
      <c r="BQ122" s="837">
        <v>7110440</v>
      </c>
      <c r="BR122" s="838"/>
      <c r="BS122" s="838"/>
      <c r="BT122" s="838"/>
      <c r="BU122" s="838"/>
      <c r="BV122" s="838">
        <v>7379830</v>
      </c>
      <c r="BW122" s="838"/>
      <c r="BX122" s="838"/>
      <c r="BY122" s="838"/>
      <c r="BZ122" s="838"/>
      <c r="CA122" s="838">
        <v>8050711</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v>
      </c>
      <c r="AB127" s="782"/>
      <c r="AC127" s="782"/>
      <c r="AD127" s="782"/>
      <c r="AE127" s="783"/>
      <c r="AF127" s="784">
        <v>3</v>
      </c>
      <c r="AG127" s="782"/>
      <c r="AH127" s="782"/>
      <c r="AI127" s="782"/>
      <c r="AJ127" s="783"/>
      <c r="AK127" s="784">
        <v>3</v>
      </c>
      <c r="AL127" s="782"/>
      <c r="AM127" s="782"/>
      <c r="AN127" s="782"/>
      <c r="AO127" s="783"/>
      <c r="AP127" s="752">
        <v>0</v>
      </c>
      <c r="AQ127" s="753"/>
      <c r="AR127" s="753"/>
      <c r="AS127" s="753"/>
      <c r="AT127" s="754"/>
      <c r="AU127" s="233"/>
      <c r="AV127" s="233"/>
      <c r="AW127" s="233"/>
      <c r="AX127" s="755" t="s">
        <v>447</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93183</v>
      </c>
      <c r="AB128" s="722"/>
      <c r="AC128" s="722"/>
      <c r="AD128" s="722"/>
      <c r="AE128" s="723"/>
      <c r="AF128" s="724">
        <v>92342</v>
      </c>
      <c r="AG128" s="722"/>
      <c r="AH128" s="722"/>
      <c r="AI128" s="722"/>
      <c r="AJ128" s="723"/>
      <c r="AK128" s="724">
        <v>73878</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92</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2536796</v>
      </c>
      <c r="AB129" s="782"/>
      <c r="AC129" s="782"/>
      <c r="AD129" s="782"/>
      <c r="AE129" s="783"/>
      <c r="AF129" s="784">
        <v>2524418</v>
      </c>
      <c r="AG129" s="782"/>
      <c r="AH129" s="782"/>
      <c r="AI129" s="782"/>
      <c r="AJ129" s="783"/>
      <c r="AK129" s="784">
        <v>2533059</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17.100000000000001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341162</v>
      </c>
      <c r="AB130" s="782"/>
      <c r="AC130" s="782"/>
      <c r="AD130" s="782"/>
      <c r="AE130" s="783"/>
      <c r="AF130" s="784">
        <v>341715</v>
      </c>
      <c r="AG130" s="782"/>
      <c r="AH130" s="782"/>
      <c r="AI130" s="782"/>
      <c r="AJ130" s="783"/>
      <c r="AK130" s="784">
        <v>342258</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2195634</v>
      </c>
      <c r="AB131" s="715"/>
      <c r="AC131" s="715"/>
      <c r="AD131" s="715"/>
      <c r="AE131" s="716"/>
      <c r="AF131" s="717">
        <v>2182703</v>
      </c>
      <c r="AG131" s="715"/>
      <c r="AH131" s="715"/>
      <c r="AI131" s="715"/>
      <c r="AJ131" s="716"/>
      <c r="AK131" s="717">
        <v>2190801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18.289113759999999</v>
      </c>
      <c r="AB132" s="738"/>
      <c r="AC132" s="738"/>
      <c r="AD132" s="738"/>
      <c r="AE132" s="739"/>
      <c r="AF132" s="740">
        <v>17.446349779999998</v>
      </c>
      <c r="AG132" s="738"/>
      <c r="AH132" s="738"/>
      <c r="AI132" s="738"/>
      <c r="AJ132" s="739"/>
      <c r="AK132" s="740">
        <v>15.60201041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20.9</v>
      </c>
      <c r="AB133" s="747"/>
      <c r="AC133" s="747"/>
      <c r="AD133" s="747"/>
      <c r="AE133" s="748"/>
      <c r="AF133" s="746">
        <v>18.899999999999999</v>
      </c>
      <c r="AG133" s="747"/>
      <c r="AH133" s="747"/>
      <c r="AI133" s="747"/>
      <c r="AJ133" s="748"/>
      <c r="AK133" s="746">
        <v>17.100000000000001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64" zoomScale="85" zoomScaleNormal="85" zoomScaleSheetLayoutView="85" workbookViewId="0">
      <selection activeCell="L74" sqref="L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55"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7"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7" t="s">
        <v>463</v>
      </c>
      <c r="L7" s="254"/>
      <c r="M7" s="255" t="s">
        <v>464</v>
      </c>
      <c r="N7" s="256"/>
    </row>
    <row r="8" spans="1:16" x14ac:dyDescent="0.15">
      <c r="A8" s="248"/>
      <c r="B8" s="244"/>
      <c r="C8" s="244"/>
      <c r="D8" s="244"/>
      <c r="E8" s="244"/>
      <c r="F8" s="244"/>
      <c r="G8" s="257"/>
      <c r="H8" s="258"/>
      <c r="I8" s="258"/>
      <c r="J8" s="259"/>
      <c r="K8" s="1118"/>
      <c r="L8" s="260" t="s">
        <v>465</v>
      </c>
      <c r="M8" s="261" t="s">
        <v>466</v>
      </c>
      <c r="N8" s="262" t="s">
        <v>467</v>
      </c>
    </row>
    <row r="9" spans="1:16" x14ac:dyDescent="0.15">
      <c r="A9" s="248"/>
      <c r="B9" s="244"/>
      <c r="C9" s="244"/>
      <c r="D9" s="244"/>
      <c r="E9" s="244"/>
      <c r="F9" s="244"/>
      <c r="G9" s="1131" t="s">
        <v>468</v>
      </c>
      <c r="H9" s="1132"/>
      <c r="I9" s="1132"/>
      <c r="J9" s="1133"/>
      <c r="K9" s="263">
        <v>761055</v>
      </c>
      <c r="L9" s="264">
        <v>117683</v>
      </c>
      <c r="M9" s="265">
        <v>107860</v>
      </c>
      <c r="N9" s="266">
        <v>9.1</v>
      </c>
    </row>
    <row r="10" spans="1:16" x14ac:dyDescent="0.15">
      <c r="A10" s="248"/>
      <c r="B10" s="244"/>
      <c r="C10" s="244"/>
      <c r="D10" s="244"/>
      <c r="E10" s="244"/>
      <c r="F10" s="244"/>
      <c r="G10" s="1131" t="s">
        <v>469</v>
      </c>
      <c r="H10" s="1132"/>
      <c r="I10" s="1132"/>
      <c r="J10" s="1133"/>
      <c r="K10" s="267">
        <v>66012</v>
      </c>
      <c r="L10" s="268">
        <v>10208</v>
      </c>
      <c r="M10" s="269">
        <v>10528</v>
      </c>
      <c r="N10" s="270">
        <v>-3</v>
      </c>
    </row>
    <row r="11" spans="1:16" ht="13.5" customHeight="1" x14ac:dyDescent="0.15">
      <c r="A11" s="248"/>
      <c r="B11" s="244"/>
      <c r="C11" s="244"/>
      <c r="D11" s="244"/>
      <c r="E11" s="244"/>
      <c r="F11" s="244"/>
      <c r="G11" s="1131" t="s">
        <v>470</v>
      </c>
      <c r="H11" s="1132"/>
      <c r="I11" s="1132"/>
      <c r="J11" s="1133"/>
      <c r="K11" s="267">
        <v>71532</v>
      </c>
      <c r="L11" s="268">
        <v>11061</v>
      </c>
      <c r="M11" s="269">
        <v>15409</v>
      </c>
      <c r="N11" s="270">
        <v>-28.2</v>
      </c>
    </row>
    <row r="12" spans="1:16" ht="13.5" customHeight="1" x14ac:dyDescent="0.15">
      <c r="A12" s="248"/>
      <c r="B12" s="244"/>
      <c r="C12" s="244"/>
      <c r="D12" s="244"/>
      <c r="E12" s="244"/>
      <c r="F12" s="244"/>
      <c r="G12" s="1131" t="s">
        <v>471</v>
      </c>
      <c r="H12" s="1132"/>
      <c r="I12" s="1132"/>
      <c r="J12" s="1133"/>
      <c r="K12" s="267" t="s">
        <v>472</v>
      </c>
      <c r="L12" s="268" t="s">
        <v>472</v>
      </c>
      <c r="M12" s="269">
        <v>1372</v>
      </c>
      <c r="N12" s="270" t="s">
        <v>472</v>
      </c>
    </row>
    <row r="13" spans="1:16" ht="13.5" customHeight="1" x14ac:dyDescent="0.15">
      <c r="A13" s="248"/>
      <c r="B13" s="244"/>
      <c r="C13" s="244"/>
      <c r="D13" s="244"/>
      <c r="E13" s="244"/>
      <c r="F13" s="244"/>
      <c r="G13" s="1131" t="s">
        <v>473</v>
      </c>
      <c r="H13" s="1132"/>
      <c r="I13" s="1132"/>
      <c r="J13" s="1133"/>
      <c r="K13" s="267" t="s">
        <v>472</v>
      </c>
      <c r="L13" s="268" t="s">
        <v>472</v>
      </c>
      <c r="M13" s="269" t="s">
        <v>472</v>
      </c>
      <c r="N13" s="270" t="s">
        <v>472</v>
      </c>
    </row>
    <row r="14" spans="1:16" ht="13.5" customHeight="1" x14ac:dyDescent="0.15">
      <c r="A14" s="248"/>
      <c r="B14" s="244"/>
      <c r="C14" s="244"/>
      <c r="D14" s="244"/>
      <c r="E14" s="244"/>
      <c r="F14" s="244"/>
      <c r="G14" s="1131" t="s">
        <v>474</v>
      </c>
      <c r="H14" s="1132"/>
      <c r="I14" s="1132"/>
      <c r="J14" s="1133"/>
      <c r="K14" s="267">
        <v>17855</v>
      </c>
      <c r="L14" s="268">
        <v>2761</v>
      </c>
      <c r="M14" s="269">
        <v>4790</v>
      </c>
      <c r="N14" s="270">
        <v>-42.4</v>
      </c>
    </row>
    <row r="15" spans="1:16" ht="13.5" customHeight="1" x14ac:dyDescent="0.15">
      <c r="A15" s="248"/>
      <c r="B15" s="244"/>
      <c r="C15" s="244"/>
      <c r="D15" s="244"/>
      <c r="E15" s="244"/>
      <c r="F15" s="244"/>
      <c r="G15" s="1131" t="s">
        <v>475</v>
      </c>
      <c r="H15" s="1132"/>
      <c r="I15" s="1132"/>
      <c r="J15" s="1133"/>
      <c r="K15" s="267" t="s">
        <v>472</v>
      </c>
      <c r="L15" s="268" t="s">
        <v>472</v>
      </c>
      <c r="M15" s="269">
        <v>2476</v>
      </c>
      <c r="N15" s="270" t="s">
        <v>472</v>
      </c>
    </row>
    <row r="16" spans="1:16" x14ac:dyDescent="0.15">
      <c r="A16" s="248"/>
      <c r="B16" s="244"/>
      <c r="C16" s="244"/>
      <c r="D16" s="244"/>
      <c r="E16" s="244"/>
      <c r="F16" s="244"/>
      <c r="G16" s="1134" t="s">
        <v>476</v>
      </c>
      <c r="H16" s="1135"/>
      <c r="I16" s="1135"/>
      <c r="J16" s="1136"/>
      <c r="K16" s="268">
        <v>-75012</v>
      </c>
      <c r="L16" s="268">
        <v>-11599</v>
      </c>
      <c r="M16" s="269">
        <v>-12174</v>
      </c>
      <c r="N16" s="270">
        <v>-4.7</v>
      </c>
    </row>
    <row r="17" spans="1:16" x14ac:dyDescent="0.15">
      <c r="A17" s="248"/>
      <c r="B17" s="244"/>
      <c r="C17" s="244"/>
      <c r="D17" s="244"/>
      <c r="E17" s="244"/>
      <c r="F17" s="244"/>
      <c r="G17" s="1134" t="s">
        <v>169</v>
      </c>
      <c r="H17" s="1135"/>
      <c r="I17" s="1135"/>
      <c r="J17" s="1136"/>
      <c r="K17" s="268">
        <v>841442</v>
      </c>
      <c r="L17" s="268">
        <v>130113</v>
      </c>
      <c r="M17" s="269">
        <v>130260</v>
      </c>
      <c r="N17" s="270">
        <v>-0.1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28" t="s">
        <v>481</v>
      </c>
      <c r="H21" s="1129"/>
      <c r="I21" s="1129"/>
      <c r="J21" s="1130"/>
      <c r="K21" s="280">
        <v>12.99</v>
      </c>
      <c r="L21" s="281">
        <v>12.26</v>
      </c>
      <c r="M21" s="282">
        <v>0.73</v>
      </c>
      <c r="N21" s="249"/>
      <c r="O21" s="283"/>
      <c r="P21" s="279"/>
    </row>
    <row r="22" spans="1:16" s="284" customFormat="1" x14ac:dyDescent="0.15">
      <c r="A22" s="279"/>
      <c r="B22" s="249"/>
      <c r="C22" s="249"/>
      <c r="D22" s="249"/>
      <c r="E22" s="249"/>
      <c r="F22" s="249"/>
      <c r="G22" s="1128" t="s">
        <v>482</v>
      </c>
      <c r="H22" s="1129"/>
      <c r="I22" s="1129"/>
      <c r="J22" s="1130"/>
      <c r="K22" s="285">
        <v>95.4</v>
      </c>
      <c r="L22" s="286">
        <v>94.9</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463</v>
      </c>
      <c r="L30" s="254"/>
      <c r="M30" s="255" t="s">
        <v>464</v>
      </c>
      <c r="N30" s="256"/>
    </row>
    <row r="31" spans="1:16" x14ac:dyDescent="0.15">
      <c r="A31" s="248"/>
      <c r="B31" s="244"/>
      <c r="C31" s="244"/>
      <c r="D31" s="244"/>
      <c r="E31" s="244"/>
      <c r="F31" s="244"/>
      <c r="G31" s="257"/>
      <c r="H31" s="258"/>
      <c r="I31" s="258"/>
      <c r="J31" s="259"/>
      <c r="K31" s="1118"/>
      <c r="L31" s="260" t="s">
        <v>465</v>
      </c>
      <c r="M31" s="261" t="s">
        <v>466</v>
      </c>
      <c r="N31" s="262" t="s">
        <v>467</v>
      </c>
    </row>
    <row r="32" spans="1:16" ht="27" customHeight="1" x14ac:dyDescent="0.15">
      <c r="A32" s="248"/>
      <c r="B32" s="244"/>
      <c r="C32" s="244"/>
      <c r="D32" s="244"/>
      <c r="E32" s="244"/>
      <c r="F32" s="244"/>
      <c r="G32" s="1119" t="s">
        <v>486</v>
      </c>
      <c r="H32" s="1120"/>
      <c r="I32" s="1120"/>
      <c r="J32" s="1121"/>
      <c r="K32" s="294">
        <v>344709</v>
      </c>
      <c r="L32" s="294">
        <v>53303</v>
      </c>
      <c r="M32" s="295">
        <v>71410</v>
      </c>
      <c r="N32" s="296">
        <v>-25.4</v>
      </c>
    </row>
    <row r="33" spans="1:16" ht="13.5" customHeight="1" x14ac:dyDescent="0.15">
      <c r="A33" s="248"/>
      <c r="B33" s="244"/>
      <c r="C33" s="244"/>
      <c r="D33" s="244"/>
      <c r="E33" s="244"/>
      <c r="F33" s="244"/>
      <c r="G33" s="1119" t="s">
        <v>487</v>
      </c>
      <c r="H33" s="1120"/>
      <c r="I33" s="1120"/>
      <c r="J33" s="1121"/>
      <c r="K33" s="294" t="s">
        <v>472</v>
      </c>
      <c r="L33" s="294" t="s">
        <v>472</v>
      </c>
      <c r="M33" s="295" t="s">
        <v>472</v>
      </c>
      <c r="N33" s="296" t="s">
        <v>472</v>
      </c>
    </row>
    <row r="34" spans="1:16" ht="27" customHeight="1" x14ac:dyDescent="0.15">
      <c r="A34" s="248"/>
      <c r="B34" s="244"/>
      <c r="C34" s="244"/>
      <c r="D34" s="244"/>
      <c r="E34" s="244"/>
      <c r="F34" s="244"/>
      <c r="G34" s="1119" t="s">
        <v>488</v>
      </c>
      <c r="H34" s="1120"/>
      <c r="I34" s="1120"/>
      <c r="J34" s="1121"/>
      <c r="K34" s="294" t="s">
        <v>472</v>
      </c>
      <c r="L34" s="294" t="s">
        <v>472</v>
      </c>
      <c r="M34" s="295" t="s">
        <v>472</v>
      </c>
      <c r="N34" s="296" t="s">
        <v>472</v>
      </c>
    </row>
    <row r="35" spans="1:16" ht="27" customHeight="1" x14ac:dyDescent="0.15">
      <c r="A35" s="248"/>
      <c r="B35" s="244"/>
      <c r="C35" s="244"/>
      <c r="D35" s="244"/>
      <c r="E35" s="244"/>
      <c r="F35" s="244"/>
      <c r="G35" s="1119" t="s">
        <v>489</v>
      </c>
      <c r="H35" s="1120"/>
      <c r="I35" s="1120"/>
      <c r="J35" s="1121"/>
      <c r="K35" s="294">
        <v>320815</v>
      </c>
      <c r="L35" s="294">
        <v>49608</v>
      </c>
      <c r="M35" s="295">
        <v>19838</v>
      </c>
      <c r="N35" s="296">
        <v>150.1</v>
      </c>
    </row>
    <row r="36" spans="1:16" ht="27" customHeight="1" x14ac:dyDescent="0.15">
      <c r="A36" s="248"/>
      <c r="B36" s="244"/>
      <c r="C36" s="244"/>
      <c r="D36" s="244"/>
      <c r="E36" s="244"/>
      <c r="F36" s="244"/>
      <c r="G36" s="1119" t="s">
        <v>490</v>
      </c>
      <c r="H36" s="1120"/>
      <c r="I36" s="1120"/>
      <c r="J36" s="1121"/>
      <c r="K36" s="294">
        <v>31997</v>
      </c>
      <c r="L36" s="294">
        <v>4948</v>
      </c>
      <c r="M36" s="295">
        <v>4809</v>
      </c>
      <c r="N36" s="296">
        <v>2.9</v>
      </c>
    </row>
    <row r="37" spans="1:16" ht="13.5" customHeight="1" x14ac:dyDescent="0.15">
      <c r="A37" s="248"/>
      <c r="B37" s="244"/>
      <c r="C37" s="244"/>
      <c r="D37" s="244"/>
      <c r="E37" s="244"/>
      <c r="F37" s="244"/>
      <c r="G37" s="1119" t="s">
        <v>491</v>
      </c>
      <c r="H37" s="1120"/>
      <c r="I37" s="1120"/>
      <c r="J37" s="1121"/>
      <c r="K37" s="294">
        <v>60424</v>
      </c>
      <c r="L37" s="294">
        <v>9343</v>
      </c>
      <c r="M37" s="295">
        <v>1747</v>
      </c>
      <c r="N37" s="296">
        <v>434.8</v>
      </c>
    </row>
    <row r="38" spans="1:16" ht="27" customHeight="1" x14ac:dyDescent="0.15">
      <c r="A38" s="248"/>
      <c r="B38" s="244"/>
      <c r="C38" s="244"/>
      <c r="D38" s="244"/>
      <c r="E38" s="244"/>
      <c r="F38" s="244"/>
      <c r="G38" s="1122" t="s">
        <v>492</v>
      </c>
      <c r="H38" s="1123"/>
      <c r="I38" s="1123"/>
      <c r="J38" s="1124"/>
      <c r="K38" s="297" t="s">
        <v>472</v>
      </c>
      <c r="L38" s="297" t="s">
        <v>472</v>
      </c>
      <c r="M38" s="298">
        <v>16</v>
      </c>
      <c r="N38" s="299" t="s">
        <v>472</v>
      </c>
      <c r="O38" s="293"/>
    </row>
    <row r="39" spans="1:16" x14ac:dyDescent="0.15">
      <c r="A39" s="248"/>
      <c r="B39" s="244"/>
      <c r="C39" s="244"/>
      <c r="D39" s="244"/>
      <c r="E39" s="244"/>
      <c r="F39" s="244"/>
      <c r="G39" s="1122" t="s">
        <v>493</v>
      </c>
      <c r="H39" s="1123"/>
      <c r="I39" s="1123"/>
      <c r="J39" s="1124"/>
      <c r="K39" s="300">
        <v>-73878</v>
      </c>
      <c r="L39" s="300">
        <v>-11424</v>
      </c>
      <c r="M39" s="301">
        <v>-2838</v>
      </c>
      <c r="N39" s="302">
        <v>302.5</v>
      </c>
      <c r="O39" s="293"/>
    </row>
    <row r="40" spans="1:16" ht="27" customHeight="1" x14ac:dyDescent="0.15">
      <c r="A40" s="248"/>
      <c r="B40" s="244"/>
      <c r="C40" s="244"/>
      <c r="D40" s="244"/>
      <c r="E40" s="244"/>
      <c r="F40" s="244"/>
      <c r="G40" s="1119" t="s">
        <v>494</v>
      </c>
      <c r="H40" s="1120"/>
      <c r="I40" s="1120"/>
      <c r="J40" s="1121"/>
      <c r="K40" s="300">
        <v>-342258</v>
      </c>
      <c r="L40" s="300">
        <v>-52924</v>
      </c>
      <c r="M40" s="301">
        <v>-63648</v>
      </c>
      <c r="N40" s="302">
        <v>-16.8</v>
      </c>
      <c r="O40" s="293"/>
    </row>
    <row r="41" spans="1:16" x14ac:dyDescent="0.15">
      <c r="A41" s="248"/>
      <c r="B41" s="244"/>
      <c r="C41" s="244"/>
      <c r="D41" s="244"/>
      <c r="E41" s="244"/>
      <c r="F41" s="244"/>
      <c r="G41" s="1125" t="s">
        <v>279</v>
      </c>
      <c r="H41" s="1126"/>
      <c r="I41" s="1126"/>
      <c r="J41" s="1127"/>
      <c r="K41" s="294">
        <v>341809</v>
      </c>
      <c r="L41" s="300">
        <v>52854</v>
      </c>
      <c r="M41" s="301">
        <v>31334</v>
      </c>
      <c r="N41" s="302">
        <v>68.7</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2" t="s">
        <v>463</v>
      </c>
      <c r="J49" s="1114" t="s">
        <v>498</v>
      </c>
      <c r="K49" s="1115"/>
      <c r="L49" s="1115"/>
      <c r="M49" s="1115"/>
      <c r="N49" s="1116"/>
    </row>
    <row r="50" spans="1:14" x14ac:dyDescent="0.15">
      <c r="A50" s="248"/>
      <c r="B50" s="244"/>
      <c r="C50" s="244"/>
      <c r="D50" s="244"/>
      <c r="E50" s="244"/>
      <c r="F50" s="244"/>
      <c r="G50" s="312"/>
      <c r="H50" s="313"/>
      <c r="I50" s="1113"/>
      <c r="J50" s="314" t="s">
        <v>499</v>
      </c>
      <c r="K50" s="315" t="s">
        <v>500</v>
      </c>
      <c r="L50" s="316" t="s">
        <v>501</v>
      </c>
      <c r="M50" s="317" t="s">
        <v>502</v>
      </c>
      <c r="N50" s="318" t="s">
        <v>503</v>
      </c>
    </row>
    <row r="51" spans="1:14" x14ac:dyDescent="0.15">
      <c r="A51" s="248"/>
      <c r="B51" s="244"/>
      <c r="C51" s="244"/>
      <c r="D51" s="244"/>
      <c r="E51" s="244"/>
      <c r="F51" s="244"/>
      <c r="G51" s="310" t="s">
        <v>504</v>
      </c>
      <c r="H51" s="311"/>
      <c r="I51" s="319">
        <v>461342</v>
      </c>
      <c r="J51" s="320">
        <v>64272</v>
      </c>
      <c r="K51" s="321">
        <v>-37.9</v>
      </c>
      <c r="L51" s="322">
        <v>109234</v>
      </c>
      <c r="M51" s="323">
        <v>32.799999999999997</v>
      </c>
      <c r="N51" s="324">
        <v>-70.7</v>
      </c>
    </row>
    <row r="52" spans="1:14" x14ac:dyDescent="0.15">
      <c r="A52" s="248"/>
      <c r="B52" s="244"/>
      <c r="C52" s="244"/>
      <c r="D52" s="244"/>
      <c r="E52" s="244"/>
      <c r="F52" s="244"/>
      <c r="G52" s="325"/>
      <c r="H52" s="326" t="s">
        <v>505</v>
      </c>
      <c r="I52" s="327">
        <v>452965</v>
      </c>
      <c r="J52" s="328">
        <v>63105</v>
      </c>
      <c r="K52" s="329">
        <v>-37.9</v>
      </c>
      <c r="L52" s="330">
        <v>63976</v>
      </c>
      <c r="M52" s="331">
        <v>45.4</v>
      </c>
      <c r="N52" s="332">
        <v>-83.3</v>
      </c>
    </row>
    <row r="53" spans="1:14" x14ac:dyDescent="0.15">
      <c r="A53" s="248"/>
      <c r="B53" s="244"/>
      <c r="C53" s="244"/>
      <c r="D53" s="244"/>
      <c r="E53" s="244"/>
      <c r="F53" s="244"/>
      <c r="G53" s="310" t="s">
        <v>506</v>
      </c>
      <c r="H53" s="311"/>
      <c r="I53" s="319">
        <v>800924</v>
      </c>
      <c r="J53" s="320">
        <v>115424</v>
      </c>
      <c r="K53" s="321">
        <v>79.599999999999994</v>
      </c>
      <c r="L53" s="322">
        <v>121932</v>
      </c>
      <c r="M53" s="323">
        <v>11.6</v>
      </c>
      <c r="N53" s="324">
        <v>68</v>
      </c>
    </row>
    <row r="54" spans="1:14" x14ac:dyDescent="0.15">
      <c r="A54" s="248"/>
      <c r="B54" s="244"/>
      <c r="C54" s="244"/>
      <c r="D54" s="244"/>
      <c r="E54" s="244"/>
      <c r="F54" s="244"/>
      <c r="G54" s="325"/>
      <c r="H54" s="326" t="s">
        <v>505</v>
      </c>
      <c r="I54" s="327">
        <v>795034</v>
      </c>
      <c r="J54" s="328">
        <v>114575</v>
      </c>
      <c r="K54" s="329">
        <v>81.599999999999994</v>
      </c>
      <c r="L54" s="330">
        <v>68430</v>
      </c>
      <c r="M54" s="331">
        <v>7</v>
      </c>
      <c r="N54" s="332">
        <v>74.599999999999994</v>
      </c>
    </row>
    <row r="55" spans="1:14" x14ac:dyDescent="0.15">
      <c r="A55" s="248"/>
      <c r="B55" s="244"/>
      <c r="C55" s="244"/>
      <c r="D55" s="244"/>
      <c r="E55" s="244"/>
      <c r="F55" s="244"/>
      <c r="G55" s="310" t="s">
        <v>507</v>
      </c>
      <c r="H55" s="311"/>
      <c r="I55" s="319">
        <v>169907</v>
      </c>
      <c r="J55" s="320">
        <v>25786</v>
      </c>
      <c r="K55" s="321">
        <v>-77.7</v>
      </c>
      <c r="L55" s="322">
        <v>92021</v>
      </c>
      <c r="M55" s="323">
        <v>-24.5</v>
      </c>
      <c r="N55" s="324">
        <v>-53.2</v>
      </c>
    </row>
    <row r="56" spans="1:14" x14ac:dyDescent="0.15">
      <c r="A56" s="248"/>
      <c r="B56" s="244"/>
      <c r="C56" s="244"/>
      <c r="D56" s="244"/>
      <c r="E56" s="244"/>
      <c r="F56" s="244"/>
      <c r="G56" s="325"/>
      <c r="H56" s="326" t="s">
        <v>505</v>
      </c>
      <c r="I56" s="327">
        <v>162143</v>
      </c>
      <c r="J56" s="328">
        <v>24608</v>
      </c>
      <c r="K56" s="329">
        <v>-78.5</v>
      </c>
      <c r="L56" s="330">
        <v>52579</v>
      </c>
      <c r="M56" s="331">
        <v>-23.2</v>
      </c>
      <c r="N56" s="332">
        <v>-55.3</v>
      </c>
    </row>
    <row r="57" spans="1:14" x14ac:dyDescent="0.15">
      <c r="A57" s="248"/>
      <c r="B57" s="244"/>
      <c r="C57" s="244"/>
      <c r="D57" s="244"/>
      <c r="E57" s="244"/>
      <c r="F57" s="244"/>
      <c r="G57" s="310" t="s">
        <v>508</v>
      </c>
      <c r="H57" s="311"/>
      <c r="I57" s="319">
        <v>109892</v>
      </c>
      <c r="J57" s="320">
        <v>16839</v>
      </c>
      <c r="K57" s="321">
        <v>-34.700000000000003</v>
      </c>
      <c r="L57" s="322">
        <v>94828</v>
      </c>
      <c r="M57" s="323">
        <v>3.1</v>
      </c>
      <c r="N57" s="324">
        <v>-37.799999999999997</v>
      </c>
    </row>
    <row r="58" spans="1:14" x14ac:dyDescent="0.15">
      <c r="A58" s="248"/>
      <c r="B58" s="244"/>
      <c r="C58" s="244"/>
      <c r="D58" s="244"/>
      <c r="E58" s="244"/>
      <c r="F58" s="244"/>
      <c r="G58" s="325"/>
      <c r="H58" s="326" t="s">
        <v>505</v>
      </c>
      <c r="I58" s="327">
        <v>30247</v>
      </c>
      <c r="J58" s="328">
        <v>4635</v>
      </c>
      <c r="K58" s="329">
        <v>-81.2</v>
      </c>
      <c r="L58" s="330">
        <v>55133</v>
      </c>
      <c r="M58" s="331">
        <v>4.9000000000000004</v>
      </c>
      <c r="N58" s="332">
        <v>-86.1</v>
      </c>
    </row>
    <row r="59" spans="1:14" x14ac:dyDescent="0.15">
      <c r="A59" s="248"/>
      <c r="B59" s="244"/>
      <c r="C59" s="244"/>
      <c r="D59" s="244"/>
      <c r="E59" s="244"/>
      <c r="F59" s="244"/>
      <c r="G59" s="310" t="s">
        <v>509</v>
      </c>
      <c r="H59" s="311"/>
      <c r="I59" s="319">
        <v>76215</v>
      </c>
      <c r="J59" s="320">
        <v>11785</v>
      </c>
      <c r="K59" s="321">
        <v>-30</v>
      </c>
      <c r="L59" s="322">
        <v>119674</v>
      </c>
      <c r="M59" s="323">
        <v>26.2</v>
      </c>
      <c r="N59" s="324">
        <v>-56.2</v>
      </c>
    </row>
    <row r="60" spans="1:14" x14ac:dyDescent="0.15">
      <c r="A60" s="248"/>
      <c r="B60" s="244"/>
      <c r="C60" s="244"/>
      <c r="D60" s="244"/>
      <c r="E60" s="244"/>
      <c r="F60" s="244"/>
      <c r="G60" s="325"/>
      <c r="H60" s="326" t="s">
        <v>505</v>
      </c>
      <c r="I60" s="333">
        <v>76215</v>
      </c>
      <c r="J60" s="328">
        <v>11785</v>
      </c>
      <c r="K60" s="329">
        <v>154.30000000000001</v>
      </c>
      <c r="L60" s="330">
        <v>57803</v>
      </c>
      <c r="M60" s="331">
        <v>4.8</v>
      </c>
      <c r="N60" s="332">
        <v>149.5</v>
      </c>
    </row>
    <row r="61" spans="1:14" x14ac:dyDescent="0.15">
      <c r="A61" s="248"/>
      <c r="B61" s="244"/>
      <c r="C61" s="244"/>
      <c r="D61" s="244"/>
      <c r="E61" s="244"/>
      <c r="F61" s="244"/>
      <c r="G61" s="310" t="s">
        <v>510</v>
      </c>
      <c r="H61" s="334"/>
      <c r="I61" s="335">
        <v>323656</v>
      </c>
      <c r="J61" s="336">
        <v>46821</v>
      </c>
      <c r="K61" s="337">
        <v>-20.100000000000001</v>
      </c>
      <c r="L61" s="338">
        <v>107538</v>
      </c>
      <c r="M61" s="339">
        <v>9.8000000000000007</v>
      </c>
      <c r="N61" s="324">
        <v>-29.9</v>
      </c>
    </row>
    <row r="62" spans="1:14" x14ac:dyDescent="0.15">
      <c r="A62" s="248"/>
      <c r="B62" s="244"/>
      <c r="C62" s="244"/>
      <c r="D62" s="244"/>
      <c r="E62" s="244"/>
      <c r="F62" s="244"/>
      <c r="G62" s="325"/>
      <c r="H62" s="326" t="s">
        <v>505</v>
      </c>
      <c r="I62" s="327">
        <v>303321</v>
      </c>
      <c r="J62" s="328">
        <v>43742</v>
      </c>
      <c r="K62" s="329">
        <v>7.7</v>
      </c>
      <c r="L62" s="330">
        <v>59584</v>
      </c>
      <c r="M62" s="331">
        <v>7.8</v>
      </c>
      <c r="N62" s="332">
        <v>-0.1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9" zoomScale="55" zoomScaleNormal="55" zoomScaleSheetLayoutView="100" workbookViewId="0">
      <selection activeCell="J48" sqref="J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7" t="s">
        <v>3</v>
      </c>
      <c r="D47" s="1137"/>
      <c r="E47" s="1138"/>
      <c r="F47" s="11">
        <v>4</v>
      </c>
      <c r="G47" s="12">
        <v>8.16</v>
      </c>
      <c r="H47" s="12">
        <v>85.4</v>
      </c>
      <c r="I47" s="12">
        <v>91.98</v>
      </c>
      <c r="J47" s="13">
        <v>117.55</v>
      </c>
    </row>
    <row r="48" spans="2:10" ht="57.75" customHeight="1" x14ac:dyDescent="0.15">
      <c r="B48" s="14"/>
      <c r="C48" s="1139" t="s">
        <v>4</v>
      </c>
      <c r="D48" s="1139"/>
      <c r="E48" s="1140"/>
      <c r="F48" s="15">
        <v>6.76</v>
      </c>
      <c r="G48" s="16">
        <v>12.8</v>
      </c>
      <c r="H48" s="16">
        <v>17.16</v>
      </c>
      <c r="I48" s="16">
        <v>14.1</v>
      </c>
      <c r="J48" s="17">
        <v>18.100000000000001</v>
      </c>
    </row>
    <row r="49" spans="2:10" ht="57.75" customHeight="1" thickBot="1" x14ac:dyDescent="0.2">
      <c r="B49" s="18"/>
      <c r="C49" s="1141" t="s">
        <v>5</v>
      </c>
      <c r="D49" s="1141"/>
      <c r="E49" s="1142"/>
      <c r="F49" s="19">
        <v>8.84</v>
      </c>
      <c r="G49" s="20">
        <v>13.75</v>
      </c>
      <c r="H49" s="20">
        <v>80.7</v>
      </c>
      <c r="I49" s="20">
        <v>3.02</v>
      </c>
      <c r="J49" s="21">
        <v>37.79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1"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49" t="s">
        <v>517</v>
      </c>
      <c r="D34" s="1149"/>
      <c r="E34" s="1150"/>
      <c r="F34" s="32">
        <v>6.76</v>
      </c>
      <c r="G34" s="33">
        <v>12.8</v>
      </c>
      <c r="H34" s="33">
        <v>17.16</v>
      </c>
      <c r="I34" s="33">
        <v>14.1</v>
      </c>
      <c r="J34" s="34">
        <v>18.100000000000001</v>
      </c>
      <c r="K34" s="22"/>
      <c r="L34" s="22"/>
      <c r="M34" s="22"/>
      <c r="N34" s="22"/>
      <c r="O34" s="22"/>
      <c r="P34" s="22"/>
    </row>
    <row r="35" spans="1:16" ht="39" customHeight="1" x14ac:dyDescent="0.15">
      <c r="A35" s="22"/>
      <c r="B35" s="35"/>
      <c r="C35" s="1143" t="s">
        <v>518</v>
      </c>
      <c r="D35" s="1144"/>
      <c r="E35" s="1145"/>
      <c r="F35" s="36">
        <v>2.0299999999999998</v>
      </c>
      <c r="G35" s="37">
        <v>1.64</v>
      </c>
      <c r="H35" s="37">
        <v>3.01</v>
      </c>
      <c r="I35" s="37">
        <v>7.94</v>
      </c>
      <c r="J35" s="38">
        <v>8.41</v>
      </c>
      <c r="K35" s="22"/>
      <c r="L35" s="22"/>
      <c r="M35" s="22"/>
      <c r="N35" s="22"/>
      <c r="O35" s="22"/>
      <c r="P35" s="22"/>
    </row>
    <row r="36" spans="1:16" ht="39" customHeight="1" x14ac:dyDescent="0.15">
      <c r="A36" s="22"/>
      <c r="B36" s="35"/>
      <c r="C36" s="1143" t="s">
        <v>519</v>
      </c>
      <c r="D36" s="1144"/>
      <c r="E36" s="1145"/>
      <c r="F36" s="36">
        <v>1.62</v>
      </c>
      <c r="G36" s="37">
        <v>0.26</v>
      </c>
      <c r="H36" s="37">
        <v>6.04</v>
      </c>
      <c r="I36" s="37">
        <v>2.87</v>
      </c>
      <c r="J36" s="38">
        <v>5.55</v>
      </c>
      <c r="K36" s="22"/>
      <c r="L36" s="22"/>
      <c r="M36" s="22"/>
      <c r="N36" s="22"/>
      <c r="O36" s="22"/>
      <c r="P36" s="22"/>
    </row>
    <row r="37" spans="1:16" ht="39" customHeight="1" x14ac:dyDescent="0.15">
      <c r="A37" s="22"/>
      <c r="B37" s="35"/>
      <c r="C37" s="1143" t="s">
        <v>520</v>
      </c>
      <c r="D37" s="1144"/>
      <c r="E37" s="1145"/>
      <c r="F37" s="36">
        <v>2.66</v>
      </c>
      <c r="G37" s="37">
        <v>2.27</v>
      </c>
      <c r="H37" s="37">
        <v>2.13</v>
      </c>
      <c r="I37" s="37">
        <v>1.93</v>
      </c>
      <c r="J37" s="38">
        <v>1.73</v>
      </c>
      <c r="K37" s="22"/>
      <c r="L37" s="22"/>
      <c r="M37" s="22"/>
      <c r="N37" s="22"/>
      <c r="O37" s="22"/>
      <c r="P37" s="22"/>
    </row>
    <row r="38" spans="1:16" ht="39" customHeight="1" x14ac:dyDescent="0.15">
      <c r="A38" s="22"/>
      <c r="B38" s="35"/>
      <c r="C38" s="1143" t="s">
        <v>521</v>
      </c>
      <c r="D38" s="1144"/>
      <c r="E38" s="1145"/>
      <c r="F38" s="36">
        <v>0.02</v>
      </c>
      <c r="G38" s="37">
        <v>0.02</v>
      </c>
      <c r="H38" s="37">
        <v>0.03</v>
      </c>
      <c r="I38" s="37">
        <v>0.01</v>
      </c>
      <c r="J38" s="38">
        <v>0.04</v>
      </c>
      <c r="K38" s="22"/>
      <c r="L38" s="22"/>
      <c r="M38" s="22"/>
      <c r="N38" s="22"/>
      <c r="O38" s="22"/>
      <c r="P38" s="22"/>
    </row>
    <row r="39" spans="1:16" ht="39" customHeight="1" x14ac:dyDescent="0.15">
      <c r="A39" s="22"/>
      <c r="B39" s="35"/>
      <c r="C39" s="1143" t="s">
        <v>522</v>
      </c>
      <c r="D39" s="1144"/>
      <c r="E39" s="1145"/>
      <c r="F39" s="36">
        <v>0.3</v>
      </c>
      <c r="G39" s="37">
        <v>0.14000000000000001</v>
      </c>
      <c r="H39" s="37">
        <v>0.1</v>
      </c>
      <c r="I39" s="37">
        <v>0.01</v>
      </c>
      <c r="J39" s="38">
        <v>0.01</v>
      </c>
      <c r="K39" s="22"/>
      <c r="L39" s="22"/>
      <c r="M39" s="22"/>
      <c r="N39" s="22"/>
      <c r="O39" s="22"/>
      <c r="P39" s="22"/>
    </row>
    <row r="40" spans="1:16" ht="39" customHeight="1" x14ac:dyDescent="0.15">
      <c r="A40" s="22"/>
      <c r="B40" s="35"/>
      <c r="C40" s="1143" t="s">
        <v>523</v>
      </c>
      <c r="D40" s="1144"/>
      <c r="E40" s="1145"/>
      <c r="F40" s="36">
        <v>0</v>
      </c>
      <c r="G40" s="37">
        <v>0</v>
      </c>
      <c r="H40" s="37">
        <v>0</v>
      </c>
      <c r="I40" s="37">
        <v>0</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524</v>
      </c>
      <c r="D42" s="1144"/>
      <c r="E42" s="1145"/>
      <c r="F42" s="36" t="s">
        <v>472</v>
      </c>
      <c r="G42" s="37" t="s">
        <v>472</v>
      </c>
      <c r="H42" s="37" t="s">
        <v>472</v>
      </c>
      <c r="I42" s="37" t="s">
        <v>472</v>
      </c>
      <c r="J42" s="38" t="s">
        <v>472</v>
      </c>
      <c r="K42" s="22"/>
      <c r="L42" s="22"/>
      <c r="M42" s="22"/>
      <c r="N42" s="22"/>
      <c r="O42" s="22"/>
      <c r="P42" s="22"/>
    </row>
    <row r="43" spans="1:16" ht="39" customHeight="1" thickBot="1" x14ac:dyDescent="0.2">
      <c r="A43" s="22"/>
      <c r="B43" s="40"/>
      <c r="C43" s="1146" t="s">
        <v>525</v>
      </c>
      <c r="D43" s="1147"/>
      <c r="E43" s="1148"/>
      <c r="F43" s="41">
        <v>0</v>
      </c>
      <c r="G43" s="42">
        <v>0</v>
      </c>
      <c r="H43" s="42" t="s">
        <v>472</v>
      </c>
      <c r="I43" s="42" t="s">
        <v>472</v>
      </c>
      <c r="J43" s="43" t="s">
        <v>472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5"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474</v>
      </c>
      <c r="L45" s="60">
        <v>431</v>
      </c>
      <c r="M45" s="60">
        <v>395</v>
      </c>
      <c r="N45" s="60">
        <v>391</v>
      </c>
      <c r="O45" s="61">
        <v>345</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472</v>
      </c>
      <c r="L46" s="64" t="s">
        <v>472</v>
      </c>
      <c r="M46" s="64" t="s">
        <v>472</v>
      </c>
      <c r="N46" s="64" t="s">
        <v>472</v>
      </c>
      <c r="O46" s="65" t="s">
        <v>472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472</v>
      </c>
      <c r="L47" s="64" t="s">
        <v>472</v>
      </c>
      <c r="M47" s="64" t="s">
        <v>472</v>
      </c>
      <c r="N47" s="64" t="s">
        <v>472</v>
      </c>
      <c r="O47" s="65" t="s">
        <v>472</v>
      </c>
      <c r="P47" s="48"/>
      <c r="Q47" s="48"/>
      <c r="R47" s="48"/>
      <c r="S47" s="48"/>
      <c r="T47" s="48"/>
      <c r="U47" s="48"/>
    </row>
    <row r="48" spans="1:21" ht="30.75" customHeight="1" x14ac:dyDescent="0.15">
      <c r="A48" s="48"/>
      <c r="B48" s="1161"/>
      <c r="C48" s="1162"/>
      <c r="D48" s="62"/>
      <c r="E48" s="1153" t="s">
        <v>15</v>
      </c>
      <c r="F48" s="1153"/>
      <c r="G48" s="1153"/>
      <c r="H48" s="1153"/>
      <c r="I48" s="1153"/>
      <c r="J48" s="1154"/>
      <c r="K48" s="63">
        <v>292</v>
      </c>
      <c r="L48" s="64">
        <v>299</v>
      </c>
      <c r="M48" s="64">
        <v>323</v>
      </c>
      <c r="N48" s="64">
        <v>327</v>
      </c>
      <c r="O48" s="65">
        <v>321</v>
      </c>
      <c r="P48" s="48"/>
      <c r="Q48" s="48"/>
      <c r="R48" s="48"/>
      <c r="S48" s="48"/>
      <c r="T48" s="48"/>
      <c r="U48" s="48"/>
    </row>
    <row r="49" spans="1:21" ht="30.75" customHeight="1" x14ac:dyDescent="0.15">
      <c r="A49" s="48"/>
      <c r="B49" s="1161"/>
      <c r="C49" s="1162"/>
      <c r="D49" s="62"/>
      <c r="E49" s="1153" t="s">
        <v>16</v>
      </c>
      <c r="F49" s="1153"/>
      <c r="G49" s="1153"/>
      <c r="H49" s="1153"/>
      <c r="I49" s="1153"/>
      <c r="J49" s="1154"/>
      <c r="K49" s="63">
        <v>48</v>
      </c>
      <c r="L49" s="64">
        <v>50</v>
      </c>
      <c r="M49" s="64">
        <v>45</v>
      </c>
      <c r="N49" s="64">
        <v>40</v>
      </c>
      <c r="O49" s="65">
        <v>32</v>
      </c>
      <c r="P49" s="48"/>
      <c r="Q49" s="48"/>
      <c r="R49" s="48"/>
      <c r="S49" s="48"/>
      <c r="T49" s="48"/>
      <c r="U49" s="48"/>
    </row>
    <row r="50" spans="1:21" ht="30.75" customHeight="1" x14ac:dyDescent="0.15">
      <c r="A50" s="48"/>
      <c r="B50" s="1161"/>
      <c r="C50" s="1162"/>
      <c r="D50" s="62"/>
      <c r="E50" s="1153" t="s">
        <v>17</v>
      </c>
      <c r="F50" s="1153"/>
      <c r="G50" s="1153"/>
      <c r="H50" s="1153"/>
      <c r="I50" s="1153"/>
      <c r="J50" s="1154"/>
      <c r="K50" s="63">
        <v>87</v>
      </c>
      <c r="L50" s="64">
        <v>81</v>
      </c>
      <c r="M50" s="64">
        <v>73</v>
      </c>
      <c r="N50" s="64">
        <v>57</v>
      </c>
      <c r="O50" s="65">
        <v>60</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t="s">
        <v>472</v>
      </c>
      <c r="M51" s="64" t="s">
        <v>472</v>
      </c>
      <c r="N51" s="64">
        <v>0</v>
      </c>
      <c r="O51" s="65" t="s">
        <v>472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401</v>
      </c>
      <c r="L52" s="64">
        <v>375</v>
      </c>
      <c r="M52" s="64">
        <v>434</v>
      </c>
      <c r="N52" s="64">
        <v>434</v>
      </c>
      <c r="O52" s="65">
        <v>416</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501</v>
      </c>
      <c r="L53" s="69">
        <v>486</v>
      </c>
      <c r="M53" s="69">
        <v>402</v>
      </c>
      <c r="N53" s="69">
        <v>381</v>
      </c>
      <c r="O53" s="70">
        <v>342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2015-04-15T00:26:50Z</cp:lastPrinted>
  <dcterms:created xsi:type="dcterms:W3CDTF">2015-02-17T06:13:20Z</dcterms:created>
  <dcterms:modified xsi:type="dcterms:W3CDTF">2015-04-15T00:29:01Z</dcterms:modified>
  <cp:category/>
</cp:coreProperties>
</file>