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3" i="11" l="1"/>
  <c r="AA32" i="11"/>
  <c r="AA31" i="11"/>
  <c r="AA30" i="11"/>
  <c r="AA29" i="11"/>
  <c r="AA28" i="11"/>
  <c r="AA7" i="11"/>
  <c r="BG34" i="9" l="1"/>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W38" i="9"/>
  <c r="BW39" i="9" s="1"/>
  <c r="BW40" i="9" s="1"/>
  <c r="BW41" i="9" s="1"/>
  <c r="BW42" i="9" s="1"/>
  <c r="BE38" i="9"/>
  <c r="AM38" i="9"/>
  <c r="C38" i="9"/>
  <c r="CO37" i="9"/>
  <c r="BW37" i="9"/>
  <c r="BE37" i="9"/>
  <c r="AM37" i="9"/>
  <c r="C37" i="9"/>
  <c r="CO36" i="9"/>
  <c r="BW36" i="9"/>
  <c r="BE36" i="9"/>
  <c r="AM36" i="9"/>
  <c r="C36" i="9"/>
  <c r="CO35" i="9"/>
  <c r="BW35" i="9"/>
  <c r="BE35" i="9"/>
  <c r="AM35" i="9"/>
  <c r="C35" i="9"/>
  <c r="CO34" i="9"/>
  <c r="BW34" i="9"/>
  <c r="AM34" i="9"/>
  <c r="U34" i="9"/>
  <c r="U35" i="9" s="1"/>
  <c r="U36" i="9" s="1"/>
  <c r="U37" i="9" s="1"/>
  <c r="U38" i="9" s="1"/>
  <c r="C34" i="9"/>
  <c r="BE34" i="9" s="1"/>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<sst xmlns="http://schemas.openxmlformats.org/spreadsheetml/2006/main" count="1035" uniqueCount="542">
  <si>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</si>
  <si>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</si>
  <si>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</si>
  <si>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</si>
  <si>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</si>
  <si>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</si>
  <si>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</si>
  <si>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</si>
  <si>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</si>
  <si>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</si>
  <si>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</si>
  <si>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</si>
  <si>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</si>
  <si>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</si>
  <si>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</si>
  <si>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</si>
  <si>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</si>
  <si>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</si>
  <si>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</si>
  <si>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</si>
  <si>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</si>
  <si>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</si>
  <si>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</si>
  <si>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</si>
  <si>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</si>
  <si>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</si>
  <si>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</si>
  <si>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</si>
  <si>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</si>
  <si>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</si>
  <si>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</si>
  <si>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</si>
  <si>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</si>
  <si>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</si>
  <si>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</si>
  <si>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</si>
  <si>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</si>
  <si>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</si>
  <si>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</si>
  <si>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</si>
  <si>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</si>
  <si>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</si>
  <si>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</si>
  <si>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</si>
  <si>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</si>
  <si>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</si>
  <si>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</si>
  <si>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</si>
  <si>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</si>
  <si>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</si>
  <si>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</si>
  <si>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</si>
  <si>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</si>
  <si>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</si>
  <si>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</si>
  <si>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</si>
  <si>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</si>
  <si>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</si>
  <si>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</si>
  <si>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</si>
  <si>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</si>
  <si>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</si>
  <si>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</si>
  <si>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</si>
  <si>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</si>
  <si>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</si>
  <si>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</si>
  <si>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</si>
  <si>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</si>
  <si>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</si>
  <si>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</si>
  <si>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</si>
  <si>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</si>
  <si>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</si>
  <si>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</si>
  <si>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</si>
  <si>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</si>
  <si>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</si>
  <si>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</si>
  <si>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</si>
  <si>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</si>
  <si>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</si>
  <si>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川内村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</si>
  <si>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</si>
  <si>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</si>
  <si>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</si>
  <si>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</si>
  <si>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</si>
  <si>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</si>
  <si>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</si>
  <si>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</si>
  <si>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</si>
  <si>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</si>
  <si>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</si>
  <si>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</si>
  <si>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</si>
  <si>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</si>
  <si>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</si>
  <si>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</si>
  <si>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</si>
  <si>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</si>
  <si>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</si>
  <si>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</si>
  <si>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</si>
  <si>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</si>
  <si>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</si>
  <si>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</si>
  <si>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</si>
  <si>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</si>
  <si>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</si>
  <si>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</si>
  <si>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</si>
  <si>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</si>
  <si>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</si>
  <si>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</si>
  <si>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</si>
  <si>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</si>
  <si>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</si>
  <si>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</si>
  <si>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</si>
  <si>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</si>
  <si>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</si>
  <si>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</si>
  <si>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</si>
  <si>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</si>
  <si>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</si>
  <si>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</si>
  <si>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</si>
  <si>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</si>
  <si>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</si>
  <si>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</si>
  <si>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</si>
  <si>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</si>
  <si>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</si>
  <si>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</si>
  <si>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</si>
  <si>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</si>
  <si>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</si>
  <si>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</si>
  <si>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</si>
  <si>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</si>
  <si>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</si>
  <si>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</si>
  <si>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</si>
  <si>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</si>
  <si>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</si>
  <si>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</si>
  <si>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</si>
  <si>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</si>
  <si>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</si>
  <si>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</si>
  <si>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</si>
  <si>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</si>
  <si>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</si>
  <si>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</si>
  <si>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</si>
  <si>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</si>
  <si>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</si>
  <si>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</si>
  <si>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</si>
  <si>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</si>
  <si>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</si>
  <si>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</si>
  <si>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</si>
  <si>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</si>
  <si>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</si>
  <si>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</si>
  <si>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</si>
  <si>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</si>
  <si>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</si>
  <si>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</si>
  <si>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</si>
  <si>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</si>
  <si>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</si>
  <si>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</si>
  <si>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</si>
  <si>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</si>
  <si>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</si>
  <si>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</si>
  <si>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</si>
  <si>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</si>
  <si>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</si>
  <si>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</si>
  <si>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</si>
  <si>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</si>
  <si>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</si>
  <si>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</si>
  <si>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</si>
  <si>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</si>
  <si>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</si>
  <si>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</si>
  <si>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</si>
  <si>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</si>
  <si>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</si>
  <si>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</si>
  <si>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</si>
  <si>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福島県川内村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</si>
  <si>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</si>
  <si>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</si>
  <si>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</si>
  <si>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</si>
  <si>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</si>
  <si>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</si>
  <si>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</si>
  <si>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</si>
  <si>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</si>
  <si>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</si>
  <si>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</si>
  <si>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</si>
  <si>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</si>
  <si>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</si>
  <si>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</si>
  <si>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</si>
  <si>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</si>
  <si>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</si>
  <si>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</si>
  <si>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</si>
  <si>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</si>
  <si>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</si>
  <si>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</si>
  <si>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</si>
  <si>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</si>
  <si>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</si>
  <si>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</si>
  <si>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</si>
  <si>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</si>
  <si>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</si>
  <si>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</si>
  <si>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</si>
  <si>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</si>
  <si>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</si>
  <si>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</si>
  <si>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</si>
  <si>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</si>
  <si>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</si>
  <si>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</si>
  <si>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</si>
  <si>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</si>
  <si>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</si>
  <si>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</si>
  <si>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</si>
  <si>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</si>
  <si>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</si>
  <si>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</si>
  <si>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</si>
  <si>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</si>
  <si>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</si>
  <si>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</si>
  <si>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</si>
  <si>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</si>
  <si>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</si>
  <si>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</si>
  <si>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</si>
  <si>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</si>
  <si>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</si>
  <si>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</si>
  <si>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</si>
  <si>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</si>
  <si>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</si>
  <si>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</si>
  <si>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</si>
  <si>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</si>
  <si>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</si>
  <si>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</si>
  <si>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</si>
  <si>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</si>
  <si>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</si>
  <si>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</si>
  <si>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</si>
  <si>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</si>
  <si>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</si>
  <si>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</si>
  <si>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</si>
  <si>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</si>
  <si>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</si>
  <si>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</si>
  <si>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</si>
  <si>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</si>
  <si>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</si>
  <si>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</si>
  <si>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</si>
  <si>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</si>
  <si>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</si>
  <si>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</si>
  <si>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</si>
  <si>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</si>
  <si>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</si>
  <si>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</si>
  <si>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</si>
  <si>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</si>
  <si>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</si>
  <si>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</si>
  <si>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</si>
  <si>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</si>
  <si>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</si>
  <si>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</si>
  <si>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</si>
  <si>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</si>
  <si>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</si>
  <si>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</si>
  <si>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</si>
  <si>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</si>
  <si>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</si>
  <si>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</si>
  <si>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</si>
  <si>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</si>
  <si>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</si>
  <si>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</si>
  <si>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</si>
  <si>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</si>
  <si>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</si>
  <si>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</si>
  <si>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</si>
  <si>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</si>
  <si>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</si>
  <si>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</si>
  <si>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</si>
  <si>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</si>
  <si>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</si>
  <si>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</si>
  <si>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</si>
  <si>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</si>
  <si>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</si>
  <si>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</si>
  <si>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</si>
  <si>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</si>
  <si>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</si>
  <si>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</si>
  <si>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</si>
  <si>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</si>
  <si>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</si>
  <si>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</si>
  <si>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</si>
  <si>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</si>
  <si>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</si>
  <si>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</si>
  <si>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</si>
  <si>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</si>
  <si>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</si>
  <si>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</si>
  <si>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</si>
  <si>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</si>
  <si>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</si>
  <si>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</si>
  <si>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福島県川内村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</si>
  <si>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</si>
  <si>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</si>
  <si>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</si>
  <si>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</si>
  <si>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</si>
  <si>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</si>
  <si>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</si>
  <si>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</si>
  <si>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</si>
  <si>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</si>
  <si>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</si>
  <si>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</si>
  <si>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</si>
  <si>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</si>
  <si>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</si>
  <si>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</si>
  <si>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</si>
  <si>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</si>
  <si>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</si>
  <si>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</si>
  <si>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</si>
  <si>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</si>
  <si>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</si>
  <si>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</si>
  <si>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</si>
  <si>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</si>
  <si>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</si>
  <si>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</si>
  <si>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</si>
  <si>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</si>
  <si>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</si>
  <si>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</si>
  <si>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</si>
  <si>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</si>
  <si>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国民健康保険直営診療施設勘定特別会計</t>
    <phoneticPr fontId="5"/>
  </si>
  <si>
    <t>介護保険事業勘定特別会計</t>
    <phoneticPr fontId="5"/>
  </si>
  <si>
    <t>介護サービス事業勘定特別会計</t>
    <phoneticPr fontId="5"/>
  </si>
  <si>
    <t>後期高齢者医療特別会計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</si>
  <si>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</si>
  <si>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</si>
  <si>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</si>
  <si>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</si>
  <si>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</si>
  <si>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</si>
  <si>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</si>
  <si>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</si>
  <si>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</si>
  <si>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</si>
  <si>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</si>
  <si>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</si>
  <si>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</si>
  <si>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</si>
  <si>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</si>
  <si>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</si>
  <si>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</si>
  <si>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</si>
  <si>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</si>
  <si>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</si>
  <si>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</si>
  <si>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</si>
  <si>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</si>
  <si>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</si>
  <si>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</si>
  <si>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</si>
  <si>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</si>
  <si>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</si>
  <si>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</si>
  <si>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</si>
  <si>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</si>
  <si>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</si>
  <si>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</si>
  <si>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</si>
  <si>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</si>
  <si>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</si>
  <si>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</si>
  <si>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</si>
  <si>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</si>
  <si>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</si>
  <si>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</si>
  <si>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</si>
  <si>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</si>
  <si>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</si>
  <si>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</si>
  <si>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</si>
  <si>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</si>
  <si>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</si>
  <si>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</si>
  <si>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</si>
  <si>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</si>
  <si>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</si>
  <si>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</si>
  <si>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</si>
  <si>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</si>
  <si>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</si>
  <si>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</si>
  <si>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</si>
  <si>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</si>
  <si>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</si>
  <si>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</si>
  <si>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</si>
  <si>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</si>
  <si>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</si>
  <si>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</si>
  <si>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</si>
  <si>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</si>
  <si>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</si>
  <si>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</si>
  <si>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</si>
  <si>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</si>
  <si>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</si>
  <si>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</si>
  <si>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</si>
  <si>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</si>
  <si>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</si>
  <si>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</si>
  <si>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</si>
  <si>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</si>
  <si>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</si>
  <si>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</si>
  <si>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</si>
  <si>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</si>
  <si>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</si>
  <si>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</si>
  <si>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</si>
  <si>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</si>
  <si>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</si>
  <si>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</si>
  <si>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</si>
  <si>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</si>
  <si>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</si>
  <si>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</si>
  <si>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</si>
  <si>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</si>
  <si>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</si>
  <si>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</si>
  <si>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</si>
  <si>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</si>
  <si>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</si>
  <si>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</si>
  <si>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</si>
  <si>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</si>
  <si>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</si>
  <si>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</si>
  <si>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</si>
  <si>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</si>
  <si>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</si>
  <si>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</si>
  <si>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</si>
  <si>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</si>
  <si>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</si>
  <si>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</si>
  <si>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</si>
  <si>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</si>
  <si>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</si>
  <si>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</si>
  <si>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</si>
  <si>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</si>
  <si>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</si>
  <si>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</si>
  <si>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</si>
  <si>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</si>
  <si>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</si>
  <si>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</si>
  <si>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</si>
  <si>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</si>
  <si>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</si>
  <si>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</si>
  <si>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</si>
  <si>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</si>
  <si>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</si>
  <si>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</si>
  <si>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</si>
  <si>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</si>
  <si>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3.19</t>
  </si>
  <si>
    <t>▲ 5.63</t>
  </si>
  <si>
    <t>▲ 3.34</t>
  </si>
  <si>
    <t>一般会計</t>
  </si>
  <si>
    <t>国民健康保険事業勘定特別会計</t>
  </si>
  <si>
    <t>介護保険事業勘定特別会計</t>
  </si>
  <si>
    <t>農業集落排水事業特別会計</t>
  </si>
  <si>
    <t>国民健康保険直営診療施設勘定特別会計</t>
  </si>
  <si>
    <t>介護サービス事業勘定特別会計</t>
  </si>
  <si>
    <t>後期高齢者医療特別会計</t>
  </si>
  <si>
    <t>その他会計（赤字）</t>
  </si>
  <si>
    <t>その他会計（黒字）</t>
  </si>
  <si>
    <t>-</t>
    <phoneticPr fontId="2"/>
  </si>
  <si>
    <t>-</t>
    <phoneticPr fontId="2"/>
  </si>
  <si>
    <t>双葉地方広域市町村圏組合一般会計</t>
    <rPh sb="0" eb="2">
      <t>フタバ</t>
    </rPh>
    <rPh sb="2" eb="4">
      <t>チホウ</t>
    </rPh>
    <rPh sb="4" eb="6">
      <t>コウイキ</t>
    </rPh>
    <rPh sb="6" eb="9">
      <t>シチョウソン</t>
    </rPh>
    <rPh sb="9" eb="10">
      <t>ケン</t>
    </rPh>
    <rPh sb="10" eb="12">
      <t>クミアイ</t>
    </rPh>
    <rPh sb="12" eb="14">
      <t>イッパン</t>
    </rPh>
    <rPh sb="14" eb="16">
      <t>カイケイ</t>
    </rPh>
    <phoneticPr fontId="2"/>
  </si>
  <si>
    <t>公立小野町地方綜合病院企業団</t>
    <rPh sb="0" eb="2">
      <t>コウリツ</t>
    </rPh>
    <rPh sb="2" eb="5">
      <t>オノマチ</t>
    </rPh>
    <rPh sb="5" eb="7">
      <t>チホウ</t>
    </rPh>
    <rPh sb="7" eb="9">
      <t>ソウゴウ</t>
    </rPh>
    <rPh sb="9" eb="11">
      <t>ビョウイン</t>
    </rPh>
    <rPh sb="11" eb="13">
      <t>キギョウ</t>
    </rPh>
    <rPh sb="13" eb="14">
      <t>ダン</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</si>
  <si>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4" eb="16">
      <t>イッパン</t>
    </rPh>
    <rPh sb="16" eb="18">
      <t>カイケイ</t>
    </rPh>
    <phoneticPr fontId="2"/>
  </si>
  <si>
    <t>法適用</t>
    <rPh sb="0" eb="1">
      <t>ホウ</t>
    </rPh>
    <rPh sb="1" eb="3">
      <t>テキヨウ</t>
    </rPh>
    <phoneticPr fontId="2"/>
  </si>
  <si>
    <t>福島県市町村事務組合一般会計</t>
    <rPh sb="0" eb="3">
      <t>フクシマケン</t>
    </rPh>
    <rPh sb="3" eb="6">
      <t>シチョウソン</t>
    </rPh>
    <rPh sb="6" eb="8">
      <t>ジム</t>
    </rPh>
    <rPh sb="8" eb="10">
      <t>クミアイ</t>
    </rPh>
    <rPh sb="10" eb="12">
      <t>イッパン</t>
    </rPh>
    <rPh sb="12" eb="14">
      <t>カイケイ</t>
    </rPh>
    <phoneticPr fontId="2"/>
  </si>
  <si>
    <t>福島県市町村事務組合消防補償等特別会計</t>
    <rPh sb="10" eb="12">
      <t>ショウボウ</t>
    </rPh>
    <rPh sb="12" eb="14">
      <t>ホショウ</t>
    </rPh>
    <rPh sb="14" eb="15">
      <t>トウ</t>
    </rPh>
    <rPh sb="15" eb="17">
      <t>トクベツ</t>
    </rPh>
    <rPh sb="17" eb="19">
      <t>カイケイ</t>
    </rPh>
    <phoneticPr fontId="2"/>
  </si>
  <si>
    <t>福島県市町村事務組合消防賞じゅつ金特別会計</t>
    <rPh sb="10" eb="12">
      <t>ショウボウ</t>
    </rPh>
    <rPh sb="12" eb="13">
      <t>ショウ</t>
    </rPh>
    <rPh sb="16" eb="17">
      <t>キン</t>
    </rPh>
    <rPh sb="17" eb="19">
      <t>トクベツ</t>
    </rPh>
    <rPh sb="19" eb="21">
      <t>カイケイ</t>
    </rPh>
    <phoneticPr fontId="2"/>
  </si>
  <si>
    <t>福島県市町村事務組合非常勤職員公務災害補償特別会計</t>
    <rPh sb="10" eb="13">
      <t>ヒジョウキン</t>
    </rPh>
    <rPh sb="13" eb="15">
      <t>ショクイン</t>
    </rPh>
    <rPh sb="15" eb="17">
      <t>コウム</t>
    </rPh>
    <rPh sb="17" eb="19">
      <t>サイガイ</t>
    </rPh>
    <rPh sb="19" eb="21">
      <t>ホショウ</t>
    </rPh>
    <rPh sb="21" eb="23">
      <t>トクベツ</t>
    </rPh>
    <rPh sb="23" eb="25">
      <t>カイケイ</t>
    </rPh>
    <phoneticPr fontId="2"/>
  </si>
  <si>
    <t>福島県市町村事務組合自治会館管理特別会計</t>
    <rPh sb="10" eb="12">
      <t>ジチ</t>
    </rPh>
    <rPh sb="12" eb="14">
      <t>カイカン</t>
    </rPh>
    <rPh sb="14" eb="16">
      <t>カンリ</t>
    </rPh>
    <rPh sb="16" eb="18">
      <t>トクベツ</t>
    </rPh>
    <rPh sb="18" eb="20">
      <t>カイケイ</t>
    </rPh>
    <phoneticPr fontId="2"/>
  </si>
  <si>
    <t>福島県後期高齢者医療広域連合後期高齢者医療特別会計</t>
    <rPh sb="0" eb="3">
      <t>フクシマケン</t>
    </rPh>
    <rPh sb="3" eb="5">
      <t>コウキ</t>
    </rPh>
    <rPh sb="5" eb="8">
      <t>コウレイシャ</t>
    </rPh>
    <rPh sb="8" eb="10">
      <t>イリョウ</t>
    </rPh>
    <rPh sb="14" eb="16">
      <t>コウキ</t>
    </rPh>
    <rPh sb="16" eb="19">
      <t>コウレイシャ</t>
    </rPh>
    <rPh sb="19" eb="21">
      <t>イリョウ</t>
    </rPh>
    <rPh sb="21" eb="23">
      <t>トクベツ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</si>
</sst>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260713</c:v>
                </c:pt>
                <c:pt idx="1">
                  <c:v>303879</c:v>
                </c:pt>
                <c:pt idx="2">
                  <c:v>65372</c:v>
                </c:pt>
                <c:pt idx="3">
                  <c:v>351747</c:v>
                </c:pt>
                <c:pt idx="4">
                  <c:v>1000296</c:v>
                </c:pt>
              </c:numCache>
            </c:numRef>
          </c:val>
          <c:smooth val="0"/>
        </c:ser>
        <c:dLbls>
          <c:showLegendKey val="0"/>
          <c:showVal val="0"/>
          <c:showCatName val="0"/>
          <c:showSerName val="0"/>
          <c:showPercent val="0"/>
          <c:showBubbleSize val="0"/>
        </c:dLbls>
        <c:marker val="1"/>
        <c:smooth val="0"/>
        <c:axId val="108946560"/>
        <c:axId val="108948480"/>
      </c:lineChart>
      <c:catAx>
        <c:axId val="1089465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48480"/>
        <c:crosses val="autoZero"/>
        <c:auto val="1"/>
        <c:lblAlgn val="ctr"/>
        <c:lblOffset val="100"/>
        <c:tickLblSkip val="1"/>
        <c:tickMarkSkip val="1"/>
        <c:noMultiLvlLbl val="0"/>
      </c:catAx>
      <c:valAx>
        <c:axId val="108948480"/>
        <c:scaling>
          <c:orientation val="minMax"/>
          <c:max val="1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46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5.49</c:v>
                </c:pt>
                <c:pt idx="1">
                  <c:v>4.24</c:v>
                </c:pt>
                <c:pt idx="2">
                  <c:v>14.15</c:v>
                </c:pt>
                <c:pt idx="3">
                  <c:v>15.22</c:v>
                </c:pt>
                <c:pt idx="4">
                  <c:v>11.78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58.63</c:v>
                </c:pt>
                <c:pt idx="1">
                  <c:v>55.04</c:v>
                </c:pt>
                <c:pt idx="2">
                  <c:v>61.51</c:v>
                </c:pt>
                <c:pt idx="3">
                  <c:v>59.18</c:v>
                </c:pt>
                <c:pt idx="4">
                  <c:v>66.61</c:v>
                </c:pt>
              </c:numCache>
            </c:numRef>
          </c:val>
        </c:ser>
        <c:dLbls>
          <c:showLegendKey val="0"/>
          <c:showVal val="0"/>
          <c:showCatName val="0"/>
          <c:showSerName val="0"/>
          <c:showPercent val="0"/>
          <c:showBubbleSize val="0"/>
        </c:dLbls>
        <c:gapWidth val="250"/>
        <c:overlap val="100"/>
        <c:axId val="45326336"/>
        <c:axId val="453282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3.72</c:v>
                </c:pt>
                <c:pt idx="1">
                  <c:v>-3.19</c:v>
                </c:pt>
                <c:pt idx="2">
                  <c:v>9.69</c:v>
                </c:pt>
                <c:pt idx="3">
                  <c:v>-5.63</c:v>
                </c:pt>
                <c:pt idx="4">
                  <c:v>-3.34</c:v>
                </c:pt>
              </c:numCache>
            </c:numRef>
          </c:val>
          <c:smooth val="0"/>
        </c:ser>
        <c:dLbls>
          <c:showLegendKey val="0"/>
          <c:showVal val="0"/>
          <c:showCatName val="0"/>
          <c:showSerName val="0"/>
          <c:showPercent val="0"/>
          <c:showBubbleSize val="0"/>
        </c:dLbls>
        <c:marker val="1"/>
        <c:smooth val="0"/>
        <c:axId val="45326336"/>
        <c:axId val="45328256"/>
      </c:lineChart>
      <c:catAx>
        <c:axId val="45326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5328256"/>
        <c:crosses val="autoZero"/>
        <c:auto val="1"/>
        <c:lblAlgn val="ctr"/>
        <c:lblOffset val="100"/>
        <c:tickLblSkip val="1"/>
        <c:tickMarkSkip val="1"/>
        <c:noMultiLvlLbl val="0"/>
      </c:catAx>
      <c:valAx>
        <c:axId val="453282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326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0.04</c:v>
                </c:pt>
                <c:pt idx="6">
                  <c:v>#N/A</c:v>
                </c:pt>
                <c:pt idx="7">
                  <c:v>0.04</c:v>
                </c:pt>
                <c:pt idx="8">
                  <c:v>#N/A</c:v>
                </c:pt>
                <c:pt idx="9">
                  <c:v>0</c:v>
                </c:pt>
              </c:numCache>
            </c:numRef>
          </c:val>
        </c:ser>
        <c:ser>
          <c:idx val="4"/>
          <c:order val="4"/>
          <c:tx>
            <c:strRef>
              <c:f>データシート!$A$31</c:f>
              <c:strCache>
                <c:ptCount val="1"/>
                <c:pt idx="0">
                  <c:v>介護サービス事業勘定特別会計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0.61</c:v>
                </c:pt>
                <c:pt idx="8">
                  <c:v>#N/A</c:v>
                </c:pt>
                <c:pt idx="9">
                  <c:v>0</c:v>
                </c:pt>
              </c:numCache>
            </c:numRef>
          </c:val>
        </c:ser>
        <c:ser>
          <c:idx val="5"/>
          <c:order val="5"/>
          <c:tx>
            <c:strRef>
              <c:f>データシート!$A$32</c:f>
              <c:strCache>
                <c:ptCount val="1"/>
                <c:pt idx="0">
                  <c:v>国民健康保険直営診療施設勘定特別会計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c:v>
                </c:pt>
                <c:pt idx="2">
                  <c:v>#N/A</c:v>
                </c:pt>
                <c:pt idx="3">
                  <c:v>0.44</c:v>
                </c:pt>
                <c:pt idx="4">
                  <c:v>#N/A</c:v>
                </c:pt>
                <c:pt idx="5">
                  <c:v>0.42</c:v>
                </c:pt>
                <c:pt idx="6">
                  <c:v>#N/A</c:v>
                </c:pt>
                <c:pt idx="7">
                  <c:v>0.49</c:v>
                </c:pt>
                <c:pt idx="8">
                  <c:v>#N/A</c:v>
                </c:pt>
                <c:pt idx="9">
                  <c:v>0.02</c:v>
                </c:pt>
              </c:numCache>
            </c:numRef>
          </c:val>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0.14000000000000001</c:v>
                </c:pt>
                <c:pt idx="2">
                  <c:v>#N/A</c:v>
                </c:pt>
                <c:pt idx="3">
                  <c:v>0.11</c:v>
                </c:pt>
                <c:pt idx="4">
                  <c:v>#N/A</c:v>
                </c:pt>
                <c:pt idx="5">
                  <c:v>0.63</c:v>
                </c:pt>
                <c:pt idx="6">
                  <c:v>#N/A</c:v>
                </c:pt>
                <c:pt idx="7">
                  <c:v>1.01</c:v>
                </c:pt>
                <c:pt idx="8">
                  <c:v>#N/A</c:v>
                </c:pt>
                <c:pt idx="9">
                  <c:v>0.97</c:v>
                </c:pt>
              </c:numCache>
            </c:numRef>
          </c:val>
        </c:ser>
        <c:ser>
          <c:idx val="7"/>
          <c:order val="7"/>
          <c:tx>
            <c:strRef>
              <c:f>データシート!$A$34</c:f>
              <c:strCache>
                <c:ptCount val="1"/>
                <c:pt idx="0">
                  <c:v>介護保険事業勘定特別会計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1.1200000000000001</c:v>
                </c:pt>
                <c:pt idx="2">
                  <c:v>#N/A</c:v>
                </c:pt>
                <c:pt idx="3">
                  <c:v>0.99</c:v>
                </c:pt>
                <c:pt idx="4">
                  <c:v>#N/A</c:v>
                </c:pt>
                <c:pt idx="5">
                  <c:v>3.1</c:v>
                </c:pt>
                <c:pt idx="6">
                  <c:v>#N/A</c:v>
                </c:pt>
                <c:pt idx="7">
                  <c:v>0.84</c:v>
                </c:pt>
                <c:pt idx="8">
                  <c:v>#N/A</c:v>
                </c:pt>
                <c:pt idx="9">
                  <c:v>2.1800000000000002</c:v>
                </c:pt>
              </c:numCache>
            </c:numRef>
          </c:val>
        </c:ser>
        <c:ser>
          <c:idx val="8"/>
          <c:order val="8"/>
          <c:tx>
            <c:strRef>
              <c:f>データシート!$A$35</c:f>
              <c:strCache>
                <c:ptCount val="1"/>
                <c:pt idx="0">
                  <c:v>国民健康保険事業勘定特別会計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1.96</c:v>
                </c:pt>
                <c:pt idx="2">
                  <c:v>#N/A</c:v>
                </c:pt>
                <c:pt idx="3">
                  <c:v>0.39</c:v>
                </c:pt>
                <c:pt idx="4">
                  <c:v>#N/A</c:v>
                </c:pt>
                <c:pt idx="5">
                  <c:v>2.44</c:v>
                </c:pt>
                <c:pt idx="6">
                  <c:v>#N/A</c:v>
                </c:pt>
                <c:pt idx="7">
                  <c:v>3.53</c:v>
                </c:pt>
                <c:pt idx="8">
                  <c:v>#N/A</c:v>
                </c:pt>
                <c:pt idx="9">
                  <c:v>7.43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5.49</c:v>
                </c:pt>
                <c:pt idx="2">
                  <c:v>#N/A</c:v>
                </c:pt>
                <c:pt idx="3">
                  <c:v>4.2300000000000004</c:v>
                </c:pt>
                <c:pt idx="4">
                  <c:v>#N/A</c:v>
                </c:pt>
                <c:pt idx="5">
                  <c:v>14.15</c:v>
                </c:pt>
                <c:pt idx="6">
                  <c:v>#N/A</c:v>
                </c:pt>
                <c:pt idx="7">
                  <c:v>15.22</c:v>
                </c:pt>
                <c:pt idx="8">
                  <c:v>#N/A</c:v>
                </c:pt>
                <c:pt idx="9">
                  <c:v>11.78</c:v>
                </c:pt>
              </c:numCache>
            </c:numRef>
          </c:val>
        </c:ser>
        <c:dLbls>
          <c:showLegendKey val="0"/>
          <c:showVal val="0"/>
          <c:showCatName val="0"/>
          <c:showSerName val="0"/>
          <c:showPercent val="0"/>
          <c:showBubbleSize val="0"/>
        </c:dLbls>
        <c:gapWidth val="150"/>
        <c:overlap val="100"/>
        <c:axId val="45893504"/>
        <c:axId val="45895040"/>
      </c:barChart>
      <c:catAx>
        <c:axId val="4589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895040"/>
        <c:crosses val="autoZero"/>
        <c:auto val="1"/>
        <c:lblAlgn val="ctr"/>
        <c:lblOffset val="100"/>
        <c:tickLblSkip val="1"/>
        <c:tickMarkSkip val="1"/>
        <c:noMultiLvlLbl val="0"/>
      </c:catAx>
      <c:valAx>
        <c:axId val="45895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8935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287</c:v>
                </c:pt>
                <c:pt idx="5">
                  <c:v>299</c:v>
                </c:pt>
                <c:pt idx="8">
                  <c:v>312</c:v>
                </c:pt>
                <c:pt idx="11">
                  <c:v>274</c:v>
                </c:pt>
                <c:pt idx="14">
                  <c:v>284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11</c:v>
                </c:pt>
                <c:pt idx="3">
                  <c:v>11</c:v>
                </c:pt>
                <c:pt idx="6">
                  <c:v>9</c:v>
                </c:pt>
                <c:pt idx="9">
                  <c:v>8</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60</c:v>
                </c:pt>
                <c:pt idx="3">
                  <c:v>62</c:v>
                </c:pt>
                <c:pt idx="6">
                  <c:v>63</c:v>
                </c:pt>
                <c:pt idx="9">
                  <c:v>63</c:v>
                </c:pt>
                <c:pt idx="12">
                  <c:v>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341</c:v>
                </c:pt>
                <c:pt idx="3">
                  <c:v>337</c:v>
                </c:pt>
                <c:pt idx="6">
                  <c:v>330</c:v>
                </c:pt>
                <c:pt idx="9">
                  <c:v>301</c:v>
                </c:pt>
                <c:pt idx="12">
                  <c:v>318</c:v>
                </c:pt>
              </c:numCache>
            </c:numRef>
          </c:val>
        </c:ser>
        <c:dLbls>
          <c:showLegendKey val="0"/>
          <c:showVal val="0"/>
          <c:showCatName val="0"/>
          <c:showSerName val="0"/>
          <c:showPercent val="0"/>
          <c:showBubbleSize val="0"/>
        </c:dLbls>
        <c:gapWidth val="100"/>
        <c:overlap val="100"/>
        <c:axId val="45414272"/>
        <c:axId val="460595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125</c:v>
                </c:pt>
                <c:pt idx="2">
                  <c:v>#N/A</c:v>
                </c:pt>
                <c:pt idx="3">
                  <c:v>#N/A</c:v>
                </c:pt>
                <c:pt idx="4">
                  <c:v>111</c:v>
                </c:pt>
                <c:pt idx="5">
                  <c:v>#N/A</c:v>
                </c:pt>
                <c:pt idx="6">
                  <c:v>#N/A</c:v>
                </c:pt>
                <c:pt idx="7">
                  <c:v>90</c:v>
                </c:pt>
                <c:pt idx="8">
                  <c:v>#N/A</c:v>
                </c:pt>
                <c:pt idx="9">
                  <c:v>#N/A</c:v>
                </c:pt>
                <c:pt idx="10">
                  <c:v>98</c:v>
                </c:pt>
                <c:pt idx="11">
                  <c:v>#N/A</c:v>
                </c:pt>
                <c:pt idx="12">
                  <c:v>#N/A</c:v>
                </c:pt>
                <c:pt idx="13">
                  <c:v>103</c:v>
                </c:pt>
                <c:pt idx="14">
                  <c:v>#N/A</c:v>
                </c:pt>
              </c:numCache>
            </c:numRef>
          </c:val>
          <c:smooth val="0"/>
        </c:ser>
        <c:dLbls>
          <c:showLegendKey val="0"/>
          <c:showVal val="0"/>
          <c:showCatName val="0"/>
          <c:showSerName val="0"/>
          <c:showPercent val="0"/>
          <c:showBubbleSize val="0"/>
        </c:dLbls>
        <c:marker val="1"/>
        <c:smooth val="0"/>
        <c:axId val="45414272"/>
        <c:axId val="46059520"/>
      </c:lineChart>
      <c:catAx>
        <c:axId val="45414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059520"/>
        <c:crosses val="autoZero"/>
        <c:auto val="1"/>
        <c:lblAlgn val="ctr"/>
        <c:lblOffset val="100"/>
        <c:tickLblSkip val="1"/>
        <c:tickMarkSkip val="1"/>
        <c:noMultiLvlLbl val="0"/>
      </c:catAx>
      <c:valAx>
        <c:axId val="46059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414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2438</c:v>
                </c:pt>
                <c:pt idx="5">
                  <c:v>2766</c:v>
                </c:pt>
                <c:pt idx="8">
                  <c:v>2517</c:v>
                </c:pt>
                <c:pt idx="11">
                  <c:v>2605</c:v>
                </c:pt>
                <c:pt idx="14">
                  <c:v>2509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2138</c:v>
                </c:pt>
                <c:pt idx="5">
                  <c:v>2148</c:v>
                </c:pt>
                <c:pt idx="8">
                  <c:v>3712</c:v>
                </c:pt>
                <c:pt idx="11">
                  <c:v>3424</c:v>
                </c:pt>
                <c:pt idx="14">
                  <c:v>1744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602</c:v>
                </c:pt>
                <c:pt idx="3">
                  <c:v>582</c:v>
                </c:pt>
                <c:pt idx="6">
                  <c:v>600</c:v>
                </c:pt>
                <c:pt idx="9">
                  <c:v>420</c:v>
                </c:pt>
                <c:pt idx="12">
                  <c:v>461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63</c:v>
                </c:pt>
                <c:pt idx="3">
                  <c:v>99</c:v>
                </c:pt>
                <c:pt idx="6">
                  <c:v>88</c:v>
                </c:pt>
                <c:pt idx="9">
                  <c:v>77</c:v>
                </c:pt>
                <c:pt idx="12">
                  <c:v>71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909</c:v>
                </c:pt>
                <c:pt idx="3">
                  <c:v>901</c:v>
                </c:pt>
                <c:pt idx="6">
                  <c:v>888</c:v>
                </c:pt>
                <c:pt idx="9">
                  <c:v>855</c:v>
                </c:pt>
                <c:pt idx="12">
                  <c:v>815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1</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2782</c:v>
                </c:pt>
                <c:pt idx="3">
                  <c:v>2784</c:v>
                </c:pt>
                <c:pt idx="6">
                  <c:v>2521</c:v>
                </c:pt>
                <c:pt idx="9">
                  <c:v>2250</c:v>
                </c:pt>
                <c:pt idx="12">
                  <c:v>2277</c:v>
                </c:pt>
              </c:numCache>
            </c:numRef>
          </c:val>
        </c:ser>
        <c:dLbls>
          <c:showLegendKey val="0"/>
          <c:showVal val="0"/>
          <c:showCatName val="0"/>
          <c:showSerName val="0"/>
          <c:showPercent val="0"/>
          <c:showBubbleSize val="0"/>
        </c:dLbls>
        <c:gapWidth val="100"/>
        <c:overlap val="100"/>
        <c:axId val="45606400"/>
        <c:axId val="456083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5606400"/>
        <c:axId val="45608320"/>
      </c:lineChart>
      <c:catAx>
        <c:axId val="45606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608320"/>
        <c:crosses val="autoZero"/>
        <c:auto val="1"/>
        <c:lblAlgn val="ctr"/>
        <c:lblOffset val="100"/>
        <c:tickLblSkip val="1"/>
        <c:tickMarkSkip val="1"/>
        <c:noMultiLvlLbl val="0"/>
      </c:catAx>
      <c:valAx>
        <c:axId val="45608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606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福島県川内村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2,767
2,737
197.38
7,233,802
6,859,295
219,576
1,864,318
2,258,517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ここ数年の財政力指数は横ばいとなっており、類似団体と比較すると高い水準ではありますが、依然として自主財源は乏しく地方交付税や国県支出金等の依存財源により財政運営が行える状況です。自主財源の確保が重要課題となっております。</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9072</xdr:rowOff>
    </xdr:from>
    <xdr:to>
      <xdr:col>7</xdr:col>
      <xdr:colOff>152400</xdr:colOff>
      <xdr:row>43</xdr:row>
      <xdr:rowOff>26307</xdr:rowOff>
    </xdr:to>
    <xdr:cxnSp macro="">
      <xdr:nvCxnSpPr>
        <xdr:cNvPr id="69" name="直線コネクタ 68"/>
        <xdr:cNvCxnSpPr/>
      </xdr:nvCxnSpPr>
      <xdr:spPr>
        <a:xfrm>
          <a:off x="4114800" y="738142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70"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9072</xdr:rowOff>
    </xdr:from>
    <xdr:to>
      <xdr:col>6</xdr:col>
      <xdr:colOff>0</xdr:colOff>
      <xdr:row>43</xdr:row>
      <xdr:rowOff>9072</xdr:rowOff>
    </xdr:to>
    <xdr:cxnSp macro="">
      <xdr:nvCxnSpPr>
        <xdr:cNvPr id="72" name="直線コネクタ 71"/>
        <xdr:cNvCxnSpPr/>
      </xdr:nvCxnSpPr>
      <xdr:spPr>
        <a:xfrm>
          <a:off x="3225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45555</xdr:rowOff>
    </xdr:from>
    <xdr:ext cx="736600" cy="259045"/>
    <xdr:sp macro="" textlink="">
      <xdr:nvSpPr>
        <xdr:cNvPr id="74" name="テキスト ボックス 73"/>
        <xdr:cNvSpPr txBox="1"/>
      </xdr:nvSpPr>
      <xdr:spPr>
        <a:xfrm>
          <a:off x="3733800" y="7589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9072</xdr:rowOff>
    </xdr:from>
    <xdr:to>
      <xdr:col>4</xdr:col>
      <xdr:colOff>482600</xdr:colOff>
      <xdr:row>43</xdr:row>
      <xdr:rowOff>9072</xdr:rowOff>
    </xdr:to>
    <xdr:cxnSp macro="">
      <xdr:nvCxnSpPr>
        <xdr:cNvPr id="75" name="直線コネクタ 74"/>
        <xdr:cNvCxnSpPr/>
      </xdr:nvCxnSpPr>
      <xdr:spPr>
        <a:xfrm>
          <a:off x="2336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7" name="テキスト ボックス 76"/>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9072</xdr:rowOff>
    </xdr:from>
    <xdr:to>
      <xdr:col>3</xdr:col>
      <xdr:colOff>279400</xdr:colOff>
      <xdr:row>43</xdr:row>
      <xdr:rowOff>9072</xdr:rowOff>
    </xdr:to>
    <xdr:cxnSp macro="">
      <xdr:nvCxnSpPr>
        <xdr:cNvPr id="78" name="直線コネクタ 77"/>
        <xdr:cNvCxnSpPr/>
      </xdr:nvCxnSpPr>
      <xdr:spPr>
        <a:xfrm>
          <a:off x="1447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80" name="テキスト ボックス 79"/>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82" name="テキスト ボックス 81"/>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8" name="円/楕円 87"/>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163484</xdr:rowOff>
    </xdr:from>
    <xdr:ext cx="762000" cy="259045"/>
    <xdr:sp macro="" textlink="">
      <xdr:nvSpPr>
        <xdr:cNvPr id="89" name="財政力該当値テキスト"/>
        <xdr:cNvSpPr txBox="1"/>
      </xdr:nvSpPr>
      <xdr:spPr>
        <a:xfrm>
          <a:off x="50419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129722</xdr:rowOff>
    </xdr:from>
    <xdr:to>
      <xdr:col>6</xdr:col>
      <xdr:colOff>50800</xdr:colOff>
      <xdr:row>43</xdr:row>
      <xdr:rowOff>59872</xdr:rowOff>
    </xdr:to>
    <xdr:sp macro="" textlink="">
      <xdr:nvSpPr>
        <xdr:cNvPr id="90" name="円/楕円 89"/>
        <xdr:cNvSpPr/>
      </xdr:nvSpPr>
      <xdr:spPr>
        <a:xfrm>
          <a:off x="4064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70049</xdr:rowOff>
    </xdr:from>
    <xdr:ext cx="736600" cy="259045"/>
    <xdr:sp macro="" textlink="">
      <xdr:nvSpPr>
        <xdr:cNvPr id="91" name="テキスト ボックス 90"/>
        <xdr:cNvSpPr txBox="1"/>
      </xdr:nvSpPr>
      <xdr:spPr>
        <a:xfrm>
          <a:off x="3733800" y="70994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129722</xdr:rowOff>
    </xdr:from>
    <xdr:to>
      <xdr:col>4</xdr:col>
      <xdr:colOff>533400</xdr:colOff>
      <xdr:row>43</xdr:row>
      <xdr:rowOff>59872</xdr:rowOff>
    </xdr:to>
    <xdr:sp macro="" textlink="">
      <xdr:nvSpPr>
        <xdr:cNvPr id="92" name="円/楕円 91"/>
        <xdr:cNvSpPr/>
      </xdr:nvSpPr>
      <xdr:spPr>
        <a:xfrm>
          <a:off x="3175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70049</xdr:rowOff>
    </xdr:from>
    <xdr:ext cx="762000" cy="259045"/>
    <xdr:sp macro="" textlink="">
      <xdr:nvSpPr>
        <xdr:cNvPr id="93" name="テキスト ボックス 92"/>
        <xdr:cNvSpPr txBox="1"/>
      </xdr:nvSpPr>
      <xdr:spPr>
        <a:xfrm>
          <a:off x="2844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129722</xdr:rowOff>
    </xdr:from>
    <xdr:to>
      <xdr:col>3</xdr:col>
      <xdr:colOff>330200</xdr:colOff>
      <xdr:row>43</xdr:row>
      <xdr:rowOff>59872</xdr:rowOff>
    </xdr:to>
    <xdr:sp macro="" textlink="">
      <xdr:nvSpPr>
        <xdr:cNvPr id="94" name="円/楕円 93"/>
        <xdr:cNvSpPr/>
      </xdr:nvSpPr>
      <xdr:spPr>
        <a:xfrm>
          <a:off x="2286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70049</xdr:rowOff>
    </xdr:from>
    <xdr:ext cx="762000" cy="259045"/>
    <xdr:sp macro="" textlink="">
      <xdr:nvSpPr>
        <xdr:cNvPr id="95" name="テキスト ボックス 94"/>
        <xdr:cNvSpPr txBox="1"/>
      </xdr:nvSpPr>
      <xdr:spPr>
        <a:xfrm>
          <a:off x="1955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129722</xdr:rowOff>
    </xdr:from>
    <xdr:to>
      <xdr:col>2</xdr:col>
      <xdr:colOff>127000</xdr:colOff>
      <xdr:row>43</xdr:row>
      <xdr:rowOff>59872</xdr:rowOff>
    </xdr:to>
    <xdr:sp macro="" textlink="">
      <xdr:nvSpPr>
        <xdr:cNvPr id="96" name="円/楕円 95"/>
        <xdr:cNvSpPr/>
      </xdr:nvSpPr>
      <xdr:spPr>
        <a:xfrm>
          <a:off x="1397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70049</xdr:rowOff>
    </xdr:from>
    <xdr:ext cx="762000" cy="259045"/>
    <xdr:sp macro="" textlink="">
      <xdr:nvSpPr>
        <xdr:cNvPr id="97" name="テキスト ボックス 96"/>
        <xdr:cNvSpPr txBox="1"/>
      </xdr:nvSpPr>
      <xdr:spPr>
        <a:xfrm>
          <a:off x="1066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類似団体と比較すると依然として低い水準でありますが、前年度と比べると回復傾向にあります。これは、</a:t>
          </a:r>
          <a:r>
            <a:rPr lang="ja-JP" altLang="en-US" sz="1100" b="0" i="0" baseline="0">
              <a:solidFill>
                <a:schemeClr val="dk1"/>
              </a:solidFill>
              <a:effectLst/>
              <a:latin typeface="+mn-lt"/>
              <a:ea typeface="+mn-ea"/>
              <a:cs typeface="+mn-cs"/>
            </a:rPr>
            <a:t>前年度同様、</a:t>
          </a:r>
          <a:r>
            <a:rPr lang="ja-JP" altLang="ja-JP" sz="1100" b="0" i="0" baseline="0">
              <a:solidFill>
                <a:schemeClr val="dk1"/>
              </a:solidFill>
              <a:effectLst/>
              <a:latin typeface="+mn-lt"/>
              <a:ea typeface="+mn-ea"/>
              <a:cs typeface="+mn-cs"/>
            </a:rPr>
            <a:t>復旧・復興事業の割合が多く、臨時的経費が増加していることが原因であると考えられます。</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54791</xdr:rowOff>
    </xdr:from>
    <xdr:to>
      <xdr:col>7</xdr:col>
      <xdr:colOff>152400</xdr:colOff>
      <xdr:row>62</xdr:row>
      <xdr:rowOff>130628</xdr:rowOff>
    </xdr:to>
    <xdr:cxnSp macro="">
      <xdr:nvCxnSpPr>
        <xdr:cNvPr id="134" name="直線コネクタ 133"/>
        <xdr:cNvCxnSpPr/>
      </xdr:nvCxnSpPr>
      <xdr:spPr>
        <a:xfrm flipV="1">
          <a:off x="4114800" y="10684691"/>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130628</xdr:rowOff>
    </xdr:from>
    <xdr:to>
      <xdr:col>6</xdr:col>
      <xdr:colOff>0</xdr:colOff>
      <xdr:row>65</xdr:row>
      <xdr:rowOff>9253</xdr:rowOff>
    </xdr:to>
    <xdr:cxnSp macro="">
      <xdr:nvCxnSpPr>
        <xdr:cNvPr id="137" name="直線コネクタ 136"/>
        <xdr:cNvCxnSpPr/>
      </xdr:nvCxnSpPr>
      <xdr:spPr>
        <a:xfrm flipV="1">
          <a:off x="3225800" y="10760528"/>
          <a:ext cx="889000" cy="392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61685</xdr:rowOff>
    </xdr:from>
    <xdr:to>
      <xdr:col>4</xdr:col>
      <xdr:colOff>482600</xdr:colOff>
      <xdr:row>65</xdr:row>
      <xdr:rowOff>9253</xdr:rowOff>
    </xdr:to>
    <xdr:cxnSp macro="">
      <xdr:nvCxnSpPr>
        <xdr:cNvPr id="140" name="直線コネクタ 139"/>
        <xdr:cNvCxnSpPr/>
      </xdr:nvCxnSpPr>
      <xdr:spPr>
        <a:xfrm>
          <a:off x="2336800" y="10691585"/>
          <a:ext cx="889000" cy="461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61685</xdr:rowOff>
    </xdr:from>
    <xdr:to>
      <xdr:col>3</xdr:col>
      <xdr:colOff>279400</xdr:colOff>
      <xdr:row>63</xdr:row>
      <xdr:rowOff>93617</xdr:rowOff>
    </xdr:to>
    <xdr:cxnSp macro="">
      <xdr:nvCxnSpPr>
        <xdr:cNvPr id="143" name="直線コネクタ 142"/>
        <xdr:cNvCxnSpPr/>
      </xdr:nvCxnSpPr>
      <xdr:spPr>
        <a:xfrm flipV="1">
          <a:off x="1447800" y="10691585"/>
          <a:ext cx="889000" cy="203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3991</xdr:rowOff>
    </xdr:from>
    <xdr:to>
      <xdr:col>7</xdr:col>
      <xdr:colOff>203200</xdr:colOff>
      <xdr:row>62</xdr:row>
      <xdr:rowOff>105591</xdr:rowOff>
    </xdr:to>
    <xdr:sp macro="" textlink="">
      <xdr:nvSpPr>
        <xdr:cNvPr id="153" name="円/楕円 152"/>
        <xdr:cNvSpPr/>
      </xdr:nvSpPr>
      <xdr:spPr>
        <a:xfrm>
          <a:off x="49022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147518</xdr:rowOff>
    </xdr:from>
    <xdr:ext cx="762000" cy="259045"/>
    <xdr:sp macro="" textlink="">
      <xdr:nvSpPr>
        <xdr:cNvPr id="154" name="財政構造の弾力性該当値テキスト"/>
        <xdr:cNvSpPr txBox="1"/>
      </xdr:nvSpPr>
      <xdr:spPr>
        <a:xfrm>
          <a:off x="5041900" y="1060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79828</xdr:rowOff>
    </xdr:from>
    <xdr:to>
      <xdr:col>6</xdr:col>
      <xdr:colOff>50800</xdr:colOff>
      <xdr:row>63</xdr:row>
      <xdr:rowOff>9978</xdr:rowOff>
    </xdr:to>
    <xdr:sp macro="" textlink="">
      <xdr:nvSpPr>
        <xdr:cNvPr id="155" name="円/楕円 154"/>
        <xdr:cNvSpPr/>
      </xdr:nvSpPr>
      <xdr:spPr>
        <a:xfrm>
          <a:off x="40640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166205</xdr:rowOff>
    </xdr:from>
    <xdr:ext cx="736600" cy="259045"/>
    <xdr:sp macro="" textlink="">
      <xdr:nvSpPr>
        <xdr:cNvPr id="156" name="テキスト ボックス 155"/>
        <xdr:cNvSpPr txBox="1"/>
      </xdr:nvSpPr>
      <xdr:spPr>
        <a:xfrm>
          <a:off x="3733800" y="10796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129903</xdr:rowOff>
    </xdr:from>
    <xdr:to>
      <xdr:col>4</xdr:col>
      <xdr:colOff>533400</xdr:colOff>
      <xdr:row>65</xdr:row>
      <xdr:rowOff>60053</xdr:rowOff>
    </xdr:to>
    <xdr:sp macro="" textlink="">
      <xdr:nvSpPr>
        <xdr:cNvPr id="157" name="円/楕円 156"/>
        <xdr:cNvSpPr/>
      </xdr:nvSpPr>
      <xdr:spPr>
        <a:xfrm>
          <a:off x="3175000" y="1110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44830</xdr:rowOff>
    </xdr:from>
    <xdr:ext cx="762000" cy="259045"/>
    <xdr:sp macro="" textlink="">
      <xdr:nvSpPr>
        <xdr:cNvPr id="158" name="テキスト ボックス 157"/>
        <xdr:cNvSpPr txBox="1"/>
      </xdr:nvSpPr>
      <xdr:spPr>
        <a:xfrm>
          <a:off x="2844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10885</xdr:rowOff>
    </xdr:from>
    <xdr:to>
      <xdr:col>3</xdr:col>
      <xdr:colOff>330200</xdr:colOff>
      <xdr:row>62</xdr:row>
      <xdr:rowOff>112485</xdr:rowOff>
    </xdr:to>
    <xdr:sp macro="" textlink="">
      <xdr:nvSpPr>
        <xdr:cNvPr id="159" name="円/楕円 158"/>
        <xdr:cNvSpPr/>
      </xdr:nvSpPr>
      <xdr:spPr>
        <a:xfrm>
          <a:off x="2286000" y="106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97262</xdr:rowOff>
    </xdr:from>
    <xdr:ext cx="762000" cy="259045"/>
    <xdr:sp macro="" textlink="">
      <xdr:nvSpPr>
        <xdr:cNvPr id="160" name="テキスト ボックス 159"/>
        <xdr:cNvSpPr txBox="1"/>
      </xdr:nvSpPr>
      <xdr:spPr>
        <a:xfrm>
          <a:off x="1955800" y="1072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42817</xdr:rowOff>
    </xdr:from>
    <xdr:to>
      <xdr:col>2</xdr:col>
      <xdr:colOff>127000</xdr:colOff>
      <xdr:row>63</xdr:row>
      <xdr:rowOff>144417</xdr:rowOff>
    </xdr:to>
    <xdr:sp macro="" textlink="">
      <xdr:nvSpPr>
        <xdr:cNvPr id="161" name="円/楕円 160"/>
        <xdr:cNvSpPr/>
      </xdr:nvSpPr>
      <xdr:spPr>
        <a:xfrm>
          <a:off x="1397000" y="10844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129194</xdr:rowOff>
    </xdr:from>
    <xdr:ext cx="762000" cy="259045"/>
    <xdr:sp macro="" textlink="">
      <xdr:nvSpPr>
        <xdr:cNvPr id="162" name="テキスト ボックス 161"/>
        <xdr:cNvSpPr txBox="1"/>
      </xdr:nvSpPr>
      <xdr:spPr>
        <a:xfrm>
          <a:off x="1066800" y="1093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[541,942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前年度と比べ</a:t>
          </a:r>
          <a:r>
            <a:rPr lang="ja-JP" altLang="en-US" sz="1100" b="0" i="0" baseline="0">
              <a:solidFill>
                <a:schemeClr val="dk1"/>
              </a:solidFill>
              <a:effectLst/>
              <a:latin typeface="+mn-lt"/>
              <a:ea typeface="+mn-ea"/>
              <a:cs typeface="+mn-cs"/>
            </a:rPr>
            <a:t>急激に減少しましたが、依然として原子力災害による除染対策事業により物件費が例年より増加しており、類似団体と比較しても</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高い状況にあります。</a:t>
          </a:r>
          <a:r>
            <a:rPr lang="ja-JP" altLang="ja-JP" sz="1100" b="0" i="0" baseline="0">
              <a:solidFill>
                <a:schemeClr val="dk1"/>
              </a:solidFill>
              <a:effectLst/>
              <a:latin typeface="+mn-lt"/>
              <a:ea typeface="+mn-ea"/>
              <a:cs typeface="+mn-cs"/>
            </a:rPr>
            <a:t>除染</a:t>
          </a:r>
          <a:r>
            <a:rPr lang="ja-JP" altLang="en-US" sz="1100" b="0" i="0" baseline="0">
              <a:solidFill>
                <a:schemeClr val="dk1"/>
              </a:solidFill>
              <a:effectLst/>
              <a:latin typeface="+mn-lt"/>
              <a:ea typeface="+mn-ea"/>
              <a:cs typeface="+mn-cs"/>
            </a:rPr>
            <a:t>関連事業</a:t>
          </a:r>
          <a:r>
            <a:rPr lang="ja-JP" altLang="ja-JP" sz="1100" b="0" i="0" baseline="0">
              <a:solidFill>
                <a:schemeClr val="dk1"/>
              </a:solidFill>
              <a:effectLst/>
              <a:latin typeface="+mn-lt"/>
              <a:ea typeface="+mn-ea"/>
              <a:cs typeface="+mn-cs"/>
            </a:rPr>
            <a:t>が終わるまではこの</a:t>
          </a:r>
          <a:r>
            <a:rPr lang="ja-JP" altLang="en-US" sz="1100" b="0" i="0" baseline="0">
              <a:solidFill>
                <a:schemeClr val="dk1"/>
              </a:solidFill>
              <a:effectLst/>
              <a:latin typeface="+mn-lt"/>
              <a:ea typeface="+mn-ea"/>
              <a:cs typeface="+mn-cs"/>
            </a:rPr>
            <a:t>状況</a:t>
          </a:r>
          <a:r>
            <a:rPr lang="ja-JP" altLang="ja-JP" sz="1100" b="0" i="0" baseline="0">
              <a:solidFill>
                <a:schemeClr val="dk1"/>
              </a:solidFill>
              <a:effectLst/>
              <a:latin typeface="+mn-lt"/>
              <a:ea typeface="+mn-ea"/>
              <a:cs typeface="+mn-cs"/>
            </a:rPr>
            <a:t>が続くと予想されます。</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9" name="直線コネクタ 178"/>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0" name="テキスト ボックス 179"/>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1" name="直線コネクタ 180"/>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2" name="テキスト ボックス 181"/>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3" name="直線コネクタ 182"/>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4" name="テキスト ボックス 183"/>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5" name="直線コネクタ 184"/>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6" name="テキスト ボックス 185"/>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73814</xdr:rowOff>
    </xdr:from>
    <xdr:to>
      <xdr:col>7</xdr:col>
      <xdr:colOff>152400</xdr:colOff>
      <xdr:row>84</xdr:row>
      <xdr:rowOff>49146</xdr:rowOff>
    </xdr:to>
    <xdr:cxnSp macro="">
      <xdr:nvCxnSpPr>
        <xdr:cNvPr id="189" name="直線コネクタ 188"/>
        <xdr:cNvCxnSpPr/>
      </xdr:nvCxnSpPr>
      <xdr:spPr>
        <a:xfrm flipV="1">
          <a:off x="4953000" y="13961264"/>
          <a:ext cx="0" cy="4896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21223</xdr:rowOff>
    </xdr:from>
    <xdr:ext cx="762000" cy="259045"/>
    <xdr:sp macro="" textlink="">
      <xdr:nvSpPr>
        <xdr:cNvPr id="190" name="人件費・物件費等の状況最小値テキスト"/>
        <xdr:cNvSpPr txBox="1"/>
      </xdr:nvSpPr>
      <xdr:spPr>
        <a:xfrm>
          <a:off x="5041900" y="1442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84</xdr:row>
      <xdr:rowOff>49146</xdr:rowOff>
    </xdr:from>
    <xdr:to>
      <xdr:col>7</xdr:col>
      <xdr:colOff>241300</xdr:colOff>
      <xdr:row>84</xdr:row>
      <xdr:rowOff>49146</xdr:rowOff>
    </xdr:to>
    <xdr:cxnSp macro="">
      <xdr:nvCxnSpPr>
        <xdr:cNvPr id="191" name="直線コネクタ 190"/>
        <xdr:cNvCxnSpPr/>
      </xdr:nvCxnSpPr>
      <xdr:spPr>
        <a:xfrm>
          <a:off x="4864100" y="14450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160191</xdr:rowOff>
    </xdr:from>
    <xdr:ext cx="762000" cy="259045"/>
    <xdr:sp macro="" textlink="">
      <xdr:nvSpPr>
        <xdr:cNvPr id="192" name="人件費・物件費等の状況最大値テキスト"/>
        <xdr:cNvSpPr txBox="1"/>
      </xdr:nvSpPr>
      <xdr:spPr>
        <a:xfrm>
          <a:off x="5041900" y="13704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73814</xdr:rowOff>
    </xdr:from>
    <xdr:to>
      <xdr:col>7</xdr:col>
      <xdr:colOff>241300</xdr:colOff>
      <xdr:row>81</xdr:row>
      <xdr:rowOff>73814</xdr:rowOff>
    </xdr:to>
    <xdr:cxnSp macro="">
      <xdr:nvCxnSpPr>
        <xdr:cNvPr id="193" name="直線コネクタ 192"/>
        <xdr:cNvCxnSpPr/>
      </xdr:nvCxnSpPr>
      <xdr:spPr>
        <a:xfrm>
          <a:off x="4864100" y="13961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83741</xdr:rowOff>
    </xdr:from>
    <xdr:to>
      <xdr:col>7</xdr:col>
      <xdr:colOff>152400</xdr:colOff>
      <xdr:row>88</xdr:row>
      <xdr:rowOff>42735</xdr:rowOff>
    </xdr:to>
    <xdr:cxnSp macro="">
      <xdr:nvCxnSpPr>
        <xdr:cNvPr id="194" name="直線コネクタ 193"/>
        <xdr:cNvCxnSpPr/>
      </xdr:nvCxnSpPr>
      <xdr:spPr>
        <a:xfrm flipV="1">
          <a:off x="4114800" y="14142641"/>
          <a:ext cx="838200" cy="987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130749</xdr:rowOff>
    </xdr:from>
    <xdr:ext cx="762000" cy="259045"/>
    <xdr:sp macro="" textlink="">
      <xdr:nvSpPr>
        <xdr:cNvPr id="195" name="人件費・物件費等の状況平均値テキスト"/>
        <xdr:cNvSpPr txBox="1"/>
      </xdr:nvSpPr>
      <xdr:spPr>
        <a:xfrm>
          <a:off x="5041900" y="13846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114222</xdr:rowOff>
    </xdr:from>
    <xdr:to>
      <xdr:col>7</xdr:col>
      <xdr:colOff>203200</xdr:colOff>
      <xdr:row>82</xdr:row>
      <xdr:rowOff>44372</xdr:rowOff>
    </xdr:to>
    <xdr:sp macro="" textlink="">
      <xdr:nvSpPr>
        <xdr:cNvPr id="196" name="フローチャート : 判断 195"/>
        <xdr:cNvSpPr/>
      </xdr:nvSpPr>
      <xdr:spPr>
        <a:xfrm>
          <a:off x="4902200" y="1400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141531</xdr:rowOff>
    </xdr:from>
    <xdr:to>
      <xdr:col>6</xdr:col>
      <xdr:colOff>0</xdr:colOff>
      <xdr:row>88</xdr:row>
      <xdr:rowOff>42735</xdr:rowOff>
    </xdr:to>
    <xdr:cxnSp macro="">
      <xdr:nvCxnSpPr>
        <xdr:cNvPr id="197" name="直線コネクタ 196"/>
        <xdr:cNvCxnSpPr/>
      </xdr:nvCxnSpPr>
      <xdr:spPr>
        <a:xfrm>
          <a:off x="3225800" y="14028981"/>
          <a:ext cx="889000" cy="1101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116277</xdr:rowOff>
    </xdr:from>
    <xdr:to>
      <xdr:col>6</xdr:col>
      <xdr:colOff>50800</xdr:colOff>
      <xdr:row>82</xdr:row>
      <xdr:rowOff>46427</xdr:rowOff>
    </xdr:to>
    <xdr:sp macro="" textlink="">
      <xdr:nvSpPr>
        <xdr:cNvPr id="198" name="フローチャート : 判断 197"/>
        <xdr:cNvSpPr/>
      </xdr:nvSpPr>
      <xdr:spPr>
        <a:xfrm>
          <a:off x="4064000" y="14003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56604</xdr:rowOff>
    </xdr:from>
    <xdr:ext cx="736600" cy="259045"/>
    <xdr:sp macro="" textlink="">
      <xdr:nvSpPr>
        <xdr:cNvPr id="199" name="テキスト ボックス 198"/>
        <xdr:cNvSpPr txBox="1"/>
      </xdr:nvSpPr>
      <xdr:spPr>
        <a:xfrm>
          <a:off x="3733800" y="13772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135779</xdr:rowOff>
    </xdr:from>
    <xdr:to>
      <xdr:col>4</xdr:col>
      <xdr:colOff>482600</xdr:colOff>
      <xdr:row>81</xdr:row>
      <xdr:rowOff>141531</xdr:rowOff>
    </xdr:to>
    <xdr:cxnSp macro="">
      <xdr:nvCxnSpPr>
        <xdr:cNvPr id="200" name="直線コネクタ 199"/>
        <xdr:cNvCxnSpPr/>
      </xdr:nvCxnSpPr>
      <xdr:spPr>
        <a:xfrm>
          <a:off x="2336800" y="14023229"/>
          <a:ext cx="889000" cy="5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106880</xdr:rowOff>
    </xdr:from>
    <xdr:to>
      <xdr:col>4</xdr:col>
      <xdr:colOff>533400</xdr:colOff>
      <xdr:row>82</xdr:row>
      <xdr:rowOff>37030</xdr:rowOff>
    </xdr:to>
    <xdr:sp macro="" textlink="">
      <xdr:nvSpPr>
        <xdr:cNvPr id="201" name="フローチャート : 判断 200"/>
        <xdr:cNvSpPr/>
      </xdr:nvSpPr>
      <xdr:spPr>
        <a:xfrm>
          <a:off x="3175000" y="1399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21807</xdr:rowOff>
    </xdr:from>
    <xdr:ext cx="762000" cy="259045"/>
    <xdr:sp macro="" textlink="">
      <xdr:nvSpPr>
        <xdr:cNvPr id="202" name="テキスト ボックス 201"/>
        <xdr:cNvSpPr txBox="1"/>
      </xdr:nvSpPr>
      <xdr:spPr>
        <a:xfrm>
          <a:off x="2844800" y="14080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130538</xdr:rowOff>
    </xdr:from>
    <xdr:to>
      <xdr:col>3</xdr:col>
      <xdr:colOff>279400</xdr:colOff>
      <xdr:row>81</xdr:row>
      <xdr:rowOff>135779</xdr:rowOff>
    </xdr:to>
    <xdr:cxnSp macro="">
      <xdr:nvCxnSpPr>
        <xdr:cNvPr id="203" name="直線コネクタ 202"/>
        <xdr:cNvCxnSpPr/>
      </xdr:nvCxnSpPr>
      <xdr:spPr>
        <a:xfrm>
          <a:off x="1447800" y="14017988"/>
          <a:ext cx="889000" cy="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100109</xdr:rowOff>
    </xdr:from>
    <xdr:to>
      <xdr:col>3</xdr:col>
      <xdr:colOff>330200</xdr:colOff>
      <xdr:row>82</xdr:row>
      <xdr:rowOff>30259</xdr:rowOff>
    </xdr:to>
    <xdr:sp macro="" textlink="">
      <xdr:nvSpPr>
        <xdr:cNvPr id="204" name="フローチャート : 判断 203"/>
        <xdr:cNvSpPr/>
      </xdr:nvSpPr>
      <xdr:spPr>
        <a:xfrm>
          <a:off x="2286000" y="13987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15036</xdr:rowOff>
    </xdr:from>
    <xdr:ext cx="762000" cy="259045"/>
    <xdr:sp macro="" textlink="">
      <xdr:nvSpPr>
        <xdr:cNvPr id="205" name="テキスト ボックス 204"/>
        <xdr:cNvSpPr txBox="1"/>
      </xdr:nvSpPr>
      <xdr:spPr>
        <a:xfrm>
          <a:off x="1955800" y="14073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96397</xdr:rowOff>
    </xdr:from>
    <xdr:to>
      <xdr:col>2</xdr:col>
      <xdr:colOff>127000</xdr:colOff>
      <xdr:row>82</xdr:row>
      <xdr:rowOff>26547</xdr:rowOff>
    </xdr:to>
    <xdr:sp macro="" textlink="">
      <xdr:nvSpPr>
        <xdr:cNvPr id="206" name="フローチャート : 判断 205"/>
        <xdr:cNvSpPr/>
      </xdr:nvSpPr>
      <xdr:spPr>
        <a:xfrm>
          <a:off x="1397000" y="13983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11324</xdr:rowOff>
    </xdr:from>
    <xdr:ext cx="762000" cy="259045"/>
    <xdr:sp macro="" textlink="">
      <xdr:nvSpPr>
        <xdr:cNvPr id="207" name="テキスト ボックス 206"/>
        <xdr:cNvSpPr txBox="1"/>
      </xdr:nvSpPr>
      <xdr:spPr>
        <a:xfrm>
          <a:off x="1066800" y="14070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32941</xdr:rowOff>
    </xdr:from>
    <xdr:to>
      <xdr:col>7</xdr:col>
      <xdr:colOff>203200</xdr:colOff>
      <xdr:row>82</xdr:row>
      <xdr:rowOff>134541</xdr:rowOff>
    </xdr:to>
    <xdr:sp macro="" textlink="">
      <xdr:nvSpPr>
        <xdr:cNvPr id="213" name="円/楕円 212"/>
        <xdr:cNvSpPr/>
      </xdr:nvSpPr>
      <xdr:spPr>
        <a:xfrm>
          <a:off x="4902200" y="1409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5018</xdr:rowOff>
    </xdr:from>
    <xdr:ext cx="762000" cy="259045"/>
    <xdr:sp macro="" textlink="">
      <xdr:nvSpPr>
        <xdr:cNvPr id="214" name="人件費・物件費等の状況該当値テキスト"/>
        <xdr:cNvSpPr txBox="1"/>
      </xdr:nvSpPr>
      <xdr:spPr>
        <a:xfrm>
          <a:off x="5041900" y="14063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541,942</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163385</xdr:rowOff>
    </xdr:from>
    <xdr:to>
      <xdr:col>6</xdr:col>
      <xdr:colOff>50800</xdr:colOff>
      <xdr:row>88</xdr:row>
      <xdr:rowOff>93535</xdr:rowOff>
    </xdr:to>
    <xdr:sp macro="" textlink="">
      <xdr:nvSpPr>
        <xdr:cNvPr id="215" name="円/楕円 214"/>
        <xdr:cNvSpPr/>
      </xdr:nvSpPr>
      <xdr:spPr>
        <a:xfrm>
          <a:off x="4064000" y="1507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78312</xdr:rowOff>
    </xdr:from>
    <xdr:ext cx="736600" cy="259045"/>
    <xdr:sp macro="" textlink="">
      <xdr:nvSpPr>
        <xdr:cNvPr id="216" name="テキスト ボックス 215"/>
        <xdr:cNvSpPr txBox="1"/>
      </xdr:nvSpPr>
      <xdr:spPr>
        <a:xfrm>
          <a:off x="3733800" y="15165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2,588,553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90731</xdr:rowOff>
    </xdr:from>
    <xdr:to>
      <xdr:col>4</xdr:col>
      <xdr:colOff>533400</xdr:colOff>
      <xdr:row>82</xdr:row>
      <xdr:rowOff>20881</xdr:rowOff>
    </xdr:to>
    <xdr:sp macro="" textlink="">
      <xdr:nvSpPr>
        <xdr:cNvPr id="217" name="円/楕円 216"/>
        <xdr:cNvSpPr/>
      </xdr:nvSpPr>
      <xdr:spPr>
        <a:xfrm>
          <a:off x="3175000" y="13978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31058</xdr:rowOff>
    </xdr:from>
    <xdr:ext cx="762000" cy="259045"/>
    <xdr:sp macro="" textlink="">
      <xdr:nvSpPr>
        <xdr:cNvPr id="218" name="テキスト ボックス 217"/>
        <xdr:cNvSpPr txBox="1"/>
      </xdr:nvSpPr>
      <xdr:spPr>
        <a:xfrm>
          <a:off x="2844800" y="13747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306,427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84979</xdr:rowOff>
    </xdr:from>
    <xdr:to>
      <xdr:col>3</xdr:col>
      <xdr:colOff>330200</xdr:colOff>
      <xdr:row>82</xdr:row>
      <xdr:rowOff>15129</xdr:rowOff>
    </xdr:to>
    <xdr:sp macro="" textlink="">
      <xdr:nvSpPr>
        <xdr:cNvPr id="219" name="円/楕円 218"/>
        <xdr:cNvSpPr/>
      </xdr:nvSpPr>
      <xdr:spPr>
        <a:xfrm>
          <a:off x="2286000" y="13972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25306</xdr:rowOff>
    </xdr:from>
    <xdr:ext cx="762000" cy="259045"/>
    <xdr:sp macro="" textlink="">
      <xdr:nvSpPr>
        <xdr:cNvPr id="220" name="テキスト ボックス 219"/>
        <xdr:cNvSpPr txBox="1"/>
      </xdr:nvSpPr>
      <xdr:spPr>
        <a:xfrm>
          <a:off x="1955800" y="1374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294,507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79738</xdr:rowOff>
    </xdr:from>
    <xdr:to>
      <xdr:col>2</xdr:col>
      <xdr:colOff>127000</xdr:colOff>
      <xdr:row>82</xdr:row>
      <xdr:rowOff>9888</xdr:rowOff>
    </xdr:to>
    <xdr:sp macro="" textlink="">
      <xdr:nvSpPr>
        <xdr:cNvPr id="221" name="円/楕円 220"/>
        <xdr:cNvSpPr/>
      </xdr:nvSpPr>
      <xdr:spPr>
        <a:xfrm>
          <a:off x="1397000" y="13967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20065</xdr:rowOff>
    </xdr:from>
    <xdr:ext cx="762000" cy="259045"/>
    <xdr:sp macro="" textlink="">
      <xdr:nvSpPr>
        <xdr:cNvPr id="222" name="テキスト ボックス 221"/>
        <xdr:cNvSpPr txBox="1"/>
      </xdr:nvSpPr>
      <xdr:spPr>
        <a:xfrm>
          <a:off x="1066800" y="1373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283,648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effectLst/>
            </a:rPr>
            <a:t>国家公務員の削減措置が終了したことと、若年齢層の新規採用者より高年齢層の退職者が上回り、ラスパイレス指数が下降しております。しかし、高卒、短大卒、大卒の経験年数階層にばらつきがあり、依然として１００を超えている状況であります。</a:t>
          </a:r>
          <a:endParaRPr lang="ja-JP" altLang="ja-JP" sz="11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1" name="直線コネクタ 250"/>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2"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3" name="直線コネクタ 252"/>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4"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5" name="直線コネクタ 254"/>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95038</xdr:rowOff>
    </xdr:from>
    <xdr:to>
      <xdr:col>24</xdr:col>
      <xdr:colOff>558800</xdr:colOff>
      <xdr:row>89</xdr:row>
      <xdr:rowOff>102023</xdr:rowOff>
    </xdr:to>
    <xdr:cxnSp macro="">
      <xdr:nvCxnSpPr>
        <xdr:cNvPr id="256" name="直線コネクタ 255"/>
        <xdr:cNvCxnSpPr/>
      </xdr:nvCxnSpPr>
      <xdr:spPr>
        <a:xfrm flipV="1">
          <a:off x="16179800" y="15011188"/>
          <a:ext cx="838200" cy="349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11023</xdr:rowOff>
    </xdr:from>
    <xdr:ext cx="762000" cy="259045"/>
    <xdr:sp macro="" textlink="">
      <xdr:nvSpPr>
        <xdr:cNvPr id="257" name="給与水準   （国との比較）平均値テキスト"/>
        <xdr:cNvSpPr txBox="1"/>
      </xdr:nvSpPr>
      <xdr:spPr>
        <a:xfrm>
          <a:off x="17106900" y="1458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58" name="フローチャート : 判断 257"/>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102023</xdr:rowOff>
    </xdr:from>
    <xdr:to>
      <xdr:col>23</xdr:col>
      <xdr:colOff>406400</xdr:colOff>
      <xdr:row>89</xdr:row>
      <xdr:rowOff>150284</xdr:rowOff>
    </xdr:to>
    <xdr:cxnSp macro="">
      <xdr:nvCxnSpPr>
        <xdr:cNvPr id="259" name="直線コネクタ 258"/>
        <xdr:cNvCxnSpPr/>
      </xdr:nvCxnSpPr>
      <xdr:spPr>
        <a:xfrm flipV="1">
          <a:off x="15290800" y="1536107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0" name="フローチャート : 判断 259"/>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73041</xdr:rowOff>
    </xdr:from>
    <xdr:ext cx="736600" cy="259045"/>
    <xdr:sp macro="" textlink="">
      <xdr:nvSpPr>
        <xdr:cNvPr id="261" name="テキスト ボックス 260"/>
        <xdr:cNvSpPr txBox="1"/>
      </xdr:nvSpPr>
      <xdr:spPr>
        <a:xfrm>
          <a:off x="15798800" y="14817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22</xdr:col>
      <xdr:colOff>152400</xdr:colOff>
      <xdr:row>87</xdr:row>
      <xdr:rowOff>124671</xdr:rowOff>
    </xdr:from>
    <xdr:to>
      <xdr:col>22</xdr:col>
      <xdr:colOff>254000</xdr:colOff>
      <xdr:row>88</xdr:row>
      <xdr:rowOff>54821</xdr:rowOff>
    </xdr:to>
    <xdr:sp macro="" textlink="">
      <xdr:nvSpPr>
        <xdr:cNvPr id="262" name="フローチャート : 判断 261"/>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3" name="テキスト ボックス 262"/>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20</xdr:col>
      <xdr:colOff>635000</xdr:colOff>
      <xdr:row>85</xdr:row>
      <xdr:rowOff>137795</xdr:rowOff>
    </xdr:from>
    <xdr:to>
      <xdr:col>21</xdr:col>
      <xdr:colOff>50800</xdr:colOff>
      <xdr:row>86</xdr:row>
      <xdr:rowOff>67945</xdr:rowOff>
    </xdr:to>
    <xdr:sp macro="" textlink="">
      <xdr:nvSpPr>
        <xdr:cNvPr id="264" name="フローチャート : 判断 263"/>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5" name="テキスト ボックス 264"/>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121709</xdr:rowOff>
    </xdr:from>
    <xdr:to>
      <xdr:col>19</xdr:col>
      <xdr:colOff>533400</xdr:colOff>
      <xdr:row>86</xdr:row>
      <xdr:rowOff>51859</xdr:rowOff>
    </xdr:to>
    <xdr:sp macro="" textlink="">
      <xdr:nvSpPr>
        <xdr:cNvPr id="266" name="フローチャート : 判断 265"/>
        <xdr:cNvSpPr/>
      </xdr:nvSpPr>
      <xdr:spPr>
        <a:xfrm>
          <a:off x="13462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62036</xdr:rowOff>
    </xdr:from>
    <xdr:ext cx="762000" cy="259045"/>
    <xdr:sp macro="" textlink="">
      <xdr:nvSpPr>
        <xdr:cNvPr id="267" name="テキスト ボックス 266"/>
        <xdr:cNvSpPr txBox="1"/>
      </xdr:nvSpPr>
      <xdr:spPr>
        <a:xfrm>
          <a:off x="13131800" y="14463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44238</xdr:rowOff>
    </xdr:from>
    <xdr:to>
      <xdr:col>24</xdr:col>
      <xdr:colOff>609600</xdr:colOff>
      <xdr:row>87</xdr:row>
      <xdr:rowOff>145838</xdr:rowOff>
    </xdr:to>
    <xdr:sp macro="" textlink="">
      <xdr:nvSpPr>
        <xdr:cNvPr id="273" name="円/楕円 272"/>
        <xdr:cNvSpPr/>
      </xdr:nvSpPr>
      <xdr:spPr>
        <a:xfrm>
          <a:off x="16967200" y="1496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111565</xdr:rowOff>
    </xdr:from>
    <xdr:ext cx="762000" cy="259045"/>
    <xdr:sp macro="" textlink="">
      <xdr:nvSpPr>
        <xdr:cNvPr id="274" name="給与水準   （国との比較）該当値テキスト"/>
        <xdr:cNvSpPr txBox="1"/>
      </xdr:nvSpPr>
      <xdr:spPr>
        <a:xfrm>
          <a:off x="17106900" y="14856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51223</xdr:rowOff>
    </xdr:from>
    <xdr:to>
      <xdr:col>23</xdr:col>
      <xdr:colOff>457200</xdr:colOff>
      <xdr:row>89</xdr:row>
      <xdr:rowOff>152823</xdr:rowOff>
    </xdr:to>
    <xdr:sp macro="" textlink="">
      <xdr:nvSpPr>
        <xdr:cNvPr id="275" name="円/楕円 274"/>
        <xdr:cNvSpPr/>
      </xdr:nvSpPr>
      <xdr:spPr>
        <a:xfrm>
          <a:off x="16129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137600</xdr:rowOff>
    </xdr:from>
    <xdr:ext cx="736600" cy="259045"/>
    <xdr:sp macro="" textlink="">
      <xdr:nvSpPr>
        <xdr:cNvPr id="276" name="テキスト ボックス 275"/>
        <xdr:cNvSpPr txBox="1"/>
      </xdr:nvSpPr>
      <xdr:spPr>
        <a:xfrm>
          <a:off x="15798800" y="15396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99484</xdr:rowOff>
    </xdr:from>
    <xdr:to>
      <xdr:col>22</xdr:col>
      <xdr:colOff>254000</xdr:colOff>
      <xdr:row>90</xdr:row>
      <xdr:rowOff>29634</xdr:rowOff>
    </xdr:to>
    <xdr:sp macro="" textlink="">
      <xdr:nvSpPr>
        <xdr:cNvPr id="277" name="円/楕円 276"/>
        <xdr:cNvSpPr/>
      </xdr:nvSpPr>
      <xdr:spPr>
        <a:xfrm>
          <a:off x="15240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78" name="テキスト ボックス 277"/>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28152</xdr:rowOff>
    </xdr:from>
    <xdr:to>
      <xdr:col>19</xdr:col>
      <xdr:colOff>533400</xdr:colOff>
      <xdr:row>87</xdr:row>
      <xdr:rowOff>129752</xdr:rowOff>
    </xdr:to>
    <xdr:sp macro="" textlink="">
      <xdr:nvSpPr>
        <xdr:cNvPr id="279" name="円/楕円 278"/>
        <xdr:cNvSpPr/>
      </xdr:nvSpPr>
      <xdr:spPr>
        <a:xfrm>
          <a:off x="13462000" y="1494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114529</xdr:rowOff>
    </xdr:from>
    <xdr:ext cx="762000" cy="259045"/>
    <xdr:sp macro="" textlink="">
      <xdr:nvSpPr>
        <xdr:cNvPr id="280" name="テキスト ボックス 279"/>
        <xdr:cNvSpPr txBox="1"/>
      </xdr:nvSpPr>
      <xdr:spPr>
        <a:xfrm>
          <a:off x="13131800" y="15030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事務機構改善による組織の見直しや、職員数等の抑制等を行っている状況ですが、通常業務に加え、震災からの復旧・復興事業があり、職員数を減らしていくことは難しい状況であります。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7" name="直線コネクタ 296"/>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8" name="テキスト ボックス 297"/>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9" name="直線コネクタ 298"/>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0" name="テキスト ボックス 299"/>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1" name="直線コネクタ 300"/>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2" name="テキスト ボックス 301"/>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3" name="直線コネクタ 302"/>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4" name="テキスト ボックス 303"/>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07" name="直線コネクタ 306"/>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08"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09" name="直線コネクタ 308"/>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0"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1" name="直線コネクタ 310"/>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57366</xdr:rowOff>
    </xdr:from>
    <xdr:to>
      <xdr:col>24</xdr:col>
      <xdr:colOff>558800</xdr:colOff>
      <xdr:row>61</xdr:row>
      <xdr:rowOff>95009</xdr:rowOff>
    </xdr:to>
    <xdr:cxnSp macro="">
      <xdr:nvCxnSpPr>
        <xdr:cNvPr id="312" name="直線コネクタ 311"/>
        <xdr:cNvCxnSpPr/>
      </xdr:nvCxnSpPr>
      <xdr:spPr>
        <a:xfrm flipV="1">
          <a:off x="16179800" y="10515816"/>
          <a:ext cx="838200" cy="37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3"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14" name="フローチャート : 判断 313"/>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90907</xdr:rowOff>
    </xdr:from>
    <xdr:to>
      <xdr:col>23</xdr:col>
      <xdr:colOff>406400</xdr:colOff>
      <xdr:row>61</xdr:row>
      <xdr:rowOff>95009</xdr:rowOff>
    </xdr:to>
    <xdr:cxnSp macro="">
      <xdr:nvCxnSpPr>
        <xdr:cNvPr id="315" name="直線コネクタ 314"/>
        <xdr:cNvCxnSpPr/>
      </xdr:nvCxnSpPr>
      <xdr:spPr>
        <a:xfrm>
          <a:off x="15290800" y="10549357"/>
          <a:ext cx="889000" cy="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16" name="フローチャート : 判断 315"/>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154538</xdr:rowOff>
    </xdr:from>
    <xdr:ext cx="736600" cy="259045"/>
    <xdr:sp macro="" textlink="">
      <xdr:nvSpPr>
        <xdr:cNvPr id="317" name="テキスト ボックス 316"/>
        <xdr:cNvSpPr txBox="1"/>
      </xdr:nvSpPr>
      <xdr:spPr>
        <a:xfrm>
          <a:off x="15798800" y="10270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22</xdr:col>
      <xdr:colOff>152400</xdr:colOff>
      <xdr:row>61</xdr:row>
      <xdr:rowOff>36005</xdr:rowOff>
    </xdr:from>
    <xdr:to>
      <xdr:col>22</xdr:col>
      <xdr:colOff>254000</xdr:colOff>
      <xdr:row>61</xdr:row>
      <xdr:rowOff>137605</xdr:rowOff>
    </xdr:to>
    <xdr:sp macro="" textlink="">
      <xdr:nvSpPr>
        <xdr:cNvPr id="318" name="フローチャート : 判断 317"/>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147782</xdr:rowOff>
    </xdr:from>
    <xdr:ext cx="762000" cy="259045"/>
    <xdr:sp macro="" textlink="">
      <xdr:nvSpPr>
        <xdr:cNvPr id="319" name="テキスト ボックス 318"/>
        <xdr:cNvSpPr txBox="1"/>
      </xdr:nvSpPr>
      <xdr:spPr>
        <a:xfrm>
          <a:off x="14909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35522</xdr:rowOff>
    </xdr:from>
    <xdr:to>
      <xdr:col>21</xdr:col>
      <xdr:colOff>50800</xdr:colOff>
      <xdr:row>61</xdr:row>
      <xdr:rowOff>137122</xdr:rowOff>
    </xdr:to>
    <xdr:sp macro="" textlink="">
      <xdr:nvSpPr>
        <xdr:cNvPr id="320" name="フローチャート : 判断 319"/>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147299</xdr:rowOff>
    </xdr:from>
    <xdr:ext cx="762000" cy="259045"/>
    <xdr:sp macro="" textlink="">
      <xdr:nvSpPr>
        <xdr:cNvPr id="321" name="テキスト ボックス 320"/>
        <xdr:cNvSpPr txBox="1"/>
      </xdr:nvSpPr>
      <xdr:spPr>
        <a:xfrm>
          <a:off x="14020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22" name="フローチャート : 判断 321"/>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117314</xdr:rowOff>
    </xdr:from>
    <xdr:ext cx="762000" cy="259045"/>
    <xdr:sp macro="" textlink="">
      <xdr:nvSpPr>
        <xdr:cNvPr id="323" name="テキスト ボックス 322"/>
        <xdr:cNvSpPr txBox="1"/>
      </xdr:nvSpPr>
      <xdr:spPr>
        <a:xfrm>
          <a:off x="13131800" y="105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6566</xdr:rowOff>
    </xdr:from>
    <xdr:to>
      <xdr:col>24</xdr:col>
      <xdr:colOff>609600</xdr:colOff>
      <xdr:row>61</xdr:row>
      <xdr:rowOff>108166</xdr:rowOff>
    </xdr:to>
    <xdr:sp macro="" textlink="">
      <xdr:nvSpPr>
        <xdr:cNvPr id="329" name="円/楕円 328"/>
        <xdr:cNvSpPr/>
      </xdr:nvSpPr>
      <xdr:spPr>
        <a:xfrm>
          <a:off x="16967200" y="1046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23093</xdr:rowOff>
    </xdr:from>
    <xdr:ext cx="762000" cy="259045"/>
    <xdr:sp macro="" textlink="">
      <xdr:nvSpPr>
        <xdr:cNvPr id="330" name="定員管理の状況該当値テキスト"/>
        <xdr:cNvSpPr txBox="1"/>
      </xdr:nvSpPr>
      <xdr:spPr>
        <a:xfrm>
          <a:off x="17106900" y="10310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44209</xdr:rowOff>
    </xdr:from>
    <xdr:to>
      <xdr:col>23</xdr:col>
      <xdr:colOff>457200</xdr:colOff>
      <xdr:row>61</xdr:row>
      <xdr:rowOff>145809</xdr:rowOff>
    </xdr:to>
    <xdr:sp macro="" textlink="">
      <xdr:nvSpPr>
        <xdr:cNvPr id="331" name="円/楕円 330"/>
        <xdr:cNvSpPr/>
      </xdr:nvSpPr>
      <xdr:spPr>
        <a:xfrm>
          <a:off x="16129000" y="10502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130586</xdr:rowOff>
    </xdr:from>
    <xdr:ext cx="736600" cy="259045"/>
    <xdr:sp macro="" textlink="">
      <xdr:nvSpPr>
        <xdr:cNvPr id="332" name="テキスト ボックス 331"/>
        <xdr:cNvSpPr txBox="1"/>
      </xdr:nvSpPr>
      <xdr:spPr>
        <a:xfrm>
          <a:off x="15798800" y="105890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40107</xdr:rowOff>
    </xdr:from>
    <xdr:to>
      <xdr:col>22</xdr:col>
      <xdr:colOff>254000</xdr:colOff>
      <xdr:row>61</xdr:row>
      <xdr:rowOff>141707</xdr:rowOff>
    </xdr:to>
    <xdr:sp macro="" textlink="">
      <xdr:nvSpPr>
        <xdr:cNvPr id="333" name="円/楕円 332"/>
        <xdr:cNvSpPr/>
      </xdr:nvSpPr>
      <xdr:spPr>
        <a:xfrm>
          <a:off x="15240000" y="1049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126484</xdr:rowOff>
    </xdr:from>
    <xdr:ext cx="762000" cy="259045"/>
    <xdr:sp macro="" textlink="">
      <xdr:nvSpPr>
        <xdr:cNvPr id="334" name="テキスト ボックス 333"/>
        <xdr:cNvSpPr txBox="1"/>
      </xdr:nvSpPr>
      <xdr:spPr>
        <a:xfrm>
          <a:off x="14909800" y="10584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15977</xdr:rowOff>
    </xdr:from>
    <xdr:to>
      <xdr:col>19</xdr:col>
      <xdr:colOff>533400</xdr:colOff>
      <xdr:row>61</xdr:row>
      <xdr:rowOff>117577</xdr:rowOff>
    </xdr:to>
    <xdr:sp macro="" textlink="">
      <xdr:nvSpPr>
        <xdr:cNvPr id="335" name="円/楕円 334"/>
        <xdr:cNvSpPr/>
      </xdr:nvSpPr>
      <xdr:spPr>
        <a:xfrm>
          <a:off x="13462000" y="10474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127754</xdr:rowOff>
    </xdr:from>
    <xdr:ext cx="762000" cy="259045"/>
    <xdr:sp macro="" textlink="">
      <xdr:nvSpPr>
        <xdr:cNvPr id="336" name="テキスト ボックス 335"/>
        <xdr:cNvSpPr txBox="1"/>
      </xdr:nvSpPr>
      <xdr:spPr>
        <a:xfrm>
          <a:off x="13131800" y="10243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7" name="正方形/長方形 33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38" name="テキスト ボックス 33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39" name="テキスト ボックス 33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0" name="正方形/長方形 33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1" name="正方形/長方形 34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2" name="正方形/長方形 34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3" name="正方形/長方形 34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4" name="正方形/長方形 34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5" name="正方形/長方形 34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実質公債費率は年々回復傾向にあり、起債借入額が償還額を上回らないよう心がけ、地方債の現在高を減らしている状況です。地方債の発行に関しては、普通交付税で措置される辺地債や過疎債の借入を優先し、健全な財政運営を行っていきます。</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3" name="直線コネクタ 35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4" name="テキスト ボックス 35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5" name="直線コネクタ 35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6" name="テキスト ボックス 35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7" name="直線コネクタ 35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58" name="テキスト ボックス 35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59" name="直線コネクタ 35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0" name="直線コネクタ 35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62" name="直線コネクタ 361"/>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6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64" name="直線コネクタ 36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65"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66" name="直線コネクタ 365"/>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13462</xdr:rowOff>
    </xdr:from>
    <xdr:to>
      <xdr:col>24</xdr:col>
      <xdr:colOff>558800</xdr:colOff>
      <xdr:row>41</xdr:row>
      <xdr:rowOff>18288</xdr:rowOff>
    </xdr:to>
    <xdr:cxnSp macro="">
      <xdr:nvCxnSpPr>
        <xdr:cNvPr id="367" name="直線コネクタ 366"/>
        <xdr:cNvCxnSpPr/>
      </xdr:nvCxnSpPr>
      <xdr:spPr>
        <a:xfrm flipV="1">
          <a:off x="16179800" y="7042912"/>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79519</xdr:rowOff>
    </xdr:from>
    <xdr:ext cx="762000" cy="259045"/>
    <xdr:sp macro="" textlink="">
      <xdr:nvSpPr>
        <xdr:cNvPr id="368" name="公債費負担の状況平均値テキスト"/>
        <xdr:cNvSpPr txBox="1"/>
      </xdr:nvSpPr>
      <xdr:spPr>
        <a:xfrm>
          <a:off x="17106900" y="7108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69" name="フローチャート : 判断 368"/>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18288</xdr:rowOff>
    </xdr:from>
    <xdr:to>
      <xdr:col>23</xdr:col>
      <xdr:colOff>406400</xdr:colOff>
      <xdr:row>41</xdr:row>
      <xdr:rowOff>47244</xdr:rowOff>
    </xdr:to>
    <xdr:cxnSp macro="">
      <xdr:nvCxnSpPr>
        <xdr:cNvPr id="370" name="直線コネクタ 369"/>
        <xdr:cNvCxnSpPr/>
      </xdr:nvCxnSpPr>
      <xdr:spPr>
        <a:xfrm flipV="1">
          <a:off x="15290800" y="704773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71" name="フローチャート : 判断 370"/>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65803</xdr:rowOff>
    </xdr:from>
    <xdr:ext cx="736600" cy="259045"/>
    <xdr:sp macro="" textlink="">
      <xdr:nvSpPr>
        <xdr:cNvPr id="372" name="テキスト ボックス 371"/>
        <xdr:cNvSpPr txBox="1"/>
      </xdr:nvSpPr>
      <xdr:spPr>
        <a:xfrm>
          <a:off x="15798800" y="726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47244</xdr:rowOff>
    </xdr:from>
    <xdr:to>
      <xdr:col>22</xdr:col>
      <xdr:colOff>203200</xdr:colOff>
      <xdr:row>41</xdr:row>
      <xdr:rowOff>100330</xdr:rowOff>
    </xdr:to>
    <xdr:cxnSp macro="">
      <xdr:nvCxnSpPr>
        <xdr:cNvPr id="373" name="直線コネクタ 372"/>
        <xdr:cNvCxnSpPr/>
      </xdr:nvCxnSpPr>
      <xdr:spPr>
        <a:xfrm flipV="1">
          <a:off x="14401800" y="707669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74" name="フローチャート : 判断 373"/>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75" name="テキスト ボックス 374"/>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100330</xdr:rowOff>
    </xdr:from>
    <xdr:to>
      <xdr:col>21</xdr:col>
      <xdr:colOff>0</xdr:colOff>
      <xdr:row>42</xdr:row>
      <xdr:rowOff>15748</xdr:rowOff>
    </xdr:to>
    <xdr:cxnSp macro="">
      <xdr:nvCxnSpPr>
        <xdr:cNvPr id="376" name="直線コネクタ 375"/>
        <xdr:cNvCxnSpPr/>
      </xdr:nvCxnSpPr>
      <xdr:spPr>
        <a:xfrm flipV="1">
          <a:off x="13512800" y="7129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77" name="フローチャート : 判断 376"/>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19829</xdr:rowOff>
    </xdr:from>
    <xdr:ext cx="762000" cy="259045"/>
    <xdr:sp macro="" textlink="">
      <xdr:nvSpPr>
        <xdr:cNvPr id="378" name="テキスト ボックス 377"/>
        <xdr:cNvSpPr txBox="1"/>
      </xdr:nvSpPr>
      <xdr:spPr>
        <a:xfrm>
          <a:off x="14020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79" name="フローチャート : 判断 378"/>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106697</xdr:rowOff>
    </xdr:from>
    <xdr:ext cx="762000" cy="259045"/>
    <xdr:sp macro="" textlink="">
      <xdr:nvSpPr>
        <xdr:cNvPr id="380" name="テキスト ボックス 379"/>
        <xdr:cNvSpPr txBox="1"/>
      </xdr:nvSpPr>
      <xdr:spPr>
        <a:xfrm>
          <a:off x="13131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1" name="テキスト ボックス 38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2" name="テキスト ボックス 38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3" name="テキスト ボックス 38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4" name="テキスト ボックス 38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5" name="テキスト ボックス 38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134112</xdr:rowOff>
    </xdr:from>
    <xdr:to>
      <xdr:col>24</xdr:col>
      <xdr:colOff>609600</xdr:colOff>
      <xdr:row>41</xdr:row>
      <xdr:rowOff>64262</xdr:rowOff>
    </xdr:to>
    <xdr:sp macro="" textlink="">
      <xdr:nvSpPr>
        <xdr:cNvPr id="386" name="円/楕円 385"/>
        <xdr:cNvSpPr/>
      </xdr:nvSpPr>
      <xdr:spPr>
        <a:xfrm>
          <a:off x="16967200" y="699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150639</xdr:rowOff>
    </xdr:from>
    <xdr:ext cx="762000" cy="259045"/>
    <xdr:sp macro="" textlink="">
      <xdr:nvSpPr>
        <xdr:cNvPr id="387" name="公債費負担の状況該当値テキスト"/>
        <xdr:cNvSpPr txBox="1"/>
      </xdr:nvSpPr>
      <xdr:spPr>
        <a:xfrm>
          <a:off x="171069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138938</xdr:rowOff>
    </xdr:from>
    <xdr:to>
      <xdr:col>23</xdr:col>
      <xdr:colOff>457200</xdr:colOff>
      <xdr:row>41</xdr:row>
      <xdr:rowOff>69088</xdr:rowOff>
    </xdr:to>
    <xdr:sp macro="" textlink="">
      <xdr:nvSpPr>
        <xdr:cNvPr id="388" name="円/楕円 387"/>
        <xdr:cNvSpPr/>
      </xdr:nvSpPr>
      <xdr:spPr>
        <a:xfrm>
          <a:off x="16129000" y="699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79265</xdr:rowOff>
    </xdr:from>
    <xdr:ext cx="736600" cy="259045"/>
    <xdr:sp macro="" textlink="">
      <xdr:nvSpPr>
        <xdr:cNvPr id="389" name="テキスト ボックス 388"/>
        <xdr:cNvSpPr txBox="1"/>
      </xdr:nvSpPr>
      <xdr:spPr>
        <a:xfrm>
          <a:off x="15798800" y="6765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167894</xdr:rowOff>
    </xdr:from>
    <xdr:to>
      <xdr:col>22</xdr:col>
      <xdr:colOff>254000</xdr:colOff>
      <xdr:row>41</xdr:row>
      <xdr:rowOff>98044</xdr:rowOff>
    </xdr:to>
    <xdr:sp macro="" textlink="">
      <xdr:nvSpPr>
        <xdr:cNvPr id="390" name="円/楕円 389"/>
        <xdr:cNvSpPr/>
      </xdr:nvSpPr>
      <xdr:spPr>
        <a:xfrm>
          <a:off x="15240000" y="702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108221</xdr:rowOff>
    </xdr:from>
    <xdr:ext cx="762000" cy="259045"/>
    <xdr:sp macro="" textlink="">
      <xdr:nvSpPr>
        <xdr:cNvPr id="391" name="テキスト ボックス 390"/>
        <xdr:cNvSpPr txBox="1"/>
      </xdr:nvSpPr>
      <xdr:spPr>
        <a:xfrm>
          <a:off x="14909800" y="679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49530</xdr:rowOff>
    </xdr:from>
    <xdr:to>
      <xdr:col>21</xdr:col>
      <xdr:colOff>50800</xdr:colOff>
      <xdr:row>41</xdr:row>
      <xdr:rowOff>151130</xdr:rowOff>
    </xdr:to>
    <xdr:sp macro="" textlink="">
      <xdr:nvSpPr>
        <xdr:cNvPr id="392" name="円/楕円 391"/>
        <xdr:cNvSpPr/>
      </xdr:nvSpPr>
      <xdr:spPr>
        <a:xfrm>
          <a:off x="14351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161307</xdr:rowOff>
    </xdr:from>
    <xdr:ext cx="762000" cy="259045"/>
    <xdr:sp macro="" textlink="">
      <xdr:nvSpPr>
        <xdr:cNvPr id="393" name="テキスト ボックス 392"/>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136398</xdr:rowOff>
    </xdr:from>
    <xdr:to>
      <xdr:col>19</xdr:col>
      <xdr:colOff>533400</xdr:colOff>
      <xdr:row>42</xdr:row>
      <xdr:rowOff>66548</xdr:rowOff>
    </xdr:to>
    <xdr:sp macro="" textlink="">
      <xdr:nvSpPr>
        <xdr:cNvPr id="394" name="円/楕円 393"/>
        <xdr:cNvSpPr/>
      </xdr:nvSpPr>
      <xdr:spPr>
        <a:xfrm>
          <a:off x="13462000" y="716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76725</xdr:rowOff>
    </xdr:from>
    <xdr:ext cx="762000" cy="259045"/>
    <xdr:sp macro="" textlink="">
      <xdr:nvSpPr>
        <xdr:cNvPr id="395" name="テキスト ボックス 394"/>
        <xdr:cNvSpPr txBox="1"/>
      </xdr:nvSpPr>
      <xdr:spPr>
        <a:xfrm>
          <a:off x="13131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6" name="正方形/長方形 39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7" name="テキスト ボックス 39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398" name="テキスト ボックス 39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9" name="正方形/長方形 39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0" name="正方形/長方形 39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1" name="正方形/長方形 40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2" name="正方形/長方形 40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3" name="正方形/長方形 40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4" name="正方形/長方形 40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5" name="正方形/長方形 40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6" name="正方形/長方形 40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7" name="正方形/長方形 40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8" name="テキスト ボックス 40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地方債の現在高の減少に加え、充当可能基金の確保等により将来負担比率は健全な数値となっています。地方債においては、普通交付税の基準財政需要額の算入率の高い起債を借入するよう心がけ、また、借入額が償還額を上回らないようにし、年々地方債現在高を減少させるようにしています。</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09" name="テキスト ボックス 40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0" name="直線コネクタ 40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1" name="テキスト ボックス 41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2" name="直線コネクタ 41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3" name="テキスト ボックス 41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4" name="直線コネクタ 41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5" name="テキスト ボックス 41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6" name="直線コネクタ 41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7" name="テキスト ボックス 41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8" name="直線コネクタ 41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9" name="テキスト ボックス 41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0" name="直線コネクタ 41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1" name="テキスト ボックス 42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2" name="直線コネクタ 42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143157</xdr:rowOff>
    </xdr:from>
    <xdr:to>
      <xdr:col>24</xdr:col>
      <xdr:colOff>558800</xdr:colOff>
      <xdr:row>22</xdr:row>
      <xdr:rowOff>42545</xdr:rowOff>
    </xdr:to>
    <xdr:cxnSp macro="">
      <xdr:nvCxnSpPr>
        <xdr:cNvPr id="424" name="直線コネクタ 423"/>
        <xdr:cNvCxnSpPr/>
      </xdr:nvCxnSpPr>
      <xdr:spPr>
        <a:xfrm flipV="1">
          <a:off x="17018000" y="2372007"/>
          <a:ext cx="0" cy="14424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14622</xdr:rowOff>
    </xdr:from>
    <xdr:ext cx="762000" cy="259045"/>
    <xdr:sp macro="" textlink="">
      <xdr:nvSpPr>
        <xdr:cNvPr id="425" name="将来負担の状況最小値テキスト"/>
        <xdr:cNvSpPr txBox="1"/>
      </xdr:nvSpPr>
      <xdr:spPr>
        <a:xfrm>
          <a:off x="17106900" y="37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22</xdr:row>
      <xdr:rowOff>42545</xdr:rowOff>
    </xdr:from>
    <xdr:to>
      <xdr:col>24</xdr:col>
      <xdr:colOff>647700</xdr:colOff>
      <xdr:row>22</xdr:row>
      <xdr:rowOff>42545</xdr:rowOff>
    </xdr:to>
    <xdr:cxnSp macro="">
      <xdr:nvCxnSpPr>
        <xdr:cNvPr id="426" name="直線コネクタ 425"/>
        <xdr:cNvCxnSpPr/>
      </xdr:nvCxnSpPr>
      <xdr:spPr>
        <a:xfrm>
          <a:off x="16929100" y="381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50393</xdr:rowOff>
    </xdr:from>
    <xdr:ext cx="762000" cy="259045"/>
    <xdr:sp macro="" textlink="">
      <xdr:nvSpPr>
        <xdr:cNvPr id="427" name="将来負担の状況最大値テキスト"/>
        <xdr:cNvSpPr txBox="1"/>
      </xdr:nvSpPr>
      <xdr:spPr>
        <a:xfrm>
          <a:off x="17106900" y="22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143157</xdr:rowOff>
    </xdr:from>
    <xdr:to>
      <xdr:col>24</xdr:col>
      <xdr:colOff>647700</xdr:colOff>
      <xdr:row>13</xdr:row>
      <xdr:rowOff>143157</xdr:rowOff>
    </xdr:to>
    <xdr:cxnSp macro="">
      <xdr:nvCxnSpPr>
        <xdr:cNvPr id="428" name="直線コネクタ 427"/>
        <xdr:cNvCxnSpPr/>
      </xdr:nvCxnSpPr>
      <xdr:spPr>
        <a:xfrm>
          <a:off x="16929100" y="237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29"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0" name="フローチャート : 判断 42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1" name="フローチャート : 判断 43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2" name="テキスト ボックス 43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3" name="フローチャート : 判断 432"/>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4" name="テキスト ボックス 433"/>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5" name="フローチャート : 判断 43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6" name="テキスト ボックス 43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69709</xdr:rowOff>
    </xdr:from>
    <xdr:to>
      <xdr:col>19</xdr:col>
      <xdr:colOff>533400</xdr:colOff>
      <xdr:row>14</xdr:row>
      <xdr:rowOff>171309</xdr:rowOff>
    </xdr:to>
    <xdr:sp macro="" textlink="">
      <xdr:nvSpPr>
        <xdr:cNvPr id="437" name="フローチャート : 判断 436"/>
        <xdr:cNvSpPr/>
      </xdr:nvSpPr>
      <xdr:spPr>
        <a:xfrm>
          <a:off x="13462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10036</xdr:rowOff>
    </xdr:from>
    <xdr:ext cx="762000" cy="259045"/>
    <xdr:sp macro="" textlink="">
      <xdr:nvSpPr>
        <xdr:cNvPr id="438" name="テキスト ボックス 437"/>
        <xdr:cNvSpPr txBox="1"/>
      </xdr:nvSpPr>
      <xdr:spPr>
        <a:xfrm>
          <a:off x="13131800" y="223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9" name="テキスト ボックス 43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0" name="テキスト ボックス 43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1" name="テキスト ボックス 44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2" name="テキスト ボックス 44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3" name="テキスト ボックス 44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福島県川内村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2,767
2,737
197.38
7,233,802
6,859,295
219,576
1,864,318
2,258,517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前年度比で</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ポイント減となりましたが、依然として類似団体と比較すると高い数値です。</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年度と比較し、職員数が減少したことによるものでありますが、今後も改善が必要です。</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127000</xdr:rowOff>
    </xdr:from>
    <xdr:to>
      <xdr:col>7</xdr:col>
      <xdr:colOff>15875</xdr:colOff>
      <xdr:row>36</xdr:row>
      <xdr:rowOff>157480</xdr:rowOff>
    </xdr:to>
    <xdr:cxnSp macro="">
      <xdr:nvCxnSpPr>
        <xdr:cNvPr id="65" name="直線コネクタ 64"/>
        <xdr:cNvCxnSpPr/>
      </xdr:nvCxnSpPr>
      <xdr:spPr>
        <a:xfrm flipV="1">
          <a:off x="3987800" y="62992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157480</xdr:rowOff>
    </xdr:from>
    <xdr:to>
      <xdr:col>5</xdr:col>
      <xdr:colOff>549275</xdr:colOff>
      <xdr:row>37</xdr:row>
      <xdr:rowOff>146050</xdr:rowOff>
    </xdr:to>
    <xdr:cxnSp macro="">
      <xdr:nvCxnSpPr>
        <xdr:cNvPr id="68" name="直線コネクタ 67"/>
        <xdr:cNvCxnSpPr/>
      </xdr:nvCxnSpPr>
      <xdr:spPr>
        <a:xfrm flipV="1">
          <a:off x="3098800" y="63296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92710</xdr:rowOff>
    </xdr:from>
    <xdr:to>
      <xdr:col>4</xdr:col>
      <xdr:colOff>346075</xdr:colOff>
      <xdr:row>37</xdr:row>
      <xdr:rowOff>146050</xdr:rowOff>
    </xdr:to>
    <xdr:cxnSp macro="">
      <xdr:nvCxnSpPr>
        <xdr:cNvPr id="71" name="直線コネクタ 70"/>
        <xdr:cNvCxnSpPr/>
      </xdr:nvCxnSpPr>
      <xdr:spPr>
        <a:xfrm>
          <a:off x="2209800" y="6264910"/>
          <a:ext cx="889000" cy="22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73" name="テキスト ボックス 72"/>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92710</xdr:rowOff>
    </xdr:from>
    <xdr:to>
      <xdr:col>3</xdr:col>
      <xdr:colOff>142875</xdr:colOff>
      <xdr:row>37</xdr:row>
      <xdr:rowOff>85090</xdr:rowOff>
    </xdr:to>
    <xdr:cxnSp macro="">
      <xdr:nvCxnSpPr>
        <xdr:cNvPr id="74" name="直線コネクタ 73"/>
        <xdr:cNvCxnSpPr/>
      </xdr:nvCxnSpPr>
      <xdr:spPr>
        <a:xfrm flipV="1">
          <a:off x="1320800" y="626491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165117</xdr:rowOff>
    </xdr:from>
    <xdr:ext cx="762000" cy="259045"/>
    <xdr:sp macro="" textlink="">
      <xdr:nvSpPr>
        <xdr:cNvPr id="76" name="テキスト ボックス 75"/>
        <xdr:cNvSpPr txBox="1"/>
      </xdr:nvSpPr>
      <xdr:spPr>
        <a:xfrm>
          <a:off x="1828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43197</xdr:rowOff>
    </xdr:from>
    <xdr:ext cx="762000" cy="259045"/>
    <xdr:sp macro="" textlink="">
      <xdr:nvSpPr>
        <xdr:cNvPr id="78" name="テキスト ボックス 77"/>
        <xdr:cNvSpPr txBox="1"/>
      </xdr:nvSpPr>
      <xdr:spPr>
        <a:xfrm>
          <a:off x="939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84" name="円/楕円 83"/>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48277</xdr:rowOff>
    </xdr:from>
    <xdr:ext cx="762000" cy="259045"/>
    <xdr:sp macro="" textlink="">
      <xdr:nvSpPr>
        <xdr:cNvPr id="85" name="人件費該当値テキスト"/>
        <xdr:cNvSpPr txBox="1"/>
      </xdr:nvSpPr>
      <xdr:spPr>
        <a:xfrm>
          <a:off x="49149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106680</xdr:rowOff>
    </xdr:from>
    <xdr:to>
      <xdr:col>5</xdr:col>
      <xdr:colOff>600075</xdr:colOff>
      <xdr:row>37</xdr:row>
      <xdr:rowOff>36830</xdr:rowOff>
    </xdr:to>
    <xdr:sp macro="" textlink="">
      <xdr:nvSpPr>
        <xdr:cNvPr id="86" name="円/楕円 85"/>
        <xdr:cNvSpPr/>
      </xdr:nvSpPr>
      <xdr:spPr>
        <a:xfrm>
          <a:off x="3937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21607</xdr:rowOff>
    </xdr:from>
    <xdr:ext cx="736600" cy="259045"/>
    <xdr:sp macro="" textlink="">
      <xdr:nvSpPr>
        <xdr:cNvPr id="87" name="テキスト ボックス 86"/>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95250</xdr:rowOff>
    </xdr:from>
    <xdr:to>
      <xdr:col>4</xdr:col>
      <xdr:colOff>396875</xdr:colOff>
      <xdr:row>38</xdr:row>
      <xdr:rowOff>25400</xdr:rowOff>
    </xdr:to>
    <xdr:sp macro="" textlink="">
      <xdr:nvSpPr>
        <xdr:cNvPr id="88" name="円/楕円 87"/>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10177</xdr:rowOff>
    </xdr:from>
    <xdr:ext cx="762000" cy="259045"/>
    <xdr:sp macro="" textlink="">
      <xdr:nvSpPr>
        <xdr:cNvPr id="89" name="テキスト ボックス 88"/>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41910</xdr:rowOff>
    </xdr:from>
    <xdr:to>
      <xdr:col>3</xdr:col>
      <xdr:colOff>193675</xdr:colOff>
      <xdr:row>36</xdr:row>
      <xdr:rowOff>143510</xdr:rowOff>
    </xdr:to>
    <xdr:sp macro="" textlink="">
      <xdr:nvSpPr>
        <xdr:cNvPr id="90" name="円/楕円 89"/>
        <xdr:cNvSpPr/>
      </xdr:nvSpPr>
      <xdr:spPr>
        <a:xfrm>
          <a:off x="2159000" y="621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128287</xdr:rowOff>
    </xdr:from>
    <xdr:ext cx="762000" cy="259045"/>
    <xdr:sp macro="" textlink="">
      <xdr:nvSpPr>
        <xdr:cNvPr id="91" name="テキスト ボックス 90"/>
        <xdr:cNvSpPr txBox="1"/>
      </xdr:nvSpPr>
      <xdr:spPr>
        <a:xfrm>
          <a:off x="1828800" y="630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92" name="円/楕円 91"/>
        <xdr:cNvSpPr/>
      </xdr:nvSpPr>
      <xdr:spPr>
        <a:xfrm>
          <a:off x="1270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93" name="テキスト ボックス 92"/>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物件費については、前年度と比較して</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ポイント上昇しております。</a:t>
          </a:r>
          <a:r>
            <a:rPr lang="ja-JP" altLang="en-US" sz="1100" b="0" i="0" baseline="0">
              <a:solidFill>
                <a:schemeClr val="dk1"/>
              </a:solidFill>
              <a:effectLst/>
              <a:latin typeface="+mn-lt"/>
              <a:ea typeface="+mn-ea"/>
              <a:cs typeface="+mn-cs"/>
            </a:rPr>
            <a:t>各種業務のシステム化が進み、リース料や保守料が上昇している状況であり、今後も</a:t>
          </a:r>
          <a:r>
            <a:rPr lang="ja-JP" altLang="ja-JP" sz="1100" b="0" i="0" baseline="0">
              <a:solidFill>
                <a:schemeClr val="dk1"/>
              </a:solidFill>
              <a:effectLst/>
              <a:latin typeface="+mn-lt"/>
              <a:ea typeface="+mn-ea"/>
              <a:cs typeface="+mn-cs"/>
            </a:rPr>
            <a:t>復興関連事業</a:t>
          </a:r>
          <a:r>
            <a:rPr lang="ja-JP" altLang="en-US" sz="1100" b="0" i="0" baseline="0">
              <a:solidFill>
                <a:schemeClr val="dk1"/>
              </a:solidFill>
              <a:effectLst/>
              <a:latin typeface="+mn-lt"/>
              <a:ea typeface="+mn-ea"/>
              <a:cs typeface="+mn-cs"/>
            </a:rPr>
            <a:t>における公共施設の建設等により維持管理費が</a:t>
          </a:r>
          <a:r>
            <a:rPr lang="ja-JP" altLang="ja-JP" sz="1100" b="0" i="0" baseline="0">
              <a:solidFill>
                <a:schemeClr val="dk1"/>
              </a:solidFill>
              <a:effectLst/>
              <a:latin typeface="+mn-lt"/>
              <a:ea typeface="+mn-ea"/>
              <a:cs typeface="+mn-cs"/>
            </a:rPr>
            <a:t>増加していく</a:t>
          </a:r>
          <a:r>
            <a:rPr lang="ja-JP" altLang="en-US" sz="1100" b="0" i="0" baseline="0">
              <a:solidFill>
                <a:schemeClr val="dk1"/>
              </a:solidFill>
              <a:effectLst/>
              <a:latin typeface="+mn-lt"/>
              <a:ea typeface="+mn-ea"/>
              <a:cs typeface="+mn-cs"/>
            </a:rPr>
            <a:t>と</a:t>
          </a:r>
          <a:r>
            <a:rPr lang="ja-JP" altLang="ja-JP" sz="1100" b="0" i="0" baseline="0">
              <a:solidFill>
                <a:schemeClr val="dk1"/>
              </a:solidFill>
              <a:effectLst/>
              <a:latin typeface="+mn-lt"/>
              <a:ea typeface="+mn-ea"/>
              <a:cs typeface="+mn-cs"/>
            </a:rPr>
            <a:t>予想されます。</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90424</xdr:rowOff>
    </xdr:from>
    <xdr:to>
      <xdr:col>24</xdr:col>
      <xdr:colOff>31750</xdr:colOff>
      <xdr:row>18</xdr:row>
      <xdr:rowOff>127000</xdr:rowOff>
    </xdr:to>
    <xdr:cxnSp macro="">
      <xdr:nvCxnSpPr>
        <xdr:cNvPr id="124" name="直線コネクタ 123"/>
        <xdr:cNvCxnSpPr/>
      </xdr:nvCxnSpPr>
      <xdr:spPr>
        <a:xfrm>
          <a:off x="15671800" y="317652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72153</xdr:rowOff>
    </xdr:from>
    <xdr:ext cx="762000" cy="259045"/>
    <xdr:sp macro="" textlink="">
      <xdr:nvSpPr>
        <xdr:cNvPr id="125" name="物件費平均値テキスト"/>
        <xdr:cNvSpPr txBox="1"/>
      </xdr:nvSpPr>
      <xdr:spPr>
        <a:xfrm>
          <a:off x="16598900" y="2815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101854</xdr:rowOff>
    </xdr:from>
    <xdr:to>
      <xdr:col>22</xdr:col>
      <xdr:colOff>565150</xdr:colOff>
      <xdr:row>18</xdr:row>
      <xdr:rowOff>90424</xdr:rowOff>
    </xdr:to>
    <xdr:cxnSp macro="">
      <xdr:nvCxnSpPr>
        <xdr:cNvPr id="127" name="直線コネクタ 126"/>
        <xdr:cNvCxnSpPr/>
      </xdr:nvCxnSpPr>
      <xdr:spPr>
        <a:xfrm>
          <a:off x="14782800" y="2673604"/>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9" name="テキスト ボックス 128"/>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101854</xdr:rowOff>
    </xdr:from>
    <xdr:to>
      <xdr:col>21</xdr:col>
      <xdr:colOff>361950</xdr:colOff>
      <xdr:row>16</xdr:row>
      <xdr:rowOff>122428</xdr:rowOff>
    </xdr:to>
    <xdr:cxnSp macro="">
      <xdr:nvCxnSpPr>
        <xdr:cNvPr id="130" name="直線コネクタ 129"/>
        <xdr:cNvCxnSpPr/>
      </xdr:nvCxnSpPr>
      <xdr:spPr>
        <a:xfrm flipV="1">
          <a:off x="13893800" y="2673604"/>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77995</xdr:rowOff>
    </xdr:from>
    <xdr:ext cx="762000" cy="259045"/>
    <xdr:sp macro="" textlink="">
      <xdr:nvSpPr>
        <xdr:cNvPr id="132" name="テキスト ボックス 131"/>
        <xdr:cNvSpPr txBox="1"/>
      </xdr:nvSpPr>
      <xdr:spPr>
        <a:xfrm>
          <a:off x="14401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122428</xdr:rowOff>
    </xdr:from>
    <xdr:to>
      <xdr:col>20</xdr:col>
      <xdr:colOff>158750</xdr:colOff>
      <xdr:row>17</xdr:row>
      <xdr:rowOff>5842</xdr:rowOff>
    </xdr:to>
    <xdr:cxnSp macro="">
      <xdr:nvCxnSpPr>
        <xdr:cNvPr id="133" name="直線コネクタ 132"/>
        <xdr:cNvCxnSpPr/>
      </xdr:nvCxnSpPr>
      <xdr:spPr>
        <a:xfrm flipV="1">
          <a:off x="13004800" y="286562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35" name="テキスト ボックス 134"/>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21099</xdr:rowOff>
    </xdr:from>
    <xdr:ext cx="762000" cy="259045"/>
    <xdr:sp macro="" textlink="">
      <xdr:nvSpPr>
        <xdr:cNvPr id="137" name="テキスト ボックス 136"/>
        <xdr:cNvSpPr txBox="1"/>
      </xdr:nvSpPr>
      <xdr:spPr>
        <a:xfrm>
          <a:off x="12623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76200</xdr:rowOff>
    </xdr:from>
    <xdr:to>
      <xdr:col>24</xdr:col>
      <xdr:colOff>82550</xdr:colOff>
      <xdr:row>19</xdr:row>
      <xdr:rowOff>6350</xdr:rowOff>
    </xdr:to>
    <xdr:sp macro="" textlink="">
      <xdr:nvSpPr>
        <xdr:cNvPr id="143" name="円/楕円 142"/>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48277</xdr:rowOff>
    </xdr:from>
    <xdr:ext cx="762000" cy="259045"/>
    <xdr:sp macro="" textlink="">
      <xdr:nvSpPr>
        <xdr:cNvPr id="144"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39624</xdr:rowOff>
    </xdr:from>
    <xdr:to>
      <xdr:col>22</xdr:col>
      <xdr:colOff>615950</xdr:colOff>
      <xdr:row>18</xdr:row>
      <xdr:rowOff>141224</xdr:rowOff>
    </xdr:to>
    <xdr:sp macro="" textlink="">
      <xdr:nvSpPr>
        <xdr:cNvPr id="145" name="円/楕円 144"/>
        <xdr:cNvSpPr/>
      </xdr:nvSpPr>
      <xdr:spPr>
        <a:xfrm>
          <a:off x="15621000" y="3125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126001</xdr:rowOff>
    </xdr:from>
    <xdr:ext cx="736600" cy="259045"/>
    <xdr:sp macro="" textlink="">
      <xdr:nvSpPr>
        <xdr:cNvPr id="146" name="テキスト ボックス 145"/>
        <xdr:cNvSpPr txBox="1"/>
      </xdr:nvSpPr>
      <xdr:spPr>
        <a:xfrm>
          <a:off x="15290800" y="3212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51054</xdr:rowOff>
    </xdr:from>
    <xdr:to>
      <xdr:col>21</xdr:col>
      <xdr:colOff>412750</xdr:colOff>
      <xdr:row>15</xdr:row>
      <xdr:rowOff>152654</xdr:rowOff>
    </xdr:to>
    <xdr:sp macro="" textlink="">
      <xdr:nvSpPr>
        <xdr:cNvPr id="147" name="円/楕円 146"/>
        <xdr:cNvSpPr/>
      </xdr:nvSpPr>
      <xdr:spPr>
        <a:xfrm>
          <a:off x="14732000" y="262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162831</xdr:rowOff>
    </xdr:from>
    <xdr:ext cx="762000" cy="259045"/>
    <xdr:sp macro="" textlink="">
      <xdr:nvSpPr>
        <xdr:cNvPr id="148" name="テキスト ボックス 147"/>
        <xdr:cNvSpPr txBox="1"/>
      </xdr:nvSpPr>
      <xdr:spPr>
        <a:xfrm>
          <a:off x="14401800" y="2391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71628</xdr:rowOff>
    </xdr:from>
    <xdr:to>
      <xdr:col>20</xdr:col>
      <xdr:colOff>209550</xdr:colOff>
      <xdr:row>17</xdr:row>
      <xdr:rowOff>1778</xdr:rowOff>
    </xdr:to>
    <xdr:sp macro="" textlink="">
      <xdr:nvSpPr>
        <xdr:cNvPr id="149" name="円/楕円 148"/>
        <xdr:cNvSpPr/>
      </xdr:nvSpPr>
      <xdr:spPr>
        <a:xfrm>
          <a:off x="13843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50" name="テキスト ボックス 149"/>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126492</xdr:rowOff>
    </xdr:from>
    <xdr:to>
      <xdr:col>19</xdr:col>
      <xdr:colOff>6350</xdr:colOff>
      <xdr:row>17</xdr:row>
      <xdr:rowOff>56642</xdr:rowOff>
    </xdr:to>
    <xdr:sp macro="" textlink="">
      <xdr:nvSpPr>
        <xdr:cNvPr id="151" name="円/楕円 150"/>
        <xdr:cNvSpPr/>
      </xdr:nvSpPr>
      <xdr:spPr>
        <a:xfrm>
          <a:off x="12954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41419</xdr:rowOff>
    </xdr:from>
    <xdr:ext cx="762000" cy="259045"/>
    <xdr:sp macro="" textlink="">
      <xdr:nvSpPr>
        <xdr:cNvPr id="152" name="テキスト ボックス 151"/>
        <xdr:cNvSpPr txBox="1"/>
      </xdr:nvSpPr>
      <xdr:spPr>
        <a:xfrm>
          <a:off x="12623800" y="2956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復興関連事業等により事業費は膨らんでいるが、平成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年度より平常業務に戻ってきていることから震災前の水準に戻りつつあります。前年度と比較すると</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ポイント上昇ですが、震災前の平成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年度と比較すると</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ポイント減少している状況です。</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78015</xdr:rowOff>
    </xdr:to>
    <xdr:cxnSp macro="">
      <xdr:nvCxnSpPr>
        <xdr:cNvPr id="186" name="直線コネクタ 185"/>
        <xdr:cNvCxnSpPr/>
      </xdr:nvCxnSpPr>
      <xdr:spPr>
        <a:xfrm>
          <a:off x="3987800" y="92710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97262</xdr:rowOff>
    </xdr:from>
    <xdr:ext cx="762000" cy="259045"/>
    <xdr:sp macro="" textlink="">
      <xdr:nvSpPr>
        <xdr:cNvPr id="187" name="扶助費平均値テキスト"/>
        <xdr:cNvSpPr txBox="1"/>
      </xdr:nvSpPr>
      <xdr:spPr>
        <a:xfrm>
          <a:off x="4914900" y="9355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110672</xdr:rowOff>
    </xdr:from>
    <xdr:to>
      <xdr:col>5</xdr:col>
      <xdr:colOff>549275</xdr:colOff>
      <xdr:row>54</xdr:row>
      <xdr:rowOff>12700</xdr:rowOff>
    </xdr:to>
    <xdr:cxnSp macro="">
      <xdr:nvCxnSpPr>
        <xdr:cNvPr id="189" name="直線コネクタ 188"/>
        <xdr:cNvCxnSpPr/>
      </xdr:nvCxnSpPr>
      <xdr:spPr>
        <a:xfrm>
          <a:off x="3098800" y="9026072"/>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1" name="テキスト ボックス 190"/>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110672</xdr:rowOff>
    </xdr:from>
    <xdr:to>
      <xdr:col>4</xdr:col>
      <xdr:colOff>346075</xdr:colOff>
      <xdr:row>55</xdr:row>
      <xdr:rowOff>53522</xdr:rowOff>
    </xdr:to>
    <xdr:cxnSp macro="">
      <xdr:nvCxnSpPr>
        <xdr:cNvPr id="192" name="直線コネクタ 191"/>
        <xdr:cNvCxnSpPr/>
      </xdr:nvCxnSpPr>
      <xdr:spPr>
        <a:xfrm flipV="1">
          <a:off x="2209800" y="9026072"/>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4" name="テキスト ボックス 193"/>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53522</xdr:rowOff>
    </xdr:to>
    <xdr:cxnSp macro="">
      <xdr:nvCxnSpPr>
        <xdr:cNvPr id="195" name="直線コネクタ 194"/>
        <xdr:cNvCxnSpPr/>
      </xdr:nvCxnSpPr>
      <xdr:spPr>
        <a:xfrm>
          <a:off x="1320800" y="94179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199" name="テキスト ボックス 198"/>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27215</xdr:rowOff>
    </xdr:from>
    <xdr:to>
      <xdr:col>7</xdr:col>
      <xdr:colOff>66675</xdr:colOff>
      <xdr:row>54</xdr:row>
      <xdr:rowOff>128815</xdr:rowOff>
    </xdr:to>
    <xdr:sp macro="" textlink="">
      <xdr:nvSpPr>
        <xdr:cNvPr id="205" name="円/楕円 204"/>
        <xdr:cNvSpPr/>
      </xdr:nvSpPr>
      <xdr:spPr>
        <a:xfrm>
          <a:off x="47752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43742</xdr:rowOff>
    </xdr:from>
    <xdr:ext cx="762000" cy="259045"/>
    <xdr:sp macro="" textlink="">
      <xdr:nvSpPr>
        <xdr:cNvPr id="206" name="扶助費該当値テキスト"/>
        <xdr:cNvSpPr txBox="1"/>
      </xdr:nvSpPr>
      <xdr:spPr>
        <a:xfrm>
          <a:off x="4914900" y="913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7" name="円/楕円 206"/>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8" name="テキスト ボックス 207"/>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59872</xdr:rowOff>
    </xdr:from>
    <xdr:to>
      <xdr:col>4</xdr:col>
      <xdr:colOff>396875</xdr:colOff>
      <xdr:row>52</xdr:row>
      <xdr:rowOff>161472</xdr:rowOff>
    </xdr:to>
    <xdr:sp macro="" textlink="">
      <xdr:nvSpPr>
        <xdr:cNvPr id="209" name="円/楕円 208"/>
        <xdr:cNvSpPr/>
      </xdr:nvSpPr>
      <xdr:spPr>
        <a:xfrm>
          <a:off x="3048000" y="897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199</xdr:rowOff>
    </xdr:from>
    <xdr:ext cx="762000" cy="259045"/>
    <xdr:sp macro="" textlink="">
      <xdr:nvSpPr>
        <xdr:cNvPr id="210" name="テキスト ボックス 209"/>
        <xdr:cNvSpPr txBox="1"/>
      </xdr:nvSpPr>
      <xdr:spPr>
        <a:xfrm>
          <a:off x="2717800" y="874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2722</xdr:rowOff>
    </xdr:from>
    <xdr:to>
      <xdr:col>3</xdr:col>
      <xdr:colOff>193675</xdr:colOff>
      <xdr:row>55</xdr:row>
      <xdr:rowOff>104322</xdr:rowOff>
    </xdr:to>
    <xdr:sp macro="" textlink="">
      <xdr:nvSpPr>
        <xdr:cNvPr id="211" name="円/楕円 210"/>
        <xdr:cNvSpPr/>
      </xdr:nvSpPr>
      <xdr:spPr>
        <a:xfrm>
          <a:off x="2159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212" name="テキスト ボックス 211"/>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3" name="円/楕円 212"/>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23784</xdr:rowOff>
    </xdr:from>
    <xdr:ext cx="762000" cy="259045"/>
    <xdr:sp macro="" textlink="">
      <xdr:nvSpPr>
        <xdr:cNvPr id="214" name="テキスト ボックス 213"/>
        <xdr:cNvSpPr txBox="1"/>
      </xdr:nvSpPr>
      <xdr:spPr>
        <a:xfrm>
          <a:off x="939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震災及び原発事故の影響により平成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年度は、災害救助費等が急激に増加しましたが、平成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からは</a:t>
          </a:r>
          <a:r>
            <a:rPr lang="ja-JP" altLang="ja-JP" sz="1100" b="0" i="0" baseline="0">
              <a:solidFill>
                <a:schemeClr val="dk1"/>
              </a:solidFill>
              <a:effectLst/>
              <a:latin typeface="+mn-lt"/>
              <a:ea typeface="+mn-ea"/>
              <a:cs typeface="+mn-cs"/>
            </a:rPr>
            <a:t>平常に戻ってきたため、震災前の数値に戻ってきております。しかし類似団体と比較すると依然として高い推移のため、事業の適正な執行と健全財政運営のための財源確保が重要となります。</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90424</xdr:rowOff>
    </xdr:from>
    <xdr:to>
      <xdr:col>24</xdr:col>
      <xdr:colOff>31750</xdr:colOff>
      <xdr:row>56</xdr:row>
      <xdr:rowOff>163576</xdr:rowOff>
    </xdr:to>
    <xdr:cxnSp macro="">
      <xdr:nvCxnSpPr>
        <xdr:cNvPr id="244" name="直線コネクタ 243"/>
        <xdr:cNvCxnSpPr/>
      </xdr:nvCxnSpPr>
      <xdr:spPr>
        <a:xfrm flipV="1">
          <a:off x="15671800" y="969162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5"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163576</xdr:rowOff>
    </xdr:from>
    <xdr:to>
      <xdr:col>22</xdr:col>
      <xdr:colOff>565150</xdr:colOff>
      <xdr:row>59</xdr:row>
      <xdr:rowOff>152146</xdr:rowOff>
    </xdr:to>
    <xdr:cxnSp macro="">
      <xdr:nvCxnSpPr>
        <xdr:cNvPr id="247" name="直線コネクタ 246"/>
        <xdr:cNvCxnSpPr/>
      </xdr:nvCxnSpPr>
      <xdr:spPr>
        <a:xfrm flipV="1">
          <a:off x="14782800" y="9764776"/>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159004</xdr:rowOff>
    </xdr:from>
    <xdr:to>
      <xdr:col>21</xdr:col>
      <xdr:colOff>361950</xdr:colOff>
      <xdr:row>59</xdr:row>
      <xdr:rowOff>152146</xdr:rowOff>
    </xdr:to>
    <xdr:cxnSp macro="">
      <xdr:nvCxnSpPr>
        <xdr:cNvPr id="250" name="直線コネクタ 249"/>
        <xdr:cNvCxnSpPr/>
      </xdr:nvCxnSpPr>
      <xdr:spPr>
        <a:xfrm>
          <a:off x="13893800" y="9760204"/>
          <a:ext cx="889000" cy="507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122428</xdr:rowOff>
    </xdr:from>
    <xdr:to>
      <xdr:col>20</xdr:col>
      <xdr:colOff>158750</xdr:colOff>
      <xdr:row>56</xdr:row>
      <xdr:rowOff>159004</xdr:rowOff>
    </xdr:to>
    <xdr:cxnSp macro="">
      <xdr:nvCxnSpPr>
        <xdr:cNvPr id="253" name="直線コネクタ 252"/>
        <xdr:cNvCxnSpPr/>
      </xdr:nvCxnSpPr>
      <xdr:spPr>
        <a:xfrm>
          <a:off x="13004800" y="97236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55389</xdr:rowOff>
    </xdr:from>
    <xdr:ext cx="762000" cy="259045"/>
    <xdr:sp macro="" textlink="">
      <xdr:nvSpPr>
        <xdr:cNvPr id="255" name="テキスト ボックス 254"/>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57" name="テキスト ボックス 256"/>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39624</xdr:rowOff>
    </xdr:from>
    <xdr:to>
      <xdr:col>24</xdr:col>
      <xdr:colOff>82550</xdr:colOff>
      <xdr:row>56</xdr:row>
      <xdr:rowOff>141224</xdr:rowOff>
    </xdr:to>
    <xdr:sp macro="" textlink="">
      <xdr:nvSpPr>
        <xdr:cNvPr id="263" name="円/楕円 262"/>
        <xdr:cNvSpPr/>
      </xdr:nvSpPr>
      <xdr:spPr>
        <a:xfrm>
          <a:off x="164592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11701</xdr:rowOff>
    </xdr:from>
    <xdr:ext cx="762000" cy="259045"/>
    <xdr:sp macro="" textlink="">
      <xdr:nvSpPr>
        <xdr:cNvPr id="264" name="その他該当値テキスト"/>
        <xdr:cNvSpPr txBox="1"/>
      </xdr:nvSpPr>
      <xdr:spPr>
        <a:xfrm>
          <a:off x="16598900" y="9612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112776</xdr:rowOff>
    </xdr:from>
    <xdr:to>
      <xdr:col>22</xdr:col>
      <xdr:colOff>615950</xdr:colOff>
      <xdr:row>57</xdr:row>
      <xdr:rowOff>42926</xdr:rowOff>
    </xdr:to>
    <xdr:sp macro="" textlink="">
      <xdr:nvSpPr>
        <xdr:cNvPr id="265" name="円/楕円 264"/>
        <xdr:cNvSpPr/>
      </xdr:nvSpPr>
      <xdr:spPr>
        <a:xfrm>
          <a:off x="15621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27703</xdr:rowOff>
    </xdr:from>
    <xdr:ext cx="736600" cy="259045"/>
    <xdr:sp macro="" textlink="">
      <xdr:nvSpPr>
        <xdr:cNvPr id="266" name="テキスト ボックス 265"/>
        <xdr:cNvSpPr txBox="1"/>
      </xdr:nvSpPr>
      <xdr:spPr>
        <a:xfrm>
          <a:off x="15290800" y="9800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101346</xdr:rowOff>
    </xdr:from>
    <xdr:to>
      <xdr:col>21</xdr:col>
      <xdr:colOff>412750</xdr:colOff>
      <xdr:row>60</xdr:row>
      <xdr:rowOff>31496</xdr:rowOff>
    </xdr:to>
    <xdr:sp macro="" textlink="">
      <xdr:nvSpPr>
        <xdr:cNvPr id="267" name="円/楕円 266"/>
        <xdr:cNvSpPr/>
      </xdr:nvSpPr>
      <xdr:spPr>
        <a:xfrm>
          <a:off x="14732000" y="10216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16273</xdr:rowOff>
    </xdr:from>
    <xdr:ext cx="762000" cy="259045"/>
    <xdr:sp macro="" textlink="">
      <xdr:nvSpPr>
        <xdr:cNvPr id="268" name="テキスト ボックス 267"/>
        <xdr:cNvSpPr txBox="1"/>
      </xdr:nvSpPr>
      <xdr:spPr>
        <a:xfrm>
          <a:off x="14401800" y="1030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108204</xdr:rowOff>
    </xdr:from>
    <xdr:to>
      <xdr:col>20</xdr:col>
      <xdr:colOff>209550</xdr:colOff>
      <xdr:row>57</xdr:row>
      <xdr:rowOff>38354</xdr:rowOff>
    </xdr:to>
    <xdr:sp macro="" textlink="">
      <xdr:nvSpPr>
        <xdr:cNvPr id="269" name="円/楕円 268"/>
        <xdr:cNvSpPr/>
      </xdr:nvSpPr>
      <xdr:spPr>
        <a:xfrm>
          <a:off x="13843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23131</xdr:rowOff>
    </xdr:from>
    <xdr:ext cx="762000" cy="259045"/>
    <xdr:sp macro="" textlink="">
      <xdr:nvSpPr>
        <xdr:cNvPr id="270" name="テキスト ボックス 269"/>
        <xdr:cNvSpPr txBox="1"/>
      </xdr:nvSpPr>
      <xdr:spPr>
        <a:xfrm>
          <a:off x="13512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71628</xdr:rowOff>
    </xdr:from>
    <xdr:to>
      <xdr:col>19</xdr:col>
      <xdr:colOff>6350</xdr:colOff>
      <xdr:row>57</xdr:row>
      <xdr:rowOff>1778</xdr:rowOff>
    </xdr:to>
    <xdr:sp macro="" textlink="">
      <xdr:nvSpPr>
        <xdr:cNvPr id="271" name="円/楕円 270"/>
        <xdr:cNvSpPr/>
      </xdr:nvSpPr>
      <xdr:spPr>
        <a:xfrm>
          <a:off x="12954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158005</xdr:rowOff>
    </xdr:from>
    <xdr:ext cx="762000" cy="259045"/>
    <xdr:sp macro="" textlink="">
      <xdr:nvSpPr>
        <xdr:cNvPr id="272" name="テキスト ボックス 271"/>
        <xdr:cNvSpPr txBox="1"/>
      </xdr:nvSpPr>
      <xdr:spPr>
        <a:xfrm>
          <a:off x="12623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補助費等については、前年度比で</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、類似団体より低い水準となっております。各種団体への補助金等</a:t>
          </a:r>
          <a:r>
            <a:rPr lang="ja-JP" altLang="en-US" sz="1100" b="0" i="0" baseline="0">
              <a:solidFill>
                <a:schemeClr val="dk1"/>
              </a:solidFill>
              <a:effectLst/>
              <a:latin typeface="+mn-lt"/>
              <a:ea typeface="+mn-ea"/>
              <a:cs typeface="+mn-cs"/>
            </a:rPr>
            <a:t>を抑制してることが</a:t>
          </a:r>
          <a:r>
            <a:rPr lang="ja-JP" altLang="ja-JP" sz="1100" b="0" i="0" baseline="0">
              <a:solidFill>
                <a:schemeClr val="dk1"/>
              </a:solidFill>
              <a:effectLst/>
              <a:latin typeface="+mn-lt"/>
              <a:ea typeface="+mn-ea"/>
              <a:cs typeface="+mn-cs"/>
            </a:rPr>
            <a:t>考えられます。</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143002</xdr:rowOff>
    </xdr:from>
    <xdr:to>
      <xdr:col>24</xdr:col>
      <xdr:colOff>31750</xdr:colOff>
      <xdr:row>36</xdr:row>
      <xdr:rowOff>17272</xdr:rowOff>
    </xdr:to>
    <xdr:cxnSp macro="">
      <xdr:nvCxnSpPr>
        <xdr:cNvPr id="302" name="直線コネクタ 301"/>
        <xdr:cNvCxnSpPr/>
      </xdr:nvCxnSpPr>
      <xdr:spPr>
        <a:xfrm flipV="1">
          <a:off x="15671800" y="614375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3"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156718</xdr:rowOff>
    </xdr:from>
    <xdr:to>
      <xdr:col>22</xdr:col>
      <xdr:colOff>565150</xdr:colOff>
      <xdr:row>36</xdr:row>
      <xdr:rowOff>17272</xdr:rowOff>
    </xdr:to>
    <xdr:cxnSp macro="">
      <xdr:nvCxnSpPr>
        <xdr:cNvPr id="305" name="直線コネクタ 304"/>
        <xdr:cNvCxnSpPr/>
      </xdr:nvCxnSpPr>
      <xdr:spPr>
        <a:xfrm>
          <a:off x="14782800" y="61574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7" name="テキスト ボックス 30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156718</xdr:rowOff>
    </xdr:from>
    <xdr:to>
      <xdr:col>21</xdr:col>
      <xdr:colOff>361950</xdr:colOff>
      <xdr:row>36</xdr:row>
      <xdr:rowOff>90424</xdr:rowOff>
    </xdr:to>
    <xdr:cxnSp macro="">
      <xdr:nvCxnSpPr>
        <xdr:cNvPr id="308" name="直線コネクタ 307"/>
        <xdr:cNvCxnSpPr/>
      </xdr:nvCxnSpPr>
      <xdr:spPr>
        <a:xfrm flipV="1">
          <a:off x="13893800" y="615746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10" name="テキスト ボックス 309"/>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90424</xdr:rowOff>
    </xdr:from>
    <xdr:to>
      <xdr:col>20</xdr:col>
      <xdr:colOff>158750</xdr:colOff>
      <xdr:row>36</xdr:row>
      <xdr:rowOff>127000</xdr:rowOff>
    </xdr:to>
    <xdr:cxnSp macro="">
      <xdr:nvCxnSpPr>
        <xdr:cNvPr id="311" name="直線コネクタ 310"/>
        <xdr:cNvCxnSpPr/>
      </xdr:nvCxnSpPr>
      <xdr:spPr>
        <a:xfrm flipV="1">
          <a:off x="13004800" y="62626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13" name="テキスト ボックス 312"/>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15" name="テキスト ボックス 314"/>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92202</xdr:rowOff>
    </xdr:from>
    <xdr:to>
      <xdr:col>24</xdr:col>
      <xdr:colOff>82550</xdr:colOff>
      <xdr:row>36</xdr:row>
      <xdr:rowOff>22352</xdr:rowOff>
    </xdr:to>
    <xdr:sp macro="" textlink="">
      <xdr:nvSpPr>
        <xdr:cNvPr id="321" name="円/楕円 320"/>
        <xdr:cNvSpPr/>
      </xdr:nvSpPr>
      <xdr:spPr>
        <a:xfrm>
          <a:off x="164592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108729</xdr:rowOff>
    </xdr:from>
    <xdr:ext cx="762000" cy="259045"/>
    <xdr:sp macro="" textlink="">
      <xdr:nvSpPr>
        <xdr:cNvPr id="322" name="補助費等該当値テキスト"/>
        <xdr:cNvSpPr txBox="1"/>
      </xdr:nvSpPr>
      <xdr:spPr>
        <a:xfrm>
          <a:off x="16598900" y="593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137922</xdr:rowOff>
    </xdr:from>
    <xdr:to>
      <xdr:col>22</xdr:col>
      <xdr:colOff>615950</xdr:colOff>
      <xdr:row>36</xdr:row>
      <xdr:rowOff>68072</xdr:rowOff>
    </xdr:to>
    <xdr:sp macro="" textlink="">
      <xdr:nvSpPr>
        <xdr:cNvPr id="323" name="円/楕円 322"/>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78249</xdr:rowOff>
    </xdr:from>
    <xdr:ext cx="736600" cy="259045"/>
    <xdr:sp macro="" textlink="">
      <xdr:nvSpPr>
        <xdr:cNvPr id="324" name="テキスト ボックス 323"/>
        <xdr:cNvSpPr txBox="1"/>
      </xdr:nvSpPr>
      <xdr:spPr>
        <a:xfrm>
          <a:off x="15290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105918</xdr:rowOff>
    </xdr:from>
    <xdr:to>
      <xdr:col>21</xdr:col>
      <xdr:colOff>412750</xdr:colOff>
      <xdr:row>36</xdr:row>
      <xdr:rowOff>36068</xdr:rowOff>
    </xdr:to>
    <xdr:sp macro="" textlink="">
      <xdr:nvSpPr>
        <xdr:cNvPr id="325" name="円/楕円 324"/>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46245</xdr:rowOff>
    </xdr:from>
    <xdr:ext cx="762000" cy="259045"/>
    <xdr:sp macro="" textlink="">
      <xdr:nvSpPr>
        <xdr:cNvPr id="326" name="テキスト ボックス 325"/>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39624</xdr:rowOff>
    </xdr:from>
    <xdr:to>
      <xdr:col>20</xdr:col>
      <xdr:colOff>209550</xdr:colOff>
      <xdr:row>36</xdr:row>
      <xdr:rowOff>141224</xdr:rowOff>
    </xdr:to>
    <xdr:sp macro="" textlink="">
      <xdr:nvSpPr>
        <xdr:cNvPr id="327" name="円/楕円 326"/>
        <xdr:cNvSpPr/>
      </xdr:nvSpPr>
      <xdr:spPr>
        <a:xfrm>
          <a:off x="13843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151401</xdr:rowOff>
    </xdr:from>
    <xdr:ext cx="762000" cy="259045"/>
    <xdr:sp macro="" textlink="">
      <xdr:nvSpPr>
        <xdr:cNvPr id="328" name="テキスト ボックス 327"/>
        <xdr:cNvSpPr txBox="1"/>
      </xdr:nvSpPr>
      <xdr:spPr>
        <a:xfrm>
          <a:off x="13512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29" name="円/楕円 328"/>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30" name="テキスト ボックス 329"/>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類似団体より低い水準となっ</a:t>
          </a:r>
          <a:r>
            <a:rPr lang="ja-JP" altLang="en-US" sz="1100" b="0" i="0" baseline="0">
              <a:solidFill>
                <a:schemeClr val="dk1"/>
              </a:solidFill>
              <a:effectLst/>
              <a:latin typeface="+mn-lt"/>
              <a:ea typeface="+mn-ea"/>
              <a:cs typeface="+mn-cs"/>
            </a:rPr>
            <a:t>ているものの、</a:t>
          </a:r>
          <a:r>
            <a:rPr lang="ja-JP" altLang="ja-JP" sz="1100" b="0" i="0" baseline="0">
              <a:solidFill>
                <a:schemeClr val="dk1"/>
              </a:solidFill>
              <a:effectLst/>
              <a:latin typeface="+mn-lt"/>
              <a:ea typeface="+mn-ea"/>
              <a:cs typeface="+mn-cs"/>
            </a:rPr>
            <a:t>前年度と比較すると</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ポイント上昇し</a:t>
          </a:r>
          <a:r>
            <a:rPr lang="ja-JP" altLang="en-US" sz="1100" b="0" i="0" baseline="0">
              <a:solidFill>
                <a:schemeClr val="dk1"/>
              </a:solidFill>
              <a:effectLst/>
              <a:latin typeface="+mn-lt"/>
              <a:ea typeface="+mn-ea"/>
              <a:cs typeface="+mn-cs"/>
            </a:rPr>
            <a:t>ている状況です。</a:t>
          </a:r>
          <a:r>
            <a:rPr lang="ja-JP" altLang="ja-JP" sz="1100" b="0" i="0" baseline="0">
              <a:solidFill>
                <a:schemeClr val="dk1"/>
              </a:solidFill>
              <a:effectLst/>
              <a:latin typeface="+mn-lt"/>
              <a:ea typeface="+mn-ea"/>
              <a:cs typeface="+mn-cs"/>
            </a:rPr>
            <a:t>公債費の割合</a:t>
          </a:r>
          <a:r>
            <a:rPr lang="ja-JP" altLang="en-US" sz="1100" b="0" i="0" baseline="0">
              <a:solidFill>
                <a:schemeClr val="dk1"/>
              </a:solidFill>
              <a:effectLst/>
              <a:latin typeface="+mn-lt"/>
              <a:ea typeface="+mn-ea"/>
              <a:cs typeface="+mn-cs"/>
            </a:rPr>
            <a:t>は若干増加しましたが、償還額は年々減少しているため、健全な状態と思われます</a:t>
          </a:r>
          <a:r>
            <a:rPr lang="ja-JP" altLang="ja-JP" sz="1100" b="0" i="0" baseline="0">
              <a:solidFill>
                <a:schemeClr val="dk1"/>
              </a:solidFill>
              <a:effectLst/>
              <a:latin typeface="+mn-lt"/>
              <a:ea typeface="+mn-ea"/>
              <a:cs typeface="+mn-cs"/>
            </a:rPr>
            <a:t>。今後も、健全財政運営に努め、実質公債費率を勘案しながら起債借入額を調整していきます。</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33274</xdr:rowOff>
    </xdr:from>
    <xdr:to>
      <xdr:col>7</xdr:col>
      <xdr:colOff>15875</xdr:colOff>
      <xdr:row>75</xdr:row>
      <xdr:rowOff>51562</xdr:rowOff>
    </xdr:to>
    <xdr:cxnSp macro="">
      <xdr:nvCxnSpPr>
        <xdr:cNvPr id="361" name="直線コネクタ 360"/>
        <xdr:cNvCxnSpPr/>
      </xdr:nvCxnSpPr>
      <xdr:spPr>
        <a:xfrm>
          <a:off x="3987800" y="1289202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36847</xdr:rowOff>
    </xdr:from>
    <xdr:ext cx="762000" cy="259045"/>
    <xdr:sp macro="" textlink="">
      <xdr:nvSpPr>
        <xdr:cNvPr id="362" name="公債費平均値テキスト"/>
        <xdr:cNvSpPr txBox="1"/>
      </xdr:nvSpPr>
      <xdr:spPr>
        <a:xfrm>
          <a:off x="4914900" y="12895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33274</xdr:rowOff>
    </xdr:from>
    <xdr:to>
      <xdr:col>5</xdr:col>
      <xdr:colOff>549275</xdr:colOff>
      <xdr:row>76</xdr:row>
      <xdr:rowOff>40132</xdr:rowOff>
    </xdr:to>
    <xdr:cxnSp macro="">
      <xdr:nvCxnSpPr>
        <xdr:cNvPr id="364" name="直線コネクタ 363"/>
        <xdr:cNvCxnSpPr/>
      </xdr:nvCxnSpPr>
      <xdr:spPr>
        <a:xfrm flipV="1">
          <a:off x="3098800" y="12892024"/>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160290</xdr:rowOff>
    </xdr:from>
    <xdr:ext cx="736600" cy="259045"/>
    <xdr:sp macro="" textlink="">
      <xdr:nvSpPr>
        <xdr:cNvPr id="366" name="テキスト ボックス 365"/>
        <xdr:cNvSpPr txBox="1"/>
      </xdr:nvSpPr>
      <xdr:spPr>
        <a:xfrm>
          <a:off x="3606800" y="13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46990</xdr:rowOff>
    </xdr:from>
    <xdr:to>
      <xdr:col>4</xdr:col>
      <xdr:colOff>346075</xdr:colOff>
      <xdr:row>76</xdr:row>
      <xdr:rowOff>40132</xdr:rowOff>
    </xdr:to>
    <xdr:cxnSp macro="">
      <xdr:nvCxnSpPr>
        <xdr:cNvPr id="367" name="直線コネクタ 366"/>
        <xdr:cNvCxnSpPr/>
      </xdr:nvCxnSpPr>
      <xdr:spPr>
        <a:xfrm>
          <a:off x="2209800" y="12905740"/>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101109</xdr:rowOff>
    </xdr:from>
    <xdr:ext cx="762000" cy="259045"/>
    <xdr:sp macro="" textlink="">
      <xdr:nvSpPr>
        <xdr:cNvPr id="369" name="テキスト ボックス 368"/>
        <xdr:cNvSpPr txBox="1"/>
      </xdr:nvSpPr>
      <xdr:spPr>
        <a:xfrm>
          <a:off x="2717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46990</xdr:rowOff>
    </xdr:from>
    <xdr:to>
      <xdr:col>3</xdr:col>
      <xdr:colOff>142875</xdr:colOff>
      <xdr:row>75</xdr:row>
      <xdr:rowOff>110998</xdr:rowOff>
    </xdr:to>
    <xdr:cxnSp macro="">
      <xdr:nvCxnSpPr>
        <xdr:cNvPr id="370" name="直線コネクタ 369"/>
        <xdr:cNvCxnSpPr/>
      </xdr:nvCxnSpPr>
      <xdr:spPr>
        <a:xfrm flipV="1">
          <a:off x="1320800" y="1290574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93997</xdr:rowOff>
    </xdr:from>
    <xdr:ext cx="762000" cy="259045"/>
    <xdr:sp macro="" textlink="">
      <xdr:nvSpPr>
        <xdr:cNvPr id="372" name="テキスト ボックス 371"/>
        <xdr:cNvSpPr txBox="1"/>
      </xdr:nvSpPr>
      <xdr:spPr>
        <a:xfrm>
          <a:off x="1828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74" name="テキスト ボックス 373"/>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762</xdr:rowOff>
    </xdr:from>
    <xdr:to>
      <xdr:col>7</xdr:col>
      <xdr:colOff>66675</xdr:colOff>
      <xdr:row>75</xdr:row>
      <xdr:rowOff>102362</xdr:rowOff>
    </xdr:to>
    <xdr:sp macro="" textlink="">
      <xdr:nvSpPr>
        <xdr:cNvPr id="380" name="円/楕円 379"/>
        <xdr:cNvSpPr/>
      </xdr:nvSpPr>
      <xdr:spPr>
        <a:xfrm>
          <a:off x="4775200" y="1285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17289</xdr:rowOff>
    </xdr:from>
    <xdr:ext cx="762000" cy="259045"/>
    <xdr:sp macro="" textlink="">
      <xdr:nvSpPr>
        <xdr:cNvPr id="381" name="公債費該当値テキスト"/>
        <xdr:cNvSpPr txBox="1"/>
      </xdr:nvSpPr>
      <xdr:spPr>
        <a:xfrm>
          <a:off x="4914900" y="1270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153924</xdr:rowOff>
    </xdr:from>
    <xdr:to>
      <xdr:col>5</xdr:col>
      <xdr:colOff>600075</xdr:colOff>
      <xdr:row>75</xdr:row>
      <xdr:rowOff>84074</xdr:rowOff>
    </xdr:to>
    <xdr:sp macro="" textlink="">
      <xdr:nvSpPr>
        <xdr:cNvPr id="382" name="円/楕円 381"/>
        <xdr:cNvSpPr/>
      </xdr:nvSpPr>
      <xdr:spPr>
        <a:xfrm>
          <a:off x="3937000" y="1284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94251</xdr:rowOff>
    </xdr:from>
    <xdr:ext cx="736600" cy="259045"/>
    <xdr:sp macro="" textlink="">
      <xdr:nvSpPr>
        <xdr:cNvPr id="383" name="テキスト ボックス 382"/>
        <xdr:cNvSpPr txBox="1"/>
      </xdr:nvSpPr>
      <xdr:spPr>
        <a:xfrm>
          <a:off x="3606800" y="1261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160782</xdr:rowOff>
    </xdr:from>
    <xdr:to>
      <xdr:col>4</xdr:col>
      <xdr:colOff>396875</xdr:colOff>
      <xdr:row>76</xdr:row>
      <xdr:rowOff>90932</xdr:rowOff>
    </xdr:to>
    <xdr:sp macro="" textlink="">
      <xdr:nvSpPr>
        <xdr:cNvPr id="384" name="円/楕円 383"/>
        <xdr:cNvSpPr/>
      </xdr:nvSpPr>
      <xdr:spPr>
        <a:xfrm>
          <a:off x="3048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75709</xdr:rowOff>
    </xdr:from>
    <xdr:ext cx="762000" cy="259045"/>
    <xdr:sp macro="" textlink="">
      <xdr:nvSpPr>
        <xdr:cNvPr id="385" name="テキスト ボックス 384"/>
        <xdr:cNvSpPr txBox="1"/>
      </xdr:nvSpPr>
      <xdr:spPr>
        <a:xfrm>
          <a:off x="2717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167640</xdr:rowOff>
    </xdr:from>
    <xdr:to>
      <xdr:col>3</xdr:col>
      <xdr:colOff>193675</xdr:colOff>
      <xdr:row>75</xdr:row>
      <xdr:rowOff>97790</xdr:rowOff>
    </xdr:to>
    <xdr:sp macro="" textlink="">
      <xdr:nvSpPr>
        <xdr:cNvPr id="386" name="円/楕円 385"/>
        <xdr:cNvSpPr/>
      </xdr:nvSpPr>
      <xdr:spPr>
        <a:xfrm>
          <a:off x="2159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107967</xdr:rowOff>
    </xdr:from>
    <xdr:ext cx="762000" cy="259045"/>
    <xdr:sp macro="" textlink="">
      <xdr:nvSpPr>
        <xdr:cNvPr id="387" name="テキスト ボックス 386"/>
        <xdr:cNvSpPr txBox="1"/>
      </xdr:nvSpPr>
      <xdr:spPr>
        <a:xfrm>
          <a:off x="1828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60198</xdr:rowOff>
    </xdr:from>
    <xdr:to>
      <xdr:col>1</xdr:col>
      <xdr:colOff>676275</xdr:colOff>
      <xdr:row>75</xdr:row>
      <xdr:rowOff>161798</xdr:rowOff>
    </xdr:to>
    <xdr:sp macro="" textlink="">
      <xdr:nvSpPr>
        <xdr:cNvPr id="388" name="円/楕円 387"/>
        <xdr:cNvSpPr/>
      </xdr:nvSpPr>
      <xdr:spPr>
        <a:xfrm>
          <a:off x="12700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525</xdr:rowOff>
    </xdr:from>
    <xdr:ext cx="762000" cy="259045"/>
    <xdr:sp macro="" textlink="">
      <xdr:nvSpPr>
        <xdr:cNvPr id="389" name="テキスト ボックス 388"/>
        <xdr:cNvSpPr txBox="1"/>
      </xdr:nvSpPr>
      <xdr:spPr>
        <a:xfrm>
          <a:off x="939800" y="1268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公債費以外では、前年度比で</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ポイント減少しておりますが、公債費が増加したためではなく、</a:t>
          </a:r>
          <a:r>
            <a:rPr lang="ja-JP" altLang="en-US" sz="1100" b="0" i="0" baseline="0">
              <a:solidFill>
                <a:schemeClr val="dk1"/>
              </a:solidFill>
              <a:effectLst/>
              <a:latin typeface="+mn-lt"/>
              <a:ea typeface="+mn-ea"/>
              <a:cs typeface="+mn-cs"/>
            </a:rPr>
            <a:t>徐々に平常業務に戻り経常一般財源が</a:t>
          </a:r>
          <a:r>
            <a:rPr lang="ja-JP" altLang="ja-JP" sz="1100" b="0" i="0" baseline="0">
              <a:solidFill>
                <a:schemeClr val="dk1"/>
              </a:solidFill>
              <a:effectLst/>
              <a:latin typeface="+mn-lt"/>
              <a:ea typeface="+mn-ea"/>
              <a:cs typeface="+mn-cs"/>
            </a:rPr>
            <a:t>増加しているためと考えられます。</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120142</xdr:rowOff>
    </xdr:from>
    <xdr:to>
      <xdr:col>24</xdr:col>
      <xdr:colOff>31750</xdr:colOff>
      <xdr:row>77</xdr:row>
      <xdr:rowOff>8128</xdr:rowOff>
    </xdr:to>
    <xdr:cxnSp macro="">
      <xdr:nvCxnSpPr>
        <xdr:cNvPr id="420" name="直線コネクタ 419"/>
        <xdr:cNvCxnSpPr/>
      </xdr:nvCxnSpPr>
      <xdr:spPr>
        <a:xfrm flipV="1">
          <a:off x="15671800" y="13150342"/>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8128</xdr:rowOff>
    </xdr:from>
    <xdr:to>
      <xdr:col>22</xdr:col>
      <xdr:colOff>565150</xdr:colOff>
      <xdr:row>78</xdr:row>
      <xdr:rowOff>8128</xdr:rowOff>
    </xdr:to>
    <xdr:cxnSp macro="">
      <xdr:nvCxnSpPr>
        <xdr:cNvPr id="423" name="直線コネクタ 422"/>
        <xdr:cNvCxnSpPr/>
      </xdr:nvCxnSpPr>
      <xdr:spPr>
        <a:xfrm flipV="1">
          <a:off x="14782800" y="13209778"/>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127000</xdr:rowOff>
    </xdr:from>
    <xdr:to>
      <xdr:col>21</xdr:col>
      <xdr:colOff>361950</xdr:colOff>
      <xdr:row>78</xdr:row>
      <xdr:rowOff>8128</xdr:rowOff>
    </xdr:to>
    <xdr:cxnSp macro="">
      <xdr:nvCxnSpPr>
        <xdr:cNvPr id="426" name="直線コネクタ 425"/>
        <xdr:cNvCxnSpPr/>
      </xdr:nvCxnSpPr>
      <xdr:spPr>
        <a:xfrm>
          <a:off x="13893800" y="13157200"/>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127000</xdr:rowOff>
    </xdr:from>
    <xdr:to>
      <xdr:col>20</xdr:col>
      <xdr:colOff>158750</xdr:colOff>
      <xdr:row>77</xdr:row>
      <xdr:rowOff>58420</xdr:rowOff>
    </xdr:to>
    <xdr:cxnSp macro="">
      <xdr:nvCxnSpPr>
        <xdr:cNvPr id="429" name="直線コネクタ 428"/>
        <xdr:cNvCxnSpPr/>
      </xdr:nvCxnSpPr>
      <xdr:spPr>
        <a:xfrm flipV="1">
          <a:off x="13004800" y="1315720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169689</xdr:rowOff>
    </xdr:from>
    <xdr:ext cx="762000" cy="259045"/>
    <xdr:sp macro="" textlink="">
      <xdr:nvSpPr>
        <xdr:cNvPr id="431" name="テキスト ボックス 430"/>
        <xdr:cNvSpPr txBox="1"/>
      </xdr:nvSpPr>
      <xdr:spPr>
        <a:xfrm>
          <a:off x="13512800" y="1268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69342</xdr:rowOff>
    </xdr:from>
    <xdr:to>
      <xdr:col>24</xdr:col>
      <xdr:colOff>82550</xdr:colOff>
      <xdr:row>76</xdr:row>
      <xdr:rowOff>170942</xdr:rowOff>
    </xdr:to>
    <xdr:sp macro="" textlink="">
      <xdr:nvSpPr>
        <xdr:cNvPr id="439" name="円/楕円 438"/>
        <xdr:cNvSpPr/>
      </xdr:nvSpPr>
      <xdr:spPr>
        <a:xfrm>
          <a:off x="16459200" y="13099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41419</xdr:rowOff>
    </xdr:from>
    <xdr:ext cx="762000" cy="259045"/>
    <xdr:sp macro="" textlink="">
      <xdr:nvSpPr>
        <xdr:cNvPr id="440" name="公債費以外該当値テキスト"/>
        <xdr:cNvSpPr txBox="1"/>
      </xdr:nvSpPr>
      <xdr:spPr>
        <a:xfrm>
          <a:off x="16598900" y="1307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128778</xdr:rowOff>
    </xdr:from>
    <xdr:to>
      <xdr:col>22</xdr:col>
      <xdr:colOff>615950</xdr:colOff>
      <xdr:row>77</xdr:row>
      <xdr:rowOff>58928</xdr:rowOff>
    </xdr:to>
    <xdr:sp macro="" textlink="">
      <xdr:nvSpPr>
        <xdr:cNvPr id="441" name="円/楕円 440"/>
        <xdr:cNvSpPr/>
      </xdr:nvSpPr>
      <xdr:spPr>
        <a:xfrm>
          <a:off x="15621000" y="1315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43705</xdr:rowOff>
    </xdr:from>
    <xdr:ext cx="736600" cy="259045"/>
    <xdr:sp macro="" textlink="">
      <xdr:nvSpPr>
        <xdr:cNvPr id="442" name="テキスト ボックス 441"/>
        <xdr:cNvSpPr txBox="1"/>
      </xdr:nvSpPr>
      <xdr:spPr>
        <a:xfrm>
          <a:off x="15290800" y="13245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128778</xdr:rowOff>
    </xdr:from>
    <xdr:to>
      <xdr:col>21</xdr:col>
      <xdr:colOff>412750</xdr:colOff>
      <xdr:row>78</xdr:row>
      <xdr:rowOff>58928</xdr:rowOff>
    </xdr:to>
    <xdr:sp macro="" textlink="">
      <xdr:nvSpPr>
        <xdr:cNvPr id="443" name="円/楕円 442"/>
        <xdr:cNvSpPr/>
      </xdr:nvSpPr>
      <xdr:spPr>
        <a:xfrm>
          <a:off x="14732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43705</xdr:rowOff>
    </xdr:from>
    <xdr:ext cx="762000" cy="259045"/>
    <xdr:sp macro="" textlink="">
      <xdr:nvSpPr>
        <xdr:cNvPr id="444" name="テキスト ボックス 443"/>
        <xdr:cNvSpPr txBox="1"/>
      </xdr:nvSpPr>
      <xdr:spPr>
        <a:xfrm>
          <a:off x="14401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76200</xdr:rowOff>
    </xdr:from>
    <xdr:to>
      <xdr:col>20</xdr:col>
      <xdr:colOff>209550</xdr:colOff>
      <xdr:row>77</xdr:row>
      <xdr:rowOff>6350</xdr:rowOff>
    </xdr:to>
    <xdr:sp macro="" textlink="">
      <xdr:nvSpPr>
        <xdr:cNvPr id="445" name="円/楕円 444"/>
        <xdr:cNvSpPr/>
      </xdr:nvSpPr>
      <xdr:spPr>
        <a:xfrm>
          <a:off x="13843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46" name="テキスト ボックス 445"/>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7620</xdr:rowOff>
    </xdr:from>
    <xdr:to>
      <xdr:col>19</xdr:col>
      <xdr:colOff>6350</xdr:colOff>
      <xdr:row>77</xdr:row>
      <xdr:rowOff>109220</xdr:rowOff>
    </xdr:to>
    <xdr:sp macro="" textlink="">
      <xdr:nvSpPr>
        <xdr:cNvPr id="447" name="円/楕円 446"/>
        <xdr:cNvSpPr/>
      </xdr:nvSpPr>
      <xdr:spPr>
        <a:xfrm>
          <a:off x="12954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93997</xdr:rowOff>
    </xdr:from>
    <xdr:ext cx="762000" cy="259045"/>
    <xdr:sp macro="" textlink="">
      <xdr:nvSpPr>
        <xdr:cNvPr id="448" name="テキスト ボックス 447"/>
        <xdr:cNvSpPr txBox="1"/>
      </xdr:nvSpPr>
      <xdr:spPr>
        <a:xfrm>
          <a:off x="12623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福島県川内村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111698</xdr:rowOff>
    </xdr:from>
    <xdr:to>
      <xdr:col>4</xdr:col>
      <xdr:colOff>1117600</xdr:colOff>
      <xdr:row>19</xdr:row>
      <xdr:rowOff>5442</xdr:rowOff>
    </xdr:to>
    <xdr:cxnSp macro="">
      <xdr:nvCxnSpPr>
        <xdr:cNvPr id="52" name="直線コネクタ 51"/>
        <xdr:cNvCxnSpPr/>
      </xdr:nvCxnSpPr>
      <xdr:spPr bwMode="auto">
        <a:xfrm>
          <a:off x="5003800" y="3245423"/>
          <a:ext cx="647700" cy="651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43684</xdr:rowOff>
    </xdr:from>
    <xdr:ext cx="762000" cy="259045"/>
    <xdr:sp macro="" textlink="">
      <xdr:nvSpPr>
        <xdr:cNvPr id="53" name="人口1人当たり決算額の推移平均値テキスト130"/>
        <xdr:cNvSpPr txBox="1"/>
      </xdr:nvSpPr>
      <xdr:spPr>
        <a:xfrm>
          <a:off x="5740400" y="300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111698</xdr:rowOff>
    </xdr:from>
    <xdr:to>
      <xdr:col>4</xdr:col>
      <xdr:colOff>469900</xdr:colOff>
      <xdr:row>18</xdr:row>
      <xdr:rowOff>152797</xdr:rowOff>
    </xdr:to>
    <xdr:cxnSp macro="">
      <xdr:nvCxnSpPr>
        <xdr:cNvPr id="55" name="直線コネクタ 54"/>
        <xdr:cNvCxnSpPr/>
      </xdr:nvCxnSpPr>
      <xdr:spPr bwMode="auto">
        <a:xfrm flipV="1">
          <a:off x="4305300" y="3245423"/>
          <a:ext cx="698500" cy="410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148692</xdr:rowOff>
    </xdr:from>
    <xdr:ext cx="736600" cy="259045"/>
    <xdr:sp macro="" textlink="">
      <xdr:nvSpPr>
        <xdr:cNvPr id="57" name="テキスト ボックス 56"/>
        <xdr:cNvSpPr txBox="1"/>
      </xdr:nvSpPr>
      <xdr:spPr>
        <a:xfrm>
          <a:off x="4622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152797</xdr:rowOff>
    </xdr:from>
    <xdr:to>
      <xdr:col>3</xdr:col>
      <xdr:colOff>904875</xdr:colOff>
      <xdr:row>18</xdr:row>
      <xdr:rowOff>163743</xdr:rowOff>
    </xdr:to>
    <xdr:cxnSp macro="">
      <xdr:nvCxnSpPr>
        <xdr:cNvPr id="58" name="直線コネクタ 57"/>
        <xdr:cNvCxnSpPr/>
      </xdr:nvCxnSpPr>
      <xdr:spPr bwMode="auto">
        <a:xfrm flipV="1">
          <a:off x="3606800" y="3286522"/>
          <a:ext cx="698500" cy="109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145827</xdr:rowOff>
    </xdr:from>
    <xdr:ext cx="762000" cy="259045"/>
    <xdr:sp macro="" textlink="">
      <xdr:nvSpPr>
        <xdr:cNvPr id="60" name="テキスト ボックス 59"/>
        <xdr:cNvSpPr txBox="1"/>
      </xdr:nvSpPr>
      <xdr:spPr>
        <a:xfrm>
          <a:off x="3924300" y="293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161801</xdr:rowOff>
    </xdr:from>
    <xdr:to>
      <xdr:col>3</xdr:col>
      <xdr:colOff>206375</xdr:colOff>
      <xdr:row>18</xdr:row>
      <xdr:rowOff>163743</xdr:rowOff>
    </xdr:to>
    <xdr:cxnSp macro="">
      <xdr:nvCxnSpPr>
        <xdr:cNvPr id="61" name="直線コネクタ 60"/>
        <xdr:cNvCxnSpPr/>
      </xdr:nvCxnSpPr>
      <xdr:spPr bwMode="auto">
        <a:xfrm>
          <a:off x="2908300" y="3295526"/>
          <a:ext cx="698500" cy="19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156797</xdr:rowOff>
    </xdr:from>
    <xdr:ext cx="762000" cy="259045"/>
    <xdr:sp macro="" textlink="">
      <xdr:nvSpPr>
        <xdr:cNvPr id="63" name="テキスト ボックス 62"/>
        <xdr:cNvSpPr txBox="1"/>
      </xdr:nvSpPr>
      <xdr:spPr>
        <a:xfrm>
          <a:off x="3225800" y="294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166545</xdr:rowOff>
    </xdr:from>
    <xdr:ext cx="762000" cy="259045"/>
    <xdr:sp macro="" textlink="">
      <xdr:nvSpPr>
        <xdr:cNvPr id="65" name="テキスト ボックス 64"/>
        <xdr:cNvSpPr txBox="1"/>
      </xdr:nvSpPr>
      <xdr:spPr>
        <a:xfrm>
          <a:off x="2527300" y="29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126092</xdr:rowOff>
    </xdr:from>
    <xdr:to>
      <xdr:col>5</xdr:col>
      <xdr:colOff>34925</xdr:colOff>
      <xdr:row>19</xdr:row>
      <xdr:rowOff>56242</xdr:rowOff>
    </xdr:to>
    <xdr:sp macro="" textlink="">
      <xdr:nvSpPr>
        <xdr:cNvPr id="71" name="円/楕円 70"/>
        <xdr:cNvSpPr/>
      </xdr:nvSpPr>
      <xdr:spPr bwMode="auto">
        <a:xfrm>
          <a:off x="5600700" y="3259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98169</xdr:rowOff>
    </xdr:from>
    <xdr:ext cx="762000" cy="259045"/>
    <xdr:sp macro="" textlink="">
      <xdr:nvSpPr>
        <xdr:cNvPr id="72" name="人口1人当たり決算額の推移該当値テキスト130"/>
        <xdr:cNvSpPr txBox="1"/>
      </xdr:nvSpPr>
      <xdr:spPr>
        <a:xfrm>
          <a:off x="5740400" y="3231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191,806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60898</xdr:rowOff>
    </xdr:from>
    <xdr:to>
      <xdr:col>4</xdr:col>
      <xdr:colOff>520700</xdr:colOff>
      <xdr:row>18</xdr:row>
      <xdr:rowOff>162498</xdr:rowOff>
    </xdr:to>
    <xdr:sp macro="" textlink="">
      <xdr:nvSpPr>
        <xdr:cNvPr id="73" name="円/楕円 72"/>
        <xdr:cNvSpPr/>
      </xdr:nvSpPr>
      <xdr:spPr bwMode="auto">
        <a:xfrm>
          <a:off x="4953000" y="3194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147275</xdr:rowOff>
    </xdr:from>
    <xdr:ext cx="736600" cy="259045"/>
    <xdr:sp macro="" textlink="">
      <xdr:nvSpPr>
        <xdr:cNvPr id="74" name="テキスト ボックス 73"/>
        <xdr:cNvSpPr txBox="1"/>
      </xdr:nvSpPr>
      <xdr:spPr>
        <a:xfrm>
          <a:off x="4622800" y="3281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211,769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101997</xdr:rowOff>
    </xdr:from>
    <xdr:to>
      <xdr:col>3</xdr:col>
      <xdr:colOff>955675</xdr:colOff>
      <xdr:row>19</xdr:row>
      <xdr:rowOff>32147</xdr:rowOff>
    </xdr:to>
    <xdr:sp macro="" textlink="">
      <xdr:nvSpPr>
        <xdr:cNvPr id="75" name="円/楕円 74"/>
        <xdr:cNvSpPr/>
      </xdr:nvSpPr>
      <xdr:spPr bwMode="auto">
        <a:xfrm>
          <a:off x="4254500" y="3235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16924</xdr:rowOff>
    </xdr:from>
    <xdr:ext cx="762000" cy="259045"/>
    <xdr:sp macro="" textlink="">
      <xdr:nvSpPr>
        <xdr:cNvPr id="76" name="テキスト ボックス 75"/>
        <xdr:cNvSpPr txBox="1"/>
      </xdr:nvSpPr>
      <xdr:spPr>
        <a:xfrm>
          <a:off x="3924300" y="3322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199,184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112944</xdr:rowOff>
    </xdr:from>
    <xdr:to>
      <xdr:col>3</xdr:col>
      <xdr:colOff>257175</xdr:colOff>
      <xdr:row>19</xdr:row>
      <xdr:rowOff>43093</xdr:rowOff>
    </xdr:to>
    <xdr:sp macro="" textlink="">
      <xdr:nvSpPr>
        <xdr:cNvPr id="77" name="円/楕円 76"/>
        <xdr:cNvSpPr/>
      </xdr:nvSpPr>
      <xdr:spPr bwMode="auto">
        <a:xfrm>
          <a:off x="3556000" y="324666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27870</xdr:rowOff>
    </xdr:from>
    <xdr:ext cx="762000" cy="259045"/>
    <xdr:sp macro="" textlink="">
      <xdr:nvSpPr>
        <xdr:cNvPr id="78" name="テキスト ボックス 77"/>
        <xdr:cNvSpPr txBox="1"/>
      </xdr:nvSpPr>
      <xdr:spPr>
        <a:xfrm>
          <a:off x="3225800" y="3333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195,832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111001</xdr:rowOff>
    </xdr:from>
    <xdr:to>
      <xdr:col>2</xdr:col>
      <xdr:colOff>692150</xdr:colOff>
      <xdr:row>19</xdr:row>
      <xdr:rowOff>41151</xdr:rowOff>
    </xdr:to>
    <xdr:sp macro="" textlink="">
      <xdr:nvSpPr>
        <xdr:cNvPr id="79" name="円/楕円 78"/>
        <xdr:cNvSpPr/>
      </xdr:nvSpPr>
      <xdr:spPr bwMode="auto">
        <a:xfrm>
          <a:off x="2857500" y="32447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25928</xdr:rowOff>
    </xdr:from>
    <xdr:ext cx="762000" cy="259045"/>
    <xdr:sp macro="" textlink="">
      <xdr:nvSpPr>
        <xdr:cNvPr id="80" name="テキスト ボックス 79"/>
        <xdr:cNvSpPr txBox="1"/>
      </xdr:nvSpPr>
      <xdr:spPr>
        <a:xfrm>
          <a:off x="2527300" y="3331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196,427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30297</xdr:rowOff>
    </xdr:from>
    <xdr:to>
      <xdr:col>4</xdr:col>
      <xdr:colOff>1117600</xdr:colOff>
      <xdr:row>37</xdr:row>
      <xdr:rowOff>41680</xdr:rowOff>
    </xdr:to>
    <xdr:cxnSp macro="">
      <xdr:nvCxnSpPr>
        <xdr:cNvPr id="110" name="直線コネクタ 109"/>
        <xdr:cNvCxnSpPr/>
      </xdr:nvCxnSpPr>
      <xdr:spPr bwMode="auto">
        <a:xfrm flipV="1">
          <a:off x="5003800" y="7154997"/>
          <a:ext cx="647700" cy="11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41680</xdr:rowOff>
    </xdr:from>
    <xdr:to>
      <xdr:col>4</xdr:col>
      <xdr:colOff>469900</xdr:colOff>
      <xdr:row>37</xdr:row>
      <xdr:rowOff>60009</xdr:rowOff>
    </xdr:to>
    <xdr:cxnSp macro="">
      <xdr:nvCxnSpPr>
        <xdr:cNvPr id="113" name="直線コネクタ 112"/>
        <xdr:cNvCxnSpPr/>
      </xdr:nvCxnSpPr>
      <xdr:spPr bwMode="auto">
        <a:xfrm flipV="1">
          <a:off x="4305300" y="7166380"/>
          <a:ext cx="698500" cy="18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23175</xdr:rowOff>
    </xdr:from>
    <xdr:to>
      <xdr:col>3</xdr:col>
      <xdr:colOff>904875</xdr:colOff>
      <xdr:row>37</xdr:row>
      <xdr:rowOff>60009</xdr:rowOff>
    </xdr:to>
    <xdr:cxnSp macro="">
      <xdr:nvCxnSpPr>
        <xdr:cNvPr id="116" name="直線コネクタ 115"/>
        <xdr:cNvCxnSpPr/>
      </xdr:nvCxnSpPr>
      <xdr:spPr bwMode="auto">
        <a:xfrm>
          <a:off x="3606800" y="7147875"/>
          <a:ext cx="698500" cy="368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6648</xdr:rowOff>
    </xdr:from>
    <xdr:to>
      <xdr:col>3</xdr:col>
      <xdr:colOff>206375</xdr:colOff>
      <xdr:row>37</xdr:row>
      <xdr:rowOff>23175</xdr:rowOff>
    </xdr:to>
    <xdr:cxnSp macro="">
      <xdr:nvCxnSpPr>
        <xdr:cNvPr id="119" name="直線コネクタ 118"/>
        <xdr:cNvCxnSpPr/>
      </xdr:nvCxnSpPr>
      <xdr:spPr bwMode="auto">
        <a:xfrm>
          <a:off x="2908300" y="7131348"/>
          <a:ext cx="698500" cy="165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102332</xdr:rowOff>
    </xdr:from>
    <xdr:ext cx="762000" cy="259045"/>
    <xdr:sp macro="" textlink="">
      <xdr:nvSpPr>
        <xdr:cNvPr id="121" name="テキスト ボックス 120"/>
        <xdr:cNvSpPr txBox="1"/>
      </xdr:nvSpPr>
      <xdr:spPr>
        <a:xfrm>
          <a:off x="3225800" y="671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150947</xdr:rowOff>
    </xdr:from>
    <xdr:to>
      <xdr:col>5</xdr:col>
      <xdr:colOff>34925</xdr:colOff>
      <xdr:row>37</xdr:row>
      <xdr:rowOff>81097</xdr:rowOff>
    </xdr:to>
    <xdr:sp macro="" textlink="">
      <xdr:nvSpPr>
        <xdr:cNvPr id="129" name="円/楕円 128"/>
        <xdr:cNvSpPr/>
      </xdr:nvSpPr>
      <xdr:spPr bwMode="auto">
        <a:xfrm>
          <a:off x="5600700" y="7104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123024</xdr:rowOff>
    </xdr:from>
    <xdr:ext cx="762000" cy="259045"/>
    <xdr:sp macro="" textlink="">
      <xdr:nvSpPr>
        <xdr:cNvPr id="130" name="人口1人当たり決算額の推移該当値テキスト445"/>
        <xdr:cNvSpPr txBox="1"/>
      </xdr:nvSpPr>
      <xdr:spPr>
        <a:xfrm>
          <a:off x="5740400" y="7076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36,921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162330</xdr:rowOff>
    </xdr:from>
    <xdr:to>
      <xdr:col>4</xdr:col>
      <xdr:colOff>520700</xdr:colOff>
      <xdr:row>37</xdr:row>
      <xdr:rowOff>92480</xdr:rowOff>
    </xdr:to>
    <xdr:sp macro="" textlink="">
      <xdr:nvSpPr>
        <xdr:cNvPr id="131" name="円/楕円 130"/>
        <xdr:cNvSpPr/>
      </xdr:nvSpPr>
      <xdr:spPr bwMode="auto">
        <a:xfrm>
          <a:off x="4953000" y="71155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77257</xdr:rowOff>
    </xdr:from>
    <xdr:ext cx="736600" cy="259045"/>
    <xdr:sp macro="" textlink="">
      <xdr:nvSpPr>
        <xdr:cNvPr id="132" name="テキスト ボックス 131"/>
        <xdr:cNvSpPr txBox="1"/>
      </xdr:nvSpPr>
      <xdr:spPr>
        <a:xfrm>
          <a:off x="4622800" y="720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34,929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9209</xdr:rowOff>
    </xdr:from>
    <xdr:to>
      <xdr:col>3</xdr:col>
      <xdr:colOff>955675</xdr:colOff>
      <xdr:row>37</xdr:row>
      <xdr:rowOff>110809</xdr:rowOff>
    </xdr:to>
    <xdr:sp macro="" textlink="">
      <xdr:nvSpPr>
        <xdr:cNvPr id="133" name="円/楕円 132"/>
        <xdr:cNvSpPr/>
      </xdr:nvSpPr>
      <xdr:spPr bwMode="auto">
        <a:xfrm>
          <a:off x="4254500" y="71339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95586</xdr:rowOff>
    </xdr:from>
    <xdr:ext cx="762000" cy="259045"/>
    <xdr:sp macro="" textlink="">
      <xdr:nvSpPr>
        <xdr:cNvPr id="134" name="テキスト ボックス 133"/>
        <xdr:cNvSpPr txBox="1"/>
      </xdr:nvSpPr>
      <xdr:spPr>
        <a:xfrm>
          <a:off x="3924300" y="722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31,722</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143825</xdr:rowOff>
    </xdr:from>
    <xdr:to>
      <xdr:col>3</xdr:col>
      <xdr:colOff>257175</xdr:colOff>
      <xdr:row>37</xdr:row>
      <xdr:rowOff>73975</xdr:rowOff>
    </xdr:to>
    <xdr:sp macro="" textlink="">
      <xdr:nvSpPr>
        <xdr:cNvPr id="135" name="円/楕円 134"/>
        <xdr:cNvSpPr/>
      </xdr:nvSpPr>
      <xdr:spPr bwMode="auto">
        <a:xfrm>
          <a:off x="3556000" y="7097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58752</xdr:rowOff>
    </xdr:from>
    <xdr:ext cx="762000" cy="259045"/>
    <xdr:sp macro="" textlink="">
      <xdr:nvSpPr>
        <xdr:cNvPr id="136" name="テキスト ボックス 135"/>
        <xdr:cNvSpPr txBox="1"/>
      </xdr:nvSpPr>
      <xdr:spPr>
        <a:xfrm>
          <a:off x="3225800" y="718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38,167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127298</xdr:rowOff>
    </xdr:from>
    <xdr:to>
      <xdr:col>2</xdr:col>
      <xdr:colOff>692150</xdr:colOff>
      <xdr:row>37</xdr:row>
      <xdr:rowOff>57448</xdr:rowOff>
    </xdr:to>
    <xdr:sp macro="" textlink="">
      <xdr:nvSpPr>
        <xdr:cNvPr id="137" name="円/楕円 136"/>
        <xdr:cNvSpPr/>
      </xdr:nvSpPr>
      <xdr:spPr bwMode="auto">
        <a:xfrm>
          <a:off x="2857500" y="7080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42225</xdr:rowOff>
    </xdr:from>
    <xdr:ext cx="762000" cy="259045"/>
    <xdr:sp macro="" textlink="">
      <xdr:nvSpPr>
        <xdr:cNvPr id="138" name="テキスト ボックス 137"/>
        <xdr:cNvSpPr txBox="1"/>
      </xdr:nvSpPr>
      <xdr:spPr>
        <a:xfrm>
          <a:off x="2527300" y="716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41,059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財政調整基金</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標準財政規模比では</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％を超える高い水準を維持しているが、決算規模からみるとそれほど高くなく、今後の復旧復興事業で特定財源が確保できないと財政調整基金が一気になくなることも考えられる。</a:t>
          </a:r>
          <a:endParaRPr lang="ja-JP" altLang="ja-JP" sz="14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実質収支及び実質単年度収支</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前年度と比べ</a:t>
          </a:r>
          <a:r>
            <a:rPr lang="ja-JP" altLang="en-US" sz="1100" b="0" i="0" baseline="0">
              <a:solidFill>
                <a:schemeClr val="dk1"/>
              </a:solidFill>
              <a:effectLst/>
              <a:latin typeface="+mn-lt"/>
              <a:ea typeface="+mn-ea"/>
              <a:cs typeface="+mn-cs"/>
            </a:rPr>
            <a:t>実質収支比率は</a:t>
          </a:r>
          <a:r>
            <a:rPr lang="en-US" altLang="ja-JP" sz="1100" b="0" i="0" baseline="0">
              <a:solidFill>
                <a:schemeClr val="dk1"/>
              </a:solidFill>
              <a:effectLst/>
              <a:latin typeface="+mn-lt"/>
              <a:ea typeface="+mn-ea"/>
              <a:cs typeface="+mn-cs"/>
            </a:rPr>
            <a:t>3.44</a:t>
          </a:r>
          <a:r>
            <a:rPr lang="ja-JP" altLang="en-US" sz="1100" b="0" i="0" baseline="0">
              <a:solidFill>
                <a:schemeClr val="dk1"/>
              </a:solidFill>
              <a:effectLst/>
              <a:latin typeface="+mn-lt"/>
              <a:ea typeface="+mn-ea"/>
              <a:cs typeface="+mn-cs"/>
            </a:rPr>
            <a:t>ポイント減少していますが、</a:t>
          </a:r>
          <a:r>
            <a:rPr lang="ja-JP" altLang="ja-JP" sz="1100" b="0" i="0" baseline="0">
              <a:solidFill>
                <a:schemeClr val="dk1"/>
              </a:solidFill>
              <a:effectLst/>
              <a:latin typeface="+mn-lt"/>
              <a:ea typeface="+mn-ea"/>
              <a:cs typeface="+mn-cs"/>
            </a:rPr>
            <a:t>実質単年度収支比率</a:t>
          </a:r>
          <a:r>
            <a:rPr lang="ja-JP" altLang="en-US" sz="1100" b="0" i="0" baseline="0">
              <a:solidFill>
                <a:schemeClr val="dk1"/>
              </a:solidFill>
              <a:effectLst/>
              <a:latin typeface="+mn-lt"/>
              <a:ea typeface="+mn-ea"/>
              <a:cs typeface="+mn-cs"/>
            </a:rPr>
            <a:t>では</a:t>
          </a:r>
          <a:r>
            <a:rPr lang="en-US" altLang="ja-JP" sz="1100" b="0" i="0" baseline="0">
              <a:solidFill>
                <a:schemeClr val="dk1"/>
              </a:solidFill>
              <a:effectLst/>
              <a:latin typeface="+mn-lt"/>
              <a:ea typeface="+mn-ea"/>
              <a:cs typeface="+mn-cs"/>
            </a:rPr>
            <a:t>2.29</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上昇</a:t>
          </a:r>
          <a:r>
            <a:rPr lang="ja-JP" altLang="ja-JP" sz="1100" b="0" i="0" baseline="0">
              <a:solidFill>
                <a:schemeClr val="dk1"/>
              </a:solidFill>
              <a:effectLst/>
              <a:latin typeface="+mn-lt"/>
              <a:ea typeface="+mn-ea"/>
              <a:cs typeface="+mn-cs"/>
            </a:rPr>
            <a:t>している</a:t>
          </a:r>
          <a:r>
            <a:rPr lang="ja-JP" altLang="en-US" sz="1100" b="0" i="0" baseline="0">
              <a:solidFill>
                <a:schemeClr val="dk1"/>
              </a:solidFill>
              <a:effectLst/>
              <a:latin typeface="+mn-lt"/>
              <a:ea typeface="+mn-ea"/>
              <a:cs typeface="+mn-cs"/>
            </a:rPr>
            <a:t>。財政調整基金の取り崩しはなかったものの、前年度からの繰越金を消費したものと推測されます。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全会計ともに黒字となり、実質赤字比率も連結実質赤字比率も</a:t>
          </a:r>
          <a:r>
            <a:rPr lang="en-US" altLang="ja-JP" sz="1400" b="0" i="0" baseline="0">
              <a:solidFill>
                <a:schemeClr val="dk1"/>
              </a:solidFill>
              <a:effectLst/>
              <a:latin typeface="+mn-lt"/>
              <a:ea typeface="+mn-ea"/>
              <a:cs typeface="+mn-cs"/>
            </a:rPr>
            <a:t>0</a:t>
          </a:r>
          <a:r>
            <a:rPr lang="ja-JP" altLang="ja-JP" sz="1400" b="0" i="0" baseline="0">
              <a:solidFill>
                <a:schemeClr val="dk1"/>
              </a:solidFill>
              <a:effectLst/>
              <a:latin typeface="+mn-lt"/>
              <a:ea typeface="+mn-ea"/>
              <a:cs typeface="+mn-cs"/>
            </a:rPr>
            <a:t>％である。震災以降、一般会計における実質収支比率が上昇しており</a:t>
          </a:r>
          <a:r>
            <a:rPr lang="ja-JP" altLang="en-US" sz="1400" b="0" i="0" baseline="0">
              <a:solidFill>
                <a:schemeClr val="dk1"/>
              </a:solidFill>
              <a:effectLst/>
              <a:latin typeface="+mn-lt"/>
              <a:ea typeface="+mn-ea"/>
              <a:cs typeface="+mn-cs"/>
            </a:rPr>
            <a:t>ますが</a:t>
          </a:r>
          <a:r>
            <a:rPr lang="ja-JP" altLang="ja-JP" sz="1400" b="0" i="0" baseline="0">
              <a:solidFill>
                <a:schemeClr val="dk1"/>
              </a:solidFill>
              <a:effectLst/>
              <a:latin typeface="+mn-lt"/>
              <a:ea typeface="+mn-ea"/>
              <a:cs typeface="+mn-cs"/>
            </a:rPr>
            <a:t>、平成</a:t>
          </a:r>
          <a:r>
            <a:rPr lang="en-US" altLang="ja-JP" sz="1400" b="0" i="0" baseline="0">
              <a:solidFill>
                <a:schemeClr val="dk1"/>
              </a:solidFill>
              <a:effectLst/>
              <a:latin typeface="+mn-lt"/>
              <a:ea typeface="+mn-ea"/>
              <a:cs typeface="+mn-cs"/>
            </a:rPr>
            <a:t>25</a:t>
          </a:r>
          <a:r>
            <a:rPr lang="ja-JP" altLang="ja-JP" sz="1400" b="0" i="0" baseline="0">
              <a:solidFill>
                <a:schemeClr val="dk1"/>
              </a:solidFill>
              <a:effectLst/>
              <a:latin typeface="+mn-lt"/>
              <a:ea typeface="+mn-ea"/>
              <a:cs typeface="+mn-cs"/>
            </a:rPr>
            <a:t>年度</a:t>
          </a:r>
          <a:r>
            <a:rPr lang="ja-JP" altLang="en-US" sz="1400" b="0" i="0" baseline="0">
              <a:solidFill>
                <a:schemeClr val="dk1"/>
              </a:solidFill>
              <a:effectLst/>
              <a:latin typeface="+mn-lt"/>
              <a:ea typeface="+mn-ea"/>
              <a:cs typeface="+mn-cs"/>
            </a:rPr>
            <a:t>においては</a:t>
          </a:r>
          <a:r>
            <a:rPr lang="ja-JP" altLang="ja-JP" sz="1400" b="0" i="0" baseline="0">
              <a:solidFill>
                <a:schemeClr val="dk1"/>
              </a:solidFill>
              <a:effectLst/>
              <a:latin typeface="+mn-lt"/>
              <a:ea typeface="+mn-ea"/>
              <a:cs typeface="+mn-cs"/>
            </a:rPr>
            <a:t>前年度比で</a:t>
          </a:r>
          <a:r>
            <a:rPr lang="en-US" altLang="ja-JP" sz="1400" b="0" i="0" baseline="0">
              <a:solidFill>
                <a:schemeClr val="dk1"/>
              </a:solidFill>
              <a:effectLst/>
              <a:latin typeface="+mn-lt"/>
              <a:ea typeface="+mn-ea"/>
              <a:cs typeface="+mn-cs"/>
            </a:rPr>
            <a:t>3.44</a:t>
          </a:r>
          <a:r>
            <a:rPr lang="ja-JP" altLang="ja-JP" sz="1400" b="0" i="0" baseline="0">
              <a:solidFill>
                <a:schemeClr val="dk1"/>
              </a:solidFill>
              <a:effectLst/>
              <a:latin typeface="+mn-lt"/>
              <a:ea typeface="+mn-ea"/>
              <a:cs typeface="+mn-cs"/>
            </a:rPr>
            <a:t>ポイント</a:t>
          </a:r>
          <a:r>
            <a:rPr lang="ja-JP" altLang="en-US" sz="1400" b="0" i="0" baseline="0">
              <a:solidFill>
                <a:schemeClr val="dk1"/>
              </a:solidFill>
              <a:effectLst/>
              <a:latin typeface="+mn-lt"/>
              <a:ea typeface="+mn-ea"/>
              <a:cs typeface="+mn-cs"/>
            </a:rPr>
            <a:t>減少</a:t>
          </a:r>
          <a:r>
            <a:rPr lang="ja-JP" altLang="ja-JP" sz="1400" b="0" i="0" baseline="0">
              <a:solidFill>
                <a:schemeClr val="dk1"/>
              </a:solidFill>
              <a:effectLst/>
              <a:latin typeface="+mn-lt"/>
              <a:ea typeface="+mn-ea"/>
              <a:cs typeface="+mn-cs"/>
            </a:rPr>
            <a:t>している。特別会計においては、一般会計からの繰入金があるため、赤字にはなっていない。</a:t>
          </a:r>
          <a:r>
            <a:rPr lang="ja-JP" altLang="en-US" sz="1400" b="0" i="0" baseline="0">
              <a:solidFill>
                <a:schemeClr val="dk1"/>
              </a:solidFill>
              <a:effectLst/>
              <a:latin typeface="+mn-lt"/>
              <a:ea typeface="+mn-ea"/>
              <a:cs typeface="+mn-cs"/>
            </a:rPr>
            <a:t>実質</a:t>
          </a:r>
          <a:r>
            <a:rPr lang="ja-JP" altLang="ja-JP" sz="1400" b="0" i="0" baseline="0">
              <a:solidFill>
                <a:schemeClr val="dk1"/>
              </a:solidFill>
              <a:effectLst/>
              <a:latin typeface="+mn-lt"/>
              <a:ea typeface="+mn-ea"/>
              <a:cs typeface="+mn-cs"/>
            </a:rPr>
            <a:t>収支比率も</a:t>
          </a:r>
          <a:r>
            <a:rPr lang="en-US" altLang="ja-JP" sz="1400" b="0" i="0" baseline="0">
              <a:solidFill>
                <a:schemeClr val="dk1"/>
              </a:solidFill>
              <a:effectLst/>
              <a:latin typeface="+mn-lt"/>
              <a:ea typeface="+mn-ea"/>
              <a:cs typeface="+mn-cs"/>
            </a:rPr>
            <a:t>0</a:t>
          </a:r>
          <a:r>
            <a:rPr lang="ja-JP" altLang="ja-JP" sz="1400" b="0" i="0" baseline="0">
              <a:solidFill>
                <a:schemeClr val="dk1"/>
              </a:solidFill>
              <a:effectLst/>
              <a:latin typeface="+mn-lt"/>
              <a:ea typeface="+mn-ea"/>
              <a:cs typeface="+mn-cs"/>
            </a:rPr>
            <a:t>％から</a:t>
          </a:r>
          <a:r>
            <a:rPr lang="en-US" altLang="ja-JP" sz="1400" b="0" i="0" baseline="0">
              <a:solidFill>
                <a:schemeClr val="dk1"/>
              </a:solidFill>
              <a:effectLst/>
              <a:latin typeface="+mn-lt"/>
              <a:ea typeface="+mn-ea"/>
              <a:cs typeface="+mn-cs"/>
            </a:rPr>
            <a:t>4</a:t>
          </a:r>
          <a:r>
            <a:rPr lang="ja-JP" altLang="ja-JP" sz="1400" b="0" i="0" baseline="0">
              <a:solidFill>
                <a:schemeClr val="dk1"/>
              </a:solidFill>
              <a:effectLst/>
              <a:latin typeface="+mn-lt"/>
              <a:ea typeface="+mn-ea"/>
              <a:cs typeface="+mn-cs"/>
            </a:rPr>
            <a:t>％の間に留まっている。国民健康保険直営診療施設勘定特別会計や農業集落排水事業特別会計は、なるべく一般会計からの繰入を抑え、収益の増加を図っていく必要がある。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地方債の借入額を元利償還金額を上回らない範囲としていることから、元利償還金は年々減少しております。起債の発行に関しては、地方財政法の特例が適用される過疎債や辺地債等を活用し、健全財政運営に努めます。</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一般会計等における地方債の現在高</a:t>
          </a:r>
          <a:r>
            <a:rPr lang="en-US" altLang="ja-JP" sz="1400" b="0" i="0" baseline="0">
              <a:solidFill>
                <a:schemeClr val="dk1"/>
              </a:solidFill>
              <a:effectLst/>
              <a:latin typeface="+mn-lt"/>
              <a:ea typeface="+mn-ea"/>
              <a:cs typeface="+mn-cs"/>
            </a:rPr>
            <a:t>】</a:t>
          </a:r>
          <a:endParaRPr lang="ja-JP" altLang="ja-JP" sz="1400">
            <a:effectLst/>
          </a:endParaRPr>
        </a:p>
        <a:p>
          <a:pPr rtl="0"/>
          <a:r>
            <a:rPr lang="ja-JP" altLang="ja-JP" sz="1400" b="0" i="0" baseline="0">
              <a:solidFill>
                <a:schemeClr val="dk1"/>
              </a:solidFill>
              <a:effectLst/>
              <a:latin typeface="+mn-lt"/>
              <a:ea typeface="+mn-ea"/>
              <a:cs typeface="+mn-cs"/>
            </a:rPr>
            <a:t>地方債の発行に関しては、元利償還金を上回らない地方債の発行に努めており、地方債の現在高は、年々減少傾向にあります。</a:t>
          </a:r>
          <a:endParaRPr lang="ja-JP" altLang="ja-JP" sz="1400">
            <a:effectLst/>
          </a:endParaRPr>
        </a:p>
        <a:p>
          <a:pPr rtl="0"/>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公営企業債等繰入見込み</a:t>
          </a:r>
          <a:r>
            <a:rPr lang="en-US" altLang="ja-JP" sz="1400" b="0" i="0" baseline="0">
              <a:solidFill>
                <a:schemeClr val="dk1"/>
              </a:solidFill>
              <a:effectLst/>
              <a:latin typeface="+mn-lt"/>
              <a:ea typeface="+mn-ea"/>
              <a:cs typeface="+mn-cs"/>
            </a:rPr>
            <a:t>】</a:t>
          </a:r>
          <a:endParaRPr lang="ja-JP" altLang="ja-JP" sz="1400">
            <a:effectLst/>
          </a:endParaRPr>
        </a:p>
        <a:p>
          <a:pPr rtl="0"/>
          <a:r>
            <a:rPr lang="ja-JP" altLang="ja-JP" sz="1400" b="0" i="0" baseline="0">
              <a:solidFill>
                <a:schemeClr val="dk1"/>
              </a:solidFill>
              <a:effectLst/>
              <a:latin typeface="+mn-lt"/>
              <a:ea typeface="+mn-ea"/>
              <a:cs typeface="+mn-cs"/>
            </a:rPr>
            <a:t>農業集落排水事業特別会計での地方債償還額については、現在のところ起債発行はありませんので、現在高も年々減少しており、繰入金も減少しております。</a:t>
          </a:r>
          <a:endParaRPr lang="ja-JP" altLang="ja-JP" sz="1400">
            <a:effectLst/>
          </a:endParaRPr>
        </a:p>
        <a:p>
          <a:pPr rtl="0"/>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充当可能特定歳入</a:t>
          </a:r>
          <a:r>
            <a:rPr lang="en-US" altLang="ja-JP" sz="1400" b="0" i="0" baseline="0">
              <a:solidFill>
                <a:schemeClr val="dk1"/>
              </a:solidFill>
              <a:effectLst/>
              <a:latin typeface="+mn-lt"/>
              <a:ea typeface="+mn-ea"/>
              <a:cs typeface="+mn-cs"/>
            </a:rPr>
            <a:t>】</a:t>
          </a:r>
          <a:endParaRPr lang="ja-JP" altLang="ja-JP" sz="1400">
            <a:effectLst/>
          </a:endParaRPr>
        </a:p>
        <a:p>
          <a:pPr rtl="0"/>
          <a:r>
            <a:rPr lang="ja-JP" altLang="ja-JP" sz="1400" b="0" i="0" baseline="0">
              <a:solidFill>
                <a:schemeClr val="dk1"/>
              </a:solidFill>
              <a:effectLst/>
              <a:latin typeface="+mn-lt"/>
              <a:ea typeface="+mn-ea"/>
              <a:cs typeface="+mn-cs"/>
            </a:rPr>
            <a:t>充当可能特定歳入については、財政調整基金等を主体として基金を設置しており、剰余金などを積立し、不測の事態に備えます。</a:t>
          </a:r>
          <a:endParaRPr lang="ja-JP" altLang="ja-JP" sz="1400">
            <a:effectLst/>
          </a:endParaRPr>
        </a:p>
        <a:p>
          <a:pPr rtl="0"/>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将来負担比率の分子</a:t>
          </a:r>
          <a:r>
            <a:rPr lang="en-US" altLang="ja-JP" sz="1400" b="0" i="0" baseline="0">
              <a:solidFill>
                <a:schemeClr val="dk1"/>
              </a:solidFill>
              <a:effectLst/>
              <a:latin typeface="+mn-lt"/>
              <a:ea typeface="+mn-ea"/>
              <a:cs typeface="+mn-cs"/>
            </a:rPr>
            <a:t>】</a:t>
          </a:r>
          <a:endParaRPr lang="ja-JP" altLang="ja-JP" sz="1400">
            <a:effectLst/>
          </a:endParaRPr>
        </a:p>
        <a:p>
          <a:pPr rtl="0"/>
          <a:r>
            <a:rPr lang="ja-JP" altLang="ja-JP" sz="1400" b="0" i="0" baseline="0">
              <a:solidFill>
                <a:schemeClr val="dk1"/>
              </a:solidFill>
              <a:effectLst/>
              <a:latin typeface="+mn-lt"/>
              <a:ea typeface="+mn-ea"/>
              <a:cs typeface="+mn-cs"/>
            </a:rPr>
            <a:t>平成</a:t>
          </a:r>
          <a:r>
            <a:rPr lang="en-US" altLang="ja-JP" sz="1400" b="0" i="0" baseline="0">
              <a:solidFill>
                <a:schemeClr val="dk1"/>
              </a:solidFill>
              <a:effectLst/>
              <a:latin typeface="+mn-lt"/>
              <a:ea typeface="+mn-ea"/>
              <a:cs typeface="+mn-cs"/>
            </a:rPr>
            <a:t>20</a:t>
          </a:r>
          <a:r>
            <a:rPr lang="ja-JP" altLang="ja-JP" sz="1400" b="0" i="0" baseline="0">
              <a:solidFill>
                <a:schemeClr val="dk1"/>
              </a:solidFill>
              <a:effectLst/>
              <a:latin typeface="+mn-lt"/>
              <a:ea typeface="+mn-ea"/>
              <a:cs typeface="+mn-cs"/>
            </a:rPr>
            <a:t>年度以降は比率の表示がなく健全な状態となっております。</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S1" zoomScale="75" zoomScaleNormal="75" workbookViewId="0">
      <selection activeCell="BY34" sqref="BY34:CM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7233802</v>
      </c>
      <c r="BO4" s="349"/>
      <c r="BP4" s="349"/>
      <c r="BQ4" s="349"/>
      <c r="BR4" s="349"/>
      <c r="BS4" s="349"/>
      <c r="BT4" s="349"/>
      <c r="BU4" s="350"/>
      <c r="BV4" s="348">
        <v>10920933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11.8</v>
      </c>
      <c r="CU4" s="355"/>
      <c r="CV4" s="355"/>
      <c r="CW4" s="355"/>
      <c r="CX4" s="355"/>
      <c r="CY4" s="355"/>
      <c r="CZ4" s="355"/>
      <c r="DA4" s="356"/>
      <c r="DB4" s="354">
        <v>15.2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6859295</v>
      </c>
      <c r="BO5" s="386"/>
      <c r="BP5" s="386"/>
      <c r="BQ5" s="386"/>
      <c r="BR5" s="386"/>
      <c r="BS5" s="386"/>
      <c r="BT5" s="386"/>
      <c r="BU5" s="387"/>
      <c r="BV5" s="385">
        <v>10540675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81.8</v>
      </c>
      <c r="CU5" s="383"/>
      <c r="CV5" s="383"/>
      <c r="CW5" s="383"/>
      <c r="CX5" s="383"/>
      <c r="CY5" s="383"/>
      <c r="CZ5" s="383"/>
      <c r="DA5" s="384"/>
      <c r="DB5" s="382">
        <v>84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374507</v>
      </c>
      <c r="BO6" s="386"/>
      <c r="BP6" s="386"/>
      <c r="BQ6" s="386"/>
      <c r="BR6" s="386"/>
      <c r="BS6" s="386"/>
      <c r="BT6" s="386"/>
      <c r="BU6" s="387"/>
      <c r="BV6" s="385">
        <v>380258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86.8</v>
      </c>
      <c r="CU6" s="423"/>
      <c r="CV6" s="423"/>
      <c r="CW6" s="423"/>
      <c r="CX6" s="423"/>
      <c r="CY6" s="423"/>
      <c r="CZ6" s="423"/>
      <c r="DA6" s="424"/>
      <c r="DB6" s="422">
        <v>89.5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154931</v>
      </c>
      <c r="BO7" s="386"/>
      <c r="BP7" s="386"/>
      <c r="BQ7" s="386"/>
      <c r="BR7" s="386"/>
      <c r="BS7" s="386"/>
      <c r="BT7" s="386"/>
      <c r="BU7" s="387"/>
      <c r="BV7" s="385">
        <v>97663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1864318</v>
      </c>
      <c r="CU7" s="386"/>
      <c r="CV7" s="386"/>
      <c r="CW7" s="386"/>
      <c r="CX7" s="386"/>
      <c r="CY7" s="386"/>
      <c r="CZ7" s="386"/>
      <c r="DA7" s="387"/>
      <c r="DB7" s="385">
        <v>1857219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219576</v>
      </c>
      <c r="BO8" s="386"/>
      <c r="BP8" s="386"/>
      <c r="BQ8" s="386"/>
      <c r="BR8" s="386"/>
      <c r="BS8" s="386"/>
      <c r="BT8" s="386"/>
      <c r="BU8" s="387"/>
      <c r="BV8" s="385">
        <v>282595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0.27</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2820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-63019</v>
      </c>
      <c r="BO9" s="386"/>
      <c r="BP9" s="386"/>
      <c r="BQ9" s="386"/>
      <c r="BR9" s="386"/>
      <c r="BS9" s="386"/>
      <c r="BT9" s="386"/>
      <c r="BU9" s="387"/>
      <c r="BV9" s="385">
        <v>25995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v>
      </c>
      <c r="CU9" s="383"/>
      <c r="CV9" s="383"/>
      <c r="CW9" s="383"/>
      <c r="CX9" s="383"/>
      <c r="CY9" s="383"/>
      <c r="CZ9" s="383"/>
      <c r="DA9" s="384"/>
      <c r="DB9" s="382">
        <v>10.9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3125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704</v>
      </c>
      <c r="BO10" s="386"/>
      <c r="BP10" s="386"/>
      <c r="BQ10" s="386"/>
      <c r="BR10" s="386"/>
      <c r="BS10" s="386"/>
      <c r="BT10" s="386"/>
      <c r="BU10" s="387"/>
      <c r="BV10" s="385">
        <v>15858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2767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146380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2737</v>
      </c>
      <c r="S13" s="467"/>
      <c r="T13" s="467"/>
      <c r="U13" s="467"/>
      <c r="V13" s="468"/>
      <c r="W13" s="401" t="s">
        <v>124</v>
      </c>
      <c r="X13" s="402"/>
      <c r="Y13" s="402"/>
      <c r="Z13" s="402"/>
      <c r="AA13" s="402"/>
      <c r="AB13" s="392"/>
      <c r="AC13" s="436">
        <v>250</v>
      </c>
      <c r="AD13" s="437"/>
      <c r="AE13" s="437"/>
      <c r="AF13" s="437"/>
      <c r="AG13" s="476"/>
      <c r="AH13" s="436">
        <v>320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-62315</v>
      </c>
      <c r="BO13" s="386"/>
      <c r="BP13" s="386"/>
      <c r="BQ13" s="386"/>
      <c r="BR13" s="386"/>
      <c r="BS13" s="386"/>
      <c r="BT13" s="386"/>
      <c r="BU13" s="387"/>
      <c r="BV13" s="385">
        <v>-104527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6.2</v>
      </c>
      <c r="CU13" s="383"/>
      <c r="CV13" s="383"/>
      <c r="CW13" s="383"/>
      <c r="CX13" s="383"/>
      <c r="CY13" s="383"/>
      <c r="CZ13" s="383"/>
      <c r="DA13" s="384"/>
      <c r="DB13" s="382">
        <v>6.3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2802</v>
      </c>
      <c r="S14" s="467"/>
      <c r="T14" s="467"/>
      <c r="U14" s="467"/>
      <c r="V14" s="468"/>
      <c r="W14" s="375"/>
      <c r="X14" s="376"/>
      <c r="Y14" s="376"/>
      <c r="Z14" s="376"/>
      <c r="AA14" s="376"/>
      <c r="AB14" s="365"/>
      <c r="AC14" s="469">
        <v>19.7</v>
      </c>
      <c r="AD14" s="470"/>
      <c r="AE14" s="470"/>
      <c r="AF14" s="470"/>
      <c r="AG14" s="471"/>
      <c r="AH14" s="469">
        <v>21.9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2773</v>
      </c>
      <c r="S15" s="467"/>
      <c r="T15" s="467"/>
      <c r="U15" s="467"/>
      <c r="V15" s="468"/>
      <c r="W15" s="401" t="s">
        <v>131</v>
      </c>
      <c r="X15" s="402"/>
      <c r="Y15" s="402"/>
      <c r="Z15" s="402"/>
      <c r="AA15" s="402"/>
      <c r="AB15" s="392"/>
      <c r="AC15" s="436">
        <v>387</v>
      </c>
      <c r="AD15" s="437"/>
      <c r="AE15" s="437"/>
      <c r="AF15" s="437"/>
      <c r="AG15" s="476"/>
      <c r="AH15" s="436">
        <v>462</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409867</v>
      </c>
      <c r="BO15" s="349"/>
      <c r="BP15" s="349"/>
      <c r="BQ15" s="349"/>
      <c r="BR15" s="349"/>
      <c r="BS15" s="349"/>
      <c r="BT15" s="349"/>
      <c r="BU15" s="350"/>
      <c r="BV15" s="348">
        <v>414233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30.6</v>
      </c>
      <c r="AD16" s="470"/>
      <c r="AE16" s="470"/>
      <c r="AF16" s="470"/>
      <c r="AG16" s="471"/>
      <c r="AH16" s="469">
        <v>31.7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1640127</v>
      </c>
      <c r="BO16" s="386"/>
      <c r="BP16" s="386"/>
      <c r="BQ16" s="386"/>
      <c r="BR16" s="386"/>
      <c r="BS16" s="386"/>
      <c r="BT16" s="386"/>
      <c r="BU16" s="387"/>
      <c r="BV16" s="385">
        <v>1627246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629</v>
      </c>
      <c r="AD17" s="437"/>
      <c r="AE17" s="437"/>
      <c r="AF17" s="437"/>
      <c r="AG17" s="476"/>
      <c r="AH17" s="436">
        <v>675</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527414</v>
      </c>
      <c r="BO17" s="386"/>
      <c r="BP17" s="386"/>
      <c r="BQ17" s="386"/>
      <c r="BR17" s="386"/>
      <c r="BS17" s="386"/>
      <c r="BT17" s="386"/>
      <c r="BU17" s="387"/>
      <c r="BV17" s="385">
        <v>534233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197.38</v>
      </c>
      <c r="M18" s="498"/>
      <c r="N18" s="498"/>
      <c r="O18" s="498"/>
      <c r="P18" s="498"/>
      <c r="Q18" s="498"/>
      <c r="R18" s="499"/>
      <c r="S18" s="499"/>
      <c r="T18" s="499"/>
      <c r="U18" s="499"/>
      <c r="V18" s="500"/>
      <c r="W18" s="403"/>
      <c r="X18" s="404"/>
      <c r="Y18" s="404"/>
      <c r="Z18" s="404"/>
      <c r="AA18" s="404"/>
      <c r="AB18" s="395"/>
      <c r="AC18" s="501">
        <v>49.7</v>
      </c>
      <c r="AD18" s="502"/>
      <c r="AE18" s="502"/>
      <c r="AF18" s="502"/>
      <c r="AG18" s="503"/>
      <c r="AH18" s="501">
        <v>46.3</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1517828</v>
      </c>
      <c r="BO18" s="386"/>
      <c r="BP18" s="386"/>
      <c r="BQ18" s="386"/>
      <c r="BR18" s="386"/>
      <c r="BS18" s="386"/>
      <c r="BT18" s="386"/>
      <c r="BU18" s="387"/>
      <c r="BV18" s="385">
        <v>1517720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2451534</v>
      </c>
      <c r="BO19" s="386"/>
      <c r="BP19" s="386"/>
      <c r="BQ19" s="386"/>
      <c r="BR19" s="386"/>
      <c r="BS19" s="386"/>
      <c r="BT19" s="386"/>
      <c r="BU19" s="387"/>
      <c r="BV19" s="385">
        <v>2772243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950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39" t="s">
        <v>151</v>
      </c>
      <c r="AI22" s="402"/>
      <c r="AJ22" s="402"/>
      <c r="AK22" s="402"/>
      <c r="AL22" s="392"/>
      <c r="AM22" s="539" t="s">
        <v>152</v>
      </c>
      <c r="AN22" s="540"/>
      <c r="AO22" s="540"/>
      <c r="AP22" s="540"/>
      <c r="AQ22" s="540"/>
      <c r="AR22" s="541"/>
      <c r="AS22" s="524" t="s">
        <v>149</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153</v>
      </c>
      <c r="AZ23" s="346"/>
      <c r="BA23" s="346"/>
      <c r="BB23" s="346"/>
      <c r="BC23" s="346"/>
      <c r="BD23" s="346"/>
      <c r="BE23" s="346"/>
      <c r="BF23" s="346"/>
      <c r="BG23" s="346"/>
      <c r="BH23" s="346"/>
      <c r="BI23" s="346"/>
      <c r="BJ23" s="346"/>
      <c r="BK23" s="346"/>
      <c r="BL23" s="346"/>
      <c r="BM23" s="347"/>
      <c r="BN23" s="385">
        <v>2258517</v>
      </c>
      <c r="BO23" s="386"/>
      <c r="BP23" s="386"/>
      <c r="BQ23" s="386"/>
      <c r="BR23" s="386"/>
      <c r="BS23" s="386"/>
      <c r="BT23" s="386"/>
      <c r="BU23" s="387"/>
      <c r="BV23" s="385">
        <v>2394593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5272</v>
      </c>
      <c r="R24" s="437"/>
      <c r="S24" s="437"/>
      <c r="T24" s="437"/>
      <c r="U24" s="437"/>
      <c r="V24" s="476"/>
      <c r="W24" s="531"/>
      <c r="X24" s="519"/>
      <c r="Y24" s="520"/>
      <c r="Z24" s="435" t="s">
        <v>155</v>
      </c>
      <c r="AA24" s="415"/>
      <c r="AB24" s="415"/>
      <c r="AC24" s="415"/>
      <c r="AD24" s="415"/>
      <c r="AE24" s="415"/>
      <c r="AF24" s="415"/>
      <c r="AG24" s="416"/>
      <c r="AH24" s="436">
        <v>51</v>
      </c>
      <c r="AI24" s="437"/>
      <c r="AJ24" s="437"/>
      <c r="AK24" s="437"/>
      <c r="AL24" s="476"/>
      <c r="AM24" s="436">
        <v>161721</v>
      </c>
      <c r="AN24" s="437"/>
      <c r="AO24" s="437"/>
      <c r="AP24" s="437"/>
      <c r="AQ24" s="437"/>
      <c r="AR24" s="476"/>
      <c r="AS24" s="436">
        <v>3171</v>
      </c>
      <c r="AT24" s="437"/>
      <c r="AU24" s="437"/>
      <c r="AV24" s="437"/>
      <c r="AW24" s="437"/>
      <c r="AX24" s="438"/>
      <c r="AY24" s="547" t="s">
        <v>156</v>
      </c>
      <c r="AZ24" s="548"/>
      <c r="BA24" s="548"/>
      <c r="BB24" s="548"/>
      <c r="BC24" s="548"/>
      <c r="BD24" s="548"/>
      <c r="BE24" s="548"/>
      <c r="BF24" s="548"/>
      <c r="BG24" s="548"/>
      <c r="BH24" s="548"/>
      <c r="BI24" s="548"/>
      <c r="BJ24" s="548"/>
      <c r="BK24" s="548"/>
      <c r="BL24" s="548"/>
      <c r="BM24" s="549"/>
      <c r="BN24" s="385">
        <v>2080679</v>
      </c>
      <c r="BO24" s="386"/>
      <c r="BP24" s="386"/>
      <c r="BQ24" s="386"/>
      <c r="BR24" s="386"/>
      <c r="BS24" s="386"/>
      <c r="BT24" s="386"/>
      <c r="BU24" s="387"/>
      <c r="BV24" s="385">
        <v>2242884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4215</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242</v>
      </c>
      <c r="BO25" s="349"/>
      <c r="BP25" s="349"/>
      <c r="BQ25" s="349"/>
      <c r="BR25" s="349"/>
      <c r="BS25" s="349"/>
      <c r="BT25" s="349"/>
      <c r="BU25" s="350"/>
      <c r="BV25" s="348">
        <v>352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3810</v>
      </c>
      <c r="R26" s="437"/>
      <c r="S26" s="437"/>
      <c r="T26" s="437"/>
      <c r="U26" s="437"/>
      <c r="V26" s="476"/>
      <c r="W26" s="531"/>
      <c r="X26" s="519"/>
      <c r="Y26" s="520"/>
      <c r="Z26" s="435" t="s">
        <v>161</v>
      </c>
      <c r="AA26" s="553"/>
      <c r="AB26" s="553"/>
      <c r="AC26" s="553"/>
      <c r="AD26" s="553"/>
      <c r="AE26" s="553"/>
      <c r="AF26" s="553"/>
      <c r="AG26" s="554"/>
      <c r="AH26" s="436" t="s">
        <v>121</v>
      </c>
      <c r="AI26" s="437"/>
      <c r="AJ26" s="437"/>
      <c r="AK26" s="437"/>
      <c r="AL26" s="476"/>
      <c r="AM26" s="436" t="s">
        <v>121</v>
      </c>
      <c r="AN26" s="437"/>
      <c r="AO26" s="437"/>
      <c r="AP26" s="437"/>
      <c r="AQ26" s="437"/>
      <c r="AR26" s="476"/>
      <c r="AS26" s="436" t="s">
        <v>121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2430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0">
        <v>60000</v>
      </c>
      <c r="BO27" s="551"/>
      <c r="BP27" s="551"/>
      <c r="BQ27" s="551"/>
      <c r="BR27" s="551"/>
      <c r="BS27" s="551"/>
      <c r="BT27" s="551"/>
      <c r="BU27" s="552"/>
      <c r="BV27" s="550">
        <v>60000</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2088</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1241816</v>
      </c>
      <c r="BO28" s="349"/>
      <c r="BP28" s="349"/>
      <c r="BQ28" s="349"/>
      <c r="BR28" s="349"/>
      <c r="BS28" s="349"/>
      <c r="BT28" s="349"/>
      <c r="BU28" s="350"/>
      <c r="BV28" s="348">
        <v>1099112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8</v>
      </c>
      <c r="M29" s="437"/>
      <c r="N29" s="437"/>
      <c r="O29" s="437"/>
      <c r="P29" s="476"/>
      <c r="Q29" s="436">
        <v>1962</v>
      </c>
      <c r="R29" s="437"/>
      <c r="S29" s="437"/>
      <c r="T29" s="437"/>
      <c r="U29" s="437"/>
      <c r="V29" s="476"/>
      <c r="W29" s="531"/>
      <c r="X29" s="519"/>
      <c r="Y29" s="520"/>
      <c r="Z29" s="435" t="s">
        <v>171</v>
      </c>
      <c r="AA29" s="415"/>
      <c r="AB29" s="415"/>
      <c r="AC29" s="415"/>
      <c r="AD29" s="415"/>
      <c r="AE29" s="415"/>
      <c r="AF29" s="415"/>
      <c r="AG29" s="416"/>
      <c r="AH29" s="436">
        <v>51</v>
      </c>
      <c r="AI29" s="437"/>
      <c r="AJ29" s="437"/>
      <c r="AK29" s="437"/>
      <c r="AL29" s="476"/>
      <c r="AM29" s="436">
        <v>161721</v>
      </c>
      <c r="AN29" s="437"/>
      <c r="AO29" s="437"/>
      <c r="AP29" s="437"/>
      <c r="AQ29" s="437"/>
      <c r="AR29" s="476"/>
      <c r="AS29" s="436">
        <v>3171</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9146</v>
      </c>
      <c r="BO29" s="386"/>
      <c r="BP29" s="386"/>
      <c r="BQ29" s="386"/>
      <c r="BR29" s="386"/>
      <c r="BS29" s="386"/>
      <c r="BT29" s="386"/>
      <c r="BU29" s="387"/>
      <c r="BV29" s="385">
        <v>9144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100.1</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174</v>
      </c>
      <c r="BD30" s="548"/>
      <c r="BE30" s="548"/>
      <c r="BF30" s="548"/>
      <c r="BG30" s="548"/>
      <c r="BH30" s="548"/>
      <c r="BI30" s="548"/>
      <c r="BJ30" s="548"/>
      <c r="BK30" s="548"/>
      <c r="BL30" s="548"/>
      <c r="BM30" s="549"/>
      <c r="BN30" s="550">
        <v>2514306</v>
      </c>
      <c r="BO30" s="551"/>
      <c r="BP30" s="551"/>
      <c r="BQ30" s="551"/>
      <c r="BR30" s="551"/>
      <c r="BS30" s="551"/>
      <c r="BT30" s="551"/>
      <c r="BU30" s="552"/>
      <c r="BV30" s="550">
        <v>2731985</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国民健康保険事業勘定特別会計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双葉地方広域市町村圏組合一般会計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国民健康保険直営診療施設勘定特別会計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公立小野町地方綜合病院企業団</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介護保険事業勘定特別会計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福島県後期高齢者医療広域連合一般会計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介護サービス事業勘定特別会計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福島県後期高齢者医療広域連合後期高齢者医療特別会計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6</v>
      </c>
      <c r="V38" s="564"/>
      <c r="W38" s="565" t="str">
        <f>IF('各会計、関係団体の財政状況及び健全化判断比率'!B32="","",'各会計、関係団体の財政状況及び健全化判断比率'!B32)</f>
        <v>後期高齢者医療特別会計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福島県市町村事務組合一般会計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福島県市町村事務組合消防補償等特別会計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福島県市町村事務組合消防賞じゅつ金特別会計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福島県市町村事務組合非常勤職員公務災害補償特別会計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福島県市町村事務組合自治会館管理特別会計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7"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7" t="s">
        <v>24</v>
      </c>
      <c r="C41" s="1168"/>
      <c r="D41" s="81"/>
      <c r="E41" s="1173" t="s">
        <v>25</v>
      </c>
      <c r="F41" s="1173"/>
      <c r="G41" s="1173"/>
      <c r="H41" s="1174"/>
      <c r="I41" s="82">
        <v>2782</v>
      </c>
      <c r="J41" s="83">
        <v>2784</v>
      </c>
      <c r="K41" s="83">
        <v>2521</v>
      </c>
      <c r="L41" s="83">
        <v>2250</v>
      </c>
      <c r="M41" s="84">
        <v>2277</v>
      </c>
    </row>
    <row r="42" spans="2:13" ht="27.75" customHeight="1">
      <c r="B42" s="1169"/>
      <c r="C42" s="1170"/>
      <c r="D42" s="85"/>
      <c r="E42" s="1175" t="s">
        <v>26</v>
      </c>
      <c r="F42" s="1175"/>
      <c r="G42" s="1175"/>
      <c r="H42" s="1176"/>
      <c r="I42" s="86" t="s">
        <v>473</v>
      </c>
      <c r="J42" s="87" t="s">
        <v>473</v>
      </c>
      <c r="K42" s="87">
        <v>1</v>
      </c>
      <c r="L42" s="87">
        <v>0</v>
      </c>
      <c r="M42" s="88">
        <v>0</v>
      </c>
    </row>
    <row r="43" spans="2:13" ht="27.75" customHeight="1">
      <c r="B43" s="1169"/>
      <c r="C43" s="1170"/>
      <c r="D43" s="85"/>
      <c r="E43" s="1175" t="s">
        <v>27</v>
      </c>
      <c r="F43" s="1175"/>
      <c r="G43" s="1175"/>
      <c r="H43" s="1176"/>
      <c r="I43" s="86">
        <v>909</v>
      </c>
      <c r="J43" s="87">
        <v>901</v>
      </c>
      <c r="K43" s="87">
        <v>888</v>
      </c>
      <c r="L43" s="87">
        <v>855</v>
      </c>
      <c r="M43" s="88">
        <v>815</v>
      </c>
    </row>
    <row r="44" spans="2:13" ht="27.75" customHeight="1">
      <c r="B44" s="1169"/>
      <c r="C44" s="1170"/>
      <c r="D44" s="85"/>
      <c r="E44" s="1175" t="s">
        <v>28</v>
      </c>
      <c r="F44" s="1175"/>
      <c r="G44" s="1175"/>
      <c r="H44" s="1176"/>
      <c r="I44" s="86">
        <v>63</v>
      </c>
      <c r="J44" s="87">
        <v>99</v>
      </c>
      <c r="K44" s="87">
        <v>88</v>
      </c>
      <c r="L44" s="87">
        <v>77</v>
      </c>
      <c r="M44" s="88">
        <v>71</v>
      </c>
    </row>
    <row r="45" spans="2:13" ht="27.75" customHeight="1">
      <c r="B45" s="1169"/>
      <c r="C45" s="1170"/>
      <c r="D45" s="85"/>
      <c r="E45" s="1175" t="s">
        <v>29</v>
      </c>
      <c r="F45" s="1175"/>
      <c r="G45" s="1175"/>
      <c r="H45" s="1176"/>
      <c r="I45" s="86">
        <v>602</v>
      </c>
      <c r="J45" s="87">
        <v>582</v>
      </c>
      <c r="K45" s="87">
        <v>600</v>
      </c>
      <c r="L45" s="87">
        <v>420</v>
      </c>
      <c r="M45" s="88">
        <v>461</v>
      </c>
    </row>
    <row r="46" spans="2:13" ht="27.75" customHeight="1">
      <c r="B46" s="1169"/>
      <c r="C46" s="1170"/>
      <c r="D46" s="85"/>
      <c r="E46" s="1175" t="s">
        <v>30</v>
      </c>
      <c r="F46" s="1175"/>
      <c r="G46" s="1175"/>
      <c r="H46" s="1176"/>
      <c r="I46" s="86" t="s">
        <v>473</v>
      </c>
      <c r="J46" s="87" t="s">
        <v>473</v>
      </c>
      <c r="K46" s="87" t="s">
        <v>473</v>
      </c>
      <c r="L46" s="87" t="s">
        <v>473</v>
      </c>
      <c r="M46" s="88" t="s">
        <v>473</v>
      </c>
    </row>
    <row r="47" spans="2:13" ht="27.75" customHeight="1">
      <c r="B47" s="1169"/>
      <c r="C47" s="1170"/>
      <c r="D47" s="85"/>
      <c r="E47" s="1175" t="s">
        <v>31</v>
      </c>
      <c r="F47" s="1175"/>
      <c r="G47" s="1175"/>
      <c r="H47" s="1176"/>
      <c r="I47" s="86" t="s">
        <v>473</v>
      </c>
      <c r="J47" s="87" t="s">
        <v>473</v>
      </c>
      <c r="K47" s="87" t="s">
        <v>473</v>
      </c>
      <c r="L47" s="87" t="s">
        <v>473</v>
      </c>
      <c r="M47" s="88" t="s">
        <v>473</v>
      </c>
    </row>
    <row r="48" spans="2:13" ht="27.75" customHeight="1">
      <c r="B48" s="1171"/>
      <c r="C48" s="1172"/>
      <c r="D48" s="85"/>
      <c r="E48" s="1175" t="s">
        <v>32</v>
      </c>
      <c r="F48" s="1175"/>
      <c r="G48" s="1175"/>
      <c r="H48" s="1176"/>
      <c r="I48" s="86" t="s">
        <v>473</v>
      </c>
      <c r="J48" s="87" t="s">
        <v>473</v>
      </c>
      <c r="K48" s="87" t="s">
        <v>473</v>
      </c>
      <c r="L48" s="87" t="s">
        <v>473</v>
      </c>
      <c r="M48" s="88" t="s">
        <v>473</v>
      </c>
    </row>
    <row r="49" spans="2:13" ht="27.75" customHeight="1">
      <c r="B49" s="1177" t="s">
        <v>33</v>
      </c>
      <c r="C49" s="1178"/>
      <c r="D49" s="89"/>
      <c r="E49" s="1175" t="s">
        <v>34</v>
      </c>
      <c r="F49" s="1175"/>
      <c r="G49" s="1175"/>
      <c r="H49" s="1176"/>
      <c r="I49" s="86">
        <v>2138</v>
      </c>
      <c r="J49" s="87">
        <v>2148</v>
      </c>
      <c r="K49" s="87">
        <v>3712</v>
      </c>
      <c r="L49" s="87">
        <v>3424</v>
      </c>
      <c r="M49" s="88">
        <v>1744</v>
      </c>
    </row>
    <row r="50" spans="2:13" ht="27.75" customHeight="1">
      <c r="B50" s="1169"/>
      <c r="C50" s="1170"/>
      <c r="D50" s="85"/>
      <c r="E50" s="1175" t="s">
        <v>35</v>
      </c>
      <c r="F50" s="1175"/>
      <c r="G50" s="1175"/>
      <c r="H50" s="1176"/>
      <c r="I50" s="86" t="s">
        <v>473</v>
      </c>
      <c r="J50" s="87" t="s">
        <v>473</v>
      </c>
      <c r="K50" s="87" t="s">
        <v>473</v>
      </c>
      <c r="L50" s="87" t="s">
        <v>473</v>
      </c>
      <c r="M50" s="88" t="s">
        <v>473</v>
      </c>
    </row>
    <row r="51" spans="2:13" ht="27.75" customHeight="1">
      <c r="B51" s="1171"/>
      <c r="C51" s="1172"/>
      <c r="D51" s="85"/>
      <c r="E51" s="1175" t="s">
        <v>36</v>
      </c>
      <c r="F51" s="1175"/>
      <c r="G51" s="1175"/>
      <c r="H51" s="1176"/>
      <c r="I51" s="86">
        <v>2438</v>
      </c>
      <c r="J51" s="87">
        <v>2766</v>
      </c>
      <c r="K51" s="87">
        <v>2517</v>
      </c>
      <c r="L51" s="87">
        <v>2605</v>
      </c>
      <c r="M51" s="88">
        <v>2509</v>
      </c>
    </row>
    <row r="52" spans="2:13" ht="27.75" customHeight="1" thickBot="1">
      <c r="B52" s="1179" t="s">
        <v>37</v>
      </c>
      <c r="C52" s="1180"/>
      <c r="D52" s="90"/>
      <c r="E52" s="1181" t="s">
        <v>38</v>
      </c>
      <c r="F52" s="1181"/>
      <c r="G52" s="1181"/>
      <c r="H52" s="1182"/>
      <c r="I52" s="91">
        <v>-220</v>
      </c>
      <c r="J52" s="92">
        <v>-548</v>
      </c>
      <c r="K52" s="92">
        <v>-2132</v>
      </c>
      <c r="L52" s="92">
        <v>-2426</v>
      </c>
      <c r="M52" s="93">
        <v>-628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260713</v>
      </c>
      <c r="E3" s="116"/>
      <c r="F3" s="117">
        <v>262834</v>
      </c>
      <c r="G3" s="118"/>
      <c r="H3" s="119"/>
    </row>
    <row r="4" spans="1:8">
      <c r="A4" s="120"/>
      <c r="B4" s="121"/>
      <c r="C4" s="122"/>
      <c r="D4" s="123">
        <v>206810</v>
      </c>
      <c r="E4" s="124"/>
      <c r="F4" s="125">
        <v>147509</v>
      </c>
      <c r="G4" s="126"/>
      <c r="H4" s="127"/>
    </row>
    <row r="5" spans="1:8">
      <c r="A5" s="108" t="s">
        <v>507</v>
      </c>
      <c r="B5" s="113"/>
      <c r="C5" s="114"/>
      <c r="D5" s="115">
        <v>303879</v>
      </c>
      <c r="E5" s="116"/>
      <c r="F5" s="117">
        <v>334234</v>
      </c>
      <c r="G5" s="118"/>
      <c r="H5" s="119"/>
    </row>
    <row r="6" spans="1:8">
      <c r="A6" s="120"/>
      <c r="B6" s="121"/>
      <c r="C6" s="122"/>
      <c r="D6" s="123">
        <v>274930</v>
      </c>
      <c r="E6" s="124"/>
      <c r="F6" s="125">
        <v>135366</v>
      </c>
      <c r="G6" s="126"/>
      <c r="H6" s="127"/>
    </row>
    <row r="7" spans="1:8">
      <c r="A7" s="108" t="s">
        <v>508</v>
      </c>
      <c r="B7" s="113"/>
      <c r="C7" s="114"/>
      <c r="D7" s="115">
        <v>65372</v>
      </c>
      <c r="E7" s="116"/>
      <c r="F7" s="117">
        <v>216155</v>
      </c>
      <c r="G7" s="118"/>
      <c r="H7" s="119"/>
    </row>
    <row r="8" spans="1:8">
      <c r="A8" s="120"/>
      <c r="B8" s="121"/>
      <c r="C8" s="122"/>
      <c r="D8" s="123">
        <v>42450</v>
      </c>
      <c r="E8" s="124"/>
      <c r="F8" s="125">
        <v>108827</v>
      </c>
      <c r="G8" s="126"/>
      <c r="H8" s="127"/>
    </row>
    <row r="9" spans="1:8">
      <c r="A9" s="108" t="s">
        <v>509</v>
      </c>
      <c r="B9" s="113"/>
      <c r="C9" s="114"/>
      <c r="D9" s="115">
        <v>351747</v>
      </c>
      <c r="E9" s="116"/>
      <c r="F9" s="117">
        <v>228305</v>
      </c>
      <c r="G9" s="118"/>
      <c r="H9" s="119"/>
    </row>
    <row r="10" spans="1:8">
      <c r="A10" s="120"/>
      <c r="B10" s="121"/>
      <c r="C10" s="122"/>
      <c r="D10" s="123">
        <v>92948</v>
      </c>
      <c r="E10" s="124"/>
      <c r="F10" s="125">
        <v>86611</v>
      </c>
      <c r="G10" s="126"/>
      <c r="H10" s="127"/>
    </row>
    <row r="11" spans="1:8">
      <c r="A11" s="108" t="s">
        <v>510</v>
      </c>
      <c r="B11" s="113"/>
      <c r="C11" s="114"/>
      <c r="D11" s="115">
        <v>1000296</v>
      </c>
      <c r="E11" s="116"/>
      <c r="F11" s="117">
        <v>316331</v>
      </c>
      <c r="G11" s="118"/>
      <c r="H11" s="119"/>
    </row>
    <row r="12" spans="1:8">
      <c r="A12" s="120"/>
      <c r="B12" s="121"/>
      <c r="C12" s="128"/>
      <c r="D12" s="123">
        <v>181098</v>
      </c>
      <c r="E12" s="124"/>
      <c r="F12" s="125">
        <v>106387</v>
      </c>
      <c r="G12" s="126"/>
      <c r="H12" s="127"/>
    </row>
    <row r="13" spans="1:8">
      <c r="A13" s="108"/>
      <c r="B13" s="113"/>
      <c r="C13" s="129"/>
      <c r="D13" s="130">
        <v>396401</v>
      </c>
      <c r="E13" s="131"/>
      <c r="F13" s="132">
        <v>271572</v>
      </c>
      <c r="G13" s="133"/>
      <c r="H13" s="119"/>
    </row>
    <row r="14" spans="1:8">
      <c r="A14" s="120"/>
      <c r="B14" s="121"/>
      <c r="C14" s="122"/>
      <c r="D14" s="123">
        <v>159647</v>
      </c>
      <c r="E14" s="124"/>
      <c r="F14" s="125">
        <v>116940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5.49</v>
      </c>
      <c r="C19" s="134">
        <f>ROUND(VALUE(SUBSTITUTE(実質収支比率等に係る経年分析!G$48,"▲","-")),2)</f>
        <v>4.24</v>
      </c>
      <c r="D19" s="134">
        <f>ROUND(VALUE(SUBSTITUTE(実質収支比率等に係る経年分析!H$48,"▲","-")),2)</f>
        <v>14.15</v>
      </c>
      <c r="E19" s="134">
        <f>ROUND(VALUE(SUBSTITUTE(実質収支比率等に係る経年分析!I$48,"▲","-")),2)</f>
        <v>15.22</v>
      </c>
      <c r="F19" s="134">
        <f>ROUND(VALUE(SUBSTITUTE(実質収支比率等に係る経年分析!J$48,"▲","-")),2)</f>
        <v>11.78</v>
      </c>
    </row>
    <row r="20" spans="1:11">
      <c r="A20" s="134" t="s">
        <v>43</v>
      </c>
      <c r="B20" s="134">
        <f>ROUND(VALUE(SUBSTITUTE(実質収支比率等に係る経年分析!F$47,"▲","-")),2)</f>
        <v>58.63</v>
      </c>
      <c r="C20" s="134">
        <f>ROUND(VALUE(SUBSTITUTE(実質収支比率等に係る経年分析!G$47,"▲","-")),2)</f>
        <v>55.04</v>
      </c>
      <c r="D20" s="134">
        <f>ROUND(VALUE(SUBSTITUTE(実質収支比率等に係る経年分析!H$47,"▲","-")),2)</f>
        <v>61.51</v>
      </c>
      <c r="E20" s="134">
        <f>ROUND(VALUE(SUBSTITUTE(実質収支比率等に係る経年分析!I$47,"▲","-")),2)</f>
        <v>59.18</v>
      </c>
      <c r="F20" s="134">
        <f>ROUND(VALUE(SUBSTITUTE(実質収支比率等に係る経年分析!J$47,"▲","-")),2)</f>
        <v>66.61</v>
      </c>
    </row>
    <row r="21" spans="1:11">
      <c r="A21" s="134" t="s">
        <v>44</v>
      </c>
      <c r="B21" s="134">
        <f>IF(ISNUMBER(VALUE(SUBSTITUTE(実質収支比率等に係る経年分析!F$49,"▲","-"))),ROUND(VALUE(SUBSTITUTE(実質収支比率等に係る経年分析!F$49,"▲","-")),2),NA())</f>
        <v>3.72</v>
      </c>
      <c r="C21" s="134">
        <f>IF(ISNUMBER(VALUE(SUBSTITUTE(実質収支比率等に係る経年分析!G$49,"▲","-"))),ROUND(VALUE(SUBSTITUTE(実質収支比率等に係る経年分析!G$49,"▲","-")),2),NA())</f>
        <v>-3.19</v>
      </c>
      <c r="D21" s="134">
        <f>IF(ISNUMBER(VALUE(SUBSTITUTE(実質収支比率等に係る経年分析!H$49,"▲","-"))),ROUND(VALUE(SUBSTITUTE(実質収支比率等に係る経年分析!H$49,"▲","-")),2),NA())</f>
        <v>9.69</v>
      </c>
      <c r="E21" s="134">
        <f>IF(ISNUMBER(VALUE(SUBSTITUTE(実質収支比率等に係る経年分析!I$49,"▲","-"))),ROUND(VALUE(SUBSTITUTE(実質収支比率等に係る経年分析!I$49,"▲","-")),2),NA())</f>
        <v>-5.63</v>
      </c>
      <c r="F21" s="134">
        <f>IF(ISNUMBER(VALUE(SUBSTITUTE(実質収支比率等に係る経年分析!J$49,"▲","-"))),ROUND(VALUE(SUBSTITUTE(実質収支比率等に係る経年分析!J$49,"▲","-")),2),NA())</f>
        <v>-3.34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介護サービス事業勘定特別会計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国民健康保険直営診療施設勘定特別会計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0.14000000000000001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0.97</v>
      </c>
    </row>
    <row r="34" spans="1:16">
      <c r="A34" s="135" t="str">
        <f>IF(連結実質赤字比率に係る赤字・黒字の構成分析!C$36="",NA(),連結実質赤字比率に係る赤字・黒字の構成分析!C$36)</f>
        <v>介護保険事業勘定特別会計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1.1200000000000001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2.1800000000000002</v>
      </c>
    </row>
    <row r="35" spans="1:16">
      <c r="A35" s="135" t="str">
        <f>IF(連結実質赤字比率に係る赤字・黒字の構成分析!C$35="",NA(),連結実質赤字比率に係る赤字・黒字の構成分析!C$35)</f>
        <v>国民健康保険事業勘定特別会計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0.39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2.44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7.43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5.49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4.2300000000000004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14.15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15.22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11.78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287</v>
      </c>
      <c r="E42" s="136"/>
      <c r="F42" s="136"/>
      <c r="G42" s="136">
        <f>'実質公債費比率（分子）の構造'!L$52</f>
        <v>299</v>
      </c>
      <c r="H42" s="136"/>
      <c r="I42" s="136"/>
      <c r="J42" s="136">
        <f>'実質公債費比率（分子）の構造'!M$52</f>
        <v>312</v>
      </c>
      <c r="K42" s="136"/>
      <c r="L42" s="136"/>
      <c r="M42" s="136">
        <f>'実質公債費比率（分子）の構造'!N$52</f>
        <v>274</v>
      </c>
      <c r="N42" s="136"/>
      <c r="O42" s="136"/>
      <c r="P42" s="136">
        <f>'実質公債費比率（分子）の構造'!O$52</f>
        <v>284</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11</v>
      </c>
      <c r="C45" s="136"/>
      <c r="D45" s="136"/>
      <c r="E45" s="136">
        <f>'実質公債費比率（分子）の構造'!L$49</f>
        <v>11</v>
      </c>
      <c r="F45" s="136"/>
      <c r="G45" s="136"/>
      <c r="H45" s="136">
        <f>'実質公債費比率（分子）の構造'!M$49</f>
        <v>9</v>
      </c>
      <c r="I45" s="136"/>
      <c r="J45" s="136"/>
      <c r="K45" s="136">
        <f>'実質公債費比率（分子）の構造'!N$49</f>
        <v>8</v>
      </c>
      <c r="L45" s="136"/>
      <c r="M45" s="136"/>
      <c r="N45" s="136">
        <f>'実質公債費比率（分子）の構造'!O$49</f>
        <v>6</v>
      </c>
      <c r="O45" s="136"/>
      <c r="P45" s="136"/>
    </row>
    <row r="46" spans="1:16">
      <c r="A46" s="136" t="s">
        <v>55</v>
      </c>
      <c r="B46" s="136">
        <f>'実質公債費比率（分子）の構造'!K$48</f>
        <v>60</v>
      </c>
      <c r="C46" s="136"/>
      <c r="D46" s="136"/>
      <c r="E46" s="136">
        <f>'実質公債費比率（分子）の構造'!L$48</f>
        <v>62</v>
      </c>
      <c r="F46" s="136"/>
      <c r="G46" s="136"/>
      <c r="H46" s="136">
        <f>'実質公債費比率（分子）の構造'!M$48</f>
        <v>63</v>
      </c>
      <c r="I46" s="136"/>
      <c r="J46" s="136"/>
      <c r="K46" s="136">
        <f>'実質公債費比率（分子）の構造'!N$48</f>
        <v>63</v>
      </c>
      <c r="L46" s="136"/>
      <c r="M46" s="136"/>
      <c r="N46" s="136">
        <f>'実質公債費比率（分子）の構造'!O$48</f>
        <v>63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341</v>
      </c>
      <c r="C49" s="136"/>
      <c r="D49" s="136"/>
      <c r="E49" s="136">
        <f>'実質公債費比率（分子）の構造'!L$45</f>
        <v>337</v>
      </c>
      <c r="F49" s="136"/>
      <c r="G49" s="136"/>
      <c r="H49" s="136">
        <f>'実質公債費比率（分子）の構造'!M$45</f>
        <v>330</v>
      </c>
      <c r="I49" s="136"/>
      <c r="J49" s="136"/>
      <c r="K49" s="136">
        <f>'実質公債費比率（分子）の構造'!N$45</f>
        <v>301</v>
      </c>
      <c r="L49" s="136"/>
      <c r="M49" s="136"/>
      <c r="N49" s="136">
        <f>'実質公債費比率（分子）の構造'!O$45</f>
        <v>318</v>
      </c>
      <c r="O49" s="136"/>
      <c r="P49" s="136"/>
    </row>
    <row r="50" spans="1:16">
      <c r="A50" s="136" t="s">
        <v>59</v>
      </c>
      <c r="B50" s="136" t="e">
        <f>NA()</f>
        <v>#N/A</v>
      </c>
      <c r="C50" s="136">
        <f>IF(ISNUMBER('実質公債費比率（分子）の構造'!K$53),'実質公債費比率（分子）の構造'!K$53,NA())</f>
        <v>125</v>
      </c>
      <c r="D50" s="136" t="e">
        <f>NA()</f>
        <v>#N/A</v>
      </c>
      <c r="E50" s="136" t="e">
        <f>NA()</f>
        <v>#N/A</v>
      </c>
      <c r="F50" s="136">
        <f>IF(ISNUMBER('実質公債費比率（分子）の構造'!L$53),'実質公債費比率（分子）の構造'!L$53,NA())</f>
        <v>111</v>
      </c>
      <c r="G50" s="136" t="e">
        <f>NA()</f>
        <v>#N/A</v>
      </c>
      <c r="H50" s="136" t="e">
        <f>NA()</f>
        <v>#N/A</v>
      </c>
      <c r="I50" s="136">
        <f>IF(ISNUMBER('実質公債費比率（分子）の構造'!M$53),'実質公債費比率（分子）の構造'!M$53,NA())</f>
        <v>90</v>
      </c>
      <c r="J50" s="136" t="e">
        <f>NA()</f>
        <v>#N/A</v>
      </c>
      <c r="K50" s="136" t="e">
        <f>NA()</f>
        <v>#N/A</v>
      </c>
      <c r="L50" s="136">
        <f>IF(ISNUMBER('実質公債費比率（分子）の構造'!N$53),'実質公債費比率（分子）の構造'!N$53,NA())</f>
        <v>98</v>
      </c>
      <c r="M50" s="136" t="e">
        <f>NA()</f>
        <v>#N/A</v>
      </c>
      <c r="N50" s="136" t="e">
        <f>NA()</f>
        <v>#N/A</v>
      </c>
      <c r="O50" s="136">
        <f>IF(ISNUMBER('実質公債費比率（分子）の構造'!O$53),'実質公債費比率（分子）の構造'!O$53,NA())</f>
        <v>103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2438</v>
      </c>
      <c r="E56" s="135"/>
      <c r="F56" s="135"/>
      <c r="G56" s="135">
        <f>'将来負担比率（分子）の構造'!J$51</f>
        <v>2766</v>
      </c>
      <c r="H56" s="135"/>
      <c r="I56" s="135"/>
      <c r="J56" s="135">
        <f>'将来負担比率（分子）の構造'!K$51</f>
        <v>2517</v>
      </c>
      <c r="K56" s="135"/>
      <c r="L56" s="135"/>
      <c r="M56" s="135">
        <f>'将来負担比率（分子）の構造'!L$51</f>
        <v>2605</v>
      </c>
      <c r="N56" s="135"/>
      <c r="O56" s="135"/>
      <c r="P56" s="135">
        <f>'将来負担比率（分子）の構造'!M$51</f>
        <v>2509</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2138</v>
      </c>
      <c r="E58" s="135"/>
      <c r="F58" s="135"/>
      <c r="G58" s="135">
        <f>'将来負担比率（分子）の構造'!J$49</f>
        <v>2148</v>
      </c>
      <c r="H58" s="135"/>
      <c r="I58" s="135"/>
      <c r="J58" s="135">
        <f>'将来負担比率（分子）の構造'!K$49</f>
        <v>3712</v>
      </c>
      <c r="K58" s="135"/>
      <c r="L58" s="135"/>
      <c r="M58" s="135">
        <f>'将来負担比率（分子）の構造'!L$49</f>
        <v>3424</v>
      </c>
      <c r="N58" s="135"/>
      <c r="O58" s="135"/>
      <c r="P58" s="135">
        <f>'将来負担比率（分子）の構造'!M$49</f>
        <v>1744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602</v>
      </c>
      <c r="C62" s="135"/>
      <c r="D62" s="135"/>
      <c r="E62" s="135">
        <f>'将来負担比率（分子）の構造'!J$45</f>
        <v>582</v>
      </c>
      <c r="F62" s="135"/>
      <c r="G62" s="135"/>
      <c r="H62" s="135">
        <f>'将来負担比率（分子）の構造'!K$45</f>
        <v>600</v>
      </c>
      <c r="I62" s="135"/>
      <c r="J62" s="135"/>
      <c r="K62" s="135">
        <f>'将来負担比率（分子）の構造'!L$45</f>
        <v>420</v>
      </c>
      <c r="L62" s="135"/>
      <c r="M62" s="135"/>
      <c r="N62" s="135">
        <f>'将来負担比率（分子）の構造'!M$45</f>
        <v>461</v>
      </c>
      <c r="O62" s="135"/>
      <c r="P62" s="135"/>
    </row>
    <row r="63" spans="1:16">
      <c r="A63" s="135" t="s">
        <v>28</v>
      </c>
      <c r="B63" s="135">
        <f>'将来負担比率（分子）の構造'!I$44</f>
        <v>63</v>
      </c>
      <c r="C63" s="135"/>
      <c r="D63" s="135"/>
      <c r="E63" s="135">
        <f>'将来負担比率（分子）の構造'!J$44</f>
        <v>99</v>
      </c>
      <c r="F63" s="135"/>
      <c r="G63" s="135"/>
      <c r="H63" s="135">
        <f>'将来負担比率（分子）の構造'!K$44</f>
        <v>88</v>
      </c>
      <c r="I63" s="135"/>
      <c r="J63" s="135"/>
      <c r="K63" s="135">
        <f>'将来負担比率（分子）の構造'!L$44</f>
        <v>77</v>
      </c>
      <c r="L63" s="135"/>
      <c r="M63" s="135"/>
      <c r="N63" s="135">
        <f>'将来負担比率（分子）の構造'!M$44</f>
        <v>71</v>
      </c>
      <c r="O63" s="135"/>
      <c r="P63" s="135"/>
    </row>
    <row r="64" spans="1:16">
      <c r="A64" s="135" t="s">
        <v>27</v>
      </c>
      <c r="B64" s="135">
        <f>'将来負担比率（分子）の構造'!I$43</f>
        <v>909</v>
      </c>
      <c r="C64" s="135"/>
      <c r="D64" s="135"/>
      <c r="E64" s="135">
        <f>'将来負担比率（分子）の構造'!J$43</f>
        <v>901</v>
      </c>
      <c r="F64" s="135"/>
      <c r="G64" s="135"/>
      <c r="H64" s="135">
        <f>'将来負担比率（分子）の構造'!K$43</f>
        <v>888</v>
      </c>
      <c r="I64" s="135"/>
      <c r="J64" s="135"/>
      <c r="K64" s="135">
        <f>'将来負担比率（分子）の構造'!L$43</f>
        <v>855</v>
      </c>
      <c r="L64" s="135"/>
      <c r="M64" s="135"/>
      <c r="N64" s="135">
        <f>'将来負担比率（分子）の構造'!M$43</f>
        <v>815</v>
      </c>
      <c r="O64" s="135"/>
      <c r="P64" s="135"/>
    </row>
    <row r="65" spans="1:16">
      <c r="A65" s="135" t="s">
        <v>26</v>
      </c>
      <c r="B65" s="135" t="str">
        <f>'将来負担比率（分子）の構造'!I$42</f>
        <v>-</v>
      </c>
      <c r="C65" s="135"/>
      <c r="D65" s="135"/>
      <c r="E65" s="135" t="str">
        <f>'将来負担比率（分子）の構造'!J$42</f>
        <v>-</v>
      </c>
      <c r="F65" s="135"/>
      <c r="G65" s="135"/>
      <c r="H65" s="135">
        <f>'将来負担比率（分子）の構造'!K$42</f>
        <v>1</v>
      </c>
      <c r="I65" s="135"/>
      <c r="J65" s="135"/>
      <c r="K65" s="135">
        <f>'将来負担比率（分子）の構造'!L$42</f>
        <v>0</v>
      </c>
      <c r="L65" s="135"/>
      <c r="M65" s="135"/>
      <c r="N65" s="135">
        <f>'将来負担比率（分子）の構造'!M$42</f>
        <v>0</v>
      </c>
      <c r="O65" s="135"/>
      <c r="P65" s="135"/>
    </row>
    <row r="66" spans="1:16">
      <c r="A66" s="135" t="s">
        <v>25</v>
      </c>
      <c r="B66" s="135">
        <f>'将来負担比率（分子）の構造'!I$41</f>
        <v>2782</v>
      </c>
      <c r="C66" s="135"/>
      <c r="D66" s="135"/>
      <c r="E66" s="135">
        <f>'将来負担比率（分子）の構造'!J$41</f>
        <v>2784</v>
      </c>
      <c r="F66" s="135"/>
      <c r="G66" s="135"/>
      <c r="H66" s="135">
        <f>'将来負担比率（分子）の構造'!K$41</f>
        <v>2521</v>
      </c>
      <c r="I66" s="135"/>
      <c r="J66" s="135"/>
      <c r="K66" s="135">
        <f>'将来負担比率（分子）の構造'!L$41</f>
        <v>2250</v>
      </c>
      <c r="L66" s="135"/>
      <c r="M66" s="135"/>
      <c r="N66" s="135">
        <f>'将来負担比率（分子）の構造'!M$41</f>
        <v>2277</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432366</v>
      </c>
      <c r="S5" s="581"/>
      <c r="T5" s="581"/>
      <c r="U5" s="581"/>
      <c r="V5" s="581"/>
      <c r="W5" s="581"/>
      <c r="X5" s="581"/>
      <c r="Y5" s="582"/>
      <c r="Z5" s="583">
        <v>6</v>
      </c>
      <c r="AA5" s="583"/>
      <c r="AB5" s="583"/>
      <c r="AC5" s="583"/>
      <c r="AD5" s="584">
        <v>432366</v>
      </c>
      <c r="AE5" s="584"/>
      <c r="AF5" s="584"/>
      <c r="AG5" s="584"/>
      <c r="AH5" s="584"/>
      <c r="AI5" s="584"/>
      <c r="AJ5" s="584"/>
      <c r="AK5" s="584"/>
      <c r="AL5" s="585">
        <v>24.7</v>
      </c>
      <c r="AM5" s="586"/>
      <c r="AN5" s="586"/>
      <c r="AO5" s="587"/>
      <c r="AP5" s="577" t="s">
        <v>209</v>
      </c>
      <c r="AQ5" s="578"/>
      <c r="AR5" s="578"/>
      <c r="AS5" s="578"/>
      <c r="AT5" s="578"/>
      <c r="AU5" s="578"/>
      <c r="AV5" s="578"/>
      <c r="AW5" s="578"/>
      <c r="AX5" s="578"/>
      <c r="AY5" s="578"/>
      <c r="AZ5" s="578"/>
      <c r="BA5" s="578"/>
      <c r="BB5" s="578"/>
      <c r="BC5" s="578"/>
      <c r="BD5" s="578"/>
      <c r="BE5" s="578"/>
      <c r="BF5" s="579"/>
      <c r="BG5" s="591">
        <v>432366</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30559</v>
      </c>
      <c r="S6" s="592"/>
      <c r="T6" s="592"/>
      <c r="U6" s="592"/>
      <c r="V6" s="592"/>
      <c r="W6" s="592"/>
      <c r="X6" s="592"/>
      <c r="Y6" s="593"/>
      <c r="Z6" s="594">
        <v>0.4</v>
      </c>
      <c r="AA6" s="594"/>
      <c r="AB6" s="594"/>
      <c r="AC6" s="594"/>
      <c r="AD6" s="595">
        <v>30559</v>
      </c>
      <c r="AE6" s="595"/>
      <c r="AF6" s="595"/>
      <c r="AG6" s="595"/>
      <c r="AH6" s="595"/>
      <c r="AI6" s="595"/>
      <c r="AJ6" s="595"/>
      <c r="AK6" s="595"/>
      <c r="AL6" s="596">
        <v>1.7</v>
      </c>
      <c r="AM6" s="597"/>
      <c r="AN6" s="597"/>
      <c r="AO6" s="598"/>
      <c r="AP6" s="588" t="s">
        <v>215</v>
      </c>
      <c r="AQ6" s="589"/>
      <c r="AR6" s="589"/>
      <c r="AS6" s="589"/>
      <c r="AT6" s="589"/>
      <c r="AU6" s="589"/>
      <c r="AV6" s="589"/>
      <c r="AW6" s="589"/>
      <c r="AX6" s="589"/>
      <c r="AY6" s="589"/>
      <c r="AZ6" s="589"/>
      <c r="BA6" s="589"/>
      <c r="BB6" s="589"/>
      <c r="BC6" s="589"/>
      <c r="BD6" s="589"/>
      <c r="BE6" s="589"/>
      <c r="BF6" s="590"/>
      <c r="BG6" s="591">
        <v>432366</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57299</v>
      </c>
      <c r="CS6" s="592"/>
      <c r="CT6" s="592"/>
      <c r="CU6" s="592"/>
      <c r="CV6" s="592"/>
      <c r="CW6" s="592"/>
      <c r="CX6" s="592"/>
      <c r="CY6" s="593"/>
      <c r="CZ6" s="594">
        <v>0.8</v>
      </c>
      <c r="DA6" s="594"/>
      <c r="DB6" s="594"/>
      <c r="DC6" s="594"/>
      <c r="DD6" s="600" t="s">
        <v>210</v>
      </c>
      <c r="DE6" s="592"/>
      <c r="DF6" s="592"/>
      <c r="DG6" s="592"/>
      <c r="DH6" s="592"/>
      <c r="DI6" s="592"/>
      <c r="DJ6" s="592"/>
      <c r="DK6" s="592"/>
      <c r="DL6" s="592"/>
      <c r="DM6" s="592"/>
      <c r="DN6" s="592"/>
      <c r="DO6" s="592"/>
      <c r="DP6" s="593"/>
      <c r="DQ6" s="600">
        <v>57299</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272</v>
      </c>
      <c r="S7" s="592"/>
      <c r="T7" s="592"/>
      <c r="U7" s="592"/>
      <c r="V7" s="592"/>
      <c r="W7" s="592"/>
      <c r="X7" s="592"/>
      <c r="Y7" s="593"/>
      <c r="Z7" s="594">
        <v>0</v>
      </c>
      <c r="AA7" s="594"/>
      <c r="AB7" s="594"/>
      <c r="AC7" s="594"/>
      <c r="AD7" s="595">
        <v>272</v>
      </c>
      <c r="AE7" s="595"/>
      <c r="AF7" s="595"/>
      <c r="AG7" s="595"/>
      <c r="AH7" s="595"/>
      <c r="AI7" s="595"/>
      <c r="AJ7" s="595"/>
      <c r="AK7" s="595"/>
      <c r="AL7" s="596">
        <v>0</v>
      </c>
      <c r="AM7" s="597"/>
      <c r="AN7" s="597"/>
      <c r="AO7" s="598"/>
      <c r="AP7" s="588" t="s">
        <v>218</v>
      </c>
      <c r="AQ7" s="589"/>
      <c r="AR7" s="589"/>
      <c r="AS7" s="589"/>
      <c r="AT7" s="589"/>
      <c r="AU7" s="589"/>
      <c r="AV7" s="589"/>
      <c r="AW7" s="589"/>
      <c r="AX7" s="589"/>
      <c r="AY7" s="589"/>
      <c r="AZ7" s="589"/>
      <c r="BA7" s="589"/>
      <c r="BB7" s="589"/>
      <c r="BC7" s="589"/>
      <c r="BD7" s="589"/>
      <c r="BE7" s="589"/>
      <c r="BF7" s="590"/>
      <c r="BG7" s="591">
        <v>66860</v>
      </c>
      <c r="BH7" s="592"/>
      <c r="BI7" s="592"/>
      <c r="BJ7" s="592"/>
      <c r="BK7" s="592"/>
      <c r="BL7" s="592"/>
      <c r="BM7" s="592"/>
      <c r="BN7" s="593"/>
      <c r="BO7" s="594">
        <v>15.5</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646476</v>
      </c>
      <c r="CS7" s="592"/>
      <c r="CT7" s="592"/>
      <c r="CU7" s="592"/>
      <c r="CV7" s="592"/>
      <c r="CW7" s="592"/>
      <c r="CX7" s="592"/>
      <c r="CY7" s="593"/>
      <c r="CZ7" s="594">
        <v>9.4</v>
      </c>
      <c r="DA7" s="594"/>
      <c r="DB7" s="594"/>
      <c r="DC7" s="594"/>
      <c r="DD7" s="600">
        <v>53625</v>
      </c>
      <c r="DE7" s="592"/>
      <c r="DF7" s="592"/>
      <c r="DG7" s="592"/>
      <c r="DH7" s="592"/>
      <c r="DI7" s="592"/>
      <c r="DJ7" s="592"/>
      <c r="DK7" s="592"/>
      <c r="DL7" s="592"/>
      <c r="DM7" s="592"/>
      <c r="DN7" s="592"/>
      <c r="DO7" s="592"/>
      <c r="DP7" s="593"/>
      <c r="DQ7" s="600">
        <v>516771</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312</v>
      </c>
      <c r="S8" s="592"/>
      <c r="T8" s="592"/>
      <c r="U8" s="592"/>
      <c r="V8" s="592"/>
      <c r="W8" s="592"/>
      <c r="X8" s="592"/>
      <c r="Y8" s="593"/>
      <c r="Z8" s="594">
        <v>0</v>
      </c>
      <c r="AA8" s="594"/>
      <c r="AB8" s="594"/>
      <c r="AC8" s="594"/>
      <c r="AD8" s="595">
        <v>312</v>
      </c>
      <c r="AE8" s="595"/>
      <c r="AF8" s="595"/>
      <c r="AG8" s="595"/>
      <c r="AH8" s="595"/>
      <c r="AI8" s="595"/>
      <c r="AJ8" s="595"/>
      <c r="AK8" s="595"/>
      <c r="AL8" s="596">
        <v>0</v>
      </c>
      <c r="AM8" s="597"/>
      <c r="AN8" s="597"/>
      <c r="AO8" s="598"/>
      <c r="AP8" s="588" t="s">
        <v>221</v>
      </c>
      <c r="AQ8" s="589"/>
      <c r="AR8" s="589"/>
      <c r="AS8" s="589"/>
      <c r="AT8" s="589"/>
      <c r="AU8" s="589"/>
      <c r="AV8" s="589"/>
      <c r="AW8" s="589"/>
      <c r="AX8" s="589"/>
      <c r="AY8" s="589"/>
      <c r="AZ8" s="589"/>
      <c r="BA8" s="589"/>
      <c r="BB8" s="589"/>
      <c r="BC8" s="589"/>
      <c r="BD8" s="589"/>
      <c r="BE8" s="589"/>
      <c r="BF8" s="590"/>
      <c r="BG8" s="591">
        <v>382</v>
      </c>
      <c r="BH8" s="592"/>
      <c r="BI8" s="592"/>
      <c r="BJ8" s="592"/>
      <c r="BK8" s="592"/>
      <c r="BL8" s="592"/>
      <c r="BM8" s="592"/>
      <c r="BN8" s="593"/>
      <c r="BO8" s="594">
        <v>0.1</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2585036</v>
      </c>
      <c r="CS8" s="592"/>
      <c r="CT8" s="592"/>
      <c r="CU8" s="592"/>
      <c r="CV8" s="592"/>
      <c r="CW8" s="592"/>
      <c r="CX8" s="592"/>
      <c r="CY8" s="593"/>
      <c r="CZ8" s="594">
        <v>37.700000000000003</v>
      </c>
      <c r="DA8" s="594"/>
      <c r="DB8" s="594"/>
      <c r="DC8" s="594"/>
      <c r="DD8" s="600">
        <v>1907387</v>
      </c>
      <c r="DE8" s="592"/>
      <c r="DF8" s="592"/>
      <c r="DG8" s="592"/>
      <c r="DH8" s="592"/>
      <c r="DI8" s="592"/>
      <c r="DJ8" s="592"/>
      <c r="DK8" s="592"/>
      <c r="DL8" s="592"/>
      <c r="DM8" s="592"/>
      <c r="DN8" s="592"/>
      <c r="DO8" s="592"/>
      <c r="DP8" s="593"/>
      <c r="DQ8" s="600">
        <v>466974</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384</v>
      </c>
      <c r="S9" s="592"/>
      <c r="T9" s="592"/>
      <c r="U9" s="592"/>
      <c r="V9" s="592"/>
      <c r="W9" s="592"/>
      <c r="X9" s="592"/>
      <c r="Y9" s="593"/>
      <c r="Z9" s="594">
        <v>0</v>
      </c>
      <c r="AA9" s="594"/>
      <c r="AB9" s="594"/>
      <c r="AC9" s="594"/>
      <c r="AD9" s="595">
        <v>384</v>
      </c>
      <c r="AE9" s="595"/>
      <c r="AF9" s="595"/>
      <c r="AG9" s="595"/>
      <c r="AH9" s="595"/>
      <c r="AI9" s="595"/>
      <c r="AJ9" s="595"/>
      <c r="AK9" s="595"/>
      <c r="AL9" s="596">
        <v>0</v>
      </c>
      <c r="AM9" s="597"/>
      <c r="AN9" s="597"/>
      <c r="AO9" s="598"/>
      <c r="AP9" s="588" t="s">
        <v>224</v>
      </c>
      <c r="AQ9" s="589"/>
      <c r="AR9" s="589"/>
      <c r="AS9" s="589"/>
      <c r="AT9" s="589"/>
      <c r="AU9" s="589"/>
      <c r="AV9" s="589"/>
      <c r="AW9" s="589"/>
      <c r="AX9" s="589"/>
      <c r="AY9" s="589"/>
      <c r="AZ9" s="589"/>
      <c r="BA9" s="589"/>
      <c r="BB9" s="589"/>
      <c r="BC9" s="589"/>
      <c r="BD9" s="589"/>
      <c r="BE9" s="589"/>
      <c r="BF9" s="590"/>
      <c r="BG9" s="591">
        <v>27354</v>
      </c>
      <c r="BH9" s="592"/>
      <c r="BI9" s="592"/>
      <c r="BJ9" s="592"/>
      <c r="BK9" s="592"/>
      <c r="BL9" s="592"/>
      <c r="BM9" s="592"/>
      <c r="BN9" s="593"/>
      <c r="BO9" s="594">
        <v>6.3</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99514</v>
      </c>
      <c r="CS9" s="592"/>
      <c r="CT9" s="592"/>
      <c r="CU9" s="592"/>
      <c r="CV9" s="592"/>
      <c r="CW9" s="592"/>
      <c r="CX9" s="592"/>
      <c r="CY9" s="593"/>
      <c r="CZ9" s="594">
        <v>1.5</v>
      </c>
      <c r="DA9" s="594"/>
      <c r="DB9" s="594"/>
      <c r="DC9" s="594"/>
      <c r="DD9" s="600">
        <v>472</v>
      </c>
      <c r="DE9" s="592"/>
      <c r="DF9" s="592"/>
      <c r="DG9" s="592"/>
      <c r="DH9" s="592"/>
      <c r="DI9" s="592"/>
      <c r="DJ9" s="592"/>
      <c r="DK9" s="592"/>
      <c r="DL9" s="592"/>
      <c r="DM9" s="592"/>
      <c r="DN9" s="592"/>
      <c r="DO9" s="592"/>
      <c r="DP9" s="593"/>
      <c r="DQ9" s="600">
        <v>82586</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22862</v>
      </c>
      <c r="S10" s="592"/>
      <c r="T10" s="592"/>
      <c r="U10" s="592"/>
      <c r="V10" s="592"/>
      <c r="W10" s="592"/>
      <c r="X10" s="592"/>
      <c r="Y10" s="593"/>
      <c r="Z10" s="594">
        <v>0.3</v>
      </c>
      <c r="AA10" s="594"/>
      <c r="AB10" s="594"/>
      <c r="AC10" s="594"/>
      <c r="AD10" s="595">
        <v>22862</v>
      </c>
      <c r="AE10" s="595"/>
      <c r="AF10" s="595"/>
      <c r="AG10" s="595"/>
      <c r="AH10" s="595"/>
      <c r="AI10" s="595"/>
      <c r="AJ10" s="595"/>
      <c r="AK10" s="595"/>
      <c r="AL10" s="596">
        <v>1.3</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6365</v>
      </c>
      <c r="BH10" s="592"/>
      <c r="BI10" s="592"/>
      <c r="BJ10" s="592"/>
      <c r="BK10" s="592"/>
      <c r="BL10" s="592"/>
      <c r="BM10" s="592"/>
      <c r="BN10" s="593"/>
      <c r="BO10" s="594">
        <v>1.5</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129808</v>
      </c>
      <c r="CS10" s="592"/>
      <c r="CT10" s="592"/>
      <c r="CU10" s="592"/>
      <c r="CV10" s="592"/>
      <c r="CW10" s="592"/>
      <c r="CX10" s="592"/>
      <c r="CY10" s="593"/>
      <c r="CZ10" s="594">
        <v>1.9</v>
      </c>
      <c r="DA10" s="594"/>
      <c r="DB10" s="594"/>
      <c r="DC10" s="594"/>
      <c r="DD10" s="600" t="s">
        <v>112</v>
      </c>
      <c r="DE10" s="592"/>
      <c r="DF10" s="592"/>
      <c r="DG10" s="592"/>
      <c r="DH10" s="592"/>
      <c r="DI10" s="592"/>
      <c r="DJ10" s="592"/>
      <c r="DK10" s="592"/>
      <c r="DL10" s="592"/>
      <c r="DM10" s="592"/>
      <c r="DN10" s="592"/>
      <c r="DO10" s="592"/>
      <c r="DP10" s="593"/>
      <c r="DQ10" s="600">
        <v>2020</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32759</v>
      </c>
      <c r="BH11" s="592"/>
      <c r="BI11" s="592"/>
      <c r="BJ11" s="592"/>
      <c r="BK11" s="592"/>
      <c r="BL11" s="592"/>
      <c r="BM11" s="592"/>
      <c r="BN11" s="593"/>
      <c r="BO11" s="594">
        <v>7.6</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501834</v>
      </c>
      <c r="CS11" s="592"/>
      <c r="CT11" s="592"/>
      <c r="CU11" s="592"/>
      <c r="CV11" s="592"/>
      <c r="CW11" s="592"/>
      <c r="CX11" s="592"/>
      <c r="CY11" s="593"/>
      <c r="CZ11" s="594">
        <v>7.3</v>
      </c>
      <c r="DA11" s="594"/>
      <c r="DB11" s="594"/>
      <c r="DC11" s="594"/>
      <c r="DD11" s="600">
        <v>19645</v>
      </c>
      <c r="DE11" s="592"/>
      <c r="DF11" s="592"/>
      <c r="DG11" s="592"/>
      <c r="DH11" s="592"/>
      <c r="DI11" s="592"/>
      <c r="DJ11" s="592"/>
      <c r="DK11" s="592"/>
      <c r="DL11" s="592"/>
      <c r="DM11" s="592"/>
      <c r="DN11" s="592"/>
      <c r="DO11" s="592"/>
      <c r="DP11" s="593"/>
      <c r="DQ11" s="600">
        <v>186914</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342331</v>
      </c>
      <c r="BH12" s="592"/>
      <c r="BI12" s="592"/>
      <c r="BJ12" s="592"/>
      <c r="BK12" s="592"/>
      <c r="BL12" s="592"/>
      <c r="BM12" s="592"/>
      <c r="BN12" s="593"/>
      <c r="BO12" s="594">
        <v>79.2</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824866</v>
      </c>
      <c r="CS12" s="592"/>
      <c r="CT12" s="592"/>
      <c r="CU12" s="592"/>
      <c r="CV12" s="592"/>
      <c r="CW12" s="592"/>
      <c r="CX12" s="592"/>
      <c r="CY12" s="593"/>
      <c r="CZ12" s="594">
        <v>12</v>
      </c>
      <c r="DA12" s="594"/>
      <c r="DB12" s="594"/>
      <c r="DC12" s="594"/>
      <c r="DD12" s="600">
        <v>558212</v>
      </c>
      <c r="DE12" s="592"/>
      <c r="DF12" s="592"/>
      <c r="DG12" s="592"/>
      <c r="DH12" s="592"/>
      <c r="DI12" s="592"/>
      <c r="DJ12" s="592"/>
      <c r="DK12" s="592"/>
      <c r="DL12" s="592"/>
      <c r="DM12" s="592"/>
      <c r="DN12" s="592"/>
      <c r="DO12" s="592"/>
      <c r="DP12" s="593"/>
      <c r="DQ12" s="600">
        <v>96722</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8386</v>
      </c>
      <c r="S13" s="592"/>
      <c r="T13" s="592"/>
      <c r="U13" s="592"/>
      <c r="V13" s="592"/>
      <c r="W13" s="592"/>
      <c r="X13" s="592"/>
      <c r="Y13" s="593"/>
      <c r="Z13" s="594">
        <v>0.1</v>
      </c>
      <c r="AA13" s="594"/>
      <c r="AB13" s="594"/>
      <c r="AC13" s="594"/>
      <c r="AD13" s="595">
        <v>8386</v>
      </c>
      <c r="AE13" s="595"/>
      <c r="AF13" s="595"/>
      <c r="AG13" s="595"/>
      <c r="AH13" s="595"/>
      <c r="AI13" s="595"/>
      <c r="AJ13" s="595"/>
      <c r="AK13" s="595"/>
      <c r="AL13" s="596">
        <v>0.5</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333049</v>
      </c>
      <c r="BH13" s="592"/>
      <c r="BI13" s="592"/>
      <c r="BJ13" s="592"/>
      <c r="BK13" s="592"/>
      <c r="BL13" s="592"/>
      <c r="BM13" s="592"/>
      <c r="BN13" s="593"/>
      <c r="BO13" s="594">
        <v>77</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474109</v>
      </c>
      <c r="CS13" s="592"/>
      <c r="CT13" s="592"/>
      <c r="CU13" s="592"/>
      <c r="CV13" s="592"/>
      <c r="CW13" s="592"/>
      <c r="CX13" s="592"/>
      <c r="CY13" s="593"/>
      <c r="CZ13" s="594">
        <v>6.9</v>
      </c>
      <c r="DA13" s="594"/>
      <c r="DB13" s="594"/>
      <c r="DC13" s="594"/>
      <c r="DD13" s="600">
        <v>213178</v>
      </c>
      <c r="DE13" s="592"/>
      <c r="DF13" s="592"/>
      <c r="DG13" s="592"/>
      <c r="DH13" s="592"/>
      <c r="DI13" s="592"/>
      <c r="DJ13" s="592"/>
      <c r="DK13" s="592"/>
      <c r="DL13" s="592"/>
      <c r="DM13" s="592"/>
      <c r="DN13" s="592"/>
      <c r="DO13" s="592"/>
      <c r="DP13" s="593"/>
      <c r="DQ13" s="600">
        <v>106609</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7483</v>
      </c>
      <c r="BH14" s="592"/>
      <c r="BI14" s="592"/>
      <c r="BJ14" s="592"/>
      <c r="BK14" s="592"/>
      <c r="BL14" s="592"/>
      <c r="BM14" s="592"/>
      <c r="BN14" s="593"/>
      <c r="BO14" s="594">
        <v>1.7</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111826</v>
      </c>
      <c r="CS14" s="592"/>
      <c r="CT14" s="592"/>
      <c r="CU14" s="592"/>
      <c r="CV14" s="592"/>
      <c r="CW14" s="592"/>
      <c r="CX14" s="592"/>
      <c r="CY14" s="593"/>
      <c r="CZ14" s="594">
        <v>1.6</v>
      </c>
      <c r="DA14" s="594"/>
      <c r="DB14" s="594"/>
      <c r="DC14" s="594"/>
      <c r="DD14" s="600">
        <v>1889</v>
      </c>
      <c r="DE14" s="592"/>
      <c r="DF14" s="592"/>
      <c r="DG14" s="592"/>
      <c r="DH14" s="592"/>
      <c r="DI14" s="592"/>
      <c r="DJ14" s="592"/>
      <c r="DK14" s="592"/>
      <c r="DL14" s="592"/>
      <c r="DM14" s="592"/>
      <c r="DN14" s="592"/>
      <c r="DO14" s="592"/>
      <c r="DP14" s="593"/>
      <c r="DQ14" s="600">
        <v>104307</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162</v>
      </c>
      <c r="S15" s="592"/>
      <c r="T15" s="592"/>
      <c r="U15" s="592"/>
      <c r="V15" s="592"/>
      <c r="W15" s="592"/>
      <c r="X15" s="592"/>
      <c r="Y15" s="593"/>
      <c r="Z15" s="594">
        <v>0</v>
      </c>
      <c r="AA15" s="594"/>
      <c r="AB15" s="594"/>
      <c r="AC15" s="594"/>
      <c r="AD15" s="595">
        <v>162</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15692</v>
      </c>
      <c r="BH15" s="592"/>
      <c r="BI15" s="592"/>
      <c r="BJ15" s="592"/>
      <c r="BK15" s="592"/>
      <c r="BL15" s="592"/>
      <c r="BM15" s="592"/>
      <c r="BN15" s="593"/>
      <c r="BO15" s="594">
        <v>3.6</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159632</v>
      </c>
      <c r="CS15" s="592"/>
      <c r="CT15" s="592"/>
      <c r="CU15" s="592"/>
      <c r="CV15" s="592"/>
      <c r="CW15" s="592"/>
      <c r="CX15" s="592"/>
      <c r="CY15" s="593"/>
      <c r="CZ15" s="594">
        <v>2.2999999999999998</v>
      </c>
      <c r="DA15" s="594"/>
      <c r="DB15" s="594"/>
      <c r="DC15" s="594"/>
      <c r="DD15" s="600">
        <v>13410</v>
      </c>
      <c r="DE15" s="592"/>
      <c r="DF15" s="592"/>
      <c r="DG15" s="592"/>
      <c r="DH15" s="592"/>
      <c r="DI15" s="592"/>
      <c r="DJ15" s="592"/>
      <c r="DK15" s="592"/>
      <c r="DL15" s="592"/>
      <c r="DM15" s="592"/>
      <c r="DN15" s="592"/>
      <c r="DO15" s="592"/>
      <c r="DP15" s="593"/>
      <c r="DQ15" s="600">
        <v>138716</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1531940</v>
      </c>
      <c r="S16" s="592"/>
      <c r="T16" s="592"/>
      <c r="U16" s="592"/>
      <c r="V16" s="592"/>
      <c r="W16" s="592"/>
      <c r="X16" s="592"/>
      <c r="Y16" s="593"/>
      <c r="Z16" s="594">
        <v>21.2</v>
      </c>
      <c r="AA16" s="594"/>
      <c r="AB16" s="594"/>
      <c r="AC16" s="594"/>
      <c r="AD16" s="595">
        <v>1230260</v>
      </c>
      <c r="AE16" s="595"/>
      <c r="AF16" s="595"/>
      <c r="AG16" s="595"/>
      <c r="AH16" s="595"/>
      <c r="AI16" s="595"/>
      <c r="AJ16" s="595"/>
      <c r="AK16" s="595"/>
      <c r="AL16" s="596">
        <v>70.3</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950786</v>
      </c>
      <c r="CS16" s="592"/>
      <c r="CT16" s="592"/>
      <c r="CU16" s="592"/>
      <c r="CV16" s="592"/>
      <c r="CW16" s="592"/>
      <c r="CX16" s="592"/>
      <c r="CY16" s="593"/>
      <c r="CZ16" s="594">
        <v>13.9</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1230260</v>
      </c>
      <c r="S17" s="592"/>
      <c r="T17" s="592"/>
      <c r="U17" s="592"/>
      <c r="V17" s="592"/>
      <c r="W17" s="592"/>
      <c r="X17" s="592"/>
      <c r="Y17" s="593"/>
      <c r="Z17" s="594">
        <v>17</v>
      </c>
      <c r="AA17" s="594"/>
      <c r="AB17" s="594"/>
      <c r="AC17" s="594"/>
      <c r="AD17" s="595">
        <v>1230260</v>
      </c>
      <c r="AE17" s="595"/>
      <c r="AF17" s="595"/>
      <c r="AG17" s="595"/>
      <c r="AH17" s="595"/>
      <c r="AI17" s="595"/>
      <c r="AJ17" s="595"/>
      <c r="AK17" s="595"/>
      <c r="AL17" s="596">
        <v>70.3</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318109</v>
      </c>
      <c r="CS17" s="592"/>
      <c r="CT17" s="592"/>
      <c r="CU17" s="592"/>
      <c r="CV17" s="592"/>
      <c r="CW17" s="592"/>
      <c r="CX17" s="592"/>
      <c r="CY17" s="593"/>
      <c r="CZ17" s="594">
        <v>4.5999999999999996</v>
      </c>
      <c r="DA17" s="594"/>
      <c r="DB17" s="594"/>
      <c r="DC17" s="594"/>
      <c r="DD17" s="600" t="s">
        <v>112</v>
      </c>
      <c r="DE17" s="592"/>
      <c r="DF17" s="592"/>
      <c r="DG17" s="592"/>
      <c r="DH17" s="592"/>
      <c r="DI17" s="592"/>
      <c r="DJ17" s="592"/>
      <c r="DK17" s="592"/>
      <c r="DL17" s="592"/>
      <c r="DM17" s="592"/>
      <c r="DN17" s="592"/>
      <c r="DO17" s="592"/>
      <c r="DP17" s="593"/>
      <c r="DQ17" s="600">
        <v>318109</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141784</v>
      </c>
      <c r="S18" s="592"/>
      <c r="T18" s="592"/>
      <c r="U18" s="592"/>
      <c r="V18" s="592"/>
      <c r="W18" s="592"/>
      <c r="X18" s="592"/>
      <c r="Y18" s="593"/>
      <c r="Z18" s="594">
        <v>2</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159896</v>
      </c>
      <c r="S19" s="592"/>
      <c r="T19" s="592"/>
      <c r="U19" s="592"/>
      <c r="V19" s="592"/>
      <c r="W19" s="592"/>
      <c r="X19" s="592"/>
      <c r="Y19" s="593"/>
      <c r="Z19" s="594">
        <v>2.2000000000000002</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2027243</v>
      </c>
      <c r="S20" s="592"/>
      <c r="T20" s="592"/>
      <c r="U20" s="592"/>
      <c r="V20" s="592"/>
      <c r="W20" s="592"/>
      <c r="X20" s="592"/>
      <c r="Y20" s="593"/>
      <c r="Z20" s="594">
        <v>28</v>
      </c>
      <c r="AA20" s="594"/>
      <c r="AB20" s="594"/>
      <c r="AC20" s="594"/>
      <c r="AD20" s="595">
        <v>1725563</v>
      </c>
      <c r="AE20" s="595"/>
      <c r="AF20" s="595"/>
      <c r="AG20" s="595"/>
      <c r="AH20" s="595"/>
      <c r="AI20" s="595"/>
      <c r="AJ20" s="595"/>
      <c r="AK20" s="595"/>
      <c r="AL20" s="596">
        <v>98.6</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6859295</v>
      </c>
      <c r="CS20" s="592"/>
      <c r="CT20" s="592"/>
      <c r="CU20" s="592"/>
      <c r="CV20" s="592"/>
      <c r="CW20" s="592"/>
      <c r="CX20" s="592"/>
      <c r="CY20" s="593"/>
      <c r="CZ20" s="594">
        <v>100</v>
      </c>
      <c r="DA20" s="594"/>
      <c r="DB20" s="594"/>
      <c r="DC20" s="594"/>
      <c r="DD20" s="600">
        <v>2767818</v>
      </c>
      <c r="DE20" s="592"/>
      <c r="DF20" s="592"/>
      <c r="DG20" s="592"/>
      <c r="DH20" s="592"/>
      <c r="DI20" s="592"/>
      <c r="DJ20" s="592"/>
      <c r="DK20" s="592"/>
      <c r="DL20" s="592"/>
      <c r="DM20" s="592"/>
      <c r="DN20" s="592"/>
      <c r="DO20" s="592"/>
      <c r="DP20" s="593"/>
      <c r="DQ20" s="600">
        <v>2077027</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t="s">
        <v>112</v>
      </c>
      <c r="S21" s="592"/>
      <c r="T21" s="592"/>
      <c r="U21" s="592"/>
      <c r="V21" s="592"/>
      <c r="W21" s="592"/>
      <c r="X21" s="592"/>
      <c r="Y21" s="593"/>
      <c r="Z21" s="594" t="s">
        <v>112</v>
      </c>
      <c r="AA21" s="594"/>
      <c r="AB21" s="594"/>
      <c r="AC21" s="594"/>
      <c r="AD21" s="595" t="s">
        <v>112</v>
      </c>
      <c r="AE21" s="595"/>
      <c r="AF21" s="595"/>
      <c r="AG21" s="595"/>
      <c r="AH21" s="595"/>
      <c r="AI21" s="595"/>
      <c r="AJ21" s="595"/>
      <c r="AK21" s="595"/>
      <c r="AL21" s="596" t="s">
        <v>112</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1678</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12234</v>
      </c>
      <c r="S23" s="592"/>
      <c r="T23" s="592"/>
      <c r="U23" s="592"/>
      <c r="V23" s="592"/>
      <c r="W23" s="592"/>
      <c r="X23" s="592"/>
      <c r="Y23" s="593"/>
      <c r="Z23" s="594">
        <v>0.2</v>
      </c>
      <c r="AA23" s="594"/>
      <c r="AB23" s="594"/>
      <c r="AC23" s="594"/>
      <c r="AD23" s="595">
        <v>3809</v>
      </c>
      <c r="AE23" s="595"/>
      <c r="AF23" s="595"/>
      <c r="AG23" s="595"/>
      <c r="AH23" s="595"/>
      <c r="AI23" s="595"/>
      <c r="AJ23" s="595"/>
      <c r="AK23" s="595"/>
      <c r="AL23" s="596">
        <v>0.2</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2399</v>
      </c>
      <c r="S24" s="592"/>
      <c r="T24" s="592"/>
      <c r="U24" s="592"/>
      <c r="V24" s="592"/>
      <c r="W24" s="592"/>
      <c r="X24" s="592"/>
      <c r="Y24" s="593"/>
      <c r="Z24" s="594">
        <v>0</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984084</v>
      </c>
      <c r="CS24" s="581"/>
      <c r="CT24" s="581"/>
      <c r="CU24" s="581"/>
      <c r="CV24" s="581"/>
      <c r="CW24" s="581"/>
      <c r="CX24" s="581"/>
      <c r="CY24" s="582"/>
      <c r="CZ24" s="622">
        <v>14.3</v>
      </c>
      <c r="DA24" s="623"/>
      <c r="DB24" s="623"/>
      <c r="DC24" s="624"/>
      <c r="DD24" s="621">
        <v>880816</v>
      </c>
      <c r="DE24" s="581"/>
      <c r="DF24" s="581"/>
      <c r="DG24" s="581"/>
      <c r="DH24" s="581"/>
      <c r="DI24" s="581"/>
      <c r="DJ24" s="581"/>
      <c r="DK24" s="582"/>
      <c r="DL24" s="621">
        <v>853713</v>
      </c>
      <c r="DM24" s="581"/>
      <c r="DN24" s="581"/>
      <c r="DO24" s="581"/>
      <c r="DP24" s="581"/>
      <c r="DQ24" s="581"/>
      <c r="DR24" s="581"/>
      <c r="DS24" s="581"/>
      <c r="DT24" s="581"/>
      <c r="DU24" s="581"/>
      <c r="DV24" s="582"/>
      <c r="DW24" s="585">
        <v>46</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750723</v>
      </c>
      <c r="S25" s="592"/>
      <c r="T25" s="592"/>
      <c r="U25" s="592"/>
      <c r="V25" s="592"/>
      <c r="W25" s="592"/>
      <c r="X25" s="592"/>
      <c r="Y25" s="593"/>
      <c r="Z25" s="594">
        <v>10.4</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509288</v>
      </c>
      <c r="CS25" s="617"/>
      <c r="CT25" s="617"/>
      <c r="CU25" s="617"/>
      <c r="CV25" s="617"/>
      <c r="CW25" s="617"/>
      <c r="CX25" s="617"/>
      <c r="CY25" s="618"/>
      <c r="CZ25" s="625">
        <v>7.4</v>
      </c>
      <c r="DA25" s="626"/>
      <c r="DB25" s="626"/>
      <c r="DC25" s="627"/>
      <c r="DD25" s="600">
        <v>500969</v>
      </c>
      <c r="DE25" s="617"/>
      <c r="DF25" s="617"/>
      <c r="DG25" s="617"/>
      <c r="DH25" s="617"/>
      <c r="DI25" s="617"/>
      <c r="DJ25" s="617"/>
      <c r="DK25" s="618"/>
      <c r="DL25" s="600">
        <v>500320</v>
      </c>
      <c r="DM25" s="617"/>
      <c r="DN25" s="617"/>
      <c r="DO25" s="617"/>
      <c r="DP25" s="617"/>
      <c r="DQ25" s="617"/>
      <c r="DR25" s="617"/>
      <c r="DS25" s="617"/>
      <c r="DT25" s="617"/>
      <c r="DU25" s="617"/>
      <c r="DV25" s="618"/>
      <c r="DW25" s="596">
        <v>27</v>
      </c>
      <c r="DX25" s="619"/>
      <c r="DY25" s="619"/>
      <c r="DZ25" s="619"/>
      <c r="EA25" s="619"/>
      <c r="EB25" s="619"/>
      <c r="EC25" s="620"/>
    </row>
    <row r="26" spans="2:133" ht="11.25" customHeight="1">
      <c r="B26" s="628" t="s">
        <v>277</v>
      </c>
      <c r="C26" s="629"/>
      <c r="D26" s="629"/>
      <c r="E26" s="629"/>
      <c r="F26" s="629"/>
      <c r="G26" s="629"/>
      <c r="H26" s="629"/>
      <c r="I26" s="629"/>
      <c r="J26" s="629"/>
      <c r="K26" s="629"/>
      <c r="L26" s="629"/>
      <c r="M26" s="629"/>
      <c r="N26" s="629"/>
      <c r="O26" s="629"/>
      <c r="P26" s="629"/>
      <c r="Q26" s="630"/>
      <c r="R26" s="591">
        <v>10286</v>
      </c>
      <c r="S26" s="592"/>
      <c r="T26" s="592"/>
      <c r="U26" s="592"/>
      <c r="V26" s="592"/>
      <c r="W26" s="592"/>
      <c r="X26" s="592"/>
      <c r="Y26" s="593"/>
      <c r="Z26" s="594">
        <v>0.1</v>
      </c>
      <c r="AA26" s="594"/>
      <c r="AB26" s="594"/>
      <c r="AC26" s="594"/>
      <c r="AD26" s="595">
        <v>10286</v>
      </c>
      <c r="AE26" s="595"/>
      <c r="AF26" s="595"/>
      <c r="AG26" s="595"/>
      <c r="AH26" s="595"/>
      <c r="AI26" s="595"/>
      <c r="AJ26" s="595"/>
      <c r="AK26" s="595"/>
      <c r="AL26" s="596">
        <v>0.6</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277828</v>
      </c>
      <c r="CS26" s="592"/>
      <c r="CT26" s="592"/>
      <c r="CU26" s="592"/>
      <c r="CV26" s="592"/>
      <c r="CW26" s="592"/>
      <c r="CX26" s="592"/>
      <c r="CY26" s="593"/>
      <c r="CZ26" s="625">
        <v>4.0999999999999996</v>
      </c>
      <c r="DA26" s="626"/>
      <c r="DB26" s="626"/>
      <c r="DC26" s="627"/>
      <c r="DD26" s="600">
        <v>273542</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19"/>
      <c r="DY26" s="619"/>
      <c r="DZ26" s="619"/>
      <c r="EA26" s="619"/>
      <c r="EB26" s="619"/>
      <c r="EC26" s="620"/>
    </row>
    <row r="27" spans="2:133" ht="11.25" customHeight="1">
      <c r="B27" s="588" t="s">
        <v>280</v>
      </c>
      <c r="C27" s="589"/>
      <c r="D27" s="589"/>
      <c r="E27" s="589"/>
      <c r="F27" s="589"/>
      <c r="G27" s="589"/>
      <c r="H27" s="589"/>
      <c r="I27" s="589"/>
      <c r="J27" s="589"/>
      <c r="K27" s="589"/>
      <c r="L27" s="589"/>
      <c r="M27" s="589"/>
      <c r="N27" s="589"/>
      <c r="O27" s="589"/>
      <c r="P27" s="589"/>
      <c r="Q27" s="590"/>
      <c r="R27" s="591">
        <v>3420326</v>
      </c>
      <c r="S27" s="592"/>
      <c r="T27" s="592"/>
      <c r="U27" s="592"/>
      <c r="V27" s="592"/>
      <c r="W27" s="592"/>
      <c r="X27" s="592"/>
      <c r="Y27" s="593"/>
      <c r="Z27" s="594">
        <v>47.3</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432366</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156687</v>
      </c>
      <c r="CS27" s="617"/>
      <c r="CT27" s="617"/>
      <c r="CU27" s="617"/>
      <c r="CV27" s="617"/>
      <c r="CW27" s="617"/>
      <c r="CX27" s="617"/>
      <c r="CY27" s="618"/>
      <c r="CZ27" s="625">
        <v>2.2999999999999998</v>
      </c>
      <c r="DA27" s="626"/>
      <c r="DB27" s="626"/>
      <c r="DC27" s="627"/>
      <c r="DD27" s="600">
        <v>61738</v>
      </c>
      <c r="DE27" s="617"/>
      <c r="DF27" s="617"/>
      <c r="DG27" s="617"/>
      <c r="DH27" s="617"/>
      <c r="DI27" s="617"/>
      <c r="DJ27" s="617"/>
      <c r="DK27" s="618"/>
      <c r="DL27" s="600">
        <v>35284</v>
      </c>
      <c r="DM27" s="617"/>
      <c r="DN27" s="617"/>
      <c r="DO27" s="617"/>
      <c r="DP27" s="617"/>
      <c r="DQ27" s="617"/>
      <c r="DR27" s="617"/>
      <c r="DS27" s="617"/>
      <c r="DT27" s="617"/>
      <c r="DU27" s="617"/>
      <c r="DV27" s="618"/>
      <c r="DW27" s="596">
        <v>1.9</v>
      </c>
      <c r="DX27" s="619"/>
      <c r="DY27" s="619"/>
      <c r="DZ27" s="619"/>
      <c r="EA27" s="619"/>
      <c r="EB27" s="619"/>
      <c r="EC27" s="620"/>
    </row>
    <row r="28" spans="2:133" ht="11.25" customHeight="1">
      <c r="B28" s="588" t="s">
        <v>283</v>
      </c>
      <c r="C28" s="589"/>
      <c r="D28" s="589"/>
      <c r="E28" s="589"/>
      <c r="F28" s="589"/>
      <c r="G28" s="589"/>
      <c r="H28" s="589"/>
      <c r="I28" s="589"/>
      <c r="J28" s="589"/>
      <c r="K28" s="589"/>
      <c r="L28" s="589"/>
      <c r="M28" s="589"/>
      <c r="N28" s="589"/>
      <c r="O28" s="589"/>
      <c r="P28" s="589"/>
      <c r="Q28" s="590"/>
      <c r="R28" s="591">
        <v>17268</v>
      </c>
      <c r="S28" s="592"/>
      <c r="T28" s="592"/>
      <c r="U28" s="592"/>
      <c r="V28" s="592"/>
      <c r="W28" s="592"/>
      <c r="X28" s="592"/>
      <c r="Y28" s="593"/>
      <c r="Z28" s="594">
        <v>0.2</v>
      </c>
      <c r="AA28" s="594"/>
      <c r="AB28" s="594"/>
      <c r="AC28" s="594"/>
      <c r="AD28" s="595">
        <v>9970</v>
      </c>
      <c r="AE28" s="595"/>
      <c r="AF28" s="595"/>
      <c r="AG28" s="595"/>
      <c r="AH28" s="595"/>
      <c r="AI28" s="595"/>
      <c r="AJ28" s="595"/>
      <c r="AK28" s="595"/>
      <c r="AL28" s="596">
        <v>0.6</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318109</v>
      </c>
      <c r="CS28" s="592"/>
      <c r="CT28" s="592"/>
      <c r="CU28" s="592"/>
      <c r="CV28" s="592"/>
      <c r="CW28" s="592"/>
      <c r="CX28" s="592"/>
      <c r="CY28" s="593"/>
      <c r="CZ28" s="625">
        <v>4.5999999999999996</v>
      </c>
      <c r="DA28" s="626"/>
      <c r="DB28" s="626"/>
      <c r="DC28" s="627"/>
      <c r="DD28" s="600">
        <v>318109</v>
      </c>
      <c r="DE28" s="592"/>
      <c r="DF28" s="592"/>
      <c r="DG28" s="592"/>
      <c r="DH28" s="592"/>
      <c r="DI28" s="592"/>
      <c r="DJ28" s="592"/>
      <c r="DK28" s="593"/>
      <c r="DL28" s="600">
        <v>318109</v>
      </c>
      <c r="DM28" s="592"/>
      <c r="DN28" s="592"/>
      <c r="DO28" s="592"/>
      <c r="DP28" s="592"/>
      <c r="DQ28" s="592"/>
      <c r="DR28" s="592"/>
      <c r="DS28" s="592"/>
      <c r="DT28" s="592"/>
      <c r="DU28" s="592"/>
      <c r="DV28" s="593"/>
      <c r="DW28" s="596">
        <v>17.100000000000001</v>
      </c>
      <c r="DX28" s="619"/>
      <c r="DY28" s="619"/>
      <c r="DZ28" s="619"/>
      <c r="EA28" s="619"/>
      <c r="EB28" s="619"/>
      <c r="EC28" s="620"/>
    </row>
    <row r="29" spans="2:133" ht="11.25" customHeight="1">
      <c r="B29" s="588" t="s">
        <v>285</v>
      </c>
      <c r="C29" s="589"/>
      <c r="D29" s="589"/>
      <c r="E29" s="589"/>
      <c r="F29" s="589"/>
      <c r="G29" s="589"/>
      <c r="H29" s="589"/>
      <c r="I29" s="589"/>
      <c r="J29" s="589"/>
      <c r="K29" s="589"/>
      <c r="L29" s="589"/>
      <c r="M29" s="589"/>
      <c r="N29" s="589"/>
      <c r="O29" s="589"/>
      <c r="P29" s="589"/>
      <c r="Q29" s="590"/>
      <c r="R29" s="591">
        <v>15043</v>
      </c>
      <c r="S29" s="592"/>
      <c r="T29" s="592"/>
      <c r="U29" s="592"/>
      <c r="V29" s="592"/>
      <c r="W29" s="592"/>
      <c r="X29" s="592"/>
      <c r="Y29" s="593"/>
      <c r="Z29" s="594">
        <v>0.2</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318109</v>
      </c>
      <c r="CS29" s="617"/>
      <c r="CT29" s="617"/>
      <c r="CU29" s="617"/>
      <c r="CV29" s="617"/>
      <c r="CW29" s="617"/>
      <c r="CX29" s="617"/>
      <c r="CY29" s="618"/>
      <c r="CZ29" s="625">
        <v>4.5999999999999996</v>
      </c>
      <c r="DA29" s="626"/>
      <c r="DB29" s="626"/>
      <c r="DC29" s="627"/>
      <c r="DD29" s="600">
        <v>318109</v>
      </c>
      <c r="DE29" s="617"/>
      <c r="DF29" s="617"/>
      <c r="DG29" s="617"/>
      <c r="DH29" s="617"/>
      <c r="DI29" s="617"/>
      <c r="DJ29" s="617"/>
      <c r="DK29" s="618"/>
      <c r="DL29" s="600">
        <v>318109</v>
      </c>
      <c r="DM29" s="617"/>
      <c r="DN29" s="617"/>
      <c r="DO29" s="617"/>
      <c r="DP29" s="617"/>
      <c r="DQ29" s="617"/>
      <c r="DR29" s="617"/>
      <c r="DS29" s="617"/>
      <c r="DT29" s="617"/>
      <c r="DU29" s="617"/>
      <c r="DV29" s="618"/>
      <c r="DW29" s="596">
        <v>17.100000000000001</v>
      </c>
      <c r="DX29" s="619"/>
      <c r="DY29" s="619"/>
      <c r="DZ29" s="619"/>
      <c r="EA29" s="619"/>
      <c r="EB29" s="619"/>
      <c r="EC29" s="620"/>
    </row>
    <row r="30" spans="2:133" ht="11.25" customHeight="1">
      <c r="B30" s="588" t="s">
        <v>290</v>
      </c>
      <c r="C30" s="589"/>
      <c r="D30" s="589"/>
      <c r="E30" s="589"/>
      <c r="F30" s="589"/>
      <c r="G30" s="589"/>
      <c r="H30" s="589"/>
      <c r="I30" s="589"/>
      <c r="J30" s="589"/>
      <c r="K30" s="589"/>
      <c r="L30" s="589"/>
      <c r="M30" s="589"/>
      <c r="N30" s="589"/>
      <c r="O30" s="589"/>
      <c r="P30" s="589"/>
      <c r="Q30" s="590"/>
      <c r="R30" s="591">
        <v>525081</v>
      </c>
      <c r="S30" s="592"/>
      <c r="T30" s="592"/>
      <c r="U30" s="592"/>
      <c r="V30" s="592"/>
      <c r="W30" s="592"/>
      <c r="X30" s="592"/>
      <c r="Y30" s="593"/>
      <c r="Z30" s="594">
        <v>7.3</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99.3</v>
      </c>
      <c r="BH30" s="650"/>
      <c r="BI30" s="650"/>
      <c r="BJ30" s="650"/>
      <c r="BK30" s="650"/>
      <c r="BL30" s="650"/>
      <c r="BM30" s="586">
        <v>96.7</v>
      </c>
      <c r="BN30" s="650"/>
      <c r="BO30" s="650"/>
      <c r="BP30" s="650"/>
      <c r="BQ30" s="651"/>
      <c r="BR30" s="649">
        <v>99.4</v>
      </c>
      <c r="BS30" s="650"/>
      <c r="BT30" s="650"/>
      <c r="BU30" s="650"/>
      <c r="BV30" s="650"/>
      <c r="BW30" s="650"/>
      <c r="BX30" s="586">
        <v>95.4</v>
      </c>
      <c r="BY30" s="650"/>
      <c r="BZ30" s="650"/>
      <c r="CA30" s="650"/>
      <c r="CB30" s="651"/>
      <c r="CD30" s="654"/>
      <c r="CE30" s="655"/>
      <c r="CF30" s="605" t="s">
        <v>293</v>
      </c>
      <c r="CG30" s="606"/>
      <c r="CH30" s="606"/>
      <c r="CI30" s="606"/>
      <c r="CJ30" s="606"/>
      <c r="CK30" s="606"/>
      <c r="CL30" s="606"/>
      <c r="CM30" s="606"/>
      <c r="CN30" s="606"/>
      <c r="CO30" s="606"/>
      <c r="CP30" s="606"/>
      <c r="CQ30" s="607"/>
      <c r="CR30" s="591">
        <v>294720</v>
      </c>
      <c r="CS30" s="592"/>
      <c r="CT30" s="592"/>
      <c r="CU30" s="592"/>
      <c r="CV30" s="592"/>
      <c r="CW30" s="592"/>
      <c r="CX30" s="592"/>
      <c r="CY30" s="593"/>
      <c r="CZ30" s="625">
        <v>4.3</v>
      </c>
      <c r="DA30" s="626"/>
      <c r="DB30" s="626"/>
      <c r="DC30" s="627"/>
      <c r="DD30" s="600">
        <v>294720</v>
      </c>
      <c r="DE30" s="592"/>
      <c r="DF30" s="592"/>
      <c r="DG30" s="592"/>
      <c r="DH30" s="592"/>
      <c r="DI30" s="592"/>
      <c r="DJ30" s="592"/>
      <c r="DK30" s="593"/>
      <c r="DL30" s="600">
        <v>294720</v>
      </c>
      <c r="DM30" s="592"/>
      <c r="DN30" s="592"/>
      <c r="DO30" s="592"/>
      <c r="DP30" s="592"/>
      <c r="DQ30" s="592"/>
      <c r="DR30" s="592"/>
      <c r="DS30" s="592"/>
      <c r="DT30" s="592"/>
      <c r="DU30" s="592"/>
      <c r="DV30" s="593"/>
      <c r="DW30" s="596">
        <v>15.9</v>
      </c>
      <c r="DX30" s="619"/>
      <c r="DY30" s="619"/>
      <c r="DZ30" s="619"/>
      <c r="EA30" s="619"/>
      <c r="EB30" s="619"/>
      <c r="EC30" s="620"/>
    </row>
    <row r="31" spans="2:133" ht="11.25" customHeight="1">
      <c r="B31" s="588" t="s">
        <v>294</v>
      </c>
      <c r="C31" s="589"/>
      <c r="D31" s="589"/>
      <c r="E31" s="589"/>
      <c r="F31" s="589"/>
      <c r="G31" s="589"/>
      <c r="H31" s="589"/>
      <c r="I31" s="589"/>
      <c r="J31" s="589"/>
      <c r="K31" s="589"/>
      <c r="L31" s="589"/>
      <c r="M31" s="589"/>
      <c r="N31" s="589"/>
      <c r="O31" s="589"/>
      <c r="P31" s="589"/>
      <c r="Q31" s="590"/>
      <c r="R31" s="591">
        <v>238258</v>
      </c>
      <c r="S31" s="592"/>
      <c r="T31" s="592"/>
      <c r="U31" s="592"/>
      <c r="V31" s="592"/>
      <c r="W31" s="592"/>
      <c r="X31" s="592"/>
      <c r="Y31" s="593"/>
      <c r="Z31" s="594">
        <v>3.3</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96.3</v>
      </c>
      <c r="BH31" s="617"/>
      <c r="BI31" s="617"/>
      <c r="BJ31" s="617"/>
      <c r="BK31" s="617"/>
      <c r="BL31" s="617"/>
      <c r="BM31" s="597">
        <v>88.9</v>
      </c>
      <c r="BN31" s="647"/>
      <c r="BO31" s="647"/>
      <c r="BP31" s="647"/>
      <c r="BQ31" s="648"/>
      <c r="BR31" s="646">
        <v>95.7</v>
      </c>
      <c r="BS31" s="617"/>
      <c r="BT31" s="617"/>
      <c r="BU31" s="617"/>
      <c r="BV31" s="617"/>
      <c r="BW31" s="617"/>
      <c r="BX31" s="597">
        <v>69.3</v>
      </c>
      <c r="BY31" s="647"/>
      <c r="BZ31" s="647"/>
      <c r="CA31" s="647"/>
      <c r="CB31" s="648"/>
      <c r="CD31" s="654"/>
      <c r="CE31" s="655"/>
      <c r="CF31" s="605" t="s">
        <v>297</v>
      </c>
      <c r="CG31" s="606"/>
      <c r="CH31" s="606"/>
      <c r="CI31" s="606"/>
      <c r="CJ31" s="606"/>
      <c r="CK31" s="606"/>
      <c r="CL31" s="606"/>
      <c r="CM31" s="606"/>
      <c r="CN31" s="606"/>
      <c r="CO31" s="606"/>
      <c r="CP31" s="606"/>
      <c r="CQ31" s="607"/>
      <c r="CR31" s="591">
        <v>23389</v>
      </c>
      <c r="CS31" s="617"/>
      <c r="CT31" s="617"/>
      <c r="CU31" s="617"/>
      <c r="CV31" s="617"/>
      <c r="CW31" s="617"/>
      <c r="CX31" s="617"/>
      <c r="CY31" s="618"/>
      <c r="CZ31" s="625">
        <v>0.3</v>
      </c>
      <c r="DA31" s="626"/>
      <c r="DB31" s="626"/>
      <c r="DC31" s="627"/>
      <c r="DD31" s="600">
        <v>23389</v>
      </c>
      <c r="DE31" s="617"/>
      <c r="DF31" s="617"/>
      <c r="DG31" s="617"/>
      <c r="DH31" s="617"/>
      <c r="DI31" s="617"/>
      <c r="DJ31" s="617"/>
      <c r="DK31" s="618"/>
      <c r="DL31" s="600">
        <v>23389</v>
      </c>
      <c r="DM31" s="617"/>
      <c r="DN31" s="617"/>
      <c r="DO31" s="617"/>
      <c r="DP31" s="617"/>
      <c r="DQ31" s="617"/>
      <c r="DR31" s="617"/>
      <c r="DS31" s="617"/>
      <c r="DT31" s="617"/>
      <c r="DU31" s="617"/>
      <c r="DV31" s="618"/>
      <c r="DW31" s="596">
        <v>1.3</v>
      </c>
      <c r="DX31" s="619"/>
      <c r="DY31" s="619"/>
      <c r="DZ31" s="619"/>
      <c r="EA31" s="619"/>
      <c r="EB31" s="619"/>
      <c r="EC31" s="620"/>
    </row>
    <row r="32" spans="2:133" ht="11.25" customHeight="1">
      <c r="B32" s="588" t="s">
        <v>298</v>
      </c>
      <c r="C32" s="589"/>
      <c r="D32" s="589"/>
      <c r="E32" s="589"/>
      <c r="F32" s="589"/>
      <c r="G32" s="589"/>
      <c r="H32" s="589"/>
      <c r="I32" s="589"/>
      <c r="J32" s="589"/>
      <c r="K32" s="589"/>
      <c r="L32" s="589"/>
      <c r="M32" s="589"/>
      <c r="N32" s="589"/>
      <c r="O32" s="589"/>
      <c r="P32" s="589"/>
      <c r="Q32" s="590"/>
      <c r="R32" s="591">
        <v>54619</v>
      </c>
      <c r="S32" s="592"/>
      <c r="T32" s="592"/>
      <c r="U32" s="592"/>
      <c r="V32" s="592"/>
      <c r="W32" s="592"/>
      <c r="X32" s="592"/>
      <c r="Y32" s="593"/>
      <c r="Z32" s="594">
        <v>0.8</v>
      </c>
      <c r="AA32" s="594"/>
      <c r="AB32" s="594"/>
      <c r="AC32" s="594"/>
      <c r="AD32" s="595" t="s">
        <v>112</v>
      </c>
      <c r="AE32" s="595"/>
      <c r="AF32" s="595"/>
      <c r="AG32" s="595"/>
      <c r="AH32" s="595"/>
      <c r="AI32" s="595"/>
      <c r="AJ32" s="595"/>
      <c r="AK32" s="595"/>
      <c r="AL32" s="596" t="s">
        <v>112</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99.9</v>
      </c>
      <c r="BH32" s="659"/>
      <c r="BI32" s="659"/>
      <c r="BJ32" s="659"/>
      <c r="BK32" s="659"/>
      <c r="BL32" s="659"/>
      <c r="BM32" s="660">
        <v>98.2</v>
      </c>
      <c r="BN32" s="659"/>
      <c r="BO32" s="659"/>
      <c r="BP32" s="659"/>
      <c r="BQ32" s="661"/>
      <c r="BR32" s="658">
        <v>99.8</v>
      </c>
      <c r="BS32" s="659"/>
      <c r="BT32" s="659"/>
      <c r="BU32" s="659"/>
      <c r="BV32" s="659"/>
      <c r="BW32" s="659"/>
      <c r="BX32" s="660">
        <v>97.7</v>
      </c>
      <c r="BY32" s="659"/>
      <c r="BZ32" s="659"/>
      <c r="CA32" s="659"/>
      <c r="CB32" s="661"/>
      <c r="CD32" s="656"/>
      <c r="CE32" s="657"/>
      <c r="CF32" s="605" t="s">
        <v>300</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9"/>
      <c r="DY32" s="619"/>
      <c r="DZ32" s="619"/>
      <c r="EA32" s="619"/>
      <c r="EB32" s="619"/>
      <c r="EC32" s="620"/>
    </row>
    <row r="33" spans="2:133" ht="11.25" customHeight="1">
      <c r="B33" s="588" t="s">
        <v>301</v>
      </c>
      <c r="C33" s="589"/>
      <c r="D33" s="589"/>
      <c r="E33" s="589"/>
      <c r="F33" s="589"/>
      <c r="G33" s="589"/>
      <c r="H33" s="589"/>
      <c r="I33" s="589"/>
      <c r="J33" s="589"/>
      <c r="K33" s="589"/>
      <c r="L33" s="589"/>
      <c r="M33" s="589"/>
      <c r="N33" s="589"/>
      <c r="O33" s="589"/>
      <c r="P33" s="589"/>
      <c r="Q33" s="590"/>
      <c r="R33" s="591">
        <v>158644</v>
      </c>
      <c r="S33" s="592"/>
      <c r="T33" s="592"/>
      <c r="U33" s="592"/>
      <c r="V33" s="592"/>
      <c r="W33" s="592"/>
      <c r="X33" s="592"/>
      <c r="Y33" s="593"/>
      <c r="Z33" s="594">
        <v>2.2000000000000002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2156607</v>
      </c>
      <c r="CS33" s="617"/>
      <c r="CT33" s="617"/>
      <c r="CU33" s="617"/>
      <c r="CV33" s="617"/>
      <c r="CW33" s="617"/>
      <c r="CX33" s="617"/>
      <c r="CY33" s="618"/>
      <c r="CZ33" s="625">
        <v>31.4</v>
      </c>
      <c r="DA33" s="626"/>
      <c r="DB33" s="626"/>
      <c r="DC33" s="627"/>
      <c r="DD33" s="600">
        <v>999666</v>
      </c>
      <c r="DE33" s="617"/>
      <c r="DF33" s="617"/>
      <c r="DG33" s="617"/>
      <c r="DH33" s="617"/>
      <c r="DI33" s="617"/>
      <c r="DJ33" s="617"/>
      <c r="DK33" s="618"/>
      <c r="DL33" s="600">
        <v>664115</v>
      </c>
      <c r="DM33" s="617"/>
      <c r="DN33" s="617"/>
      <c r="DO33" s="617"/>
      <c r="DP33" s="617"/>
      <c r="DQ33" s="617"/>
      <c r="DR33" s="617"/>
      <c r="DS33" s="617"/>
      <c r="DT33" s="617"/>
      <c r="DU33" s="617"/>
      <c r="DV33" s="618"/>
      <c r="DW33" s="596">
        <v>35.799999999999997</v>
      </c>
      <c r="DX33" s="619"/>
      <c r="DY33" s="619"/>
      <c r="DZ33" s="619"/>
      <c r="EA33" s="619"/>
      <c r="EB33" s="619"/>
      <c r="EC33" s="620"/>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923667</v>
      </c>
      <c r="CS34" s="592"/>
      <c r="CT34" s="592"/>
      <c r="CU34" s="592"/>
      <c r="CV34" s="592"/>
      <c r="CW34" s="592"/>
      <c r="CX34" s="592"/>
      <c r="CY34" s="593"/>
      <c r="CZ34" s="625">
        <v>13.5</v>
      </c>
      <c r="DA34" s="626"/>
      <c r="DB34" s="626"/>
      <c r="DC34" s="627"/>
      <c r="DD34" s="600">
        <v>382190</v>
      </c>
      <c r="DE34" s="592"/>
      <c r="DF34" s="592"/>
      <c r="DG34" s="592"/>
      <c r="DH34" s="592"/>
      <c r="DI34" s="592"/>
      <c r="DJ34" s="592"/>
      <c r="DK34" s="593"/>
      <c r="DL34" s="600">
        <v>278830</v>
      </c>
      <c r="DM34" s="592"/>
      <c r="DN34" s="592"/>
      <c r="DO34" s="592"/>
      <c r="DP34" s="592"/>
      <c r="DQ34" s="592"/>
      <c r="DR34" s="592"/>
      <c r="DS34" s="592"/>
      <c r="DT34" s="592"/>
      <c r="DU34" s="592"/>
      <c r="DV34" s="593"/>
      <c r="DW34" s="596">
        <v>15</v>
      </c>
      <c r="DX34" s="619"/>
      <c r="DY34" s="619"/>
      <c r="DZ34" s="619"/>
      <c r="EA34" s="619"/>
      <c r="EB34" s="619"/>
      <c r="EC34" s="620"/>
    </row>
    <row r="35" spans="2:133" ht="11.25" customHeight="1">
      <c r="B35" s="588" t="s">
        <v>307</v>
      </c>
      <c r="C35" s="589"/>
      <c r="D35" s="589"/>
      <c r="E35" s="589"/>
      <c r="F35" s="589"/>
      <c r="G35" s="589"/>
      <c r="H35" s="589"/>
      <c r="I35" s="589"/>
      <c r="J35" s="589"/>
      <c r="K35" s="589"/>
      <c r="L35" s="589"/>
      <c r="M35" s="589"/>
      <c r="N35" s="589"/>
      <c r="O35" s="589"/>
      <c r="P35" s="589"/>
      <c r="Q35" s="590"/>
      <c r="R35" s="591">
        <v>106644</v>
      </c>
      <c r="S35" s="592"/>
      <c r="T35" s="592"/>
      <c r="U35" s="592"/>
      <c r="V35" s="592"/>
      <c r="W35" s="592"/>
      <c r="X35" s="592"/>
      <c r="Y35" s="593"/>
      <c r="Z35" s="594">
        <v>1.5</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290445</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138599</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103068</v>
      </c>
      <c r="CS35" s="617"/>
      <c r="CT35" s="617"/>
      <c r="CU35" s="617"/>
      <c r="CV35" s="617"/>
      <c r="CW35" s="617"/>
      <c r="CX35" s="617"/>
      <c r="CY35" s="618"/>
      <c r="CZ35" s="625">
        <v>1.5</v>
      </c>
      <c r="DA35" s="626"/>
      <c r="DB35" s="626"/>
      <c r="DC35" s="627"/>
      <c r="DD35" s="600">
        <v>24415</v>
      </c>
      <c r="DE35" s="617"/>
      <c r="DF35" s="617"/>
      <c r="DG35" s="617"/>
      <c r="DH35" s="617"/>
      <c r="DI35" s="617"/>
      <c r="DJ35" s="617"/>
      <c r="DK35" s="618"/>
      <c r="DL35" s="600">
        <v>1839</v>
      </c>
      <c r="DM35" s="617"/>
      <c r="DN35" s="617"/>
      <c r="DO35" s="617"/>
      <c r="DP35" s="617"/>
      <c r="DQ35" s="617"/>
      <c r="DR35" s="617"/>
      <c r="DS35" s="617"/>
      <c r="DT35" s="617"/>
      <c r="DU35" s="617"/>
      <c r="DV35" s="618"/>
      <c r="DW35" s="596">
        <v>0.1</v>
      </c>
      <c r="DX35" s="619"/>
      <c r="DY35" s="619"/>
      <c r="DZ35" s="619"/>
      <c r="EA35" s="619"/>
      <c r="EB35" s="619"/>
      <c r="EC35" s="620"/>
    </row>
    <row r="36" spans="2:133" ht="11.25" customHeight="1">
      <c r="B36" s="634" t="s">
        <v>311</v>
      </c>
      <c r="C36" s="635"/>
      <c r="D36" s="635"/>
      <c r="E36" s="635"/>
      <c r="F36" s="635"/>
      <c r="G36" s="635"/>
      <c r="H36" s="635"/>
      <c r="I36" s="635"/>
      <c r="J36" s="635"/>
      <c r="K36" s="635"/>
      <c r="L36" s="635"/>
      <c r="M36" s="635"/>
      <c r="N36" s="635"/>
      <c r="O36" s="635"/>
      <c r="P36" s="635"/>
      <c r="Q36" s="636"/>
      <c r="R36" s="663">
        <v>7233802</v>
      </c>
      <c r="S36" s="664"/>
      <c r="T36" s="664"/>
      <c r="U36" s="664"/>
      <c r="V36" s="664"/>
      <c r="W36" s="664"/>
      <c r="X36" s="664"/>
      <c r="Y36" s="665"/>
      <c r="Z36" s="666">
        <v>100</v>
      </c>
      <c r="AA36" s="666"/>
      <c r="AB36" s="666"/>
      <c r="AC36" s="666"/>
      <c r="AD36" s="667">
        <v>1749628</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90188</v>
      </c>
      <c r="BA36" s="592"/>
      <c r="BB36" s="592"/>
      <c r="BC36" s="592"/>
      <c r="BD36" s="617"/>
      <c r="BE36" s="617"/>
      <c r="BF36" s="648"/>
      <c r="BG36" s="605" t="s">
        <v>313</v>
      </c>
      <c r="BH36" s="606"/>
      <c r="BI36" s="606"/>
      <c r="BJ36" s="606"/>
      <c r="BK36" s="606"/>
      <c r="BL36" s="606"/>
      <c r="BM36" s="606"/>
      <c r="BN36" s="606"/>
      <c r="BO36" s="606"/>
      <c r="BP36" s="606"/>
      <c r="BQ36" s="606"/>
      <c r="BR36" s="606"/>
      <c r="BS36" s="606"/>
      <c r="BT36" s="606"/>
      <c r="BU36" s="607"/>
      <c r="BV36" s="591">
        <v>109725</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551918</v>
      </c>
      <c r="CS36" s="592"/>
      <c r="CT36" s="592"/>
      <c r="CU36" s="592"/>
      <c r="CV36" s="592"/>
      <c r="CW36" s="592"/>
      <c r="CX36" s="592"/>
      <c r="CY36" s="593"/>
      <c r="CZ36" s="625">
        <v>8</v>
      </c>
      <c r="DA36" s="626"/>
      <c r="DB36" s="626"/>
      <c r="DC36" s="627"/>
      <c r="DD36" s="600">
        <v>231451</v>
      </c>
      <c r="DE36" s="592"/>
      <c r="DF36" s="592"/>
      <c r="DG36" s="592"/>
      <c r="DH36" s="592"/>
      <c r="DI36" s="592"/>
      <c r="DJ36" s="592"/>
      <c r="DK36" s="593"/>
      <c r="DL36" s="600">
        <v>169355</v>
      </c>
      <c r="DM36" s="592"/>
      <c r="DN36" s="592"/>
      <c r="DO36" s="592"/>
      <c r="DP36" s="592"/>
      <c r="DQ36" s="592"/>
      <c r="DR36" s="592"/>
      <c r="DS36" s="592"/>
      <c r="DT36" s="592"/>
      <c r="DU36" s="592"/>
      <c r="DV36" s="593"/>
      <c r="DW36" s="596">
        <v>9.1</v>
      </c>
      <c r="DX36" s="619"/>
      <c r="DY36" s="619"/>
      <c r="DZ36" s="619"/>
      <c r="EA36" s="619"/>
      <c r="EB36" s="619"/>
      <c r="EC36" s="620"/>
    </row>
    <row r="37" spans="2:133" ht="11.25" customHeight="1">
      <c r="AQ37" s="670" t="s">
        <v>315</v>
      </c>
      <c r="AR37" s="671"/>
      <c r="AS37" s="671"/>
      <c r="AT37" s="671"/>
      <c r="AU37" s="671"/>
      <c r="AV37" s="671"/>
      <c r="AW37" s="671"/>
      <c r="AX37" s="671"/>
      <c r="AY37" s="672"/>
      <c r="AZ37" s="591">
        <v>2923</v>
      </c>
      <c r="BA37" s="592"/>
      <c r="BB37" s="592"/>
      <c r="BC37" s="592"/>
      <c r="BD37" s="617"/>
      <c r="BE37" s="617"/>
      <c r="BF37" s="648"/>
      <c r="BG37" s="605" t="s">
        <v>316</v>
      </c>
      <c r="BH37" s="606"/>
      <c r="BI37" s="606"/>
      <c r="BJ37" s="606"/>
      <c r="BK37" s="606"/>
      <c r="BL37" s="606"/>
      <c r="BM37" s="606"/>
      <c r="BN37" s="606"/>
      <c r="BO37" s="606"/>
      <c r="BP37" s="606"/>
      <c r="BQ37" s="606"/>
      <c r="BR37" s="606"/>
      <c r="BS37" s="606"/>
      <c r="BT37" s="606"/>
      <c r="BU37" s="607"/>
      <c r="BV37" s="591">
        <v>565</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109776</v>
      </c>
      <c r="CS37" s="617"/>
      <c r="CT37" s="617"/>
      <c r="CU37" s="617"/>
      <c r="CV37" s="617"/>
      <c r="CW37" s="617"/>
      <c r="CX37" s="617"/>
      <c r="CY37" s="618"/>
      <c r="CZ37" s="625">
        <v>1.6</v>
      </c>
      <c r="DA37" s="626"/>
      <c r="DB37" s="626"/>
      <c r="DC37" s="627"/>
      <c r="DD37" s="600">
        <v>109684</v>
      </c>
      <c r="DE37" s="617"/>
      <c r="DF37" s="617"/>
      <c r="DG37" s="617"/>
      <c r="DH37" s="617"/>
      <c r="DI37" s="617"/>
      <c r="DJ37" s="617"/>
      <c r="DK37" s="618"/>
      <c r="DL37" s="600">
        <v>109684</v>
      </c>
      <c r="DM37" s="617"/>
      <c r="DN37" s="617"/>
      <c r="DO37" s="617"/>
      <c r="DP37" s="617"/>
      <c r="DQ37" s="617"/>
      <c r="DR37" s="617"/>
      <c r="DS37" s="617"/>
      <c r="DT37" s="617"/>
      <c r="DU37" s="617"/>
      <c r="DV37" s="618"/>
      <c r="DW37" s="596">
        <v>5.9</v>
      </c>
      <c r="DX37" s="619"/>
      <c r="DY37" s="619"/>
      <c r="DZ37" s="619"/>
      <c r="EA37" s="619"/>
      <c r="EB37" s="619"/>
      <c r="EC37" s="620"/>
    </row>
    <row r="38" spans="2:133" ht="11.25" customHeight="1">
      <c r="AQ38" s="670" t="s">
        <v>318</v>
      </c>
      <c r="AR38" s="671"/>
      <c r="AS38" s="671"/>
      <c r="AT38" s="671"/>
      <c r="AU38" s="671"/>
      <c r="AV38" s="671"/>
      <c r="AW38" s="671"/>
      <c r="AX38" s="671"/>
      <c r="AY38" s="672"/>
      <c r="AZ38" s="591" t="s">
        <v>112</v>
      </c>
      <c r="BA38" s="592"/>
      <c r="BB38" s="592"/>
      <c r="BC38" s="592"/>
      <c r="BD38" s="617"/>
      <c r="BE38" s="617"/>
      <c r="BF38" s="648"/>
      <c r="BG38" s="605" t="s">
        <v>319</v>
      </c>
      <c r="BH38" s="606"/>
      <c r="BI38" s="606"/>
      <c r="BJ38" s="606"/>
      <c r="BK38" s="606"/>
      <c r="BL38" s="606"/>
      <c r="BM38" s="606"/>
      <c r="BN38" s="606"/>
      <c r="BO38" s="606"/>
      <c r="BP38" s="606"/>
      <c r="BQ38" s="606"/>
      <c r="BR38" s="606"/>
      <c r="BS38" s="606"/>
      <c r="BT38" s="606"/>
      <c r="BU38" s="607"/>
      <c r="BV38" s="591">
        <v>998</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287522</v>
      </c>
      <c r="CS38" s="592"/>
      <c r="CT38" s="592"/>
      <c r="CU38" s="592"/>
      <c r="CV38" s="592"/>
      <c r="CW38" s="592"/>
      <c r="CX38" s="592"/>
      <c r="CY38" s="593"/>
      <c r="CZ38" s="625">
        <v>4.2</v>
      </c>
      <c r="DA38" s="626"/>
      <c r="DB38" s="626"/>
      <c r="DC38" s="627"/>
      <c r="DD38" s="600">
        <v>260469</v>
      </c>
      <c r="DE38" s="592"/>
      <c r="DF38" s="592"/>
      <c r="DG38" s="592"/>
      <c r="DH38" s="592"/>
      <c r="DI38" s="592"/>
      <c r="DJ38" s="592"/>
      <c r="DK38" s="593"/>
      <c r="DL38" s="600">
        <v>214091</v>
      </c>
      <c r="DM38" s="592"/>
      <c r="DN38" s="592"/>
      <c r="DO38" s="592"/>
      <c r="DP38" s="592"/>
      <c r="DQ38" s="592"/>
      <c r="DR38" s="592"/>
      <c r="DS38" s="592"/>
      <c r="DT38" s="592"/>
      <c r="DU38" s="592"/>
      <c r="DV38" s="593"/>
      <c r="DW38" s="596">
        <v>11.5</v>
      </c>
      <c r="DX38" s="619"/>
      <c r="DY38" s="619"/>
      <c r="DZ38" s="619"/>
      <c r="EA38" s="619"/>
      <c r="EB38" s="619"/>
      <c r="EC38" s="620"/>
    </row>
    <row r="39" spans="2:133" ht="11.25" customHeight="1">
      <c r="AQ39" s="670" t="s">
        <v>321</v>
      </c>
      <c r="AR39" s="671"/>
      <c r="AS39" s="671"/>
      <c r="AT39" s="671"/>
      <c r="AU39" s="671"/>
      <c r="AV39" s="671"/>
      <c r="AW39" s="671"/>
      <c r="AX39" s="671"/>
      <c r="AY39" s="672"/>
      <c r="AZ39" s="591" t="s">
        <v>112</v>
      </c>
      <c r="BA39" s="592"/>
      <c r="BB39" s="592"/>
      <c r="BC39" s="592"/>
      <c r="BD39" s="617"/>
      <c r="BE39" s="617"/>
      <c r="BF39" s="648"/>
      <c r="BG39" s="674" t="s">
        <v>322</v>
      </c>
      <c r="BH39" s="675"/>
      <c r="BI39" s="675"/>
      <c r="BJ39" s="675"/>
      <c r="BK39" s="675"/>
      <c r="BL39" s="187"/>
      <c r="BM39" s="606" t="s">
        <v>323</v>
      </c>
      <c r="BN39" s="606"/>
      <c r="BO39" s="606"/>
      <c r="BP39" s="606"/>
      <c r="BQ39" s="606"/>
      <c r="BR39" s="606"/>
      <c r="BS39" s="606"/>
      <c r="BT39" s="606"/>
      <c r="BU39" s="607"/>
      <c r="BV39" s="591">
        <v>4</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289291</v>
      </c>
      <c r="CS39" s="617"/>
      <c r="CT39" s="617"/>
      <c r="CU39" s="617"/>
      <c r="CV39" s="617"/>
      <c r="CW39" s="617"/>
      <c r="CX39" s="617"/>
      <c r="CY39" s="618"/>
      <c r="CZ39" s="625">
        <v>4.2</v>
      </c>
      <c r="DA39" s="626"/>
      <c r="DB39" s="626"/>
      <c r="DC39" s="627"/>
      <c r="DD39" s="600">
        <v>100000</v>
      </c>
      <c r="DE39" s="617"/>
      <c r="DF39" s="617"/>
      <c r="DG39" s="617"/>
      <c r="DH39" s="617"/>
      <c r="DI39" s="617"/>
      <c r="DJ39" s="617"/>
      <c r="DK39" s="618"/>
      <c r="DL39" s="600" t="s">
        <v>112</v>
      </c>
      <c r="DM39" s="617"/>
      <c r="DN39" s="617"/>
      <c r="DO39" s="617"/>
      <c r="DP39" s="617"/>
      <c r="DQ39" s="617"/>
      <c r="DR39" s="617"/>
      <c r="DS39" s="617"/>
      <c r="DT39" s="617"/>
      <c r="DU39" s="617"/>
      <c r="DV39" s="618"/>
      <c r="DW39" s="596" t="s">
        <v>112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61473</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387</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1141</v>
      </c>
      <c r="CS40" s="592"/>
      <c r="CT40" s="592"/>
      <c r="CU40" s="592"/>
      <c r="CV40" s="592"/>
      <c r="CW40" s="592"/>
      <c r="CX40" s="592"/>
      <c r="CY40" s="593"/>
      <c r="CZ40" s="625">
        <v>0</v>
      </c>
      <c r="DA40" s="626"/>
      <c r="DB40" s="626"/>
      <c r="DC40" s="627"/>
      <c r="DD40" s="600">
        <v>1141</v>
      </c>
      <c r="DE40" s="592"/>
      <c r="DF40" s="592"/>
      <c r="DG40" s="592"/>
      <c r="DH40" s="592"/>
      <c r="DI40" s="592"/>
      <c r="DJ40" s="592"/>
      <c r="DK40" s="593"/>
      <c r="DL40" s="600" t="s">
        <v>112</v>
      </c>
      <c r="DM40" s="592"/>
      <c r="DN40" s="592"/>
      <c r="DO40" s="592"/>
      <c r="DP40" s="592"/>
      <c r="DQ40" s="592"/>
      <c r="DR40" s="592"/>
      <c r="DS40" s="592"/>
      <c r="DT40" s="592"/>
      <c r="DU40" s="592"/>
      <c r="DV40" s="593"/>
      <c r="DW40" s="596" t="s">
        <v>112</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135861</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382</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210</v>
      </c>
      <c r="CS41" s="617"/>
      <c r="CT41" s="617"/>
      <c r="CU41" s="617"/>
      <c r="CV41" s="617"/>
      <c r="CW41" s="617"/>
      <c r="CX41" s="617"/>
      <c r="CY41" s="618"/>
      <c r="CZ41" s="625" t="s">
        <v>210</v>
      </c>
      <c r="DA41" s="626"/>
      <c r="DB41" s="626"/>
      <c r="DC41" s="627"/>
      <c r="DD41" s="600" t="s">
        <v>210</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3718604</v>
      </c>
      <c r="CS42" s="592"/>
      <c r="CT42" s="592"/>
      <c r="CU42" s="592"/>
      <c r="CV42" s="592"/>
      <c r="CW42" s="592"/>
      <c r="CX42" s="592"/>
      <c r="CY42" s="593"/>
      <c r="CZ42" s="625">
        <v>54.2</v>
      </c>
      <c r="DA42" s="684"/>
      <c r="DB42" s="684"/>
      <c r="DC42" s="685"/>
      <c r="DD42" s="600">
        <v>196545</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16432</v>
      </c>
      <c r="CS43" s="617"/>
      <c r="CT43" s="617"/>
      <c r="CU43" s="617"/>
      <c r="CV43" s="617"/>
      <c r="CW43" s="617"/>
      <c r="CX43" s="617"/>
      <c r="CY43" s="618"/>
      <c r="CZ43" s="625">
        <v>0.2</v>
      </c>
      <c r="DA43" s="626"/>
      <c r="DB43" s="626"/>
      <c r="DC43" s="627"/>
      <c r="DD43" s="600">
        <v>16432</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335</v>
      </c>
      <c r="CD44" s="697" t="s">
        <v>288</v>
      </c>
      <c r="CE44" s="698"/>
      <c r="CF44" s="588" t="s">
        <v>336</v>
      </c>
      <c r="CG44" s="589"/>
      <c r="CH44" s="589"/>
      <c r="CI44" s="589"/>
      <c r="CJ44" s="589"/>
      <c r="CK44" s="589"/>
      <c r="CL44" s="589"/>
      <c r="CM44" s="589"/>
      <c r="CN44" s="589"/>
      <c r="CO44" s="589"/>
      <c r="CP44" s="589"/>
      <c r="CQ44" s="590"/>
      <c r="CR44" s="591">
        <v>2767818</v>
      </c>
      <c r="CS44" s="592"/>
      <c r="CT44" s="592"/>
      <c r="CU44" s="592"/>
      <c r="CV44" s="592"/>
      <c r="CW44" s="592"/>
      <c r="CX44" s="592"/>
      <c r="CY44" s="593"/>
      <c r="CZ44" s="625">
        <v>40.4</v>
      </c>
      <c r="DA44" s="684"/>
      <c r="DB44" s="684"/>
      <c r="DC44" s="685"/>
      <c r="DD44" s="600">
        <v>196545</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337</v>
      </c>
      <c r="CG45" s="589"/>
      <c r="CH45" s="589"/>
      <c r="CI45" s="589"/>
      <c r="CJ45" s="589"/>
      <c r="CK45" s="589"/>
      <c r="CL45" s="589"/>
      <c r="CM45" s="589"/>
      <c r="CN45" s="589"/>
      <c r="CO45" s="589"/>
      <c r="CP45" s="589"/>
      <c r="CQ45" s="590"/>
      <c r="CR45" s="591">
        <v>2266721</v>
      </c>
      <c r="CS45" s="617"/>
      <c r="CT45" s="617"/>
      <c r="CU45" s="617"/>
      <c r="CV45" s="617"/>
      <c r="CW45" s="617"/>
      <c r="CX45" s="617"/>
      <c r="CY45" s="618"/>
      <c r="CZ45" s="625">
        <v>33</v>
      </c>
      <c r="DA45" s="626"/>
      <c r="DB45" s="626"/>
      <c r="DC45" s="627"/>
      <c r="DD45" s="600">
        <v>33010</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338</v>
      </c>
      <c r="CG46" s="589"/>
      <c r="CH46" s="589"/>
      <c r="CI46" s="589"/>
      <c r="CJ46" s="589"/>
      <c r="CK46" s="589"/>
      <c r="CL46" s="589"/>
      <c r="CM46" s="589"/>
      <c r="CN46" s="589"/>
      <c r="CO46" s="589"/>
      <c r="CP46" s="589"/>
      <c r="CQ46" s="590"/>
      <c r="CR46" s="591">
        <v>501097</v>
      </c>
      <c r="CS46" s="592"/>
      <c r="CT46" s="592"/>
      <c r="CU46" s="592"/>
      <c r="CV46" s="592"/>
      <c r="CW46" s="592"/>
      <c r="CX46" s="592"/>
      <c r="CY46" s="593"/>
      <c r="CZ46" s="625">
        <v>7.3</v>
      </c>
      <c r="DA46" s="684"/>
      <c r="DB46" s="684"/>
      <c r="DC46" s="685"/>
      <c r="DD46" s="600">
        <v>163535</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339</v>
      </c>
      <c r="CG47" s="589"/>
      <c r="CH47" s="589"/>
      <c r="CI47" s="589"/>
      <c r="CJ47" s="589"/>
      <c r="CK47" s="589"/>
      <c r="CL47" s="589"/>
      <c r="CM47" s="589"/>
      <c r="CN47" s="589"/>
      <c r="CO47" s="589"/>
      <c r="CP47" s="589"/>
      <c r="CQ47" s="590"/>
      <c r="CR47" s="591">
        <v>950786</v>
      </c>
      <c r="CS47" s="617"/>
      <c r="CT47" s="617"/>
      <c r="CU47" s="617"/>
      <c r="CV47" s="617"/>
      <c r="CW47" s="617"/>
      <c r="CX47" s="617"/>
      <c r="CY47" s="618"/>
      <c r="CZ47" s="625">
        <v>13.9</v>
      </c>
      <c r="DA47" s="626"/>
      <c r="DB47" s="626"/>
      <c r="DC47" s="627"/>
      <c r="DD47" s="600" t="s">
        <v>112</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340</v>
      </c>
      <c r="CG48" s="589"/>
      <c r="CH48" s="589"/>
      <c r="CI48" s="589"/>
      <c r="CJ48" s="589"/>
      <c r="CK48" s="589"/>
      <c r="CL48" s="589"/>
      <c r="CM48" s="589"/>
      <c r="CN48" s="589"/>
      <c r="CO48" s="589"/>
      <c r="CP48" s="589"/>
      <c r="CQ48" s="590"/>
      <c r="CR48" s="591" t="s">
        <v>112</v>
      </c>
      <c r="CS48" s="592"/>
      <c r="CT48" s="592"/>
      <c r="CU48" s="592"/>
      <c r="CV48" s="592"/>
      <c r="CW48" s="592"/>
      <c r="CX48" s="592"/>
      <c r="CY48" s="593"/>
      <c r="CZ48" s="625" t="s">
        <v>112</v>
      </c>
      <c r="DA48" s="684"/>
      <c r="DB48" s="684"/>
      <c r="DC48" s="685"/>
      <c r="DD48" s="600" t="s">
        <v>112</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341</v>
      </c>
      <c r="CE49" s="635"/>
      <c r="CF49" s="635"/>
      <c r="CG49" s="635"/>
      <c r="CH49" s="635"/>
      <c r="CI49" s="635"/>
      <c r="CJ49" s="635"/>
      <c r="CK49" s="635"/>
      <c r="CL49" s="635"/>
      <c r="CM49" s="635"/>
      <c r="CN49" s="635"/>
      <c r="CO49" s="635"/>
      <c r="CP49" s="635"/>
      <c r="CQ49" s="636"/>
      <c r="CR49" s="663">
        <v>6859295</v>
      </c>
      <c r="CS49" s="659"/>
      <c r="CT49" s="659"/>
      <c r="CU49" s="659"/>
      <c r="CV49" s="659"/>
      <c r="CW49" s="659"/>
      <c r="CX49" s="659"/>
      <c r="CY49" s="686"/>
      <c r="CZ49" s="687">
        <v>100</v>
      </c>
      <c r="DA49" s="688"/>
      <c r="DB49" s="688"/>
      <c r="DC49" s="689"/>
      <c r="DD49" s="690">
        <v>2077027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69" sqref="AK69:AO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7234</v>
      </c>
      <c r="R7" s="721"/>
      <c r="S7" s="721"/>
      <c r="T7" s="721"/>
      <c r="U7" s="721"/>
      <c r="V7" s="721">
        <v>6859</v>
      </c>
      <c r="W7" s="721"/>
      <c r="X7" s="721"/>
      <c r="Y7" s="721"/>
      <c r="Z7" s="721"/>
      <c r="AA7" s="721">
        <f>Q7-V7</f>
        <v>375</v>
      </c>
      <c r="AB7" s="721"/>
      <c r="AC7" s="721"/>
      <c r="AD7" s="721"/>
      <c r="AE7" s="722"/>
      <c r="AF7" s="723">
        <v>220</v>
      </c>
      <c r="AG7" s="724"/>
      <c r="AH7" s="724"/>
      <c r="AI7" s="724"/>
      <c r="AJ7" s="725"/>
      <c r="AK7" s="760">
        <v>525</v>
      </c>
      <c r="AL7" s="761"/>
      <c r="AM7" s="761"/>
      <c r="AN7" s="761"/>
      <c r="AO7" s="761"/>
      <c r="AP7" s="761">
        <v>2259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220</v>
      </c>
      <c r="AG23" s="780"/>
      <c r="AH23" s="780"/>
      <c r="AI23" s="780"/>
      <c r="AJ23" s="783"/>
      <c r="AK23" s="784"/>
      <c r="AL23" s="785"/>
      <c r="AM23" s="785"/>
      <c r="AN23" s="785"/>
      <c r="AO23" s="785"/>
      <c r="AP23" s="780"/>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715</v>
      </c>
      <c r="R28" s="809"/>
      <c r="S28" s="809"/>
      <c r="T28" s="809"/>
      <c r="U28" s="809"/>
      <c r="V28" s="809">
        <v>576</v>
      </c>
      <c r="W28" s="809"/>
      <c r="X28" s="809"/>
      <c r="Y28" s="809"/>
      <c r="Z28" s="809"/>
      <c r="AA28" s="809">
        <f>Q28-V28</f>
        <v>139</v>
      </c>
      <c r="AB28" s="809"/>
      <c r="AC28" s="809"/>
      <c r="AD28" s="809"/>
      <c r="AE28" s="810"/>
      <c r="AF28" s="811">
        <v>139</v>
      </c>
      <c r="AG28" s="809"/>
      <c r="AH28" s="809"/>
      <c r="AI28" s="809"/>
      <c r="AJ28" s="812"/>
      <c r="AK28" s="813">
        <v>37</v>
      </c>
      <c r="AL28" s="804"/>
      <c r="AM28" s="804"/>
      <c r="AN28" s="804"/>
      <c r="AO28" s="804"/>
      <c r="AP28" s="804">
        <v>0</v>
      </c>
      <c r="AQ28" s="804"/>
      <c r="AR28" s="804"/>
      <c r="AS28" s="804"/>
      <c r="AT28" s="804"/>
      <c r="AU28" s="804">
        <v>0</v>
      </c>
      <c r="AV28" s="804"/>
      <c r="AW28" s="804"/>
      <c r="AX28" s="804"/>
      <c r="AY28" s="804"/>
      <c r="AZ28" s="805" t="s">
        <v>530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152</v>
      </c>
      <c r="R29" s="745"/>
      <c r="S29" s="745"/>
      <c r="T29" s="745"/>
      <c r="U29" s="745"/>
      <c r="V29" s="745">
        <v>152</v>
      </c>
      <c r="W29" s="745"/>
      <c r="X29" s="745"/>
      <c r="Y29" s="745"/>
      <c r="Z29" s="745"/>
      <c r="AA29" s="745">
        <f t="shared" ref="AA29:AA33" si="0">Q29-V29</f>
        <v>0</v>
      </c>
      <c r="AB29" s="745"/>
      <c r="AC29" s="745"/>
      <c r="AD29" s="745"/>
      <c r="AE29" s="746"/>
      <c r="AF29" s="747">
        <v>0</v>
      </c>
      <c r="AG29" s="748"/>
      <c r="AH29" s="748"/>
      <c r="AI29" s="748"/>
      <c r="AJ29" s="749"/>
      <c r="AK29" s="816">
        <v>25</v>
      </c>
      <c r="AL29" s="817"/>
      <c r="AM29" s="817"/>
      <c r="AN29" s="817"/>
      <c r="AO29" s="817"/>
      <c r="AP29" s="817">
        <v>0</v>
      </c>
      <c r="AQ29" s="817"/>
      <c r="AR29" s="817"/>
      <c r="AS29" s="817"/>
      <c r="AT29" s="817"/>
      <c r="AU29" s="817">
        <v>0</v>
      </c>
      <c r="AV29" s="817"/>
      <c r="AW29" s="817"/>
      <c r="AX29" s="817"/>
      <c r="AY29" s="817"/>
      <c r="AZ29" s="818" t="s">
        <v>531</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438</v>
      </c>
      <c r="R30" s="745"/>
      <c r="S30" s="745"/>
      <c r="T30" s="745"/>
      <c r="U30" s="745"/>
      <c r="V30" s="745">
        <v>397</v>
      </c>
      <c r="W30" s="745"/>
      <c r="X30" s="745"/>
      <c r="Y30" s="745"/>
      <c r="Z30" s="745"/>
      <c r="AA30" s="745">
        <f t="shared" si="0"/>
        <v>41</v>
      </c>
      <c r="AB30" s="745"/>
      <c r="AC30" s="745"/>
      <c r="AD30" s="745"/>
      <c r="AE30" s="746"/>
      <c r="AF30" s="747">
        <v>41</v>
      </c>
      <c r="AG30" s="748"/>
      <c r="AH30" s="748"/>
      <c r="AI30" s="748"/>
      <c r="AJ30" s="749"/>
      <c r="AK30" s="816">
        <v>60</v>
      </c>
      <c r="AL30" s="817"/>
      <c r="AM30" s="817"/>
      <c r="AN30" s="817"/>
      <c r="AO30" s="817"/>
      <c r="AP30" s="817">
        <v>0</v>
      </c>
      <c r="AQ30" s="817"/>
      <c r="AR30" s="817"/>
      <c r="AS30" s="817"/>
      <c r="AT30" s="817"/>
      <c r="AU30" s="817">
        <v>0</v>
      </c>
      <c r="AV30" s="817"/>
      <c r="AW30" s="817"/>
      <c r="AX30" s="817"/>
      <c r="AY30" s="817"/>
      <c r="AZ30" s="818" t="s">
        <v>531</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1</v>
      </c>
      <c r="R31" s="745"/>
      <c r="S31" s="745"/>
      <c r="T31" s="745"/>
      <c r="U31" s="745"/>
      <c r="V31" s="745">
        <v>1</v>
      </c>
      <c r="W31" s="745"/>
      <c r="X31" s="745"/>
      <c r="Y31" s="745"/>
      <c r="Z31" s="745"/>
      <c r="AA31" s="745">
        <f t="shared" si="0"/>
        <v>0</v>
      </c>
      <c r="AB31" s="745"/>
      <c r="AC31" s="745"/>
      <c r="AD31" s="745"/>
      <c r="AE31" s="746"/>
      <c r="AF31" s="747">
        <v>0</v>
      </c>
      <c r="AG31" s="748"/>
      <c r="AH31" s="748"/>
      <c r="AI31" s="748"/>
      <c r="AJ31" s="749"/>
      <c r="AK31" s="816">
        <v>0</v>
      </c>
      <c r="AL31" s="817"/>
      <c r="AM31" s="817"/>
      <c r="AN31" s="817"/>
      <c r="AO31" s="817"/>
      <c r="AP31" s="817">
        <v>0</v>
      </c>
      <c r="AQ31" s="817"/>
      <c r="AR31" s="817"/>
      <c r="AS31" s="817"/>
      <c r="AT31" s="817"/>
      <c r="AU31" s="817">
        <v>0</v>
      </c>
      <c r="AV31" s="817"/>
      <c r="AW31" s="817"/>
      <c r="AX31" s="817"/>
      <c r="AY31" s="817"/>
      <c r="AZ31" s="818" t="s">
        <v>530</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77</v>
      </c>
      <c r="R32" s="745"/>
      <c r="S32" s="745"/>
      <c r="T32" s="745"/>
      <c r="U32" s="745"/>
      <c r="V32" s="745">
        <v>77</v>
      </c>
      <c r="W32" s="745"/>
      <c r="X32" s="745"/>
      <c r="Y32" s="745"/>
      <c r="Z32" s="745"/>
      <c r="AA32" s="745">
        <f t="shared" si="0"/>
        <v>0</v>
      </c>
      <c r="AB32" s="745"/>
      <c r="AC32" s="745"/>
      <c r="AD32" s="745"/>
      <c r="AE32" s="746"/>
      <c r="AF32" s="747">
        <v>0</v>
      </c>
      <c r="AG32" s="748"/>
      <c r="AH32" s="748"/>
      <c r="AI32" s="748"/>
      <c r="AJ32" s="749"/>
      <c r="AK32" s="816">
        <v>75</v>
      </c>
      <c r="AL32" s="817"/>
      <c r="AM32" s="817"/>
      <c r="AN32" s="817"/>
      <c r="AO32" s="817"/>
      <c r="AP32" s="817">
        <v>0</v>
      </c>
      <c r="AQ32" s="817"/>
      <c r="AR32" s="817"/>
      <c r="AS32" s="817"/>
      <c r="AT32" s="817"/>
      <c r="AU32" s="817">
        <v>0</v>
      </c>
      <c r="AV32" s="817"/>
      <c r="AW32" s="817"/>
      <c r="AX32" s="817"/>
      <c r="AY32" s="817"/>
      <c r="AZ32" s="818" t="s">
        <v>530</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383</v>
      </c>
      <c r="C33" s="742"/>
      <c r="D33" s="742"/>
      <c r="E33" s="742"/>
      <c r="F33" s="742"/>
      <c r="G33" s="742"/>
      <c r="H33" s="742"/>
      <c r="I33" s="742"/>
      <c r="J33" s="742"/>
      <c r="K33" s="742"/>
      <c r="L33" s="742"/>
      <c r="M33" s="742"/>
      <c r="N33" s="742"/>
      <c r="O33" s="742"/>
      <c r="P33" s="743"/>
      <c r="Q33" s="744">
        <v>147</v>
      </c>
      <c r="R33" s="745"/>
      <c r="S33" s="745"/>
      <c r="T33" s="745"/>
      <c r="U33" s="745"/>
      <c r="V33" s="745">
        <v>129</v>
      </c>
      <c r="W33" s="745"/>
      <c r="X33" s="745"/>
      <c r="Y33" s="745"/>
      <c r="Z33" s="745"/>
      <c r="AA33" s="745">
        <f t="shared" si="0"/>
        <v>18</v>
      </c>
      <c r="AB33" s="745"/>
      <c r="AC33" s="745"/>
      <c r="AD33" s="745"/>
      <c r="AE33" s="746"/>
      <c r="AF33" s="747">
        <v>18</v>
      </c>
      <c r="AG33" s="748"/>
      <c r="AH33" s="748"/>
      <c r="AI33" s="748"/>
      <c r="AJ33" s="749"/>
      <c r="AK33" s="816">
        <v>90</v>
      </c>
      <c r="AL33" s="817"/>
      <c r="AM33" s="817"/>
      <c r="AN33" s="817"/>
      <c r="AO33" s="817"/>
      <c r="AP33" s="817">
        <v>815</v>
      </c>
      <c r="AQ33" s="817"/>
      <c r="AR33" s="817"/>
      <c r="AS33" s="817"/>
      <c r="AT33" s="817"/>
      <c r="AU33" s="817">
        <v>815</v>
      </c>
      <c r="AV33" s="817"/>
      <c r="AW33" s="817"/>
      <c r="AX33" s="817"/>
      <c r="AY33" s="817"/>
      <c r="AZ33" s="818" t="s">
        <v>531</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198</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389</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532</v>
      </c>
      <c r="C68" s="856"/>
      <c r="D68" s="856"/>
      <c r="E68" s="856"/>
      <c r="F68" s="856"/>
      <c r="G68" s="856"/>
      <c r="H68" s="856"/>
      <c r="I68" s="856"/>
      <c r="J68" s="856"/>
      <c r="K68" s="856"/>
      <c r="L68" s="856"/>
      <c r="M68" s="856"/>
      <c r="N68" s="856"/>
      <c r="O68" s="856"/>
      <c r="P68" s="857"/>
      <c r="Q68" s="858">
        <v>3351</v>
      </c>
      <c r="R68" s="852"/>
      <c r="S68" s="852"/>
      <c r="T68" s="852"/>
      <c r="U68" s="852"/>
      <c r="V68" s="852">
        <v>2844</v>
      </c>
      <c r="W68" s="852"/>
      <c r="X68" s="852"/>
      <c r="Y68" s="852"/>
      <c r="Z68" s="852"/>
      <c r="AA68" s="852">
        <v>507</v>
      </c>
      <c r="AB68" s="852"/>
      <c r="AC68" s="852"/>
      <c r="AD68" s="852"/>
      <c r="AE68" s="852"/>
      <c r="AF68" s="852">
        <v>141</v>
      </c>
      <c r="AG68" s="852"/>
      <c r="AH68" s="852"/>
      <c r="AI68" s="852"/>
      <c r="AJ68" s="852"/>
      <c r="AK68" s="852">
        <v>2</v>
      </c>
      <c r="AL68" s="852"/>
      <c r="AM68" s="852"/>
      <c r="AN68" s="852"/>
      <c r="AO68" s="852"/>
      <c r="AP68" s="852">
        <v>1253</v>
      </c>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533</v>
      </c>
      <c r="C69" s="860"/>
      <c r="D69" s="860"/>
      <c r="E69" s="860"/>
      <c r="F69" s="860"/>
      <c r="G69" s="860"/>
      <c r="H69" s="860"/>
      <c r="I69" s="860"/>
      <c r="J69" s="860"/>
      <c r="K69" s="860"/>
      <c r="L69" s="860"/>
      <c r="M69" s="860"/>
      <c r="N69" s="860"/>
      <c r="O69" s="860"/>
      <c r="P69" s="861"/>
      <c r="Q69" s="862">
        <v>1728</v>
      </c>
      <c r="R69" s="817"/>
      <c r="S69" s="817"/>
      <c r="T69" s="817"/>
      <c r="U69" s="817"/>
      <c r="V69" s="817">
        <v>1536</v>
      </c>
      <c r="W69" s="817"/>
      <c r="X69" s="817"/>
      <c r="Y69" s="817"/>
      <c r="Z69" s="817"/>
      <c r="AA69" s="817">
        <v>115</v>
      </c>
      <c r="AB69" s="817"/>
      <c r="AC69" s="817"/>
      <c r="AD69" s="817"/>
      <c r="AE69" s="817"/>
      <c r="AF69" s="817">
        <v>647</v>
      </c>
      <c r="AG69" s="817"/>
      <c r="AH69" s="817"/>
      <c r="AI69" s="817"/>
      <c r="AJ69" s="817"/>
      <c r="AK69" s="817"/>
      <c r="AL69" s="817"/>
      <c r="AM69" s="817"/>
      <c r="AN69" s="817"/>
      <c r="AO69" s="817"/>
      <c r="AP69" s="817">
        <v>345</v>
      </c>
      <c r="AQ69" s="817"/>
      <c r="AR69" s="817"/>
      <c r="AS69" s="817"/>
      <c r="AT69" s="817"/>
      <c r="AU69" s="817"/>
      <c r="AV69" s="817"/>
      <c r="AW69" s="817"/>
      <c r="AX69" s="817"/>
      <c r="AY69" s="817"/>
      <c r="AZ69" s="863" t="s">
        <v>535</v>
      </c>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534</v>
      </c>
      <c r="C70" s="860"/>
      <c r="D70" s="860"/>
      <c r="E70" s="860"/>
      <c r="F70" s="860"/>
      <c r="G70" s="860"/>
      <c r="H70" s="860"/>
      <c r="I70" s="860"/>
      <c r="J70" s="860"/>
      <c r="K70" s="860"/>
      <c r="L70" s="860"/>
      <c r="M70" s="860"/>
      <c r="N70" s="860"/>
      <c r="O70" s="860"/>
      <c r="P70" s="861"/>
      <c r="Q70" s="862">
        <v>821</v>
      </c>
      <c r="R70" s="817"/>
      <c r="S70" s="817"/>
      <c r="T70" s="817"/>
      <c r="U70" s="817"/>
      <c r="V70" s="817">
        <v>781</v>
      </c>
      <c r="W70" s="817"/>
      <c r="X70" s="817"/>
      <c r="Y70" s="817"/>
      <c r="Z70" s="817"/>
      <c r="AA70" s="817">
        <v>40</v>
      </c>
      <c r="AB70" s="817"/>
      <c r="AC70" s="817"/>
      <c r="AD70" s="817"/>
      <c r="AE70" s="817"/>
      <c r="AF70" s="817">
        <v>40</v>
      </c>
      <c r="AG70" s="817"/>
      <c r="AH70" s="817"/>
      <c r="AI70" s="817"/>
      <c r="AJ70" s="817"/>
      <c r="AK70" s="817">
        <v>1</v>
      </c>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541</v>
      </c>
      <c r="C71" s="860"/>
      <c r="D71" s="860"/>
      <c r="E71" s="860"/>
      <c r="F71" s="860"/>
      <c r="G71" s="860"/>
      <c r="H71" s="860"/>
      <c r="I71" s="860"/>
      <c r="J71" s="860"/>
      <c r="K71" s="860"/>
      <c r="L71" s="860"/>
      <c r="M71" s="860"/>
      <c r="N71" s="860"/>
      <c r="O71" s="860"/>
      <c r="P71" s="861"/>
      <c r="Q71" s="862">
        <v>240924</v>
      </c>
      <c r="R71" s="817"/>
      <c r="S71" s="817"/>
      <c r="T71" s="817"/>
      <c r="U71" s="817"/>
      <c r="V71" s="817">
        <v>229430</v>
      </c>
      <c r="W71" s="817"/>
      <c r="X71" s="817"/>
      <c r="Y71" s="817"/>
      <c r="Z71" s="817"/>
      <c r="AA71" s="817">
        <v>11494</v>
      </c>
      <c r="AB71" s="817"/>
      <c r="AC71" s="817"/>
      <c r="AD71" s="817"/>
      <c r="AE71" s="817"/>
      <c r="AF71" s="817">
        <v>11494</v>
      </c>
      <c r="AG71" s="817"/>
      <c r="AH71" s="817"/>
      <c r="AI71" s="817"/>
      <c r="AJ71" s="817"/>
      <c r="AK71" s="817">
        <v>2244</v>
      </c>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536</v>
      </c>
      <c r="C72" s="860"/>
      <c r="D72" s="860"/>
      <c r="E72" s="860"/>
      <c r="F72" s="860"/>
      <c r="G72" s="860"/>
      <c r="H72" s="860"/>
      <c r="I72" s="860"/>
      <c r="J72" s="860"/>
      <c r="K72" s="860"/>
      <c r="L72" s="860"/>
      <c r="M72" s="860"/>
      <c r="N72" s="860"/>
      <c r="O72" s="860"/>
      <c r="P72" s="861"/>
      <c r="Q72" s="862">
        <v>11109</v>
      </c>
      <c r="R72" s="817"/>
      <c r="S72" s="817"/>
      <c r="T72" s="817"/>
      <c r="U72" s="817"/>
      <c r="V72" s="817">
        <v>10768</v>
      </c>
      <c r="W72" s="817"/>
      <c r="X72" s="817"/>
      <c r="Y72" s="817"/>
      <c r="Z72" s="817"/>
      <c r="AA72" s="817">
        <v>341</v>
      </c>
      <c r="AB72" s="817"/>
      <c r="AC72" s="817"/>
      <c r="AD72" s="817"/>
      <c r="AE72" s="817"/>
      <c r="AF72" s="817"/>
      <c r="AG72" s="817"/>
      <c r="AH72" s="817"/>
      <c r="AI72" s="817"/>
      <c r="AJ72" s="817"/>
      <c r="AK72" s="817">
        <v>2209</v>
      </c>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v>1420</v>
      </c>
      <c r="R73" s="817"/>
      <c r="S73" s="817"/>
      <c r="T73" s="817"/>
      <c r="U73" s="817"/>
      <c r="V73" s="817">
        <v>1419</v>
      </c>
      <c r="W73" s="817"/>
      <c r="X73" s="817"/>
      <c r="Y73" s="817"/>
      <c r="Z73" s="817"/>
      <c r="AA73" s="817">
        <v>1</v>
      </c>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2</v>
      </c>
      <c r="R74" s="817"/>
      <c r="S74" s="817"/>
      <c r="T74" s="817"/>
      <c r="U74" s="817"/>
      <c r="V74" s="817">
        <v>0</v>
      </c>
      <c r="W74" s="817"/>
      <c r="X74" s="817"/>
      <c r="Y74" s="817"/>
      <c r="Z74" s="817"/>
      <c r="AA74" s="817">
        <v>2</v>
      </c>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539</v>
      </c>
      <c r="C75" s="860"/>
      <c r="D75" s="860"/>
      <c r="E75" s="860"/>
      <c r="F75" s="860"/>
      <c r="G75" s="860"/>
      <c r="H75" s="860"/>
      <c r="I75" s="860"/>
      <c r="J75" s="860"/>
      <c r="K75" s="860"/>
      <c r="L75" s="860"/>
      <c r="M75" s="860"/>
      <c r="N75" s="860"/>
      <c r="O75" s="860"/>
      <c r="P75" s="861"/>
      <c r="Q75" s="865">
        <v>39</v>
      </c>
      <c r="R75" s="866"/>
      <c r="S75" s="866"/>
      <c r="T75" s="866"/>
      <c r="U75" s="816"/>
      <c r="V75" s="867">
        <v>38</v>
      </c>
      <c r="W75" s="866"/>
      <c r="X75" s="866"/>
      <c r="Y75" s="866"/>
      <c r="Z75" s="816"/>
      <c r="AA75" s="867">
        <v>1</v>
      </c>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540</v>
      </c>
      <c r="C76" s="860"/>
      <c r="D76" s="860"/>
      <c r="E76" s="860"/>
      <c r="F76" s="860"/>
      <c r="G76" s="860"/>
      <c r="H76" s="860"/>
      <c r="I76" s="860"/>
      <c r="J76" s="860"/>
      <c r="K76" s="860"/>
      <c r="L76" s="860"/>
      <c r="M76" s="860"/>
      <c r="N76" s="860"/>
      <c r="O76" s="860"/>
      <c r="P76" s="861"/>
      <c r="Q76" s="865">
        <v>13</v>
      </c>
      <c r="R76" s="866"/>
      <c r="S76" s="866"/>
      <c r="T76" s="866"/>
      <c r="U76" s="816"/>
      <c r="V76" s="867">
        <v>12</v>
      </c>
      <c r="W76" s="866"/>
      <c r="X76" s="866"/>
      <c r="Y76" s="866"/>
      <c r="Z76" s="816"/>
      <c r="AA76" s="867">
        <v>1</v>
      </c>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287</v>
      </c>
      <c r="AG109" s="881"/>
      <c r="AH109" s="881"/>
      <c r="AI109" s="881"/>
      <c r="AJ109" s="882"/>
      <c r="AK109" s="880" t="s">
        <v>286</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287</v>
      </c>
      <c r="BW109" s="881"/>
      <c r="BX109" s="881"/>
      <c r="BY109" s="881"/>
      <c r="BZ109" s="882"/>
      <c r="CA109" s="880" t="s">
        <v>286</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287</v>
      </c>
      <c r="DM109" s="881"/>
      <c r="DN109" s="881"/>
      <c r="DO109" s="881"/>
      <c r="DP109" s="882"/>
      <c r="DQ109" s="880" t="s">
        <v>286</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329570</v>
      </c>
      <c r="AB110" s="888"/>
      <c r="AC110" s="888"/>
      <c r="AD110" s="888"/>
      <c r="AE110" s="889"/>
      <c r="AF110" s="890">
        <v>300830</v>
      </c>
      <c r="AG110" s="888"/>
      <c r="AH110" s="888"/>
      <c r="AI110" s="888"/>
      <c r="AJ110" s="889"/>
      <c r="AK110" s="890">
        <v>318110</v>
      </c>
      <c r="AL110" s="888"/>
      <c r="AM110" s="888"/>
      <c r="AN110" s="888"/>
      <c r="AO110" s="889"/>
      <c r="AP110" s="891">
        <v>20.100000000000001</v>
      </c>
      <c r="AQ110" s="892"/>
      <c r="AR110" s="892"/>
      <c r="AS110" s="892"/>
      <c r="AT110" s="893"/>
      <c r="AU110" s="894" t="s">
        <v>61</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2520528</v>
      </c>
      <c r="BR110" s="925"/>
      <c r="BS110" s="925"/>
      <c r="BT110" s="925"/>
      <c r="BU110" s="925"/>
      <c r="BV110" s="925">
        <v>2250462</v>
      </c>
      <c r="BW110" s="925"/>
      <c r="BX110" s="925"/>
      <c r="BY110" s="925"/>
      <c r="BZ110" s="925"/>
      <c r="CA110" s="925">
        <v>2277053</v>
      </c>
      <c r="CB110" s="925"/>
      <c r="CC110" s="925"/>
      <c r="CD110" s="925"/>
      <c r="CE110" s="925"/>
      <c r="CF110" s="939">
        <v>144.1</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529</v>
      </c>
      <c r="BR111" s="918"/>
      <c r="BS111" s="918"/>
      <c r="BT111" s="918"/>
      <c r="BU111" s="918"/>
      <c r="BV111" s="918">
        <v>352</v>
      </c>
      <c r="BW111" s="918"/>
      <c r="BX111" s="918"/>
      <c r="BY111" s="918"/>
      <c r="BZ111" s="918"/>
      <c r="CA111" s="918">
        <v>63</v>
      </c>
      <c r="CB111" s="918"/>
      <c r="CC111" s="918"/>
      <c r="CD111" s="918"/>
      <c r="CE111" s="918"/>
      <c r="CF111" s="912">
        <v>0</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888037</v>
      </c>
      <c r="BR112" s="918"/>
      <c r="BS112" s="918"/>
      <c r="BT112" s="918"/>
      <c r="BU112" s="918"/>
      <c r="BV112" s="918">
        <v>855360</v>
      </c>
      <c r="BW112" s="918"/>
      <c r="BX112" s="918"/>
      <c r="BY112" s="918"/>
      <c r="BZ112" s="918"/>
      <c r="CA112" s="918">
        <v>814878</v>
      </c>
      <c r="CB112" s="918"/>
      <c r="CC112" s="918"/>
      <c r="CD112" s="918"/>
      <c r="CE112" s="918"/>
      <c r="CF112" s="912">
        <v>51.6</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62762</v>
      </c>
      <c r="AB113" s="932"/>
      <c r="AC113" s="932"/>
      <c r="AD113" s="932"/>
      <c r="AE113" s="933"/>
      <c r="AF113" s="934">
        <v>62754</v>
      </c>
      <c r="AG113" s="932"/>
      <c r="AH113" s="932"/>
      <c r="AI113" s="932"/>
      <c r="AJ113" s="933"/>
      <c r="AK113" s="934">
        <v>62754</v>
      </c>
      <c r="AL113" s="932"/>
      <c r="AM113" s="932"/>
      <c r="AN113" s="932"/>
      <c r="AO113" s="933"/>
      <c r="AP113" s="935">
        <v>4</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88089</v>
      </c>
      <c r="BR113" s="918"/>
      <c r="BS113" s="918"/>
      <c r="BT113" s="918"/>
      <c r="BU113" s="918"/>
      <c r="BV113" s="918">
        <v>76702</v>
      </c>
      <c r="BW113" s="918"/>
      <c r="BX113" s="918"/>
      <c r="BY113" s="918"/>
      <c r="BZ113" s="918"/>
      <c r="CA113" s="918">
        <v>71386</v>
      </c>
      <c r="CB113" s="918"/>
      <c r="CC113" s="918"/>
      <c r="CD113" s="918"/>
      <c r="CE113" s="918"/>
      <c r="CF113" s="912">
        <v>4.5</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9040</v>
      </c>
      <c r="AB114" s="957"/>
      <c r="AC114" s="957"/>
      <c r="AD114" s="957"/>
      <c r="AE114" s="958"/>
      <c r="AF114" s="959">
        <v>8419</v>
      </c>
      <c r="AG114" s="957"/>
      <c r="AH114" s="957"/>
      <c r="AI114" s="957"/>
      <c r="AJ114" s="958"/>
      <c r="AK114" s="959">
        <v>5818</v>
      </c>
      <c r="AL114" s="957"/>
      <c r="AM114" s="957"/>
      <c r="AN114" s="957"/>
      <c r="AO114" s="958"/>
      <c r="AP114" s="960">
        <v>0.4</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599992</v>
      </c>
      <c r="BR114" s="918"/>
      <c r="BS114" s="918"/>
      <c r="BT114" s="918"/>
      <c r="BU114" s="918"/>
      <c r="BV114" s="918">
        <v>419772</v>
      </c>
      <c r="BW114" s="918"/>
      <c r="BX114" s="918"/>
      <c r="BY114" s="918"/>
      <c r="BZ114" s="918"/>
      <c r="CA114" s="918">
        <v>460645</v>
      </c>
      <c r="CB114" s="918"/>
      <c r="CC114" s="918"/>
      <c r="CD114" s="918"/>
      <c r="CE114" s="918"/>
      <c r="CF114" s="912">
        <v>29.2</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401372</v>
      </c>
      <c r="AB117" s="964"/>
      <c r="AC117" s="964"/>
      <c r="AD117" s="964"/>
      <c r="AE117" s="965"/>
      <c r="AF117" s="963">
        <v>372003</v>
      </c>
      <c r="AG117" s="964"/>
      <c r="AH117" s="964"/>
      <c r="AI117" s="964"/>
      <c r="AJ117" s="965"/>
      <c r="AK117" s="963">
        <v>386682</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287</v>
      </c>
      <c r="AG118" s="881"/>
      <c r="AH118" s="881"/>
      <c r="AI118" s="881"/>
      <c r="AJ118" s="882"/>
      <c r="AK118" s="880" t="s">
        <v>286</v>
      </c>
      <c r="AL118" s="881"/>
      <c r="AM118" s="881"/>
      <c r="AN118" s="881"/>
      <c r="AO118" s="882"/>
      <c r="AP118" s="988" t="s">
        <v>400</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428</v>
      </c>
      <c r="BP118" s="992"/>
      <c r="BQ118" s="983">
        <v>4097175</v>
      </c>
      <c r="BR118" s="984"/>
      <c r="BS118" s="984"/>
      <c r="BT118" s="984"/>
      <c r="BU118" s="984"/>
      <c r="BV118" s="984">
        <v>3602648</v>
      </c>
      <c r="BW118" s="984"/>
      <c r="BX118" s="984"/>
      <c r="BY118" s="984"/>
      <c r="BZ118" s="984"/>
      <c r="CA118" s="984">
        <v>3624025</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3711991</v>
      </c>
      <c r="BR119" s="925"/>
      <c r="BS119" s="925"/>
      <c r="BT119" s="925"/>
      <c r="BU119" s="925"/>
      <c r="BV119" s="925">
        <v>3424279</v>
      </c>
      <c r="BW119" s="925"/>
      <c r="BX119" s="925"/>
      <c r="BY119" s="925"/>
      <c r="BZ119" s="925"/>
      <c r="CA119" s="925">
        <v>1743721</v>
      </c>
      <c r="CB119" s="925"/>
      <c r="CC119" s="925"/>
      <c r="CD119" s="925"/>
      <c r="CE119" s="925"/>
      <c r="CF119" s="939">
        <v>110.4</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v>352</v>
      </c>
      <c r="DM119" s="996"/>
      <c r="DN119" s="996"/>
      <c r="DO119" s="996"/>
      <c r="DP119" s="997"/>
      <c r="DQ119" s="998">
        <v>63</v>
      </c>
      <c r="DR119" s="996"/>
      <c r="DS119" s="996"/>
      <c r="DT119" s="996"/>
      <c r="DU119" s="997"/>
      <c r="DV119" s="999">
        <v>0</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t="s">
        <v>112</v>
      </c>
      <c r="BR120" s="918"/>
      <c r="BS120" s="918"/>
      <c r="BT120" s="918"/>
      <c r="BU120" s="918"/>
      <c r="BV120" s="918" t="s">
        <v>112</v>
      </c>
      <c r="BW120" s="918"/>
      <c r="BX120" s="918"/>
      <c r="BY120" s="918"/>
      <c r="BZ120" s="918"/>
      <c r="CA120" s="918" t="s">
        <v>112</v>
      </c>
      <c r="CB120" s="918"/>
      <c r="CC120" s="918"/>
      <c r="CD120" s="918"/>
      <c r="CE120" s="918"/>
      <c r="CF120" s="912" t="s">
        <v>112</v>
      </c>
      <c r="CG120" s="913"/>
      <c r="CH120" s="913"/>
      <c r="CI120" s="913"/>
      <c r="CJ120" s="913"/>
      <c r="CK120" s="1011" t="s">
        <v>434</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888037</v>
      </c>
      <c r="DH120" s="925"/>
      <c r="DI120" s="925"/>
      <c r="DJ120" s="925"/>
      <c r="DK120" s="925"/>
      <c r="DL120" s="925">
        <v>855360</v>
      </c>
      <c r="DM120" s="925"/>
      <c r="DN120" s="925"/>
      <c r="DO120" s="925"/>
      <c r="DP120" s="925"/>
      <c r="DQ120" s="925">
        <v>814878</v>
      </c>
      <c r="DR120" s="925"/>
      <c r="DS120" s="925"/>
      <c r="DT120" s="925"/>
      <c r="DU120" s="925"/>
      <c r="DV120" s="926">
        <v>51.6</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2517343</v>
      </c>
      <c r="BR121" s="984"/>
      <c r="BS121" s="984"/>
      <c r="BT121" s="984"/>
      <c r="BU121" s="984"/>
      <c r="BV121" s="984">
        <v>2604509</v>
      </c>
      <c r="BW121" s="984"/>
      <c r="BX121" s="984"/>
      <c r="BY121" s="984"/>
      <c r="BZ121" s="984"/>
      <c r="CA121" s="984">
        <v>2508515</v>
      </c>
      <c r="CB121" s="984"/>
      <c r="CC121" s="984"/>
      <c r="CD121" s="984"/>
      <c r="CE121" s="984"/>
      <c r="CF121" s="1022">
        <v>158.80000000000001</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437</v>
      </c>
      <c r="BP122" s="992"/>
      <c r="BQ122" s="1032">
        <v>6229334</v>
      </c>
      <c r="BR122" s="1033"/>
      <c r="BS122" s="1033"/>
      <c r="BT122" s="1033"/>
      <c r="BU122" s="1033"/>
      <c r="BV122" s="1033">
        <v>6028788</v>
      </c>
      <c r="BW122" s="1033"/>
      <c r="BX122" s="1033"/>
      <c r="BY122" s="1033"/>
      <c r="BZ122" s="1033"/>
      <c r="CA122" s="1033">
        <v>4252236</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448</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t="s">
        <v>112</v>
      </c>
      <c r="AB128" s="1088"/>
      <c r="AC128" s="1088"/>
      <c r="AD128" s="1088"/>
      <c r="AE128" s="1089"/>
      <c r="AF128" s="1090" t="s">
        <v>112</v>
      </c>
      <c r="AG128" s="1088"/>
      <c r="AH128" s="1088"/>
      <c r="AI128" s="1088"/>
      <c r="AJ128" s="1089"/>
      <c r="AK128" s="1090" t="s">
        <v>112</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1811328</v>
      </c>
      <c r="AB129" s="957"/>
      <c r="AC129" s="957"/>
      <c r="AD129" s="957"/>
      <c r="AE129" s="958"/>
      <c r="AF129" s="959">
        <v>1857219</v>
      </c>
      <c r="AG129" s="957"/>
      <c r="AH129" s="957"/>
      <c r="AI129" s="957"/>
      <c r="AJ129" s="958"/>
      <c r="AK129" s="959">
        <v>1864318</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6.2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311726</v>
      </c>
      <c r="AB130" s="957"/>
      <c r="AC130" s="957"/>
      <c r="AD130" s="957"/>
      <c r="AE130" s="958"/>
      <c r="AF130" s="959">
        <v>274133</v>
      </c>
      <c r="AG130" s="957"/>
      <c r="AH130" s="957"/>
      <c r="AI130" s="957"/>
      <c r="AJ130" s="958"/>
      <c r="AK130" s="959">
        <v>284522</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1499602</v>
      </c>
      <c r="AB131" s="996"/>
      <c r="AC131" s="996"/>
      <c r="AD131" s="996"/>
      <c r="AE131" s="997"/>
      <c r="AF131" s="998">
        <v>1583086</v>
      </c>
      <c r="AG131" s="996"/>
      <c r="AH131" s="996"/>
      <c r="AI131" s="996"/>
      <c r="AJ131" s="997"/>
      <c r="AK131" s="998">
        <v>1579796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5.9779861590000003</v>
      </c>
      <c r="AB132" s="1102"/>
      <c r="AC132" s="1102"/>
      <c r="AD132" s="1102"/>
      <c r="AE132" s="1103"/>
      <c r="AF132" s="1104">
        <v>6.182228887</v>
      </c>
      <c r="AG132" s="1102"/>
      <c r="AH132" s="1102"/>
      <c r="AI132" s="1102"/>
      <c r="AJ132" s="1103"/>
      <c r="AK132" s="1104">
        <v>6.4666577199999997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6.9</v>
      </c>
      <c r="AB133" s="1109"/>
      <c r="AC133" s="1109"/>
      <c r="AD133" s="1109"/>
      <c r="AE133" s="1110"/>
      <c r="AF133" s="1108">
        <v>6.3</v>
      </c>
      <c r="AG133" s="1109"/>
      <c r="AH133" s="1109"/>
      <c r="AI133" s="1109"/>
      <c r="AJ133" s="1110"/>
      <c r="AK133" s="1108">
        <v>6.2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70" zoomScaleNormal="85" zoomScaleSheetLayoutView="55" workbookViewId="0">
      <selection activeCell="K94" sqref="K9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509288</v>
      </c>
      <c r="L9" s="264">
        <v>184058</v>
      </c>
      <c r="M9" s="265">
        <v>183831</v>
      </c>
      <c r="N9" s="266">
        <v>0.1</v>
      </c>
    </row>
    <row r="10" spans="1:16">
      <c r="A10" s="248"/>
      <c r="B10" s="244"/>
      <c r="C10" s="244"/>
      <c r="D10" s="244"/>
      <c r="E10" s="244"/>
      <c r="F10" s="244"/>
      <c r="G10" s="1117" t="s">
        <v>470</v>
      </c>
      <c r="H10" s="1118"/>
      <c r="I10" s="1118"/>
      <c r="J10" s="1119"/>
      <c r="K10" s="267">
        <v>13684</v>
      </c>
      <c r="L10" s="268">
        <v>4945</v>
      </c>
      <c r="M10" s="269">
        <v>17818</v>
      </c>
      <c r="N10" s="270">
        <v>-72.2</v>
      </c>
    </row>
    <row r="11" spans="1:16" ht="13.5" customHeight="1">
      <c r="A11" s="248"/>
      <c r="B11" s="244"/>
      <c r="C11" s="244"/>
      <c r="D11" s="244"/>
      <c r="E11" s="244"/>
      <c r="F11" s="244"/>
      <c r="G11" s="1117" t="s">
        <v>471</v>
      </c>
      <c r="H11" s="1118"/>
      <c r="I11" s="1118"/>
      <c r="J11" s="1119"/>
      <c r="K11" s="267">
        <v>44223</v>
      </c>
      <c r="L11" s="268">
        <v>15982</v>
      </c>
      <c r="M11" s="269">
        <v>26667</v>
      </c>
      <c r="N11" s="270">
        <v>-40.1</v>
      </c>
    </row>
    <row r="12" spans="1:16" ht="13.5" customHeight="1">
      <c r="A12" s="248"/>
      <c r="B12" s="244"/>
      <c r="C12" s="244"/>
      <c r="D12" s="244"/>
      <c r="E12" s="244"/>
      <c r="F12" s="244"/>
      <c r="G12" s="1117" t="s">
        <v>472</v>
      </c>
      <c r="H12" s="1118"/>
      <c r="I12" s="1118"/>
      <c r="J12" s="1119"/>
      <c r="K12" s="267" t="s">
        <v>473</v>
      </c>
      <c r="L12" s="268" t="s">
        <v>473</v>
      </c>
      <c r="M12" s="269">
        <v>2490</v>
      </c>
      <c r="N12" s="270" t="s">
        <v>473</v>
      </c>
    </row>
    <row r="13" spans="1:16" ht="13.5" customHeight="1">
      <c r="A13" s="248"/>
      <c r="B13" s="244"/>
      <c r="C13" s="244"/>
      <c r="D13" s="244"/>
      <c r="E13" s="244"/>
      <c r="F13" s="244"/>
      <c r="G13" s="1117" t="s">
        <v>474</v>
      </c>
      <c r="H13" s="1118"/>
      <c r="I13" s="1118"/>
      <c r="J13" s="1119"/>
      <c r="K13" s="267" t="s">
        <v>473</v>
      </c>
      <c r="L13" s="268" t="s">
        <v>473</v>
      </c>
      <c r="M13" s="269" t="s">
        <v>473</v>
      </c>
      <c r="N13" s="270" t="s">
        <v>473</v>
      </c>
    </row>
    <row r="14" spans="1:16" ht="13.5" customHeight="1">
      <c r="A14" s="248"/>
      <c r="B14" s="244"/>
      <c r="C14" s="244"/>
      <c r="D14" s="244"/>
      <c r="E14" s="244"/>
      <c r="F14" s="244"/>
      <c r="G14" s="1117" t="s">
        <v>475</v>
      </c>
      <c r="H14" s="1118"/>
      <c r="I14" s="1118"/>
      <c r="J14" s="1119"/>
      <c r="K14" s="267" t="s">
        <v>473</v>
      </c>
      <c r="L14" s="268" t="s">
        <v>473</v>
      </c>
      <c r="M14" s="269">
        <v>9105</v>
      </c>
      <c r="N14" s="270" t="s">
        <v>473</v>
      </c>
    </row>
    <row r="15" spans="1:16" ht="13.5" customHeight="1">
      <c r="A15" s="248"/>
      <c r="B15" s="244"/>
      <c r="C15" s="244"/>
      <c r="D15" s="244"/>
      <c r="E15" s="244"/>
      <c r="F15" s="244"/>
      <c r="G15" s="1117" t="s">
        <v>476</v>
      </c>
      <c r="H15" s="1118"/>
      <c r="I15" s="1118"/>
      <c r="J15" s="1119"/>
      <c r="K15" s="267">
        <v>16432</v>
      </c>
      <c r="L15" s="268">
        <v>5939</v>
      </c>
      <c r="M15" s="269">
        <v>5055</v>
      </c>
      <c r="N15" s="270">
        <v>17.5</v>
      </c>
    </row>
    <row r="16" spans="1:16">
      <c r="A16" s="248"/>
      <c r="B16" s="244"/>
      <c r="C16" s="244"/>
      <c r="D16" s="244"/>
      <c r="E16" s="244"/>
      <c r="F16" s="244"/>
      <c r="G16" s="1120" t="s">
        <v>477</v>
      </c>
      <c r="H16" s="1121"/>
      <c r="I16" s="1121"/>
      <c r="J16" s="1122"/>
      <c r="K16" s="268">
        <v>-52901</v>
      </c>
      <c r="L16" s="268">
        <v>-19119</v>
      </c>
      <c r="M16" s="269">
        <v>-22864</v>
      </c>
      <c r="N16" s="270">
        <v>-16.399999999999999</v>
      </c>
    </row>
    <row r="17" spans="1:16">
      <c r="A17" s="248"/>
      <c r="B17" s="244"/>
      <c r="C17" s="244"/>
      <c r="D17" s="244"/>
      <c r="E17" s="244"/>
      <c r="F17" s="244"/>
      <c r="G17" s="1120" t="s">
        <v>171</v>
      </c>
      <c r="H17" s="1121"/>
      <c r="I17" s="1121"/>
      <c r="J17" s="1122"/>
      <c r="K17" s="268">
        <v>530726</v>
      </c>
      <c r="L17" s="268">
        <v>191806</v>
      </c>
      <c r="M17" s="269">
        <v>222101</v>
      </c>
      <c r="N17" s="270">
        <v>-13.6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18.43</v>
      </c>
      <c r="L21" s="281">
        <v>20.61</v>
      </c>
      <c r="M21" s="282">
        <v>-2.1800000000000002</v>
      </c>
      <c r="N21" s="249"/>
      <c r="O21" s="283"/>
      <c r="P21" s="279"/>
    </row>
    <row r="22" spans="1:16" s="284" customFormat="1">
      <c r="A22" s="279"/>
      <c r="B22" s="249"/>
      <c r="C22" s="249"/>
      <c r="D22" s="249"/>
      <c r="E22" s="249"/>
      <c r="F22" s="249"/>
      <c r="G22" s="1112" t="s">
        <v>483</v>
      </c>
      <c r="H22" s="1113"/>
      <c r="I22" s="1113"/>
      <c r="J22" s="1114"/>
      <c r="K22" s="285">
        <v>100.1</v>
      </c>
      <c r="L22" s="286">
        <v>94.6</v>
      </c>
      <c r="M22" s="287">
        <v>5.5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318110</v>
      </c>
      <c r="L32" s="294">
        <v>114966</v>
      </c>
      <c r="M32" s="295">
        <v>144540</v>
      </c>
      <c r="N32" s="296">
        <v>-20.5</v>
      </c>
    </row>
    <row r="33" spans="1:16" ht="13.5" customHeight="1">
      <c r="A33" s="248"/>
      <c r="B33" s="244"/>
      <c r="C33" s="244"/>
      <c r="D33" s="244"/>
      <c r="E33" s="244"/>
      <c r="F33" s="244"/>
      <c r="G33" s="1128" t="s">
        <v>488</v>
      </c>
      <c r="H33" s="1129"/>
      <c r="I33" s="1129"/>
      <c r="J33" s="1130"/>
      <c r="K33" s="294" t="s">
        <v>473</v>
      </c>
      <c r="L33" s="294" t="s">
        <v>473</v>
      </c>
      <c r="M33" s="295" t="s">
        <v>473</v>
      </c>
      <c r="N33" s="296" t="s">
        <v>473</v>
      </c>
    </row>
    <row r="34" spans="1:16" ht="27" customHeight="1">
      <c r="A34" s="248"/>
      <c r="B34" s="244"/>
      <c r="C34" s="244"/>
      <c r="D34" s="244"/>
      <c r="E34" s="244"/>
      <c r="F34" s="244"/>
      <c r="G34" s="1128" t="s">
        <v>489</v>
      </c>
      <c r="H34" s="1129"/>
      <c r="I34" s="1129"/>
      <c r="J34" s="1130"/>
      <c r="K34" s="294" t="s">
        <v>473</v>
      </c>
      <c r="L34" s="294" t="s">
        <v>473</v>
      </c>
      <c r="M34" s="295" t="s">
        <v>473</v>
      </c>
      <c r="N34" s="296" t="s">
        <v>473</v>
      </c>
    </row>
    <row r="35" spans="1:16" ht="27" customHeight="1">
      <c r="A35" s="248"/>
      <c r="B35" s="244"/>
      <c r="C35" s="244"/>
      <c r="D35" s="244"/>
      <c r="E35" s="244"/>
      <c r="F35" s="244"/>
      <c r="G35" s="1128" t="s">
        <v>490</v>
      </c>
      <c r="H35" s="1129"/>
      <c r="I35" s="1129"/>
      <c r="J35" s="1130"/>
      <c r="K35" s="294">
        <v>62754</v>
      </c>
      <c r="L35" s="294">
        <v>22679</v>
      </c>
      <c r="M35" s="295">
        <v>29964</v>
      </c>
      <c r="N35" s="296">
        <v>-24.3</v>
      </c>
    </row>
    <row r="36" spans="1:16" ht="27" customHeight="1">
      <c r="A36" s="248"/>
      <c r="B36" s="244"/>
      <c r="C36" s="244"/>
      <c r="D36" s="244"/>
      <c r="E36" s="244"/>
      <c r="F36" s="244"/>
      <c r="G36" s="1128" t="s">
        <v>491</v>
      </c>
      <c r="H36" s="1129"/>
      <c r="I36" s="1129"/>
      <c r="J36" s="1130"/>
      <c r="K36" s="294">
        <v>5818</v>
      </c>
      <c r="L36" s="294">
        <v>2103</v>
      </c>
      <c r="M36" s="295">
        <v>6972</v>
      </c>
      <c r="N36" s="296">
        <v>-69.8</v>
      </c>
    </row>
    <row r="37" spans="1:16" ht="13.5" customHeight="1">
      <c r="A37" s="248"/>
      <c r="B37" s="244"/>
      <c r="C37" s="244"/>
      <c r="D37" s="244"/>
      <c r="E37" s="244"/>
      <c r="F37" s="244"/>
      <c r="G37" s="1128" t="s">
        <v>492</v>
      </c>
      <c r="H37" s="1129"/>
      <c r="I37" s="1129"/>
      <c r="J37" s="1130"/>
      <c r="K37" s="294" t="s">
        <v>473</v>
      </c>
      <c r="L37" s="294" t="s">
        <v>473</v>
      </c>
      <c r="M37" s="295">
        <v>2692</v>
      </c>
      <c r="N37" s="296" t="s">
        <v>473</v>
      </c>
    </row>
    <row r="38" spans="1:16" ht="27" customHeight="1">
      <c r="A38" s="248"/>
      <c r="B38" s="244"/>
      <c r="C38" s="244"/>
      <c r="D38" s="244"/>
      <c r="E38" s="244"/>
      <c r="F38" s="244"/>
      <c r="G38" s="1131" t="s">
        <v>493</v>
      </c>
      <c r="H38" s="1132"/>
      <c r="I38" s="1132"/>
      <c r="J38" s="1133"/>
      <c r="K38" s="297" t="s">
        <v>473</v>
      </c>
      <c r="L38" s="297" t="s">
        <v>473</v>
      </c>
      <c r="M38" s="298">
        <v>44</v>
      </c>
      <c r="N38" s="299" t="s">
        <v>473</v>
      </c>
      <c r="O38" s="293"/>
    </row>
    <row r="39" spans="1:16">
      <c r="A39" s="248"/>
      <c r="B39" s="244"/>
      <c r="C39" s="244"/>
      <c r="D39" s="244"/>
      <c r="E39" s="244"/>
      <c r="F39" s="244"/>
      <c r="G39" s="1131" t="s">
        <v>494</v>
      </c>
      <c r="H39" s="1132"/>
      <c r="I39" s="1132"/>
      <c r="J39" s="1133"/>
      <c r="K39" s="300" t="s">
        <v>473</v>
      </c>
      <c r="L39" s="300" t="s">
        <v>473</v>
      </c>
      <c r="M39" s="301">
        <v>-7752</v>
      </c>
      <c r="N39" s="302" t="s">
        <v>473</v>
      </c>
      <c r="O39" s="293"/>
    </row>
    <row r="40" spans="1:16" ht="27" customHeight="1">
      <c r="A40" s="248"/>
      <c r="B40" s="244"/>
      <c r="C40" s="244"/>
      <c r="D40" s="244"/>
      <c r="E40" s="244"/>
      <c r="F40" s="244"/>
      <c r="G40" s="1128" t="s">
        <v>495</v>
      </c>
      <c r="H40" s="1129"/>
      <c r="I40" s="1129"/>
      <c r="J40" s="1130"/>
      <c r="K40" s="300">
        <v>-284522</v>
      </c>
      <c r="L40" s="300">
        <v>-102827</v>
      </c>
      <c r="M40" s="301">
        <v>-125847</v>
      </c>
      <c r="N40" s="302">
        <v>-18.3</v>
      </c>
      <c r="O40" s="293"/>
    </row>
    <row r="41" spans="1:16">
      <c r="A41" s="248"/>
      <c r="B41" s="244"/>
      <c r="C41" s="244"/>
      <c r="D41" s="244"/>
      <c r="E41" s="244"/>
      <c r="F41" s="244"/>
      <c r="G41" s="1134" t="s">
        <v>281</v>
      </c>
      <c r="H41" s="1135"/>
      <c r="I41" s="1135"/>
      <c r="J41" s="1136"/>
      <c r="K41" s="294">
        <v>102160</v>
      </c>
      <c r="L41" s="300">
        <v>36921</v>
      </c>
      <c r="M41" s="301">
        <v>50612</v>
      </c>
      <c r="N41" s="302">
        <v>-27.1</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789700</v>
      </c>
      <c r="J51" s="320">
        <v>260713</v>
      </c>
      <c r="K51" s="321">
        <v>78.8</v>
      </c>
      <c r="L51" s="322">
        <v>262834</v>
      </c>
      <c r="M51" s="323">
        <v>48.9</v>
      </c>
      <c r="N51" s="324">
        <v>29.9</v>
      </c>
    </row>
    <row r="52" spans="1:14">
      <c r="A52" s="248"/>
      <c r="B52" s="244"/>
      <c r="C52" s="244"/>
      <c r="D52" s="244"/>
      <c r="E52" s="244"/>
      <c r="F52" s="244"/>
      <c r="G52" s="325"/>
      <c r="H52" s="326" t="s">
        <v>506</v>
      </c>
      <c r="I52" s="327">
        <v>626429</v>
      </c>
      <c r="J52" s="328">
        <v>206810</v>
      </c>
      <c r="K52" s="329">
        <v>64.599999999999994</v>
      </c>
      <c r="L52" s="330">
        <v>147509</v>
      </c>
      <c r="M52" s="331">
        <v>95.6</v>
      </c>
      <c r="N52" s="332">
        <v>-31</v>
      </c>
    </row>
    <row r="53" spans="1:14">
      <c r="A53" s="248"/>
      <c r="B53" s="244"/>
      <c r="C53" s="244"/>
      <c r="D53" s="244"/>
      <c r="E53" s="244"/>
      <c r="F53" s="244"/>
      <c r="G53" s="310" t="s">
        <v>507</v>
      </c>
      <c r="H53" s="311"/>
      <c r="I53" s="319">
        <v>890972</v>
      </c>
      <c r="J53" s="320">
        <v>303879</v>
      </c>
      <c r="K53" s="321">
        <v>16.600000000000001</v>
      </c>
      <c r="L53" s="322">
        <v>334234</v>
      </c>
      <c r="M53" s="323">
        <v>27.2</v>
      </c>
      <c r="N53" s="324">
        <v>-10.6</v>
      </c>
    </row>
    <row r="54" spans="1:14">
      <c r="A54" s="248"/>
      <c r="B54" s="244"/>
      <c r="C54" s="244"/>
      <c r="D54" s="244"/>
      <c r="E54" s="244"/>
      <c r="F54" s="244"/>
      <c r="G54" s="325"/>
      <c r="H54" s="326" t="s">
        <v>506</v>
      </c>
      <c r="I54" s="327">
        <v>806096</v>
      </c>
      <c r="J54" s="328">
        <v>274930</v>
      </c>
      <c r="K54" s="329">
        <v>32.9</v>
      </c>
      <c r="L54" s="330">
        <v>135366</v>
      </c>
      <c r="M54" s="331">
        <v>-8.1999999999999993</v>
      </c>
      <c r="N54" s="332">
        <v>41.1</v>
      </c>
    </row>
    <row r="55" spans="1:14">
      <c r="A55" s="248"/>
      <c r="B55" s="244"/>
      <c r="C55" s="244"/>
      <c r="D55" s="244"/>
      <c r="E55" s="244"/>
      <c r="F55" s="244"/>
      <c r="G55" s="310" t="s">
        <v>508</v>
      </c>
      <c r="H55" s="311"/>
      <c r="I55" s="319">
        <v>184740</v>
      </c>
      <c r="J55" s="320">
        <v>65372</v>
      </c>
      <c r="K55" s="321">
        <v>-78.5</v>
      </c>
      <c r="L55" s="322">
        <v>216155</v>
      </c>
      <c r="M55" s="323">
        <v>-35.299999999999997</v>
      </c>
      <c r="N55" s="324">
        <v>-43.2</v>
      </c>
    </row>
    <row r="56" spans="1:14">
      <c r="A56" s="248"/>
      <c r="B56" s="244"/>
      <c r="C56" s="244"/>
      <c r="D56" s="244"/>
      <c r="E56" s="244"/>
      <c r="F56" s="244"/>
      <c r="G56" s="325"/>
      <c r="H56" s="326" t="s">
        <v>506</v>
      </c>
      <c r="I56" s="327">
        <v>119965</v>
      </c>
      <c r="J56" s="328">
        <v>42450</v>
      </c>
      <c r="K56" s="329">
        <v>-84.6</v>
      </c>
      <c r="L56" s="330">
        <v>108827</v>
      </c>
      <c r="M56" s="331">
        <v>-19.600000000000001</v>
      </c>
      <c r="N56" s="332">
        <v>-65</v>
      </c>
    </row>
    <row r="57" spans="1:14">
      <c r="A57" s="248"/>
      <c r="B57" s="244"/>
      <c r="C57" s="244"/>
      <c r="D57" s="244"/>
      <c r="E57" s="244"/>
      <c r="F57" s="244"/>
      <c r="G57" s="310" t="s">
        <v>509</v>
      </c>
      <c r="H57" s="311"/>
      <c r="I57" s="319">
        <v>985596</v>
      </c>
      <c r="J57" s="320">
        <v>351747</v>
      </c>
      <c r="K57" s="321">
        <v>438.1</v>
      </c>
      <c r="L57" s="322">
        <v>228305</v>
      </c>
      <c r="M57" s="323">
        <v>5.6</v>
      </c>
      <c r="N57" s="324">
        <v>432.5</v>
      </c>
    </row>
    <row r="58" spans="1:14">
      <c r="A58" s="248"/>
      <c r="B58" s="244"/>
      <c r="C58" s="244"/>
      <c r="D58" s="244"/>
      <c r="E58" s="244"/>
      <c r="F58" s="244"/>
      <c r="G58" s="325"/>
      <c r="H58" s="326" t="s">
        <v>506</v>
      </c>
      <c r="I58" s="327">
        <v>260440</v>
      </c>
      <c r="J58" s="328">
        <v>92948</v>
      </c>
      <c r="K58" s="329">
        <v>119</v>
      </c>
      <c r="L58" s="330">
        <v>86611</v>
      </c>
      <c r="M58" s="331">
        <v>-20.399999999999999</v>
      </c>
      <c r="N58" s="332">
        <v>139.4</v>
      </c>
    </row>
    <row r="59" spans="1:14">
      <c r="A59" s="248"/>
      <c r="B59" s="244"/>
      <c r="C59" s="244"/>
      <c r="D59" s="244"/>
      <c r="E59" s="244"/>
      <c r="F59" s="244"/>
      <c r="G59" s="310" t="s">
        <v>510</v>
      </c>
      <c r="H59" s="311"/>
      <c r="I59" s="319">
        <v>2767818</v>
      </c>
      <c r="J59" s="320">
        <v>1000296</v>
      </c>
      <c r="K59" s="321">
        <v>184.4</v>
      </c>
      <c r="L59" s="322">
        <v>316331</v>
      </c>
      <c r="M59" s="323">
        <v>38.6</v>
      </c>
      <c r="N59" s="324">
        <v>145.80000000000001</v>
      </c>
    </row>
    <row r="60" spans="1:14">
      <c r="A60" s="248"/>
      <c r="B60" s="244"/>
      <c r="C60" s="244"/>
      <c r="D60" s="244"/>
      <c r="E60" s="244"/>
      <c r="F60" s="244"/>
      <c r="G60" s="325"/>
      <c r="H60" s="326" t="s">
        <v>506</v>
      </c>
      <c r="I60" s="333">
        <v>501097</v>
      </c>
      <c r="J60" s="328">
        <v>181098</v>
      </c>
      <c r="K60" s="329">
        <v>94.8</v>
      </c>
      <c r="L60" s="330">
        <v>106387</v>
      </c>
      <c r="M60" s="331">
        <v>22.8</v>
      </c>
      <c r="N60" s="332">
        <v>72</v>
      </c>
    </row>
    <row r="61" spans="1:14">
      <c r="A61" s="248"/>
      <c r="B61" s="244"/>
      <c r="C61" s="244"/>
      <c r="D61" s="244"/>
      <c r="E61" s="244"/>
      <c r="F61" s="244"/>
      <c r="G61" s="310" t="s">
        <v>511</v>
      </c>
      <c r="H61" s="334"/>
      <c r="I61" s="335">
        <v>1123765</v>
      </c>
      <c r="J61" s="336">
        <v>396401</v>
      </c>
      <c r="K61" s="337">
        <v>127.9</v>
      </c>
      <c r="L61" s="338">
        <v>271572</v>
      </c>
      <c r="M61" s="339">
        <v>17</v>
      </c>
      <c r="N61" s="324">
        <v>110.9</v>
      </c>
    </row>
    <row r="62" spans="1:14">
      <c r="A62" s="248"/>
      <c r="B62" s="244"/>
      <c r="C62" s="244"/>
      <c r="D62" s="244"/>
      <c r="E62" s="244"/>
      <c r="F62" s="244"/>
      <c r="G62" s="325"/>
      <c r="H62" s="326" t="s">
        <v>506</v>
      </c>
      <c r="I62" s="327">
        <v>462805</v>
      </c>
      <c r="J62" s="328">
        <v>159647</v>
      </c>
      <c r="K62" s="329">
        <v>45.3</v>
      </c>
      <c r="L62" s="330">
        <v>116940</v>
      </c>
      <c r="M62" s="331">
        <v>14</v>
      </c>
      <c r="N62" s="332">
        <v>31.3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43" zoomScale="75" zoomScaleNormal="75" zoomScaleSheetLayoutView="100" workbookViewId="0">
      <selection activeCell="K46" sqref="K46"/>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58.63</v>
      </c>
      <c r="G47" s="12">
        <v>55.04</v>
      </c>
      <c r="H47" s="12">
        <v>61.51</v>
      </c>
      <c r="I47" s="12">
        <v>59.18</v>
      </c>
      <c r="J47" s="13">
        <v>66.61</v>
      </c>
    </row>
    <row r="48" spans="2:10" ht="57.75" customHeight="1">
      <c r="B48" s="14"/>
      <c r="C48" s="1139" t="s">
        <v>4</v>
      </c>
      <c r="D48" s="1139"/>
      <c r="E48" s="1140"/>
      <c r="F48" s="15">
        <v>5.49</v>
      </c>
      <c r="G48" s="16">
        <v>4.24</v>
      </c>
      <c r="H48" s="16">
        <v>14.15</v>
      </c>
      <c r="I48" s="16">
        <v>15.22</v>
      </c>
      <c r="J48" s="17">
        <v>11.78</v>
      </c>
    </row>
    <row r="49" spans="2:10" ht="57.75" customHeight="1" thickBot="1">
      <c r="B49" s="18"/>
      <c r="C49" s="1141" t="s">
        <v>5</v>
      </c>
      <c r="D49" s="1141"/>
      <c r="E49" s="1142"/>
      <c r="F49" s="19">
        <v>3.72</v>
      </c>
      <c r="G49" s="20" t="s">
        <v>518</v>
      </c>
      <c r="H49" s="20">
        <v>9.69</v>
      </c>
      <c r="I49" s="20" t="s">
        <v>519</v>
      </c>
      <c r="J49" s="21" t="s">
        <v>520</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521</v>
      </c>
      <c r="D34" s="1149"/>
      <c r="E34" s="1150"/>
      <c r="F34" s="32">
        <v>5.49</v>
      </c>
      <c r="G34" s="33">
        <v>4.2300000000000004</v>
      </c>
      <c r="H34" s="33">
        <v>14.15</v>
      </c>
      <c r="I34" s="33">
        <v>15.22</v>
      </c>
      <c r="J34" s="34">
        <v>11.78</v>
      </c>
      <c r="K34" s="22"/>
      <c r="L34" s="22"/>
      <c r="M34" s="22"/>
      <c r="N34" s="22"/>
      <c r="O34" s="22"/>
      <c r="P34" s="22"/>
    </row>
    <row r="35" spans="1:16" ht="39" customHeight="1">
      <c r="A35" s="22"/>
      <c r="B35" s="35"/>
      <c r="C35" s="1143" t="s">
        <v>522</v>
      </c>
      <c r="D35" s="1144"/>
      <c r="E35" s="1145"/>
      <c r="F35" s="36">
        <v>1.96</v>
      </c>
      <c r="G35" s="37">
        <v>0.39</v>
      </c>
      <c r="H35" s="37">
        <v>2.44</v>
      </c>
      <c r="I35" s="37">
        <v>3.53</v>
      </c>
      <c r="J35" s="38">
        <v>7.43</v>
      </c>
      <c r="K35" s="22"/>
      <c r="L35" s="22"/>
      <c r="M35" s="22"/>
      <c r="N35" s="22"/>
      <c r="O35" s="22"/>
      <c r="P35" s="22"/>
    </row>
    <row r="36" spans="1:16" ht="39" customHeight="1">
      <c r="A36" s="22"/>
      <c r="B36" s="35"/>
      <c r="C36" s="1143" t="s">
        <v>523</v>
      </c>
      <c r="D36" s="1144"/>
      <c r="E36" s="1145"/>
      <c r="F36" s="36">
        <v>1.1200000000000001</v>
      </c>
      <c r="G36" s="37">
        <v>0.99</v>
      </c>
      <c r="H36" s="37">
        <v>3.1</v>
      </c>
      <c r="I36" s="37">
        <v>0.84</v>
      </c>
      <c r="J36" s="38">
        <v>2.1800000000000002</v>
      </c>
      <c r="K36" s="22"/>
      <c r="L36" s="22"/>
      <c r="M36" s="22"/>
      <c r="N36" s="22"/>
      <c r="O36" s="22"/>
      <c r="P36" s="22"/>
    </row>
    <row r="37" spans="1:16" ht="39" customHeight="1">
      <c r="A37" s="22"/>
      <c r="B37" s="35"/>
      <c r="C37" s="1143" t="s">
        <v>524</v>
      </c>
      <c r="D37" s="1144"/>
      <c r="E37" s="1145"/>
      <c r="F37" s="36">
        <v>0.14000000000000001</v>
      </c>
      <c r="G37" s="37">
        <v>0.11</v>
      </c>
      <c r="H37" s="37">
        <v>0.63</v>
      </c>
      <c r="I37" s="37">
        <v>1.01</v>
      </c>
      <c r="J37" s="38">
        <v>0.97</v>
      </c>
      <c r="K37" s="22"/>
      <c r="L37" s="22"/>
      <c r="M37" s="22"/>
      <c r="N37" s="22"/>
      <c r="O37" s="22"/>
      <c r="P37" s="22"/>
    </row>
    <row r="38" spans="1:16" ht="39" customHeight="1">
      <c r="A38" s="22"/>
      <c r="B38" s="35"/>
      <c r="C38" s="1143" t="s">
        <v>525</v>
      </c>
      <c r="D38" s="1144"/>
      <c r="E38" s="1145"/>
      <c r="F38" s="36">
        <v>0.6</v>
      </c>
      <c r="G38" s="37">
        <v>0.44</v>
      </c>
      <c r="H38" s="37">
        <v>0.42</v>
      </c>
      <c r="I38" s="37">
        <v>0.49</v>
      </c>
      <c r="J38" s="38">
        <v>0.02</v>
      </c>
      <c r="K38" s="22"/>
      <c r="L38" s="22"/>
      <c r="M38" s="22"/>
      <c r="N38" s="22"/>
      <c r="O38" s="22"/>
      <c r="P38" s="22"/>
    </row>
    <row r="39" spans="1:16" ht="39" customHeight="1">
      <c r="A39" s="22"/>
      <c r="B39" s="35"/>
      <c r="C39" s="1143" t="s">
        <v>526</v>
      </c>
      <c r="D39" s="1144"/>
      <c r="E39" s="1145"/>
      <c r="F39" s="36">
        <v>0.01</v>
      </c>
      <c r="G39" s="37">
        <v>0</v>
      </c>
      <c r="H39" s="37">
        <v>0</v>
      </c>
      <c r="I39" s="37">
        <v>0.61</v>
      </c>
      <c r="J39" s="38">
        <v>0</v>
      </c>
      <c r="K39" s="22"/>
      <c r="L39" s="22"/>
      <c r="M39" s="22"/>
      <c r="N39" s="22"/>
      <c r="O39" s="22"/>
      <c r="P39" s="22"/>
    </row>
    <row r="40" spans="1:16" ht="39" customHeight="1">
      <c r="A40" s="22"/>
      <c r="B40" s="35"/>
      <c r="C40" s="1143" t="s">
        <v>527</v>
      </c>
      <c r="D40" s="1144"/>
      <c r="E40" s="1145"/>
      <c r="F40" s="36">
        <v>0</v>
      </c>
      <c r="G40" s="37">
        <v>0</v>
      </c>
      <c r="H40" s="37">
        <v>0.04</v>
      </c>
      <c r="I40" s="37">
        <v>0.04</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529</v>
      </c>
      <c r="D43" s="1147"/>
      <c r="E43" s="1148"/>
      <c r="F43" s="41">
        <v>0</v>
      </c>
      <c r="G43" s="42">
        <v>0</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C43"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341</v>
      </c>
      <c r="L45" s="60">
        <v>337</v>
      </c>
      <c r="M45" s="60">
        <v>330</v>
      </c>
      <c r="N45" s="60">
        <v>301</v>
      </c>
      <c r="O45" s="61">
        <v>318</v>
      </c>
      <c r="P45" s="48"/>
      <c r="Q45" s="48"/>
      <c r="R45" s="48"/>
      <c r="S45" s="48"/>
      <c r="T45" s="48"/>
      <c r="U45" s="48"/>
    </row>
    <row r="46" spans="1:21" ht="30.75" customHeight="1">
      <c r="A46" s="48"/>
      <c r="B46" s="1161"/>
      <c r="C46" s="1162"/>
      <c r="D46" s="62"/>
      <c r="E46" s="1153" t="s">
        <v>13</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14</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15</v>
      </c>
      <c r="F48" s="1153"/>
      <c r="G48" s="1153"/>
      <c r="H48" s="1153"/>
      <c r="I48" s="1153"/>
      <c r="J48" s="1154"/>
      <c r="K48" s="63">
        <v>60</v>
      </c>
      <c r="L48" s="64">
        <v>62</v>
      </c>
      <c r="M48" s="64">
        <v>63</v>
      </c>
      <c r="N48" s="64">
        <v>63</v>
      </c>
      <c r="O48" s="65">
        <v>63</v>
      </c>
      <c r="P48" s="48"/>
      <c r="Q48" s="48"/>
      <c r="R48" s="48"/>
      <c r="S48" s="48"/>
      <c r="T48" s="48"/>
      <c r="U48" s="48"/>
    </row>
    <row r="49" spans="1:21" ht="30.75" customHeight="1">
      <c r="A49" s="48"/>
      <c r="B49" s="1161"/>
      <c r="C49" s="1162"/>
      <c r="D49" s="62"/>
      <c r="E49" s="1153" t="s">
        <v>16</v>
      </c>
      <c r="F49" s="1153"/>
      <c r="G49" s="1153"/>
      <c r="H49" s="1153"/>
      <c r="I49" s="1153"/>
      <c r="J49" s="1154"/>
      <c r="K49" s="63">
        <v>11</v>
      </c>
      <c r="L49" s="64">
        <v>11</v>
      </c>
      <c r="M49" s="64">
        <v>9</v>
      </c>
      <c r="N49" s="64">
        <v>8</v>
      </c>
      <c r="O49" s="65">
        <v>6</v>
      </c>
      <c r="P49" s="48"/>
      <c r="Q49" s="48"/>
      <c r="R49" s="48"/>
      <c r="S49" s="48"/>
      <c r="T49" s="48"/>
      <c r="U49" s="48"/>
    </row>
    <row r="50" spans="1:21" ht="30.75" customHeight="1">
      <c r="A50" s="48"/>
      <c r="B50" s="1161"/>
      <c r="C50" s="1162"/>
      <c r="D50" s="62"/>
      <c r="E50" s="1153" t="s">
        <v>17</v>
      </c>
      <c r="F50" s="1153"/>
      <c r="G50" s="1153"/>
      <c r="H50" s="1153"/>
      <c r="I50" s="1153"/>
      <c r="J50" s="1154"/>
      <c r="K50" s="63" t="s">
        <v>473</v>
      </c>
      <c r="L50" s="64" t="s">
        <v>473</v>
      </c>
      <c r="M50" s="64" t="s">
        <v>473</v>
      </c>
      <c r="N50" s="64" t="s">
        <v>473</v>
      </c>
      <c r="O50" s="65" t="s">
        <v>473</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473</v>
      </c>
      <c r="M51" s="64" t="s">
        <v>473</v>
      </c>
      <c r="N51" s="64" t="s">
        <v>473</v>
      </c>
      <c r="O51" s="65" t="s">
        <v>473</v>
      </c>
      <c r="P51" s="48"/>
      <c r="Q51" s="48"/>
      <c r="R51" s="48"/>
      <c r="S51" s="48"/>
      <c r="T51" s="48"/>
      <c r="U51" s="48"/>
    </row>
    <row r="52" spans="1:21" ht="30.75" customHeight="1">
      <c r="A52" s="48"/>
      <c r="B52" s="1151" t="s">
        <v>19</v>
      </c>
      <c r="C52" s="1152"/>
      <c r="D52" s="66"/>
      <c r="E52" s="1153" t="s">
        <v>20</v>
      </c>
      <c r="F52" s="1153"/>
      <c r="G52" s="1153"/>
      <c r="H52" s="1153"/>
      <c r="I52" s="1153"/>
      <c r="J52" s="1154"/>
      <c r="K52" s="63">
        <v>287</v>
      </c>
      <c r="L52" s="64">
        <v>299</v>
      </c>
      <c r="M52" s="64">
        <v>312</v>
      </c>
      <c r="N52" s="64">
        <v>274</v>
      </c>
      <c r="O52" s="65">
        <v>284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125</v>
      </c>
      <c r="L53" s="69">
        <v>111</v>
      </c>
      <c r="M53" s="69">
        <v>90</v>
      </c>
      <c r="N53" s="69">
        <v>98</v>
      </c>
      <c r="O53" s="70">
        <v>103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2015-02-17T06:13:11Z</dcterms:created>
  <dcterms:modified xsi:type="dcterms:W3CDTF">2015-05-01T00:21:48Z</dcterms:modified>
  <cp:category/>
</cp:coreProperties>
</file>