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W39" i="9"/>
  <c r="BW40" i="9" s="1"/>
  <c r="BW41" i="9" s="1"/>
  <c r="BW42" i="9" s="1"/>
  <c r="BE39" i="9"/>
  <c r="AM39" i="9"/>
  <c r="U39" i="9"/>
  <c r="C39" i="9"/>
  <c r="CO38" i="9"/>
  <c r="BW38" i="9"/>
  <c r="BE38" i="9"/>
  <c r="AM38" i="9"/>
  <c r="U38" i="9"/>
  <c r="C38" i="9"/>
  <c r="CO37" i="9"/>
  <c r="BW37" i="9"/>
  <c r="BE37" i="9"/>
  <c r="AM37" i="9"/>
  <c r="U37" i="9"/>
  <c r="C37" i="9"/>
  <c r="CO36" i="9"/>
  <c r="BW36" i="9"/>
  <c r="AM36" i="9"/>
  <c r="C36" i="9"/>
  <c r="BW35" i="9"/>
  <c r="AM35" i="9"/>
  <c r="C35" i="9"/>
  <c r="BW34" i="9"/>
  <c r="AM34" i="9"/>
  <c r="U34" i="9"/>
  <c r="C34" i="9"/>
  <c r="CO34" i="9" l="1"/>
  <c r="CO35" i="9" s="1"/>
  <c r="U35" i="9"/>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<sst xmlns="http://schemas.openxmlformats.org/spreadsheetml/2006/main" count="1030" uniqueCount="551">
  <si>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</si>
  <si>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</si>
  <si>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</si>
  <si>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</si>
  <si>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</si>
  <si>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</si>
  <si>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</si>
  <si>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</si>
  <si>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</si>
  <si>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</si>
  <si>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</si>
  <si>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</si>
  <si>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</si>
  <si>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</si>
  <si>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</si>
  <si>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</si>
  <si>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</si>
  <si>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</si>
  <si>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</si>
  <si>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</si>
  <si>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</si>
  <si>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</si>
  <si>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</si>
  <si>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</si>
  <si>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</si>
  <si>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</si>
  <si>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</si>
  <si>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</si>
  <si>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</si>
  <si>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</si>
  <si>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</si>
  <si>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</si>
  <si>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</si>
  <si>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</si>
  <si>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</si>
  <si>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</si>
  <si>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</si>
  <si>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</si>
  <si>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</si>
  <si>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</si>
  <si>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</si>
  <si>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</si>
  <si>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</si>
  <si>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</si>
  <si>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</si>
  <si>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</si>
  <si>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</si>
  <si>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</si>
  <si>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</si>
  <si>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</si>
  <si>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</si>
  <si>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</si>
  <si>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</si>
  <si>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</si>
  <si>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</si>
  <si>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</si>
  <si>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</si>
  <si>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</si>
  <si>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</si>
  <si>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</si>
  <si>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</si>
  <si>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</si>
  <si>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</si>
  <si>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</si>
  <si>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</si>
  <si>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</si>
  <si>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</si>
  <si>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</si>
  <si>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</si>
  <si>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</si>
  <si>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</si>
  <si>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</si>
  <si>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</si>
  <si>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</si>
  <si>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</si>
  <si>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</si>
  <si>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</si>
  <si>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</si>
  <si>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</si>
  <si>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</si>
  <si>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</si>
  <si>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</si>
  <si>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広野町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</si>
  <si>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</si>
  <si>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</si>
  <si>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</si>
  <si>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</si>
  <si>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</si>
  <si>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</si>
  <si>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</si>
  <si>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</si>
  <si>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</si>
  <si>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</si>
  <si>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</si>
  <si>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</si>
  <si>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</si>
  <si>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</si>
  <si>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</si>
  <si>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</si>
  <si>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</si>
  <si>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</si>
  <si>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</si>
  <si>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</si>
  <si>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</si>
  <si>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</si>
  <si>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</si>
  <si>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</si>
  <si>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</si>
  <si>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</si>
  <si>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</si>
  <si>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</si>
  <si>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</si>
  <si>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</si>
  <si>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</si>
  <si>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</si>
  <si>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</si>
  <si>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</si>
  <si>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</si>
  <si>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</si>
  <si>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</si>
  <si>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</si>
  <si>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</si>
  <si>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</si>
  <si>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</si>
  <si>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</si>
  <si>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</si>
  <si>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</si>
  <si>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</si>
  <si>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</si>
  <si>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</si>
  <si>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</si>
  <si>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</si>
  <si>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</si>
  <si>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</si>
  <si>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</si>
  <si>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</si>
  <si>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</si>
  <si>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</si>
  <si>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</si>
  <si>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</si>
  <si>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</si>
  <si>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</si>
  <si>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</si>
  <si>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</si>
  <si>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</si>
  <si>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</si>
  <si>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</si>
  <si>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</si>
  <si>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</si>
  <si>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</si>
  <si>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</si>
  <si>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</si>
  <si>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</si>
  <si>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</si>
  <si>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</si>
  <si>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</si>
  <si>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</si>
  <si>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</si>
  <si>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</si>
  <si>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</si>
  <si>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</si>
  <si>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</si>
  <si>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</si>
  <si>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</si>
  <si>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</si>
  <si>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</si>
  <si>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</si>
  <si>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</si>
  <si>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</si>
  <si>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</si>
  <si>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</si>
  <si>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</si>
  <si>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</si>
  <si>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</si>
  <si>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</si>
  <si>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</si>
  <si>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</si>
  <si>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</si>
  <si>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</si>
  <si>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</si>
  <si>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</si>
  <si>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</si>
  <si>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</si>
  <si>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</si>
  <si>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</si>
  <si>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</si>
  <si>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</si>
  <si>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</si>
  <si>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</si>
  <si>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</si>
  <si>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</si>
  <si>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</si>
  <si>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</si>
  <si>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</si>
  <si>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</si>
  <si>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福島県広野町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</si>
  <si>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</si>
  <si>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</si>
  <si>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</si>
  <si>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</si>
  <si>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</si>
  <si>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</si>
  <si>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</si>
  <si>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</si>
  <si>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</si>
  <si>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</si>
  <si>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</si>
  <si>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</si>
  <si>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</si>
  <si>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</si>
  <si>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</si>
  <si>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</si>
  <si>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</si>
  <si>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</si>
  <si>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</si>
  <si>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</si>
  <si>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</si>
  <si>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</si>
  <si>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</si>
  <si>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</si>
  <si>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</si>
  <si>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</si>
  <si>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</si>
  <si>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</si>
  <si>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</si>
  <si>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</si>
  <si>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</si>
  <si>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</si>
  <si>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</si>
  <si>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</si>
  <si>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</si>
  <si>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</si>
  <si>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</si>
  <si>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</si>
  <si>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</si>
  <si>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</si>
  <si>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</si>
  <si>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</si>
  <si>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</si>
  <si>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</si>
  <si>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</si>
  <si>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</si>
  <si>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</si>
  <si>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</si>
  <si>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</si>
  <si>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</si>
  <si>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</si>
  <si>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</si>
  <si>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</si>
  <si>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</si>
  <si>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</si>
  <si>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</si>
  <si>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</si>
  <si>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</si>
  <si>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</si>
  <si>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</si>
  <si>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</si>
  <si>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</si>
  <si>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</si>
  <si>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</si>
  <si>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</si>
  <si>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</si>
  <si>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</si>
  <si>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</si>
  <si>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</si>
  <si>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</si>
  <si>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</si>
  <si>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</si>
  <si>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</si>
  <si>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</si>
  <si>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</si>
  <si>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</si>
  <si>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</si>
  <si>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</si>
  <si>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</si>
  <si>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</si>
  <si>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</si>
  <si>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</si>
  <si>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</si>
  <si>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</si>
  <si>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</si>
  <si>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</si>
  <si>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</si>
  <si>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</si>
  <si>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</si>
  <si>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</si>
  <si>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</si>
  <si>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</si>
  <si>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</si>
  <si>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</si>
  <si>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</si>
  <si>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</si>
  <si>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</si>
  <si>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</si>
  <si>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</si>
  <si>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</si>
  <si>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</si>
  <si>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</si>
  <si>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</si>
  <si>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</si>
  <si>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</si>
  <si>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</si>
  <si>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</si>
  <si>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</si>
  <si>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</si>
  <si>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</si>
  <si>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</si>
  <si>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</si>
  <si>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</si>
  <si>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</si>
  <si>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</si>
  <si>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</si>
  <si>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</si>
  <si>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</si>
  <si>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</si>
  <si>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</si>
  <si>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</si>
  <si>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</si>
  <si>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</si>
  <si>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</si>
  <si>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</si>
  <si>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</si>
  <si>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</si>
  <si>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</si>
  <si>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</si>
  <si>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</si>
  <si>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</si>
  <si>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</si>
  <si>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</si>
  <si>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</si>
  <si>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</si>
  <si>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</si>
  <si>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</si>
  <si>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</si>
  <si>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</si>
  <si>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</si>
  <si>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</si>
  <si>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</si>
  <si>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</si>
  <si>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</si>
  <si>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</si>
  <si>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</si>
  <si>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</si>
  <si>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</si>
  <si>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福島県広野町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</si>
  <si>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</si>
  <si>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</si>
  <si>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</si>
  <si>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</si>
  <si>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</si>
  <si>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</si>
  <si>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</si>
  <si>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</si>
  <si>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</si>
  <si>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</si>
  <si>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</si>
  <si>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</si>
  <si>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</si>
  <si>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</si>
  <si>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</si>
  <si>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</si>
  <si>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</si>
  <si>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</si>
  <si>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</si>
  <si>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</si>
  <si>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</si>
  <si>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</si>
  <si>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</si>
  <si>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</si>
  <si>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</si>
  <si>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</si>
  <si>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</si>
  <si>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</si>
  <si>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</si>
  <si>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</si>
  <si>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</si>
  <si>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</si>
  <si>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</si>
  <si>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</si>
  <si>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</si>
  <si>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</si>
  <si>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公共下水道事業特別会計</t>
    <phoneticPr fontId="5"/>
  </si>
  <si>
    <t>法非適用企業</t>
    <phoneticPr fontId="5"/>
  </si>
  <si>
    <t>農業集落排水事業特別会計</t>
    <phoneticPr fontId="5"/>
  </si>
  <si>
    <t>土地開発事業特別会計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</si>
  <si>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</si>
  <si>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</si>
  <si>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</si>
  <si>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</si>
  <si>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</si>
  <si>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</si>
  <si>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</si>
  <si>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</si>
  <si>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</si>
  <si>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</si>
  <si>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</si>
  <si>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</si>
  <si>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</si>
  <si>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</si>
  <si>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</si>
  <si>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</si>
  <si>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</si>
  <si>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</si>
  <si>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</si>
  <si>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</si>
  <si>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</si>
  <si>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</si>
  <si>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</si>
  <si>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</si>
  <si>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</si>
  <si>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</si>
  <si>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</si>
  <si>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</si>
  <si>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</si>
  <si>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</si>
  <si>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</si>
  <si>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</si>
  <si>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</si>
  <si>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</si>
  <si>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</si>
  <si>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</si>
  <si>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</si>
  <si>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</si>
  <si>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</si>
  <si>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</si>
  <si>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</si>
  <si>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</si>
  <si>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</si>
  <si>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</si>
  <si>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</si>
  <si>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</si>
  <si>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</si>
  <si>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</si>
  <si>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</si>
  <si>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</si>
  <si>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</si>
  <si>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</si>
  <si>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</si>
  <si>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</si>
  <si>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</si>
  <si>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</si>
  <si>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</si>
  <si>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</si>
  <si>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</si>
  <si>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</si>
  <si>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</si>
  <si>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</si>
  <si>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</si>
  <si>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</si>
  <si>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</si>
  <si>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</si>
  <si>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</si>
  <si>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</si>
  <si>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</si>
  <si>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</si>
  <si>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</si>
  <si>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</si>
  <si>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</si>
  <si>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</si>
  <si>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</si>
  <si>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</si>
  <si>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</si>
  <si>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</si>
  <si>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</si>
  <si>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</si>
  <si>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</si>
  <si>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</si>
  <si>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</si>
  <si>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</si>
  <si>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</si>
  <si>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</si>
  <si>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</si>
  <si>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</si>
  <si>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</si>
  <si>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</si>
  <si>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</si>
  <si>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</si>
  <si>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</si>
  <si>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</si>
  <si>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</si>
  <si>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</si>
  <si>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</si>
  <si>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</si>
  <si>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</si>
  <si>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</si>
  <si>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</si>
  <si>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</si>
  <si>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</si>
  <si>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</si>
  <si>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</si>
  <si>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</si>
  <si>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</si>
  <si>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</si>
  <si>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</si>
  <si>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</si>
  <si>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</si>
  <si>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</si>
  <si>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</si>
  <si>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</si>
  <si>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</si>
  <si>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</si>
  <si>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</si>
  <si>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</si>
  <si>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</si>
  <si>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</si>
  <si>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</si>
  <si>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</si>
  <si>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</si>
  <si>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</si>
  <si>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</si>
  <si>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</si>
  <si>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</si>
  <si>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</si>
  <si>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</si>
  <si>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</si>
  <si>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</si>
  <si>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</si>
  <si>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</si>
  <si>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13.91</t>
  </si>
  <si>
    <t>▲ 13.26</t>
  </si>
  <si>
    <t>▲ 16.58</t>
  </si>
  <si>
    <t>一般会計</t>
  </si>
  <si>
    <t>介護保険特別会計</t>
  </si>
  <si>
    <t>公共下水道事業特別会計</t>
  </si>
  <si>
    <t>国民健康保険特別会計</t>
  </si>
  <si>
    <t>農業集落排水事業特別会計</t>
  </si>
  <si>
    <t>後期高齢者医療特別会計</t>
  </si>
  <si>
    <t>土地開発事業特別会計</t>
  </si>
  <si>
    <t>その他会計（赤字）</t>
  </si>
  <si>
    <t>その他会計（黒字）</t>
  </si>
  <si>
    <t>株式会社広野町振興公社</t>
    <rPh sb="0" eb="2">
      <t>カブシキ</t>
    </rPh>
    <rPh sb="2" eb="4">
      <t>カイシャ</t>
    </rPh>
    <rPh sb="4" eb="7">
      <t>ヒロノマチ</t>
    </rPh>
    <rPh sb="7" eb="9">
      <t>シンコウ</t>
    </rPh>
    <rPh sb="9" eb="11">
      <t>コウシャ</t>
    </rPh>
    <phoneticPr fontId="2"/>
  </si>
  <si>
    <t>-</t>
    <phoneticPr fontId="2"/>
  </si>
  <si>
    <t>-</t>
    <phoneticPr fontId="2"/>
  </si>
  <si>
    <t>○</t>
    <phoneticPr fontId="2"/>
  </si>
  <si>
    <t>社会福祉法人広葉会</t>
    <rPh sb="0" eb="2">
      <t>シャカイ</t>
    </rPh>
    <rPh sb="2" eb="4">
      <t>フクシ</t>
    </rPh>
    <rPh sb="4" eb="6">
      <t>ホウジン</t>
    </rPh>
    <rPh sb="6" eb="7">
      <t>ヒロ</t>
    </rPh>
    <rPh sb="7" eb="8">
      <t>ヨウ</t>
    </rPh>
    <rPh sb="8" eb="9">
      <t>カイ</t>
    </rPh>
    <phoneticPr fontId="2"/>
  </si>
  <si>
    <t>-</t>
    <phoneticPr fontId="2"/>
  </si>
  <si>
    <t>-</t>
    <phoneticPr fontId="2"/>
  </si>
  <si>
    <t>双葉地方広域市町村圏組合・一般会計</t>
    <rPh sb="0" eb="2">
      <t>フタバ</t>
    </rPh>
    <rPh sb="2" eb="4">
      <t>チホウ</t>
    </rPh>
    <rPh sb="4" eb="6">
      <t>コウイキ</t>
    </rPh>
    <rPh sb="6" eb="9">
      <t>シチョウソン</t>
    </rPh>
    <rPh sb="9" eb="10">
      <t>ケン</t>
    </rPh>
    <rPh sb="10" eb="12">
      <t>クミアイ</t>
    </rPh>
    <rPh sb="13" eb="15">
      <t>イッパン</t>
    </rPh>
    <rPh sb="15" eb="17">
      <t>カイケイ</t>
    </rPh>
    <phoneticPr fontId="2"/>
  </si>
  <si>
    <t>双葉地方広域市町村圏組合・下水道事業特別会計</t>
    <rPh sb="0" eb="2">
      <t>フタバ</t>
    </rPh>
    <rPh sb="2" eb="4">
      <t>チホウ</t>
    </rPh>
    <rPh sb="4" eb="6">
      <t>コウイキ</t>
    </rPh>
    <rPh sb="6" eb="9">
      <t>シチョウソン</t>
    </rPh>
    <rPh sb="9" eb="10">
      <t>ケン</t>
    </rPh>
    <rPh sb="10" eb="12">
      <t>クミアイ</t>
    </rPh>
    <rPh sb="13" eb="16">
      <t>ゲスイドウ</t>
    </rPh>
    <rPh sb="16" eb="18">
      <t>ジギョウ</t>
    </rPh>
    <rPh sb="18" eb="20">
      <t>トクベツ</t>
    </rPh>
    <rPh sb="20" eb="22">
      <t>カイケイ</t>
    </rPh>
    <phoneticPr fontId="2"/>
  </si>
  <si>
    <t>双葉地方水道企業団・水道事業会計</t>
    <rPh sb="0" eb="2">
      <t>フタバ</t>
    </rPh>
    <rPh sb="2" eb="4">
      <t>チホウ</t>
    </rPh>
    <rPh sb="4" eb="6">
      <t>スイドウ</t>
    </rPh>
    <rPh sb="6" eb="8">
      <t>キギョウ</t>
    </rPh>
    <rPh sb="8" eb="9">
      <t>ダン</t>
    </rPh>
    <rPh sb="10" eb="12">
      <t>スイドウ</t>
    </rPh>
    <rPh sb="12" eb="14">
      <t>ジギョウ</t>
    </rPh>
    <rPh sb="14" eb="16">
      <t>カイケイ</t>
    </rPh>
    <phoneticPr fontId="2"/>
  </si>
  <si>
    <t>双葉地方水道企業団・工業用水道事業会計</t>
    <rPh sb="0" eb="2">
      <t>フタバ</t>
    </rPh>
    <rPh sb="2" eb="4">
      <t>チホウ</t>
    </rPh>
    <rPh sb="4" eb="6">
      <t>スイドウ</t>
    </rPh>
    <rPh sb="6" eb="8">
      <t>キギョウ</t>
    </rPh>
    <rPh sb="8" eb="9">
      <t>ダン</t>
    </rPh>
    <rPh sb="10" eb="13">
      <t>コウギョウヨウ</t>
    </rPh>
    <rPh sb="13" eb="15">
      <t>スイドウ</t>
    </rPh>
    <rPh sb="15" eb="17">
      <t>ジギョウ</t>
    </rPh>
    <rPh sb="17" eb="19">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</si>
  <si>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</si>
  <si>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</si>
  <si>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</si>
  <si>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</si>
  <si>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</si>
  <si>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</si>
  <si>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</si>
  <si>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</si>
  <si>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</si>
  <si>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事故繰越（366）</t>
    <rPh sb="0" eb="2">
      <t>ジコ</t>
    </rPh>
    <rPh sb="2" eb="4">
      <t>クリコシ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</si>
</sst>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157881</c:v>
                </c:pt>
                <c:pt idx="1">
                  <c:v>163746</c:v>
                </c:pt>
                <c:pt idx="2">
                  <c:v>42550</c:v>
                </c:pt>
                <c:pt idx="3">
                  <c:v>102566</c:v>
                </c:pt>
                <c:pt idx="4">
                  <c:v>327790</c:v>
                </c:pt>
              </c:numCache>
            </c:numRef>
          </c:val>
          <c:smooth val="0"/>
        </c:ser>
        <c:dLbls>
          <c:showLegendKey val="0"/>
          <c:showVal val="0"/>
          <c:showCatName val="0"/>
          <c:showSerName val="0"/>
          <c:showPercent val="0"/>
          <c:showBubbleSize val="0"/>
        </c:dLbls>
        <c:marker val="1"/>
        <c:smooth val="0"/>
        <c:axId val="96277248"/>
        <c:axId val="96279168"/>
      </c:lineChart>
      <c:catAx>
        <c:axId val="962772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279168"/>
        <c:crosses val="autoZero"/>
        <c:auto val="1"/>
        <c:lblAlgn val="ctr"/>
        <c:lblOffset val="100"/>
        <c:tickLblSkip val="1"/>
        <c:tickMarkSkip val="1"/>
        <c:noMultiLvlLbl val="0"/>
      </c:catAx>
      <c:valAx>
        <c:axId val="96279168"/>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2772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9.0399999999999991</c:v>
                </c:pt>
                <c:pt idx="1">
                  <c:v>7.61</c:v>
                </c:pt>
                <c:pt idx="2">
                  <c:v>20.010000000000002</c:v>
                </c:pt>
                <c:pt idx="3">
                  <c:v>69.12</c:v>
                </c:pt>
                <c:pt idx="4">
                  <c:v>38.270000000000003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27.77</c:v>
                </c:pt>
                <c:pt idx="1">
                  <c:v>22.13</c:v>
                </c:pt>
                <c:pt idx="2">
                  <c:v>26.28</c:v>
                </c:pt>
                <c:pt idx="3">
                  <c:v>19.89</c:v>
                </c:pt>
                <c:pt idx="4">
                  <c:v>56.09</c:v>
                </c:pt>
              </c:numCache>
            </c:numRef>
          </c:val>
        </c:ser>
        <c:dLbls>
          <c:showLegendKey val="0"/>
          <c:showVal val="0"/>
          <c:showCatName val="0"/>
          <c:showSerName val="0"/>
          <c:showPercent val="0"/>
          <c:showBubbleSize val="0"/>
        </c:dLbls>
        <c:gapWidth val="250"/>
        <c:overlap val="100"/>
        <c:axId val="101627008"/>
        <c:axId val="1016289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-13.91</c:v>
                </c:pt>
                <c:pt idx="1">
                  <c:v>-13.26</c:v>
                </c:pt>
                <c:pt idx="2">
                  <c:v>11.55</c:v>
                </c:pt>
                <c:pt idx="3">
                  <c:v>33.74</c:v>
                </c:pt>
                <c:pt idx="4">
                  <c:v>-16.579999999999998</c:v>
                </c:pt>
              </c:numCache>
            </c:numRef>
          </c:val>
          <c:smooth val="0"/>
        </c:ser>
        <c:dLbls>
          <c:showLegendKey val="0"/>
          <c:showVal val="0"/>
          <c:showCatName val="0"/>
          <c:showSerName val="0"/>
          <c:showPercent val="0"/>
          <c:showBubbleSize val="0"/>
        </c:dLbls>
        <c:marker val="1"/>
        <c:smooth val="0"/>
        <c:axId val="101627008"/>
        <c:axId val="101628928"/>
      </c:lineChart>
      <c:catAx>
        <c:axId val="101627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1628928"/>
        <c:crosses val="autoZero"/>
        <c:auto val="1"/>
        <c:lblAlgn val="ctr"/>
        <c:lblOffset val="100"/>
        <c:tickLblSkip val="1"/>
        <c:tickMarkSkip val="1"/>
        <c:noMultiLvlLbl val="0"/>
      </c:catAx>
      <c:valAx>
        <c:axId val="1016289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627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土地開発事業特別会計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0.65</c:v>
                </c:pt>
                <c:pt idx="2">
                  <c:v>#N/A</c:v>
                </c:pt>
                <c:pt idx="3">
                  <c:v>0.47</c:v>
                </c:pt>
                <c:pt idx="4">
                  <c:v>#N/A</c:v>
                </c:pt>
                <c:pt idx="5">
                  <c:v>0.33</c:v>
                </c:pt>
                <c:pt idx="6">
                  <c:v>#N/A</c:v>
                </c:pt>
                <c:pt idx="7">
                  <c:v>1.75</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7.0000000000000007E-2</c:v>
                </c:pt>
                <c:pt idx="2">
                  <c:v>#N/A</c:v>
                </c:pt>
                <c:pt idx="3">
                  <c:v>0.03</c:v>
                </c:pt>
                <c:pt idx="4">
                  <c:v>#N/A</c:v>
                </c:pt>
                <c:pt idx="5">
                  <c:v>0.21</c:v>
                </c:pt>
                <c:pt idx="6">
                  <c:v>#N/A</c:v>
                </c:pt>
                <c:pt idx="7">
                  <c:v>0.02</c:v>
                </c:pt>
                <c:pt idx="8">
                  <c:v>#N/A</c:v>
                </c:pt>
                <c:pt idx="9">
                  <c:v>0.01</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0.04</c:v>
                </c:pt>
                <c:pt idx="2">
                  <c:v>#N/A</c:v>
                </c:pt>
                <c:pt idx="3">
                  <c:v>0.05</c:v>
                </c:pt>
                <c:pt idx="4">
                  <c:v>#N/A</c:v>
                </c:pt>
                <c:pt idx="5">
                  <c:v>7.0000000000000007E-2</c:v>
                </c:pt>
                <c:pt idx="6">
                  <c:v>#N/A</c:v>
                </c:pt>
                <c:pt idx="7">
                  <c:v>0.27</c:v>
                </c:pt>
                <c:pt idx="8">
                  <c:v>#N/A</c:v>
                </c:pt>
                <c:pt idx="9">
                  <c:v>0.24</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1.57</c:v>
                </c:pt>
                <c:pt idx="2">
                  <c:v>#N/A</c:v>
                </c:pt>
                <c:pt idx="3">
                  <c:v>1.61</c:v>
                </c:pt>
                <c:pt idx="4">
                  <c:v>#N/A</c:v>
                </c:pt>
                <c:pt idx="5">
                  <c:v>3.95</c:v>
                </c:pt>
                <c:pt idx="6">
                  <c:v>#N/A</c:v>
                </c:pt>
                <c:pt idx="7">
                  <c:v>3.12</c:v>
                </c:pt>
                <c:pt idx="8">
                  <c:v>#N/A</c:v>
                </c:pt>
                <c:pt idx="9">
                  <c:v>1.03</c:v>
                </c:pt>
              </c:numCache>
            </c:numRef>
          </c:val>
        </c:ser>
        <c:ser>
          <c:idx val="7"/>
          <c:order val="7"/>
          <c:tx>
            <c:strRef>
              <c:f>データシート!$A$34</c:f>
              <c:strCache>
                <c:ptCount val="1"/>
                <c:pt idx="0">
                  <c:v>公共下水道事業特別会計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0.14000000000000001</c:v>
                </c:pt>
                <c:pt idx="2">
                  <c:v>#N/A</c:v>
                </c:pt>
                <c:pt idx="3">
                  <c:v>0.16</c:v>
                </c:pt>
                <c:pt idx="4">
                  <c:v>#N/A</c:v>
                </c:pt>
                <c:pt idx="5">
                  <c:v>0.41</c:v>
                </c:pt>
                <c:pt idx="6">
                  <c:v>#N/A</c:v>
                </c:pt>
                <c:pt idx="7">
                  <c:v>13.41</c:v>
                </c:pt>
                <c:pt idx="8">
                  <c:v>#N/A</c:v>
                </c:pt>
                <c:pt idx="9">
                  <c:v>1.1200000000000001</c:v>
                </c:pt>
              </c:numCache>
            </c:numRef>
          </c:val>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0.38</c:v>
                </c:pt>
                <c:pt idx="2">
                  <c:v>#N/A</c:v>
                </c:pt>
                <c:pt idx="3">
                  <c:v>0.28999999999999998</c:v>
                </c:pt>
                <c:pt idx="4">
                  <c:v>#N/A</c:v>
                </c:pt>
                <c:pt idx="5">
                  <c:v>3.95</c:v>
                </c:pt>
                <c:pt idx="6">
                  <c:v>#N/A</c:v>
                </c:pt>
                <c:pt idx="7">
                  <c:v>1.28</c:v>
                </c:pt>
                <c:pt idx="8">
                  <c:v>#N/A</c:v>
                </c:pt>
                <c:pt idx="9">
                  <c:v>1.58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9.0399999999999991</c:v>
                </c:pt>
                <c:pt idx="2">
                  <c:v>#N/A</c:v>
                </c:pt>
                <c:pt idx="3">
                  <c:v>7.61</c:v>
                </c:pt>
                <c:pt idx="4">
                  <c:v>#N/A</c:v>
                </c:pt>
                <c:pt idx="5">
                  <c:v>20.010000000000002</c:v>
                </c:pt>
                <c:pt idx="6">
                  <c:v>#N/A</c:v>
                </c:pt>
                <c:pt idx="7">
                  <c:v>69.12</c:v>
                </c:pt>
                <c:pt idx="8">
                  <c:v>#N/A</c:v>
                </c:pt>
                <c:pt idx="9">
                  <c:v>38.270000000000003</c:v>
                </c:pt>
              </c:numCache>
            </c:numRef>
          </c:val>
        </c:ser>
        <c:dLbls>
          <c:showLegendKey val="0"/>
          <c:showVal val="0"/>
          <c:showCatName val="0"/>
          <c:showSerName val="0"/>
          <c:showPercent val="0"/>
          <c:showBubbleSize val="0"/>
        </c:dLbls>
        <c:gapWidth val="150"/>
        <c:overlap val="100"/>
        <c:axId val="101846016"/>
        <c:axId val="101860096"/>
      </c:barChart>
      <c:catAx>
        <c:axId val="101846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860096"/>
        <c:crosses val="autoZero"/>
        <c:auto val="1"/>
        <c:lblAlgn val="ctr"/>
        <c:lblOffset val="100"/>
        <c:tickLblSkip val="1"/>
        <c:tickMarkSkip val="1"/>
        <c:noMultiLvlLbl val="0"/>
      </c:catAx>
      <c:valAx>
        <c:axId val="1018600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8460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230</c:v>
                </c:pt>
                <c:pt idx="5">
                  <c:v>234</c:v>
                </c:pt>
                <c:pt idx="8">
                  <c:v>221</c:v>
                </c:pt>
                <c:pt idx="11">
                  <c:v>215</c:v>
                </c:pt>
                <c:pt idx="14">
                  <c:v>223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57</c:v>
                </c:pt>
                <c:pt idx="3">
                  <c:v>60</c:v>
                </c:pt>
                <c:pt idx="6">
                  <c:v>64</c:v>
                </c:pt>
                <c:pt idx="9">
                  <c:v>56</c:v>
                </c:pt>
                <c:pt idx="12">
                  <c:v>52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181</c:v>
                </c:pt>
                <c:pt idx="3">
                  <c:v>175</c:v>
                </c:pt>
                <c:pt idx="6">
                  <c:v>168</c:v>
                </c:pt>
                <c:pt idx="9">
                  <c:v>164</c:v>
                </c:pt>
                <c:pt idx="12">
                  <c:v>168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326</c:v>
                </c:pt>
                <c:pt idx="3">
                  <c:v>204</c:v>
                </c:pt>
                <c:pt idx="6">
                  <c:v>405</c:v>
                </c:pt>
                <c:pt idx="9">
                  <c:v>234</c:v>
                </c:pt>
                <c:pt idx="12">
                  <c:v>235</c:v>
                </c:pt>
              </c:numCache>
            </c:numRef>
          </c:val>
        </c:ser>
        <c:dLbls>
          <c:showLegendKey val="0"/>
          <c:showVal val="0"/>
          <c:showCatName val="0"/>
          <c:showSerName val="0"/>
          <c:showPercent val="0"/>
          <c:showBubbleSize val="0"/>
        </c:dLbls>
        <c:gapWidth val="100"/>
        <c:overlap val="100"/>
        <c:axId val="100759424"/>
        <c:axId val="1007820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334</c:v>
                </c:pt>
                <c:pt idx="2">
                  <c:v>#N/A</c:v>
                </c:pt>
                <c:pt idx="3">
                  <c:v>#N/A</c:v>
                </c:pt>
                <c:pt idx="4">
                  <c:v>205</c:v>
                </c:pt>
                <c:pt idx="5">
                  <c:v>#N/A</c:v>
                </c:pt>
                <c:pt idx="6">
                  <c:v>#N/A</c:v>
                </c:pt>
                <c:pt idx="7">
                  <c:v>416</c:v>
                </c:pt>
                <c:pt idx="8">
                  <c:v>#N/A</c:v>
                </c:pt>
                <c:pt idx="9">
                  <c:v>#N/A</c:v>
                </c:pt>
                <c:pt idx="10">
                  <c:v>239</c:v>
                </c:pt>
                <c:pt idx="11">
                  <c:v>#N/A</c:v>
                </c:pt>
                <c:pt idx="12">
                  <c:v>#N/A</c:v>
                </c:pt>
                <c:pt idx="13">
                  <c:v>232</c:v>
                </c:pt>
                <c:pt idx="14">
                  <c:v>#N/A</c:v>
                </c:pt>
              </c:numCache>
            </c:numRef>
          </c:val>
          <c:smooth val="0"/>
        </c:ser>
        <c:dLbls>
          <c:showLegendKey val="0"/>
          <c:showVal val="0"/>
          <c:showCatName val="0"/>
          <c:showSerName val="0"/>
          <c:showPercent val="0"/>
          <c:showBubbleSize val="0"/>
        </c:dLbls>
        <c:marker val="1"/>
        <c:smooth val="0"/>
        <c:axId val="100759424"/>
        <c:axId val="100782080"/>
      </c:lineChart>
      <c:catAx>
        <c:axId val="100759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782080"/>
        <c:crosses val="autoZero"/>
        <c:auto val="1"/>
        <c:lblAlgn val="ctr"/>
        <c:lblOffset val="100"/>
        <c:tickLblSkip val="1"/>
        <c:tickMarkSkip val="1"/>
        <c:noMultiLvlLbl val="0"/>
      </c:catAx>
      <c:valAx>
        <c:axId val="100782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759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2668</c:v>
                </c:pt>
                <c:pt idx="5">
                  <c:v>2723</c:v>
                </c:pt>
                <c:pt idx="8">
                  <c:v>2714</c:v>
                </c:pt>
                <c:pt idx="11">
                  <c:v>2815</c:v>
                </c:pt>
                <c:pt idx="14">
                  <c:v>2865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71</c:v>
                </c:pt>
                <c:pt idx="5">
                  <c:v>65</c:v>
                </c:pt>
                <c:pt idx="8">
                  <c:v>52</c:v>
                </c:pt>
                <c:pt idx="11">
                  <c:v>30</c:v>
                </c:pt>
                <c:pt idx="14">
                  <c:v>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1146</c:v>
                </c:pt>
                <c:pt idx="5">
                  <c:v>940</c:v>
                </c:pt>
                <c:pt idx="8">
                  <c:v>1436</c:v>
                </c:pt>
                <c:pt idx="11">
                  <c:v>1136</c:v>
                </c:pt>
                <c:pt idx="14">
                  <c:v>2020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13</c:v>
                </c:pt>
                <c:pt idx="3">
                  <c:v>11</c:v>
                </c:pt>
                <c:pt idx="6">
                  <c:v>10</c:v>
                </c:pt>
                <c:pt idx="9">
                  <c:v>9</c:v>
                </c:pt>
                <c:pt idx="12">
                  <c:v>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554</c:v>
                </c:pt>
                <c:pt idx="3">
                  <c:v>502</c:v>
                </c:pt>
                <c:pt idx="6">
                  <c:v>493</c:v>
                </c:pt>
                <c:pt idx="9">
                  <c:v>461</c:v>
                </c:pt>
                <c:pt idx="12">
                  <c:v>477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102</c:v>
                </c:pt>
                <c:pt idx="3">
                  <c:v>126</c:v>
                </c:pt>
                <c:pt idx="6">
                  <c:v>136</c:v>
                </c:pt>
                <c:pt idx="9">
                  <c:v>115</c:v>
                </c:pt>
                <c:pt idx="12">
                  <c:v>105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2140</c:v>
                </c:pt>
                <c:pt idx="3">
                  <c:v>2054</c:v>
                </c:pt>
                <c:pt idx="6">
                  <c:v>1949</c:v>
                </c:pt>
                <c:pt idx="9">
                  <c:v>1840</c:v>
                </c:pt>
                <c:pt idx="12">
                  <c:v>1769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2838</c:v>
                </c:pt>
                <c:pt idx="3">
                  <c:v>2977</c:v>
                </c:pt>
                <c:pt idx="6">
                  <c:v>2627</c:v>
                </c:pt>
                <c:pt idx="9">
                  <c:v>2651</c:v>
                </c:pt>
                <c:pt idx="12">
                  <c:v>2872</c:v>
                </c:pt>
              </c:numCache>
            </c:numRef>
          </c:val>
        </c:ser>
        <c:dLbls>
          <c:showLegendKey val="0"/>
          <c:showVal val="0"/>
          <c:showCatName val="0"/>
          <c:showSerName val="0"/>
          <c:showPercent val="0"/>
          <c:showBubbleSize val="0"/>
        </c:dLbls>
        <c:gapWidth val="100"/>
        <c:overlap val="100"/>
        <c:axId val="100959744"/>
        <c:axId val="1009616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1762</c:v>
                </c:pt>
                <c:pt idx="2">
                  <c:v>#N/A</c:v>
                </c:pt>
                <c:pt idx="3">
                  <c:v>#N/A</c:v>
                </c:pt>
                <c:pt idx="4">
                  <c:v>1942</c:v>
                </c:pt>
                <c:pt idx="5">
                  <c:v>#N/A</c:v>
                </c:pt>
                <c:pt idx="6">
                  <c:v>#N/A</c:v>
                </c:pt>
                <c:pt idx="7">
                  <c:v>1012</c:v>
                </c:pt>
                <c:pt idx="8">
                  <c:v>#N/A</c:v>
                </c:pt>
                <c:pt idx="9">
                  <c:v>#N/A</c:v>
                </c:pt>
                <c:pt idx="10">
                  <c:v>1094</c:v>
                </c:pt>
                <c:pt idx="11">
                  <c:v>#N/A</c:v>
                </c:pt>
                <c:pt idx="12">
                  <c:v>#N/A</c:v>
                </c:pt>
                <c:pt idx="13">
                  <c:v>337</c:v>
                </c:pt>
                <c:pt idx="14">
                  <c:v>#N/A</c:v>
                </c:pt>
              </c:numCache>
            </c:numRef>
          </c:val>
          <c:smooth val="0"/>
        </c:ser>
        <c:dLbls>
          <c:showLegendKey val="0"/>
          <c:showVal val="0"/>
          <c:showCatName val="0"/>
          <c:showSerName val="0"/>
          <c:showPercent val="0"/>
          <c:showBubbleSize val="0"/>
        </c:dLbls>
        <c:marker val="1"/>
        <c:smooth val="0"/>
        <c:axId val="100959744"/>
        <c:axId val="100961664"/>
      </c:lineChart>
      <c:catAx>
        <c:axId val="100959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961664"/>
        <c:crosses val="autoZero"/>
        <c:auto val="1"/>
        <c:lblAlgn val="ctr"/>
        <c:lblOffset val="100"/>
        <c:tickLblSkip val="1"/>
        <c:tickMarkSkip val="1"/>
        <c:noMultiLvlLbl val="0"/>
      </c:catAx>
      <c:valAx>
        <c:axId val="100961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959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福島県広野町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5,207
5,186
58.39
11,207,991
10,110,337
817,358
2,135,826
2,871,932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17.6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指数は類似団体に比べ大幅に上回っているが、基準財政収入額が基準財政需要額を僅かに下回ったことにより、昨年度に引き続き３ヶ年平均の財政力指数は１を下回った。平成２６年度には、広野火力発電所６号機に係る固定資産税大規模償却資産分の増収により、単年度の財政力指数は１を上回る見込みであるが、その後は段階的に低下する見込みである。現在、東日本大震災及び原発事故からの復旧・復興に多額の資金が必要となっていることから、復興計画に沿った施策を重点的に執行しつつ、行政の効率化に努めることにより、財政の健全化を図っていく。</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151130</xdr:rowOff>
    </xdr:from>
    <xdr:to>
      <xdr:col>7</xdr:col>
      <xdr:colOff>152400</xdr:colOff>
      <xdr:row>40</xdr:row>
      <xdr:rowOff>167217</xdr:rowOff>
    </xdr:to>
    <xdr:cxnSp macro="">
      <xdr:nvCxnSpPr>
        <xdr:cNvPr id="67" name="直線コネクタ 66"/>
        <xdr:cNvCxnSpPr/>
      </xdr:nvCxnSpPr>
      <xdr:spPr>
        <a:xfrm>
          <a:off x="4114800" y="7009130"/>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110913</xdr:rowOff>
    </xdr:from>
    <xdr:to>
      <xdr:col>6</xdr:col>
      <xdr:colOff>0</xdr:colOff>
      <xdr:row>40</xdr:row>
      <xdr:rowOff>151130</xdr:rowOff>
    </xdr:to>
    <xdr:cxnSp macro="">
      <xdr:nvCxnSpPr>
        <xdr:cNvPr id="70" name="直線コネクタ 69"/>
        <xdr:cNvCxnSpPr/>
      </xdr:nvCxnSpPr>
      <xdr:spPr>
        <a:xfrm>
          <a:off x="3225800" y="696891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122783</xdr:rowOff>
    </xdr:from>
    <xdr:ext cx="736600" cy="259045"/>
    <xdr:sp macro="" textlink="">
      <xdr:nvSpPr>
        <xdr:cNvPr id="72" name="テキスト ボックス 71"/>
        <xdr:cNvSpPr txBox="1"/>
      </xdr:nvSpPr>
      <xdr:spPr>
        <a:xfrm>
          <a:off x="3733800" y="7495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30480</xdr:rowOff>
    </xdr:from>
    <xdr:to>
      <xdr:col>4</xdr:col>
      <xdr:colOff>482600</xdr:colOff>
      <xdr:row>40</xdr:row>
      <xdr:rowOff>110913</xdr:rowOff>
    </xdr:to>
    <xdr:cxnSp macro="">
      <xdr:nvCxnSpPr>
        <xdr:cNvPr id="73" name="直線コネクタ 72"/>
        <xdr:cNvCxnSpPr/>
      </xdr:nvCxnSpPr>
      <xdr:spPr>
        <a:xfrm>
          <a:off x="2336800" y="688848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114740</xdr:rowOff>
    </xdr:from>
    <xdr:ext cx="762000" cy="259045"/>
    <xdr:sp macro="" textlink="">
      <xdr:nvSpPr>
        <xdr:cNvPr id="75" name="テキスト ボックス 74"/>
        <xdr:cNvSpPr txBox="1"/>
      </xdr:nvSpPr>
      <xdr:spPr>
        <a:xfrm>
          <a:off x="2844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97367</xdr:rowOff>
    </xdr:from>
    <xdr:to>
      <xdr:col>3</xdr:col>
      <xdr:colOff>279400</xdr:colOff>
      <xdr:row>40</xdr:row>
      <xdr:rowOff>30480</xdr:rowOff>
    </xdr:to>
    <xdr:cxnSp macro="">
      <xdr:nvCxnSpPr>
        <xdr:cNvPr id="76" name="直線コネクタ 75"/>
        <xdr:cNvCxnSpPr/>
      </xdr:nvCxnSpPr>
      <xdr:spPr>
        <a:xfrm>
          <a:off x="1447800" y="6783917"/>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7" name="フローチャート : 判断 76"/>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82567</xdr:rowOff>
    </xdr:from>
    <xdr:ext cx="762000" cy="259045"/>
    <xdr:sp macro="" textlink="">
      <xdr:nvSpPr>
        <xdr:cNvPr id="78" name="テキスト ボックス 77"/>
        <xdr:cNvSpPr txBox="1"/>
      </xdr:nvSpPr>
      <xdr:spPr>
        <a:xfrm>
          <a:off x="1955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151554</xdr:rowOff>
    </xdr:from>
    <xdr:to>
      <xdr:col>2</xdr:col>
      <xdr:colOff>127000</xdr:colOff>
      <xdr:row>43</xdr:row>
      <xdr:rowOff>81704</xdr:rowOff>
    </xdr:to>
    <xdr:sp macro="" textlink="">
      <xdr:nvSpPr>
        <xdr:cNvPr id="79" name="フローチャート : 判断 78"/>
        <xdr:cNvSpPr/>
      </xdr:nvSpPr>
      <xdr:spPr>
        <a:xfrm>
          <a:off x="1397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66481</xdr:rowOff>
    </xdr:from>
    <xdr:ext cx="762000" cy="259045"/>
    <xdr:sp macro="" textlink="">
      <xdr:nvSpPr>
        <xdr:cNvPr id="80" name="テキスト ボックス 79"/>
        <xdr:cNvSpPr txBox="1"/>
      </xdr:nvSpPr>
      <xdr:spPr>
        <a:xfrm>
          <a:off x="1066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116417</xdr:rowOff>
    </xdr:from>
    <xdr:to>
      <xdr:col>7</xdr:col>
      <xdr:colOff>203200</xdr:colOff>
      <xdr:row>41</xdr:row>
      <xdr:rowOff>46567</xdr:rowOff>
    </xdr:to>
    <xdr:sp macro="" textlink="">
      <xdr:nvSpPr>
        <xdr:cNvPr id="86" name="円/楕円 85"/>
        <xdr:cNvSpPr/>
      </xdr:nvSpPr>
      <xdr:spPr>
        <a:xfrm>
          <a:off x="49022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132944</xdr:rowOff>
    </xdr:from>
    <xdr:ext cx="762000" cy="259045"/>
    <xdr:sp macro="" textlink="">
      <xdr:nvSpPr>
        <xdr:cNvPr id="87" name="財政力該当値テキスト"/>
        <xdr:cNvSpPr txBox="1"/>
      </xdr:nvSpPr>
      <xdr:spPr>
        <a:xfrm>
          <a:off x="50419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100330</xdr:rowOff>
    </xdr:from>
    <xdr:to>
      <xdr:col>6</xdr:col>
      <xdr:colOff>50800</xdr:colOff>
      <xdr:row>41</xdr:row>
      <xdr:rowOff>30480</xdr:rowOff>
    </xdr:to>
    <xdr:sp macro="" textlink="">
      <xdr:nvSpPr>
        <xdr:cNvPr id="88" name="円/楕円 87"/>
        <xdr:cNvSpPr/>
      </xdr:nvSpPr>
      <xdr:spPr>
        <a:xfrm>
          <a:off x="4064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40657</xdr:rowOff>
    </xdr:from>
    <xdr:ext cx="736600" cy="259045"/>
    <xdr:sp macro="" textlink="">
      <xdr:nvSpPr>
        <xdr:cNvPr id="89" name="テキスト ボックス 88"/>
        <xdr:cNvSpPr txBox="1"/>
      </xdr:nvSpPr>
      <xdr:spPr>
        <a:xfrm>
          <a:off x="3733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60113</xdr:rowOff>
    </xdr:from>
    <xdr:to>
      <xdr:col>4</xdr:col>
      <xdr:colOff>533400</xdr:colOff>
      <xdr:row>40</xdr:row>
      <xdr:rowOff>161713</xdr:rowOff>
    </xdr:to>
    <xdr:sp macro="" textlink="">
      <xdr:nvSpPr>
        <xdr:cNvPr id="90" name="円/楕円 89"/>
        <xdr:cNvSpPr/>
      </xdr:nvSpPr>
      <xdr:spPr>
        <a:xfrm>
          <a:off x="3175000" y="6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440</xdr:rowOff>
    </xdr:from>
    <xdr:ext cx="762000" cy="259045"/>
    <xdr:sp macro="" textlink="">
      <xdr:nvSpPr>
        <xdr:cNvPr id="91" name="テキスト ボックス 90"/>
        <xdr:cNvSpPr txBox="1"/>
      </xdr:nvSpPr>
      <xdr:spPr>
        <a:xfrm>
          <a:off x="2844800" y="668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151130</xdr:rowOff>
    </xdr:from>
    <xdr:to>
      <xdr:col>3</xdr:col>
      <xdr:colOff>330200</xdr:colOff>
      <xdr:row>40</xdr:row>
      <xdr:rowOff>81280</xdr:rowOff>
    </xdr:to>
    <xdr:sp macro="" textlink="">
      <xdr:nvSpPr>
        <xdr:cNvPr id="92" name="円/楕円 91"/>
        <xdr:cNvSpPr/>
      </xdr:nvSpPr>
      <xdr:spPr>
        <a:xfrm>
          <a:off x="2286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91457</xdr:rowOff>
    </xdr:from>
    <xdr:ext cx="762000" cy="259045"/>
    <xdr:sp macro="" textlink="">
      <xdr:nvSpPr>
        <xdr:cNvPr id="93" name="テキスト ボックス 92"/>
        <xdr:cNvSpPr txBox="1"/>
      </xdr:nvSpPr>
      <xdr:spPr>
        <a:xfrm>
          <a:off x="1955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46567</xdr:rowOff>
    </xdr:from>
    <xdr:to>
      <xdr:col>2</xdr:col>
      <xdr:colOff>127000</xdr:colOff>
      <xdr:row>39</xdr:row>
      <xdr:rowOff>148167</xdr:rowOff>
    </xdr:to>
    <xdr:sp macro="" textlink="">
      <xdr:nvSpPr>
        <xdr:cNvPr id="94" name="円/楕円 93"/>
        <xdr:cNvSpPr/>
      </xdr:nvSpPr>
      <xdr:spPr>
        <a:xfrm>
          <a:off x="1397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158344</xdr:rowOff>
    </xdr:from>
    <xdr:ext cx="762000" cy="259045"/>
    <xdr:sp macro="" textlink="">
      <xdr:nvSpPr>
        <xdr:cNvPr id="95" name="テキスト ボックス 94"/>
        <xdr:cNvSpPr txBox="1"/>
      </xdr:nvSpPr>
      <xdr:spPr>
        <a:xfrm>
          <a:off x="1066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扶助費及び繰出金の増加により</a:t>
          </a:r>
          <a:r>
            <a:rPr kumimoji="1" lang="en-US" altLang="ja-JP" sz="1300">
              <a:latin typeface="ＭＳ Ｐゴシック"/>
            </a:rPr>
            <a:t>96.7</a:t>
          </a:r>
          <a:r>
            <a:rPr kumimoji="1" lang="ja-JP" altLang="en-US" sz="1300">
              <a:latin typeface="ＭＳ Ｐゴシック"/>
            </a:rPr>
            <a:t>％と類似団体平均を上回っている。扶助費については、震災後ようやく本格的に再開した保育所の運営経費の増が主な要因となっている。平成２６年度には、広野火力発電所６号機に係る固定資産税大規模償却資産分の増収により、一時的には８０％台前半まで回復する見込みである。今後、復旧が進むにつれ、経常的経費の増加が予想されるため、すべての事務事業の優先度を厳しく点検し、優先度の低い事業については、計画的に廃止・縮小を進め、経常経費の削減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117221</xdr:rowOff>
    </xdr:from>
    <xdr:to>
      <xdr:col>7</xdr:col>
      <xdr:colOff>152400</xdr:colOff>
      <xdr:row>64</xdr:row>
      <xdr:rowOff>162433</xdr:rowOff>
    </xdr:to>
    <xdr:cxnSp macro="">
      <xdr:nvCxnSpPr>
        <xdr:cNvPr id="123" name="直線コネクタ 122"/>
        <xdr:cNvCxnSpPr/>
      </xdr:nvCxnSpPr>
      <xdr:spPr>
        <a:xfrm flipV="1">
          <a:off x="4953000" y="10232771"/>
          <a:ext cx="0" cy="9024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134510</xdr:rowOff>
    </xdr:from>
    <xdr:ext cx="762000" cy="259045"/>
    <xdr:sp macro="" textlink="">
      <xdr:nvSpPr>
        <xdr:cNvPr id="124" name="財政構造の弾力性最小値テキスト"/>
        <xdr:cNvSpPr txBox="1"/>
      </xdr:nvSpPr>
      <xdr:spPr>
        <a:xfrm>
          <a:off x="5041900" y="11107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64</xdr:row>
      <xdr:rowOff>162433</xdr:rowOff>
    </xdr:from>
    <xdr:to>
      <xdr:col>7</xdr:col>
      <xdr:colOff>241300</xdr:colOff>
      <xdr:row>64</xdr:row>
      <xdr:rowOff>162433</xdr:rowOff>
    </xdr:to>
    <xdr:cxnSp macro="">
      <xdr:nvCxnSpPr>
        <xdr:cNvPr id="125" name="直線コネクタ 124"/>
        <xdr:cNvCxnSpPr/>
      </xdr:nvCxnSpPr>
      <xdr:spPr>
        <a:xfrm>
          <a:off x="4864100" y="11135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32148</xdr:rowOff>
    </xdr:from>
    <xdr:ext cx="762000" cy="259045"/>
    <xdr:sp macro="" textlink="">
      <xdr:nvSpPr>
        <xdr:cNvPr id="126" name="財政構造の弾力性最大値テキスト"/>
        <xdr:cNvSpPr txBox="1"/>
      </xdr:nvSpPr>
      <xdr:spPr>
        <a:xfrm>
          <a:off x="5041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117221</xdr:rowOff>
    </xdr:from>
    <xdr:to>
      <xdr:col>7</xdr:col>
      <xdr:colOff>241300</xdr:colOff>
      <xdr:row>59</xdr:row>
      <xdr:rowOff>117221</xdr:rowOff>
    </xdr:to>
    <xdr:cxnSp macro="">
      <xdr:nvCxnSpPr>
        <xdr:cNvPr id="127" name="直線コネクタ 126"/>
        <xdr:cNvCxnSpPr/>
      </xdr:nvCxnSpPr>
      <xdr:spPr>
        <a:xfrm>
          <a:off x="4864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37084</xdr:rowOff>
    </xdr:from>
    <xdr:to>
      <xdr:col>7</xdr:col>
      <xdr:colOff>152400</xdr:colOff>
      <xdr:row>63</xdr:row>
      <xdr:rowOff>155321</xdr:rowOff>
    </xdr:to>
    <xdr:cxnSp macro="">
      <xdr:nvCxnSpPr>
        <xdr:cNvPr id="128" name="直線コネクタ 127"/>
        <xdr:cNvCxnSpPr/>
      </xdr:nvCxnSpPr>
      <xdr:spPr>
        <a:xfrm>
          <a:off x="4114800" y="10838434"/>
          <a:ext cx="838200" cy="118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22242</xdr:rowOff>
    </xdr:from>
    <xdr:ext cx="762000" cy="259045"/>
    <xdr:sp macro="" textlink="">
      <xdr:nvSpPr>
        <xdr:cNvPr id="129" name="財政構造の弾力性平均値テキスト"/>
        <xdr:cNvSpPr txBox="1"/>
      </xdr:nvSpPr>
      <xdr:spPr>
        <a:xfrm>
          <a:off x="5041900" y="10480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5715</xdr:rowOff>
    </xdr:from>
    <xdr:to>
      <xdr:col>7</xdr:col>
      <xdr:colOff>203200</xdr:colOff>
      <xdr:row>62</xdr:row>
      <xdr:rowOff>107315</xdr:rowOff>
    </xdr:to>
    <xdr:sp macro="" textlink="">
      <xdr:nvSpPr>
        <xdr:cNvPr id="130" name="フローチャート : 判断 129"/>
        <xdr:cNvSpPr/>
      </xdr:nvSpPr>
      <xdr:spPr>
        <a:xfrm>
          <a:off x="49022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37084</xdr:rowOff>
    </xdr:from>
    <xdr:to>
      <xdr:col>6</xdr:col>
      <xdr:colOff>0</xdr:colOff>
      <xdr:row>67</xdr:row>
      <xdr:rowOff>41402</xdr:rowOff>
    </xdr:to>
    <xdr:cxnSp macro="">
      <xdr:nvCxnSpPr>
        <xdr:cNvPr id="131" name="直線コネクタ 130"/>
        <xdr:cNvCxnSpPr/>
      </xdr:nvCxnSpPr>
      <xdr:spPr>
        <a:xfrm flipV="1">
          <a:off x="3225800" y="10838434"/>
          <a:ext cx="889000" cy="690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5715</xdr:rowOff>
    </xdr:from>
    <xdr:to>
      <xdr:col>6</xdr:col>
      <xdr:colOff>50800</xdr:colOff>
      <xdr:row>62</xdr:row>
      <xdr:rowOff>107315</xdr:rowOff>
    </xdr:to>
    <xdr:sp macro="" textlink="">
      <xdr:nvSpPr>
        <xdr:cNvPr id="132" name="フローチャート : 判断 131"/>
        <xdr:cNvSpPr/>
      </xdr:nvSpPr>
      <xdr:spPr>
        <a:xfrm>
          <a:off x="4064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117492</xdr:rowOff>
    </xdr:from>
    <xdr:ext cx="736600" cy="259045"/>
    <xdr:sp macro="" textlink="">
      <xdr:nvSpPr>
        <xdr:cNvPr id="133" name="テキスト ボックス 132"/>
        <xdr:cNvSpPr txBox="1"/>
      </xdr:nvSpPr>
      <xdr:spPr>
        <a:xfrm>
          <a:off x="3733800" y="10404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107188</xdr:rowOff>
    </xdr:from>
    <xdr:to>
      <xdr:col>4</xdr:col>
      <xdr:colOff>482600</xdr:colOff>
      <xdr:row>67</xdr:row>
      <xdr:rowOff>41402</xdr:rowOff>
    </xdr:to>
    <xdr:cxnSp macro="">
      <xdr:nvCxnSpPr>
        <xdr:cNvPr id="134" name="直線コネクタ 133"/>
        <xdr:cNvCxnSpPr/>
      </xdr:nvCxnSpPr>
      <xdr:spPr>
        <a:xfrm>
          <a:off x="2336800" y="10737088"/>
          <a:ext cx="889000" cy="791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5" name="フローチャート : 判断 134"/>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105427</xdr:rowOff>
    </xdr:from>
    <xdr:ext cx="762000" cy="259045"/>
    <xdr:sp macro="" textlink="">
      <xdr:nvSpPr>
        <xdr:cNvPr id="136" name="テキスト ボックス 135"/>
        <xdr:cNvSpPr txBox="1"/>
      </xdr:nvSpPr>
      <xdr:spPr>
        <a:xfrm>
          <a:off x="2844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107188</xdr:rowOff>
    </xdr:from>
    <xdr:to>
      <xdr:col>3</xdr:col>
      <xdr:colOff>279400</xdr:colOff>
      <xdr:row>63</xdr:row>
      <xdr:rowOff>10541</xdr:rowOff>
    </xdr:to>
    <xdr:cxnSp macro="">
      <xdr:nvCxnSpPr>
        <xdr:cNvPr id="137" name="直線コネクタ 136"/>
        <xdr:cNvCxnSpPr/>
      </xdr:nvCxnSpPr>
      <xdr:spPr>
        <a:xfrm flipV="1">
          <a:off x="1447800" y="10737088"/>
          <a:ext cx="889000" cy="74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8" name="フローチャート : 判断 137"/>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69232</xdr:rowOff>
    </xdr:from>
    <xdr:ext cx="762000" cy="259045"/>
    <xdr:sp macro="" textlink="">
      <xdr:nvSpPr>
        <xdr:cNvPr id="139" name="テキスト ボックス 138"/>
        <xdr:cNvSpPr txBox="1"/>
      </xdr:nvSpPr>
      <xdr:spPr>
        <a:xfrm>
          <a:off x="1955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44323</xdr:rowOff>
    </xdr:from>
    <xdr:to>
      <xdr:col>2</xdr:col>
      <xdr:colOff>127000</xdr:colOff>
      <xdr:row>62</xdr:row>
      <xdr:rowOff>145923</xdr:rowOff>
    </xdr:to>
    <xdr:sp macro="" textlink="">
      <xdr:nvSpPr>
        <xdr:cNvPr id="140" name="フローチャート : 判断 139"/>
        <xdr:cNvSpPr/>
      </xdr:nvSpPr>
      <xdr:spPr>
        <a:xfrm>
          <a:off x="1397000" y="10674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156100</xdr:rowOff>
    </xdr:from>
    <xdr:ext cx="762000" cy="259045"/>
    <xdr:sp macro="" textlink="">
      <xdr:nvSpPr>
        <xdr:cNvPr id="141" name="テキスト ボックス 140"/>
        <xdr:cNvSpPr txBox="1"/>
      </xdr:nvSpPr>
      <xdr:spPr>
        <a:xfrm>
          <a:off x="1066800" y="10443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104521</xdr:rowOff>
    </xdr:from>
    <xdr:to>
      <xdr:col>7</xdr:col>
      <xdr:colOff>203200</xdr:colOff>
      <xdr:row>64</xdr:row>
      <xdr:rowOff>34671</xdr:rowOff>
    </xdr:to>
    <xdr:sp macro="" textlink="">
      <xdr:nvSpPr>
        <xdr:cNvPr id="147" name="円/楕円 146"/>
        <xdr:cNvSpPr/>
      </xdr:nvSpPr>
      <xdr:spPr>
        <a:xfrm>
          <a:off x="4902200" y="1090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76598</xdr:rowOff>
    </xdr:from>
    <xdr:ext cx="762000" cy="259045"/>
    <xdr:sp macro="" textlink="">
      <xdr:nvSpPr>
        <xdr:cNvPr id="148" name="財政構造の弾力性該当値テキスト"/>
        <xdr:cNvSpPr txBox="1"/>
      </xdr:nvSpPr>
      <xdr:spPr>
        <a:xfrm>
          <a:off x="5041900" y="10877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157734</xdr:rowOff>
    </xdr:from>
    <xdr:to>
      <xdr:col>6</xdr:col>
      <xdr:colOff>50800</xdr:colOff>
      <xdr:row>63</xdr:row>
      <xdr:rowOff>87884</xdr:rowOff>
    </xdr:to>
    <xdr:sp macro="" textlink="">
      <xdr:nvSpPr>
        <xdr:cNvPr id="149" name="円/楕円 148"/>
        <xdr:cNvSpPr/>
      </xdr:nvSpPr>
      <xdr:spPr>
        <a:xfrm>
          <a:off x="4064000" y="1078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72661</xdr:rowOff>
    </xdr:from>
    <xdr:ext cx="736600" cy="259045"/>
    <xdr:sp macro="" textlink="">
      <xdr:nvSpPr>
        <xdr:cNvPr id="150" name="テキスト ボックス 149"/>
        <xdr:cNvSpPr txBox="1"/>
      </xdr:nvSpPr>
      <xdr:spPr>
        <a:xfrm>
          <a:off x="3733800" y="10874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162052</xdr:rowOff>
    </xdr:from>
    <xdr:to>
      <xdr:col>4</xdr:col>
      <xdr:colOff>533400</xdr:colOff>
      <xdr:row>67</xdr:row>
      <xdr:rowOff>92202</xdr:rowOff>
    </xdr:to>
    <xdr:sp macro="" textlink="">
      <xdr:nvSpPr>
        <xdr:cNvPr id="151" name="円/楕円 150"/>
        <xdr:cNvSpPr/>
      </xdr:nvSpPr>
      <xdr:spPr>
        <a:xfrm>
          <a:off x="3175000" y="1147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76979</xdr:rowOff>
    </xdr:from>
    <xdr:ext cx="762000" cy="259045"/>
    <xdr:sp macro="" textlink="">
      <xdr:nvSpPr>
        <xdr:cNvPr id="152" name="テキスト ボックス 151"/>
        <xdr:cNvSpPr txBox="1"/>
      </xdr:nvSpPr>
      <xdr:spPr>
        <a:xfrm>
          <a:off x="2844800" y="1156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56388</xdr:rowOff>
    </xdr:from>
    <xdr:to>
      <xdr:col>3</xdr:col>
      <xdr:colOff>330200</xdr:colOff>
      <xdr:row>62</xdr:row>
      <xdr:rowOff>157988</xdr:rowOff>
    </xdr:to>
    <xdr:sp macro="" textlink="">
      <xdr:nvSpPr>
        <xdr:cNvPr id="153" name="円/楕円 152"/>
        <xdr:cNvSpPr/>
      </xdr:nvSpPr>
      <xdr:spPr>
        <a:xfrm>
          <a:off x="2286000" y="1068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142765</xdr:rowOff>
    </xdr:from>
    <xdr:ext cx="762000" cy="259045"/>
    <xdr:sp macro="" textlink="">
      <xdr:nvSpPr>
        <xdr:cNvPr id="154" name="テキスト ボックス 153"/>
        <xdr:cNvSpPr txBox="1"/>
      </xdr:nvSpPr>
      <xdr:spPr>
        <a:xfrm>
          <a:off x="1955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131191</xdr:rowOff>
    </xdr:from>
    <xdr:to>
      <xdr:col>2</xdr:col>
      <xdr:colOff>127000</xdr:colOff>
      <xdr:row>63</xdr:row>
      <xdr:rowOff>61341</xdr:rowOff>
    </xdr:to>
    <xdr:sp macro="" textlink="">
      <xdr:nvSpPr>
        <xdr:cNvPr id="155" name="円/楕円 154"/>
        <xdr:cNvSpPr/>
      </xdr:nvSpPr>
      <xdr:spPr>
        <a:xfrm>
          <a:off x="1397000" y="10761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46118</xdr:rowOff>
    </xdr:from>
    <xdr:ext cx="762000" cy="259045"/>
    <xdr:sp macro="" textlink="">
      <xdr:nvSpPr>
        <xdr:cNvPr id="156" name="テキスト ボックス 155"/>
        <xdr:cNvSpPr txBox="1"/>
      </xdr:nvSpPr>
      <xdr:spPr>
        <a:xfrm>
          <a:off x="1066800" y="10847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8" name="テキスト ボックス 157"/>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625812"/>
    <xdr:sp macro="" textlink="">
      <xdr:nvSpPr>
        <xdr:cNvPr id="159" name="テキスト ボックス 158"/>
        <xdr:cNvSpPr txBox="1"/>
      </xdr:nvSpPr>
      <xdr:spPr>
        <a:xfrm>
          <a:off x="4276297" y="12973050"/>
          <a:ext cx="1397000" cy="62581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[1,002,562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１人当たり人件費・物件費等決算額が、類似団体に比べ大きく上回っているのは、昨年同様、東日本大震災に伴う災害廃棄物処理事業及び原発事故に伴う除染対策事業が主な要因となっている。これら特殊要因を除いた決算額が類似団体平均を上回ることのないよう、事業の選別化・行政コストの削減を図り、財政の健全化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169478</xdr:rowOff>
    </xdr:from>
    <xdr:to>
      <xdr:col>7</xdr:col>
      <xdr:colOff>152400</xdr:colOff>
      <xdr:row>85</xdr:row>
      <xdr:rowOff>33810</xdr:rowOff>
    </xdr:to>
    <xdr:cxnSp macro="">
      <xdr:nvCxnSpPr>
        <xdr:cNvPr id="185" name="直線コネクタ 184"/>
        <xdr:cNvCxnSpPr/>
      </xdr:nvCxnSpPr>
      <xdr:spPr>
        <a:xfrm flipV="1">
          <a:off x="4953000" y="13885478"/>
          <a:ext cx="0" cy="7215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85</xdr:row>
      <xdr:rowOff>5887</xdr:rowOff>
    </xdr:from>
    <xdr:ext cx="762000" cy="259045"/>
    <xdr:sp macro="" textlink="">
      <xdr:nvSpPr>
        <xdr:cNvPr id="186" name="人件費・物件費等の状況最小値テキスト"/>
        <xdr:cNvSpPr txBox="1"/>
      </xdr:nvSpPr>
      <xdr:spPr>
        <a:xfrm>
          <a:off x="5041900" y="1457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85</xdr:row>
      <xdr:rowOff>33810</xdr:rowOff>
    </xdr:from>
    <xdr:to>
      <xdr:col>7</xdr:col>
      <xdr:colOff>241300</xdr:colOff>
      <xdr:row>85</xdr:row>
      <xdr:rowOff>33810</xdr:rowOff>
    </xdr:to>
    <xdr:cxnSp macro="">
      <xdr:nvCxnSpPr>
        <xdr:cNvPr id="187" name="直線コネクタ 186"/>
        <xdr:cNvCxnSpPr/>
      </xdr:nvCxnSpPr>
      <xdr:spPr>
        <a:xfrm>
          <a:off x="4864100" y="14607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84405</xdr:rowOff>
    </xdr:from>
    <xdr:ext cx="762000" cy="259045"/>
    <xdr:sp macro="" textlink="">
      <xdr:nvSpPr>
        <xdr:cNvPr id="188" name="人件費・物件費等の状況最大値テキスト"/>
        <xdr:cNvSpPr txBox="1"/>
      </xdr:nvSpPr>
      <xdr:spPr>
        <a:xfrm>
          <a:off x="5041900" y="13628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80</xdr:row>
      <xdr:rowOff>169478</xdr:rowOff>
    </xdr:from>
    <xdr:to>
      <xdr:col>7</xdr:col>
      <xdr:colOff>241300</xdr:colOff>
      <xdr:row>80</xdr:row>
      <xdr:rowOff>169478</xdr:rowOff>
    </xdr:to>
    <xdr:cxnSp macro="">
      <xdr:nvCxnSpPr>
        <xdr:cNvPr id="189" name="直線コネクタ 188"/>
        <xdr:cNvCxnSpPr/>
      </xdr:nvCxnSpPr>
      <xdr:spPr>
        <a:xfrm>
          <a:off x="4864100" y="13885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33810</xdr:rowOff>
    </xdr:from>
    <xdr:to>
      <xdr:col>7</xdr:col>
      <xdr:colOff>152400</xdr:colOff>
      <xdr:row>90</xdr:row>
      <xdr:rowOff>30257</xdr:rowOff>
    </xdr:to>
    <xdr:cxnSp macro="">
      <xdr:nvCxnSpPr>
        <xdr:cNvPr id="190" name="直線コネクタ 189"/>
        <xdr:cNvCxnSpPr/>
      </xdr:nvCxnSpPr>
      <xdr:spPr>
        <a:xfrm flipV="1">
          <a:off x="4114800" y="14607060"/>
          <a:ext cx="838200" cy="853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39730</xdr:rowOff>
    </xdr:from>
    <xdr:ext cx="762000" cy="259045"/>
    <xdr:sp macro="" textlink="">
      <xdr:nvSpPr>
        <xdr:cNvPr id="191" name="人件費・物件費等の状況平均値テキスト"/>
        <xdr:cNvSpPr txBox="1"/>
      </xdr:nvSpPr>
      <xdr:spPr>
        <a:xfrm>
          <a:off x="5041900" y="137557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23203</xdr:rowOff>
    </xdr:from>
    <xdr:to>
      <xdr:col>7</xdr:col>
      <xdr:colOff>203200</xdr:colOff>
      <xdr:row>81</xdr:row>
      <xdr:rowOff>124803</xdr:rowOff>
    </xdr:to>
    <xdr:sp macro="" textlink="">
      <xdr:nvSpPr>
        <xdr:cNvPr id="192" name="フローチャート : 判断 191"/>
        <xdr:cNvSpPr/>
      </xdr:nvSpPr>
      <xdr:spPr>
        <a:xfrm>
          <a:off x="4902200" y="13910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44462</xdr:rowOff>
    </xdr:from>
    <xdr:to>
      <xdr:col>6</xdr:col>
      <xdr:colOff>0</xdr:colOff>
      <xdr:row>90</xdr:row>
      <xdr:rowOff>30257</xdr:rowOff>
    </xdr:to>
    <xdr:cxnSp macro="">
      <xdr:nvCxnSpPr>
        <xdr:cNvPr id="193" name="直線コネクタ 192"/>
        <xdr:cNvCxnSpPr/>
      </xdr:nvCxnSpPr>
      <xdr:spPr>
        <a:xfrm>
          <a:off x="3225800" y="14103362"/>
          <a:ext cx="889000" cy="1357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30513</xdr:rowOff>
    </xdr:from>
    <xdr:to>
      <xdr:col>6</xdr:col>
      <xdr:colOff>50800</xdr:colOff>
      <xdr:row>81</xdr:row>
      <xdr:rowOff>132113</xdr:rowOff>
    </xdr:to>
    <xdr:sp macro="" textlink="">
      <xdr:nvSpPr>
        <xdr:cNvPr id="194" name="フローチャート : 判断 193"/>
        <xdr:cNvSpPr/>
      </xdr:nvSpPr>
      <xdr:spPr>
        <a:xfrm>
          <a:off x="4064000" y="1391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142290</xdr:rowOff>
    </xdr:from>
    <xdr:ext cx="736600" cy="259045"/>
    <xdr:sp macro="" textlink="">
      <xdr:nvSpPr>
        <xdr:cNvPr id="195" name="テキスト ボックス 194"/>
        <xdr:cNvSpPr txBox="1"/>
      </xdr:nvSpPr>
      <xdr:spPr>
        <a:xfrm>
          <a:off x="3733800" y="13686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85347</xdr:rowOff>
    </xdr:from>
    <xdr:to>
      <xdr:col>4</xdr:col>
      <xdr:colOff>482600</xdr:colOff>
      <xdr:row>82</xdr:row>
      <xdr:rowOff>44462</xdr:rowOff>
    </xdr:to>
    <xdr:cxnSp macro="">
      <xdr:nvCxnSpPr>
        <xdr:cNvPr id="196" name="直線コネクタ 195"/>
        <xdr:cNvCxnSpPr/>
      </xdr:nvCxnSpPr>
      <xdr:spPr>
        <a:xfrm>
          <a:off x="2336800" y="13972797"/>
          <a:ext cx="889000" cy="130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20059</xdr:rowOff>
    </xdr:from>
    <xdr:to>
      <xdr:col>4</xdr:col>
      <xdr:colOff>533400</xdr:colOff>
      <xdr:row>81</xdr:row>
      <xdr:rowOff>121659</xdr:rowOff>
    </xdr:to>
    <xdr:sp macro="" textlink="">
      <xdr:nvSpPr>
        <xdr:cNvPr id="197" name="フローチャート : 判断 196"/>
        <xdr:cNvSpPr/>
      </xdr:nvSpPr>
      <xdr:spPr>
        <a:xfrm>
          <a:off x="3175000" y="13907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131836</xdr:rowOff>
    </xdr:from>
    <xdr:ext cx="762000" cy="259045"/>
    <xdr:sp macro="" textlink="">
      <xdr:nvSpPr>
        <xdr:cNvPr id="198" name="テキスト ボックス 197"/>
        <xdr:cNvSpPr txBox="1"/>
      </xdr:nvSpPr>
      <xdr:spPr>
        <a:xfrm>
          <a:off x="2844800" y="13676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85347</xdr:rowOff>
    </xdr:from>
    <xdr:to>
      <xdr:col>3</xdr:col>
      <xdr:colOff>279400</xdr:colOff>
      <xdr:row>81</xdr:row>
      <xdr:rowOff>96382</xdr:rowOff>
    </xdr:to>
    <xdr:cxnSp macro="">
      <xdr:nvCxnSpPr>
        <xdr:cNvPr id="199" name="直線コネクタ 198"/>
        <xdr:cNvCxnSpPr/>
      </xdr:nvCxnSpPr>
      <xdr:spPr>
        <a:xfrm flipV="1">
          <a:off x="1447800" y="13972797"/>
          <a:ext cx="889000" cy="11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16610</xdr:rowOff>
    </xdr:from>
    <xdr:to>
      <xdr:col>3</xdr:col>
      <xdr:colOff>330200</xdr:colOff>
      <xdr:row>81</xdr:row>
      <xdr:rowOff>118210</xdr:rowOff>
    </xdr:to>
    <xdr:sp macro="" textlink="">
      <xdr:nvSpPr>
        <xdr:cNvPr id="200" name="フローチャート : 判断 199"/>
        <xdr:cNvSpPr/>
      </xdr:nvSpPr>
      <xdr:spPr>
        <a:xfrm>
          <a:off x="2286000" y="1390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128387</xdr:rowOff>
    </xdr:from>
    <xdr:ext cx="762000" cy="259045"/>
    <xdr:sp macro="" textlink="">
      <xdr:nvSpPr>
        <xdr:cNvPr id="201" name="テキスト ボックス 200"/>
        <xdr:cNvSpPr txBox="1"/>
      </xdr:nvSpPr>
      <xdr:spPr>
        <a:xfrm>
          <a:off x="1955800" y="1367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11612</xdr:rowOff>
    </xdr:from>
    <xdr:to>
      <xdr:col>2</xdr:col>
      <xdr:colOff>127000</xdr:colOff>
      <xdr:row>81</xdr:row>
      <xdr:rowOff>113212</xdr:rowOff>
    </xdr:to>
    <xdr:sp macro="" textlink="">
      <xdr:nvSpPr>
        <xdr:cNvPr id="202" name="フローチャート : 判断 201"/>
        <xdr:cNvSpPr/>
      </xdr:nvSpPr>
      <xdr:spPr>
        <a:xfrm>
          <a:off x="1397000" y="13899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123389</xdr:rowOff>
    </xdr:from>
    <xdr:ext cx="762000" cy="259045"/>
    <xdr:sp macro="" textlink="">
      <xdr:nvSpPr>
        <xdr:cNvPr id="203" name="テキスト ボックス 202"/>
        <xdr:cNvSpPr txBox="1"/>
      </xdr:nvSpPr>
      <xdr:spPr>
        <a:xfrm>
          <a:off x="1066800" y="13667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154460</xdr:rowOff>
    </xdr:from>
    <xdr:to>
      <xdr:col>7</xdr:col>
      <xdr:colOff>203200</xdr:colOff>
      <xdr:row>85</xdr:row>
      <xdr:rowOff>84610</xdr:rowOff>
    </xdr:to>
    <xdr:sp macro="" textlink="">
      <xdr:nvSpPr>
        <xdr:cNvPr id="209" name="円/楕円 208"/>
        <xdr:cNvSpPr/>
      </xdr:nvSpPr>
      <xdr:spPr>
        <a:xfrm>
          <a:off x="4902200" y="1455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50337</xdr:rowOff>
    </xdr:from>
    <xdr:ext cx="762000" cy="259045"/>
    <xdr:sp macro="" textlink="">
      <xdr:nvSpPr>
        <xdr:cNvPr id="210" name="人件費・物件費等の状況該当値テキスト"/>
        <xdr:cNvSpPr txBox="1"/>
      </xdr:nvSpPr>
      <xdr:spPr>
        <a:xfrm>
          <a:off x="5041900" y="1445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1,002,562</a:t>
          </a:r>
          <a:endParaRPr kumimoji="1" lang="ja-JP" altLang="en-US" sz="1000" b="1">
            <a:solidFill>
              <a:srgbClr val="FF0000"/>
            </a:solidFill>
            <a:latin typeface="ＭＳ Ｐゴシック"/>
          </a:endParaRPr>
        </a:p>
      </xdr:txBody>
    </xdr:sp>
    <xdr:clientData/>
  </xdr:oneCellAnchor>
  <xdr:twoCellAnchor>
    <xdr:from>
      <xdr:col>5</xdr:col>
      <xdr:colOff>635000</xdr:colOff>
      <xdr:row>89</xdr:row>
      <xdr:rowOff>150907</xdr:rowOff>
    </xdr:from>
    <xdr:to>
      <xdr:col>6</xdr:col>
      <xdr:colOff>50800</xdr:colOff>
      <xdr:row>90</xdr:row>
      <xdr:rowOff>81057</xdr:rowOff>
    </xdr:to>
    <xdr:sp macro="" textlink="">
      <xdr:nvSpPr>
        <xdr:cNvPr id="211" name="円/楕円 210"/>
        <xdr:cNvSpPr/>
      </xdr:nvSpPr>
      <xdr:spPr>
        <a:xfrm>
          <a:off x="4064000" y="15409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90</xdr:row>
      <xdr:rowOff>65834</xdr:rowOff>
    </xdr:from>
    <xdr:ext cx="736600" cy="259045"/>
    <xdr:sp macro="" textlink="">
      <xdr:nvSpPr>
        <xdr:cNvPr id="212" name="テキスト ボックス 211"/>
        <xdr:cNvSpPr txBox="1"/>
      </xdr:nvSpPr>
      <xdr:spPr>
        <a:xfrm>
          <a:off x="3733800" y="15496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2,063,933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165112</xdr:rowOff>
    </xdr:from>
    <xdr:to>
      <xdr:col>4</xdr:col>
      <xdr:colOff>533400</xdr:colOff>
      <xdr:row>82</xdr:row>
      <xdr:rowOff>95262</xdr:rowOff>
    </xdr:to>
    <xdr:sp macro="" textlink="">
      <xdr:nvSpPr>
        <xdr:cNvPr id="213" name="円/楕円 212"/>
        <xdr:cNvSpPr/>
      </xdr:nvSpPr>
      <xdr:spPr>
        <a:xfrm>
          <a:off x="3175000" y="14052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80039</xdr:rowOff>
    </xdr:from>
    <xdr:ext cx="762000" cy="259045"/>
    <xdr:sp macro="" textlink="">
      <xdr:nvSpPr>
        <xdr:cNvPr id="214" name="テキスト ボックス 213"/>
        <xdr:cNvSpPr txBox="1"/>
      </xdr:nvSpPr>
      <xdr:spPr>
        <a:xfrm>
          <a:off x="2844800" y="14138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376,331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34547</xdr:rowOff>
    </xdr:from>
    <xdr:to>
      <xdr:col>3</xdr:col>
      <xdr:colOff>330200</xdr:colOff>
      <xdr:row>81</xdr:row>
      <xdr:rowOff>136147</xdr:rowOff>
    </xdr:to>
    <xdr:sp macro="" textlink="">
      <xdr:nvSpPr>
        <xdr:cNvPr id="215" name="円/楕円 214"/>
        <xdr:cNvSpPr/>
      </xdr:nvSpPr>
      <xdr:spPr>
        <a:xfrm>
          <a:off x="2286000" y="13921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120924</xdr:rowOff>
    </xdr:from>
    <xdr:ext cx="762000" cy="259045"/>
    <xdr:sp macro="" textlink="">
      <xdr:nvSpPr>
        <xdr:cNvPr id="216" name="テキスト ボックス 215"/>
        <xdr:cNvSpPr txBox="1"/>
      </xdr:nvSpPr>
      <xdr:spPr>
        <a:xfrm>
          <a:off x="1955800" y="14008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214,004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45582</xdr:rowOff>
    </xdr:from>
    <xdr:to>
      <xdr:col>2</xdr:col>
      <xdr:colOff>127000</xdr:colOff>
      <xdr:row>81</xdr:row>
      <xdr:rowOff>147182</xdr:rowOff>
    </xdr:to>
    <xdr:sp macro="" textlink="">
      <xdr:nvSpPr>
        <xdr:cNvPr id="217" name="円/楕円 216"/>
        <xdr:cNvSpPr/>
      </xdr:nvSpPr>
      <xdr:spPr>
        <a:xfrm>
          <a:off x="1397000" y="13933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131959</xdr:rowOff>
    </xdr:from>
    <xdr:ext cx="762000" cy="259045"/>
    <xdr:sp macro="" textlink="">
      <xdr:nvSpPr>
        <xdr:cNvPr id="218" name="テキスト ボックス 217"/>
        <xdr:cNvSpPr txBox="1"/>
      </xdr:nvSpPr>
      <xdr:spPr>
        <a:xfrm>
          <a:off x="1066800" y="14019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227,722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ラスパイレス指数が類似団体の平均よりも高くなっている要因の一つには、国家公務員の職員構成と比較する職員数が少なく、経験年数の区分による平均給料月額の変動が大きいことが考えられる。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150368</xdr:rowOff>
    </xdr:from>
    <xdr:to>
      <xdr:col>24</xdr:col>
      <xdr:colOff>558800</xdr:colOff>
      <xdr:row>87</xdr:row>
      <xdr:rowOff>113537</xdr:rowOff>
    </xdr:to>
    <xdr:cxnSp macro="">
      <xdr:nvCxnSpPr>
        <xdr:cNvPr id="245" name="直線コネクタ 244"/>
        <xdr:cNvCxnSpPr/>
      </xdr:nvCxnSpPr>
      <xdr:spPr>
        <a:xfrm flipV="1">
          <a:off x="17018000" y="14209268"/>
          <a:ext cx="0" cy="820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85614</xdr:rowOff>
    </xdr:from>
    <xdr:ext cx="762000" cy="259045"/>
    <xdr:sp macro="" textlink="">
      <xdr:nvSpPr>
        <xdr:cNvPr id="246" name="給与水準   （国との比較）最小値テキスト"/>
        <xdr:cNvSpPr txBox="1"/>
      </xdr:nvSpPr>
      <xdr:spPr>
        <a:xfrm>
          <a:off x="17106900" y="150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87</xdr:row>
      <xdr:rowOff>113537</xdr:rowOff>
    </xdr:from>
    <xdr:to>
      <xdr:col>24</xdr:col>
      <xdr:colOff>647700</xdr:colOff>
      <xdr:row>87</xdr:row>
      <xdr:rowOff>113537</xdr:rowOff>
    </xdr:to>
    <xdr:cxnSp macro="">
      <xdr:nvCxnSpPr>
        <xdr:cNvPr id="247" name="直線コネクタ 246"/>
        <xdr:cNvCxnSpPr/>
      </xdr:nvCxnSpPr>
      <xdr:spPr>
        <a:xfrm>
          <a:off x="16929100" y="1502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65295</xdr:rowOff>
    </xdr:from>
    <xdr:ext cx="762000" cy="259045"/>
    <xdr:sp macro="" textlink="">
      <xdr:nvSpPr>
        <xdr:cNvPr id="248" name="給与水準   （国との比較）最大値テキスト"/>
        <xdr:cNvSpPr txBox="1"/>
      </xdr:nvSpPr>
      <xdr:spPr>
        <a:xfrm>
          <a:off x="17106900" y="13952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82</xdr:row>
      <xdr:rowOff>150368</xdr:rowOff>
    </xdr:from>
    <xdr:to>
      <xdr:col>24</xdr:col>
      <xdr:colOff>647700</xdr:colOff>
      <xdr:row>82</xdr:row>
      <xdr:rowOff>150368</xdr:rowOff>
    </xdr:to>
    <xdr:cxnSp macro="">
      <xdr:nvCxnSpPr>
        <xdr:cNvPr id="249" name="直線コネクタ 248"/>
        <xdr:cNvCxnSpPr/>
      </xdr:nvCxnSpPr>
      <xdr:spPr>
        <a:xfrm>
          <a:off x="16929100" y="14209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96774</xdr:rowOff>
    </xdr:from>
    <xdr:to>
      <xdr:col>24</xdr:col>
      <xdr:colOff>558800</xdr:colOff>
      <xdr:row>88</xdr:row>
      <xdr:rowOff>106172</xdr:rowOff>
    </xdr:to>
    <xdr:cxnSp macro="">
      <xdr:nvCxnSpPr>
        <xdr:cNvPr id="250" name="直線コネクタ 249"/>
        <xdr:cNvCxnSpPr/>
      </xdr:nvCxnSpPr>
      <xdr:spPr>
        <a:xfrm flipV="1">
          <a:off x="16179800" y="14841474"/>
          <a:ext cx="838200" cy="35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164101</xdr:rowOff>
    </xdr:from>
    <xdr:ext cx="762000" cy="259045"/>
    <xdr:sp macro="" textlink="">
      <xdr:nvSpPr>
        <xdr:cNvPr id="251" name="給与水準   （国との比較）平均値テキスト"/>
        <xdr:cNvSpPr txBox="1"/>
      </xdr:nvSpPr>
      <xdr:spPr>
        <a:xfrm>
          <a:off x="17106900" y="143944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147574</xdr:rowOff>
    </xdr:from>
    <xdr:to>
      <xdr:col>24</xdr:col>
      <xdr:colOff>609600</xdr:colOff>
      <xdr:row>85</xdr:row>
      <xdr:rowOff>77724</xdr:rowOff>
    </xdr:to>
    <xdr:sp macro="" textlink="">
      <xdr:nvSpPr>
        <xdr:cNvPr id="252" name="フローチャート : 判断 251"/>
        <xdr:cNvSpPr/>
      </xdr:nvSpPr>
      <xdr:spPr>
        <a:xfrm>
          <a:off x="169672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106172</xdr:rowOff>
    </xdr:from>
    <xdr:to>
      <xdr:col>23</xdr:col>
      <xdr:colOff>406400</xdr:colOff>
      <xdr:row>89</xdr:row>
      <xdr:rowOff>79502</xdr:rowOff>
    </xdr:to>
    <xdr:cxnSp macro="">
      <xdr:nvCxnSpPr>
        <xdr:cNvPr id="253" name="直線コネクタ 252"/>
        <xdr:cNvCxnSpPr/>
      </xdr:nvCxnSpPr>
      <xdr:spPr>
        <a:xfrm flipV="1">
          <a:off x="15290800" y="15193772"/>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166624</xdr:rowOff>
    </xdr:from>
    <xdr:to>
      <xdr:col>23</xdr:col>
      <xdr:colOff>457200</xdr:colOff>
      <xdr:row>87</xdr:row>
      <xdr:rowOff>96774</xdr:rowOff>
    </xdr:to>
    <xdr:sp macro="" textlink="">
      <xdr:nvSpPr>
        <xdr:cNvPr id="254" name="フローチャート : 判断 253"/>
        <xdr:cNvSpPr/>
      </xdr:nvSpPr>
      <xdr:spPr>
        <a:xfrm>
          <a:off x="16129000" y="14911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106951</xdr:rowOff>
    </xdr:from>
    <xdr:ext cx="736600" cy="259045"/>
    <xdr:sp macro="" textlink="">
      <xdr:nvSpPr>
        <xdr:cNvPr id="255" name="テキスト ボックス 254"/>
        <xdr:cNvSpPr txBox="1"/>
      </xdr:nvSpPr>
      <xdr:spPr>
        <a:xfrm>
          <a:off x="15798800" y="14680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22</xdr:col>
      <xdr:colOff>152400</xdr:colOff>
      <xdr:row>86</xdr:row>
      <xdr:rowOff>152146</xdr:rowOff>
    </xdr:from>
    <xdr:to>
      <xdr:col>22</xdr:col>
      <xdr:colOff>254000</xdr:colOff>
      <xdr:row>87</xdr:row>
      <xdr:rowOff>82296</xdr:rowOff>
    </xdr:to>
    <xdr:sp macro="" textlink="">
      <xdr:nvSpPr>
        <xdr:cNvPr id="256" name="フローチャート : 判断 255"/>
        <xdr:cNvSpPr/>
      </xdr:nvSpPr>
      <xdr:spPr>
        <a:xfrm>
          <a:off x="15240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92473</xdr:rowOff>
    </xdr:from>
    <xdr:ext cx="762000" cy="259045"/>
    <xdr:sp macro="" textlink="">
      <xdr:nvSpPr>
        <xdr:cNvPr id="257" name="テキスト ボックス 256"/>
        <xdr:cNvSpPr txBox="1"/>
      </xdr:nvSpPr>
      <xdr:spPr>
        <a:xfrm>
          <a:off x="14909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20</xdr:col>
      <xdr:colOff>635000</xdr:colOff>
      <xdr:row>84</xdr:row>
      <xdr:rowOff>113792</xdr:rowOff>
    </xdr:from>
    <xdr:to>
      <xdr:col>21</xdr:col>
      <xdr:colOff>50800</xdr:colOff>
      <xdr:row>85</xdr:row>
      <xdr:rowOff>43942</xdr:rowOff>
    </xdr:to>
    <xdr:sp macro="" textlink="">
      <xdr:nvSpPr>
        <xdr:cNvPr id="258" name="フローチャート : 判断 257"/>
        <xdr:cNvSpPr/>
      </xdr:nvSpPr>
      <xdr:spPr>
        <a:xfrm>
          <a:off x="14351000" y="1451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54119</xdr:rowOff>
    </xdr:from>
    <xdr:ext cx="762000" cy="259045"/>
    <xdr:sp macro="" textlink="">
      <xdr:nvSpPr>
        <xdr:cNvPr id="259" name="テキスト ボックス 258"/>
        <xdr:cNvSpPr txBox="1"/>
      </xdr:nvSpPr>
      <xdr:spPr>
        <a:xfrm>
          <a:off x="14020800" y="1428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60" name="フローチャート : 判断 259"/>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44466</xdr:rowOff>
    </xdr:from>
    <xdr:ext cx="762000" cy="259045"/>
    <xdr:sp macro="" textlink="">
      <xdr:nvSpPr>
        <xdr:cNvPr id="261" name="テキスト ボックス 260"/>
        <xdr:cNvSpPr txBox="1"/>
      </xdr:nvSpPr>
      <xdr:spPr>
        <a:xfrm>
          <a:off x="13131800" y="1427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2" name="テキスト ボックス 26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3" name="テキスト ボックス 26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4" name="テキスト ボックス 26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5" name="テキスト ボックス 26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6" name="テキスト ボックス 26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45974</xdr:rowOff>
    </xdr:from>
    <xdr:to>
      <xdr:col>24</xdr:col>
      <xdr:colOff>609600</xdr:colOff>
      <xdr:row>86</xdr:row>
      <xdr:rowOff>147574</xdr:rowOff>
    </xdr:to>
    <xdr:sp macro="" textlink="">
      <xdr:nvSpPr>
        <xdr:cNvPr id="267" name="円/楕円 266"/>
        <xdr:cNvSpPr/>
      </xdr:nvSpPr>
      <xdr:spPr>
        <a:xfrm>
          <a:off x="16967200" y="1479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18051</xdr:rowOff>
    </xdr:from>
    <xdr:ext cx="762000" cy="259045"/>
    <xdr:sp macro="" textlink="">
      <xdr:nvSpPr>
        <xdr:cNvPr id="268" name="給与水準   （国との比較）該当値テキスト"/>
        <xdr:cNvSpPr txBox="1"/>
      </xdr:nvSpPr>
      <xdr:spPr>
        <a:xfrm>
          <a:off x="17106900" y="14762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55372</xdr:rowOff>
    </xdr:from>
    <xdr:to>
      <xdr:col>23</xdr:col>
      <xdr:colOff>457200</xdr:colOff>
      <xdr:row>88</xdr:row>
      <xdr:rowOff>156972</xdr:rowOff>
    </xdr:to>
    <xdr:sp macro="" textlink="">
      <xdr:nvSpPr>
        <xdr:cNvPr id="269" name="円/楕円 268"/>
        <xdr:cNvSpPr/>
      </xdr:nvSpPr>
      <xdr:spPr>
        <a:xfrm>
          <a:off x="16129000" y="1514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141749</xdr:rowOff>
    </xdr:from>
    <xdr:ext cx="736600" cy="259045"/>
    <xdr:sp macro="" textlink="">
      <xdr:nvSpPr>
        <xdr:cNvPr id="270" name="テキスト ボックス 269"/>
        <xdr:cNvSpPr txBox="1"/>
      </xdr:nvSpPr>
      <xdr:spPr>
        <a:xfrm>
          <a:off x="15798800" y="15229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28702</xdr:rowOff>
    </xdr:from>
    <xdr:to>
      <xdr:col>22</xdr:col>
      <xdr:colOff>254000</xdr:colOff>
      <xdr:row>89</xdr:row>
      <xdr:rowOff>130302</xdr:rowOff>
    </xdr:to>
    <xdr:sp macro="" textlink="">
      <xdr:nvSpPr>
        <xdr:cNvPr id="271" name="円/楕円 270"/>
        <xdr:cNvSpPr/>
      </xdr:nvSpPr>
      <xdr:spPr>
        <a:xfrm>
          <a:off x="15240000" y="1528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115079</xdr:rowOff>
    </xdr:from>
    <xdr:ext cx="762000" cy="259045"/>
    <xdr:sp macro="" textlink="">
      <xdr:nvSpPr>
        <xdr:cNvPr id="272" name="テキスト ボックス 271"/>
        <xdr:cNvSpPr txBox="1"/>
      </xdr:nvSpPr>
      <xdr:spPr>
        <a:xfrm>
          <a:off x="14909800" y="1537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169163</xdr:rowOff>
    </xdr:from>
    <xdr:to>
      <xdr:col>19</xdr:col>
      <xdr:colOff>533400</xdr:colOff>
      <xdr:row>86</xdr:row>
      <xdr:rowOff>99313</xdr:rowOff>
    </xdr:to>
    <xdr:sp macro="" textlink="">
      <xdr:nvSpPr>
        <xdr:cNvPr id="273" name="円/楕円 272"/>
        <xdr:cNvSpPr/>
      </xdr:nvSpPr>
      <xdr:spPr>
        <a:xfrm>
          <a:off x="13462000" y="1474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84090</xdr:rowOff>
    </xdr:from>
    <xdr:ext cx="762000" cy="259045"/>
    <xdr:sp macro="" textlink="">
      <xdr:nvSpPr>
        <xdr:cNvPr id="274" name="テキスト ボックス 273"/>
        <xdr:cNvSpPr txBox="1"/>
      </xdr:nvSpPr>
      <xdr:spPr>
        <a:xfrm>
          <a:off x="13131800" y="1482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5" name="正方形/長方形 27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6" name="テキスト ボックス 27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77" name="テキスト ボックス 27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8" name="正方形/長方形 27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9" name="正方形/長方形 27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0" name="正方形/長方形 27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1" name="正方形/長方形 28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2" name="正方形/長方形 28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3" name="正方形/長方形 28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4" name="正方形/長方形 28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5" name="正方形/長方形 28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6" name="正方形/長方形 28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7" name="テキスト ボックス 28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人口千人当たり職員数が前年度より</a:t>
          </a:r>
          <a:r>
            <a:rPr kumimoji="1" lang="en-US" altLang="ja-JP" sz="1300">
              <a:latin typeface="ＭＳ Ｐゴシック"/>
            </a:rPr>
            <a:t>1.54</a:t>
          </a:r>
          <a:r>
            <a:rPr kumimoji="1" lang="ja-JP" altLang="en-US" sz="1300">
              <a:latin typeface="ＭＳ Ｐゴシック"/>
            </a:rPr>
            <a:t>人減少しているが、退職者数が年度当初見込みよりも多く、採用者数を上回ったことが要因といえる。現在、東日本大震災及び原子力発電所事故からの復旧・復興に対応するため、他の地方公共団体から人的支援を受けている状況であり、定員管理としての採用者抑制は難しい。　　　　</a:t>
          </a:r>
        </a:p>
      </xdr:txBody>
    </xdr:sp>
    <xdr:clientData/>
  </xdr:twoCellAnchor>
  <xdr:oneCellAnchor>
    <xdr:from>
      <xdr:col>18</xdr:col>
      <xdr:colOff>444500</xdr:colOff>
      <xdr:row>54</xdr:row>
      <xdr:rowOff>139700</xdr:rowOff>
    </xdr:from>
    <xdr:ext cx="349839" cy="225703"/>
    <xdr:sp macro="" textlink="">
      <xdr:nvSpPr>
        <xdr:cNvPr id="288" name="テキスト ボックス 28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9" name="直線コネクタ 28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0" name="テキスト ボックス 28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1" name="直線コネクタ 29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2" name="テキスト ボックス 29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3" name="直線コネクタ 29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4" name="テキスト ボックス 29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5" name="直線コネクタ 29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6" name="テキスト ボックス 29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7" name="直線コネクタ 29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8" name="テキスト ボックス 29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9" name="直線コネクタ 29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0" name="テキスト ボックス 29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1" name="直線コネクタ 30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2" name="テキスト ボックス 30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4" name="テキスト ボックス 30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06" name="直線コネクタ 305"/>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07"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08" name="直線コネクタ 307"/>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09"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10" name="直線コネクタ 309"/>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158206</xdr:rowOff>
    </xdr:from>
    <xdr:to>
      <xdr:col>24</xdr:col>
      <xdr:colOff>558800</xdr:colOff>
      <xdr:row>63</xdr:row>
      <xdr:rowOff>163709</xdr:rowOff>
    </xdr:to>
    <xdr:cxnSp macro="">
      <xdr:nvCxnSpPr>
        <xdr:cNvPr id="311" name="直線コネクタ 310"/>
        <xdr:cNvCxnSpPr/>
      </xdr:nvCxnSpPr>
      <xdr:spPr>
        <a:xfrm flipV="1">
          <a:off x="16179800" y="10788106"/>
          <a:ext cx="838200" cy="17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159795</xdr:rowOff>
    </xdr:from>
    <xdr:ext cx="762000" cy="259045"/>
    <xdr:sp macro="" textlink="">
      <xdr:nvSpPr>
        <xdr:cNvPr id="312" name="定員管理の状況平均値テキスト"/>
        <xdr:cNvSpPr txBox="1"/>
      </xdr:nvSpPr>
      <xdr:spPr>
        <a:xfrm>
          <a:off x="17106900" y="10446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13" name="フローチャート : 判断 312"/>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31569</xdr:rowOff>
    </xdr:from>
    <xdr:to>
      <xdr:col>23</xdr:col>
      <xdr:colOff>406400</xdr:colOff>
      <xdr:row>63</xdr:row>
      <xdr:rowOff>163709</xdr:rowOff>
    </xdr:to>
    <xdr:cxnSp macro="">
      <xdr:nvCxnSpPr>
        <xdr:cNvPr id="314" name="直線コネクタ 313"/>
        <xdr:cNvCxnSpPr/>
      </xdr:nvCxnSpPr>
      <xdr:spPr>
        <a:xfrm>
          <a:off x="15290800" y="10832919"/>
          <a:ext cx="889000" cy="132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15" name="フローチャート : 判断 314"/>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77850</xdr:rowOff>
    </xdr:from>
    <xdr:ext cx="736600" cy="259045"/>
    <xdr:sp macro="" textlink="">
      <xdr:nvSpPr>
        <xdr:cNvPr id="316" name="テキスト ボックス 315"/>
        <xdr:cNvSpPr txBox="1"/>
      </xdr:nvSpPr>
      <xdr:spPr>
        <a:xfrm>
          <a:off x="15798800" y="10364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22</xdr:col>
      <xdr:colOff>152400</xdr:colOff>
      <xdr:row>61</xdr:row>
      <xdr:rowOff>132927</xdr:rowOff>
    </xdr:from>
    <xdr:to>
      <xdr:col>22</xdr:col>
      <xdr:colOff>254000</xdr:colOff>
      <xdr:row>62</xdr:row>
      <xdr:rowOff>63077</xdr:rowOff>
    </xdr:to>
    <xdr:sp macro="" textlink="">
      <xdr:nvSpPr>
        <xdr:cNvPr id="317" name="フローチャート : 判断 316"/>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73254</xdr:rowOff>
    </xdr:from>
    <xdr:ext cx="762000" cy="259045"/>
    <xdr:sp macro="" textlink="">
      <xdr:nvSpPr>
        <xdr:cNvPr id="318" name="テキスト ボックス 317"/>
        <xdr:cNvSpPr txBox="1"/>
      </xdr:nvSpPr>
      <xdr:spPr>
        <a:xfrm>
          <a:off x="14909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130628</xdr:rowOff>
    </xdr:from>
    <xdr:to>
      <xdr:col>21</xdr:col>
      <xdr:colOff>50800</xdr:colOff>
      <xdr:row>62</xdr:row>
      <xdr:rowOff>60778</xdr:rowOff>
    </xdr:to>
    <xdr:sp macro="" textlink="">
      <xdr:nvSpPr>
        <xdr:cNvPr id="319" name="フローチャート : 判断 318"/>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70955</xdr:rowOff>
    </xdr:from>
    <xdr:ext cx="762000" cy="259045"/>
    <xdr:sp macro="" textlink="">
      <xdr:nvSpPr>
        <xdr:cNvPr id="320" name="テキスト ボックス 319"/>
        <xdr:cNvSpPr txBox="1"/>
      </xdr:nvSpPr>
      <xdr:spPr>
        <a:xfrm>
          <a:off x="14020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21" name="フローチャート : 判断 320"/>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58316</xdr:rowOff>
    </xdr:from>
    <xdr:ext cx="762000" cy="259045"/>
    <xdr:sp macro="" textlink="">
      <xdr:nvSpPr>
        <xdr:cNvPr id="322" name="テキスト ボックス 321"/>
        <xdr:cNvSpPr txBox="1"/>
      </xdr:nvSpPr>
      <xdr:spPr>
        <a:xfrm>
          <a:off x="13131800" y="1034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3" name="テキスト ボックス 32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4" name="テキスト ボックス 32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5" name="テキスト ボックス 32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6" name="テキスト ボックス 32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7" name="テキスト ボックス 32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107406</xdr:rowOff>
    </xdr:from>
    <xdr:to>
      <xdr:col>24</xdr:col>
      <xdr:colOff>609600</xdr:colOff>
      <xdr:row>63</xdr:row>
      <xdr:rowOff>37556</xdr:rowOff>
    </xdr:to>
    <xdr:sp macro="" textlink="">
      <xdr:nvSpPr>
        <xdr:cNvPr id="328" name="円/楕円 327"/>
        <xdr:cNvSpPr/>
      </xdr:nvSpPr>
      <xdr:spPr>
        <a:xfrm>
          <a:off x="16967200" y="107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79483</xdr:rowOff>
    </xdr:from>
    <xdr:ext cx="762000" cy="259045"/>
    <xdr:sp macro="" textlink="">
      <xdr:nvSpPr>
        <xdr:cNvPr id="329" name="定員管理の状況該当値テキスト"/>
        <xdr:cNvSpPr txBox="1"/>
      </xdr:nvSpPr>
      <xdr:spPr>
        <a:xfrm>
          <a:off x="17106900" y="10709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13.44</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112909</xdr:rowOff>
    </xdr:from>
    <xdr:to>
      <xdr:col>23</xdr:col>
      <xdr:colOff>457200</xdr:colOff>
      <xdr:row>64</xdr:row>
      <xdr:rowOff>43059</xdr:rowOff>
    </xdr:to>
    <xdr:sp macro="" textlink="">
      <xdr:nvSpPr>
        <xdr:cNvPr id="330" name="円/楕円 329"/>
        <xdr:cNvSpPr/>
      </xdr:nvSpPr>
      <xdr:spPr>
        <a:xfrm>
          <a:off x="16129000" y="1091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27836</xdr:rowOff>
    </xdr:from>
    <xdr:ext cx="736600" cy="259045"/>
    <xdr:sp macro="" textlink="">
      <xdr:nvSpPr>
        <xdr:cNvPr id="331" name="テキスト ボックス 330"/>
        <xdr:cNvSpPr txBox="1"/>
      </xdr:nvSpPr>
      <xdr:spPr>
        <a:xfrm>
          <a:off x="15798800" y="11000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152219</xdr:rowOff>
    </xdr:from>
    <xdr:to>
      <xdr:col>22</xdr:col>
      <xdr:colOff>254000</xdr:colOff>
      <xdr:row>63</xdr:row>
      <xdr:rowOff>82369</xdr:rowOff>
    </xdr:to>
    <xdr:sp macro="" textlink="">
      <xdr:nvSpPr>
        <xdr:cNvPr id="332" name="円/楕円 331"/>
        <xdr:cNvSpPr/>
      </xdr:nvSpPr>
      <xdr:spPr>
        <a:xfrm>
          <a:off x="15240000" y="10782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67146</xdr:rowOff>
    </xdr:from>
    <xdr:ext cx="762000" cy="259045"/>
    <xdr:sp macro="" textlink="">
      <xdr:nvSpPr>
        <xdr:cNvPr id="333" name="テキスト ボックス 332"/>
        <xdr:cNvSpPr txBox="1"/>
      </xdr:nvSpPr>
      <xdr:spPr>
        <a:xfrm>
          <a:off x="14909800" y="1086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110853</xdr:rowOff>
    </xdr:from>
    <xdr:to>
      <xdr:col>19</xdr:col>
      <xdr:colOff>533400</xdr:colOff>
      <xdr:row>63</xdr:row>
      <xdr:rowOff>41003</xdr:rowOff>
    </xdr:to>
    <xdr:sp macro="" textlink="">
      <xdr:nvSpPr>
        <xdr:cNvPr id="334" name="円/楕円 333"/>
        <xdr:cNvSpPr/>
      </xdr:nvSpPr>
      <xdr:spPr>
        <a:xfrm>
          <a:off x="13462000" y="1074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25780</xdr:rowOff>
    </xdr:from>
    <xdr:ext cx="762000" cy="259045"/>
    <xdr:sp macro="" textlink="">
      <xdr:nvSpPr>
        <xdr:cNvPr id="335" name="テキスト ボックス 334"/>
        <xdr:cNvSpPr txBox="1"/>
      </xdr:nvSpPr>
      <xdr:spPr>
        <a:xfrm>
          <a:off x="13131800" y="10827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6" name="正方形/長方形 33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37" name="テキスト ボックス 33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38" name="テキスト ボックス 33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9" name="正方形/長方形 33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0" name="正方形/長方形 33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1" name="正方形/長方形 34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2" name="正方形/長方形 34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3" name="正方形/長方形 34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4" name="正方形/長方形 34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5" name="正方形/長方形 34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6" name="正方形/長方形 34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7" name="正方形/長方形 34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8" name="テキスト ボックス 34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実質公債費比率は、東日本大震災のため平成２２年度分の返済金を事故繰越で平成</a:t>
          </a:r>
          <a:r>
            <a:rPr kumimoji="1" lang="en-US" altLang="ja-JP" sz="1300">
              <a:latin typeface="ＭＳ Ｐゴシック"/>
            </a:rPr>
            <a:t>23</a:t>
          </a:r>
          <a:r>
            <a:rPr kumimoji="1" lang="ja-JP" altLang="en-US" sz="1300">
              <a:latin typeface="ＭＳ Ｐゴシック"/>
            </a:rPr>
            <a:t>年度に返還した影響で、単年度比率が前年度比</a:t>
          </a:r>
          <a:r>
            <a:rPr kumimoji="1" lang="en-US" altLang="ja-JP" sz="1300">
              <a:latin typeface="ＭＳ Ｐゴシック"/>
            </a:rPr>
            <a:t>0.8</a:t>
          </a:r>
          <a:r>
            <a:rPr kumimoji="1" lang="ja-JP" altLang="en-US" sz="1300">
              <a:latin typeface="ＭＳ Ｐゴシック"/>
            </a:rPr>
            <a:t>ポイント減にも関わらず、３ヵ年平均は</a:t>
          </a:r>
          <a:r>
            <a:rPr kumimoji="1" lang="en-US" altLang="ja-JP" sz="1300">
              <a:latin typeface="ＭＳ Ｐゴシック"/>
            </a:rPr>
            <a:t>0.5</a:t>
          </a:r>
          <a:r>
            <a:rPr kumimoji="1" lang="ja-JP" altLang="en-US" sz="1300">
              <a:latin typeface="ＭＳ Ｐゴシック"/>
            </a:rPr>
            <a:t>ポイント増となっている。平成２６年度は、広野火力発電所６号機に係る固定資産税大規模償却資産分の増収により、単年度比率で１０％程度となる見込みであるが、今後、事業の緊急性・必要性を的確に見極め、起債に大きく頼ることのない財政運営に努める。</a:t>
          </a:r>
        </a:p>
      </xdr:txBody>
    </xdr:sp>
    <xdr:clientData/>
  </xdr:twoCellAnchor>
  <xdr:oneCellAnchor>
    <xdr:from>
      <xdr:col>18</xdr:col>
      <xdr:colOff>444500</xdr:colOff>
      <xdr:row>32</xdr:row>
      <xdr:rowOff>101600</xdr:rowOff>
    </xdr:from>
    <xdr:ext cx="298543" cy="225703"/>
    <xdr:sp macro="" textlink="">
      <xdr:nvSpPr>
        <xdr:cNvPr id="349" name="テキスト ボックス 34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0" name="直線コネクタ 34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1" name="テキスト ボックス 35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2" name="直線コネクタ 35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3" name="テキスト ボックス 35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4" name="直線コネクタ 35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5" name="テキスト ボックス 35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6" name="直線コネクタ 35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7" name="テキスト ボックス 35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58" name="直線コネクタ 35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59" name="テキスト ボックス 35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0" name="直線コネクタ 35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1" name="テキスト ボックス 36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2" name="直線コネクタ 36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64" name="直線コネクタ 363"/>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65"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66" name="直線コネクタ 365"/>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67"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68" name="直線コネクタ 367"/>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14817</xdr:rowOff>
    </xdr:from>
    <xdr:to>
      <xdr:col>24</xdr:col>
      <xdr:colOff>558800</xdr:colOff>
      <xdr:row>43</xdr:row>
      <xdr:rowOff>55033</xdr:rowOff>
    </xdr:to>
    <xdr:cxnSp macro="">
      <xdr:nvCxnSpPr>
        <xdr:cNvPr id="369" name="直線コネクタ 368"/>
        <xdr:cNvCxnSpPr/>
      </xdr:nvCxnSpPr>
      <xdr:spPr>
        <a:xfrm>
          <a:off x="16179800" y="738716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132944</xdr:rowOff>
    </xdr:from>
    <xdr:ext cx="762000" cy="259045"/>
    <xdr:sp macro="" textlink="">
      <xdr:nvSpPr>
        <xdr:cNvPr id="370" name="公債費負担の状況平均値テキスト"/>
        <xdr:cNvSpPr txBox="1"/>
      </xdr:nvSpPr>
      <xdr:spPr>
        <a:xfrm>
          <a:off x="17106900" y="681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71" name="フローチャート : 判断 370"/>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14817</xdr:rowOff>
    </xdr:from>
    <xdr:to>
      <xdr:col>23</xdr:col>
      <xdr:colOff>406400</xdr:colOff>
      <xdr:row>43</xdr:row>
      <xdr:rowOff>103294</xdr:rowOff>
    </xdr:to>
    <xdr:cxnSp macro="">
      <xdr:nvCxnSpPr>
        <xdr:cNvPr id="372" name="直線コネクタ 371"/>
        <xdr:cNvCxnSpPr/>
      </xdr:nvCxnSpPr>
      <xdr:spPr>
        <a:xfrm flipV="1">
          <a:off x="15290800" y="738716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73" name="フローチャート : 判断 372"/>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129133</xdr:rowOff>
    </xdr:from>
    <xdr:ext cx="736600" cy="259045"/>
    <xdr:sp macro="" textlink="">
      <xdr:nvSpPr>
        <xdr:cNvPr id="374" name="テキスト ボックス 373"/>
        <xdr:cNvSpPr txBox="1"/>
      </xdr:nvSpPr>
      <xdr:spPr>
        <a:xfrm>
          <a:off x="15798800" y="6815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113877</xdr:rowOff>
    </xdr:from>
    <xdr:to>
      <xdr:col>22</xdr:col>
      <xdr:colOff>203200</xdr:colOff>
      <xdr:row>43</xdr:row>
      <xdr:rowOff>103294</xdr:rowOff>
    </xdr:to>
    <xdr:cxnSp macro="">
      <xdr:nvCxnSpPr>
        <xdr:cNvPr id="375" name="直線コネクタ 374"/>
        <xdr:cNvCxnSpPr/>
      </xdr:nvCxnSpPr>
      <xdr:spPr>
        <a:xfrm>
          <a:off x="14401800" y="7314777"/>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76" name="フローチャート : 判断 375"/>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54204</xdr:rowOff>
    </xdr:from>
    <xdr:ext cx="762000" cy="259045"/>
    <xdr:sp macro="" textlink="">
      <xdr:nvSpPr>
        <xdr:cNvPr id="377" name="テキスト ボックス 376"/>
        <xdr:cNvSpPr txBox="1"/>
      </xdr:nvSpPr>
      <xdr:spPr>
        <a:xfrm>
          <a:off x="14909800" y="691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113877</xdr:rowOff>
    </xdr:from>
    <xdr:to>
      <xdr:col>21</xdr:col>
      <xdr:colOff>0</xdr:colOff>
      <xdr:row>43</xdr:row>
      <xdr:rowOff>30904</xdr:rowOff>
    </xdr:to>
    <xdr:cxnSp macro="">
      <xdr:nvCxnSpPr>
        <xdr:cNvPr id="378" name="直線コネクタ 377"/>
        <xdr:cNvCxnSpPr/>
      </xdr:nvCxnSpPr>
      <xdr:spPr>
        <a:xfrm flipV="1">
          <a:off x="13512800" y="731477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129963</xdr:rowOff>
    </xdr:from>
    <xdr:to>
      <xdr:col>21</xdr:col>
      <xdr:colOff>50800</xdr:colOff>
      <xdr:row>42</xdr:row>
      <xdr:rowOff>60113</xdr:rowOff>
    </xdr:to>
    <xdr:sp macro="" textlink="">
      <xdr:nvSpPr>
        <xdr:cNvPr id="379" name="フローチャート : 判断 378"/>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70290</xdr:rowOff>
    </xdr:from>
    <xdr:ext cx="762000" cy="259045"/>
    <xdr:sp macro="" textlink="">
      <xdr:nvSpPr>
        <xdr:cNvPr id="380" name="テキスト ボックス 379"/>
        <xdr:cNvSpPr txBox="1"/>
      </xdr:nvSpPr>
      <xdr:spPr>
        <a:xfrm>
          <a:off x="14020800" y="692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81" name="フローチャート : 判断 380"/>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158767</xdr:rowOff>
    </xdr:from>
    <xdr:ext cx="762000" cy="259045"/>
    <xdr:sp macro="" textlink="">
      <xdr:nvSpPr>
        <xdr:cNvPr id="382" name="テキスト ボックス 381"/>
        <xdr:cNvSpPr txBox="1"/>
      </xdr:nvSpPr>
      <xdr:spPr>
        <a:xfrm>
          <a:off x="13131800" y="701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3" name="テキスト ボックス 38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4" name="テキスト ボックス 38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5" name="テキスト ボックス 38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6" name="テキスト ボックス 38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7" name="テキスト ボックス 38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43</xdr:row>
      <xdr:rowOff>4233</xdr:rowOff>
    </xdr:from>
    <xdr:to>
      <xdr:col>24</xdr:col>
      <xdr:colOff>609600</xdr:colOff>
      <xdr:row>43</xdr:row>
      <xdr:rowOff>105833</xdr:rowOff>
    </xdr:to>
    <xdr:sp macro="" textlink="">
      <xdr:nvSpPr>
        <xdr:cNvPr id="388" name="円/楕円 387"/>
        <xdr:cNvSpPr/>
      </xdr:nvSpPr>
      <xdr:spPr>
        <a:xfrm>
          <a:off x="16967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147760</xdr:rowOff>
    </xdr:from>
    <xdr:ext cx="762000" cy="259045"/>
    <xdr:sp macro="" textlink="">
      <xdr:nvSpPr>
        <xdr:cNvPr id="389" name="公債費負担の状況該当値テキスト"/>
        <xdr:cNvSpPr txBox="1"/>
      </xdr:nvSpPr>
      <xdr:spPr>
        <a:xfrm>
          <a:off x="17106900" y="734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135467</xdr:rowOff>
    </xdr:from>
    <xdr:to>
      <xdr:col>23</xdr:col>
      <xdr:colOff>457200</xdr:colOff>
      <xdr:row>43</xdr:row>
      <xdr:rowOff>65617</xdr:rowOff>
    </xdr:to>
    <xdr:sp macro="" textlink="">
      <xdr:nvSpPr>
        <xdr:cNvPr id="390" name="円/楕円 389"/>
        <xdr:cNvSpPr/>
      </xdr:nvSpPr>
      <xdr:spPr>
        <a:xfrm>
          <a:off x="16129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50394</xdr:rowOff>
    </xdr:from>
    <xdr:ext cx="736600" cy="259045"/>
    <xdr:sp macro="" textlink="">
      <xdr:nvSpPr>
        <xdr:cNvPr id="391" name="テキスト ボックス 390"/>
        <xdr:cNvSpPr txBox="1"/>
      </xdr:nvSpPr>
      <xdr:spPr>
        <a:xfrm>
          <a:off x="15798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52494</xdr:rowOff>
    </xdr:from>
    <xdr:to>
      <xdr:col>22</xdr:col>
      <xdr:colOff>254000</xdr:colOff>
      <xdr:row>43</xdr:row>
      <xdr:rowOff>154094</xdr:rowOff>
    </xdr:to>
    <xdr:sp macro="" textlink="">
      <xdr:nvSpPr>
        <xdr:cNvPr id="392" name="円/楕円 391"/>
        <xdr:cNvSpPr/>
      </xdr:nvSpPr>
      <xdr:spPr>
        <a:xfrm>
          <a:off x="15240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138871</xdr:rowOff>
    </xdr:from>
    <xdr:ext cx="762000" cy="259045"/>
    <xdr:sp macro="" textlink="">
      <xdr:nvSpPr>
        <xdr:cNvPr id="393" name="テキスト ボックス 392"/>
        <xdr:cNvSpPr txBox="1"/>
      </xdr:nvSpPr>
      <xdr:spPr>
        <a:xfrm>
          <a:off x="14909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63077</xdr:rowOff>
    </xdr:from>
    <xdr:to>
      <xdr:col>21</xdr:col>
      <xdr:colOff>50800</xdr:colOff>
      <xdr:row>42</xdr:row>
      <xdr:rowOff>164677</xdr:rowOff>
    </xdr:to>
    <xdr:sp macro="" textlink="">
      <xdr:nvSpPr>
        <xdr:cNvPr id="394" name="円/楕円 393"/>
        <xdr:cNvSpPr/>
      </xdr:nvSpPr>
      <xdr:spPr>
        <a:xfrm>
          <a:off x="14351000" y="726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149454</xdr:rowOff>
    </xdr:from>
    <xdr:ext cx="762000" cy="259045"/>
    <xdr:sp macro="" textlink="">
      <xdr:nvSpPr>
        <xdr:cNvPr id="395" name="テキスト ボックス 394"/>
        <xdr:cNvSpPr txBox="1"/>
      </xdr:nvSpPr>
      <xdr:spPr>
        <a:xfrm>
          <a:off x="14020800" y="735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151554</xdr:rowOff>
    </xdr:from>
    <xdr:to>
      <xdr:col>19</xdr:col>
      <xdr:colOff>533400</xdr:colOff>
      <xdr:row>43</xdr:row>
      <xdr:rowOff>81704</xdr:rowOff>
    </xdr:to>
    <xdr:sp macro="" textlink="">
      <xdr:nvSpPr>
        <xdr:cNvPr id="396" name="円/楕円 395"/>
        <xdr:cNvSpPr/>
      </xdr:nvSpPr>
      <xdr:spPr>
        <a:xfrm>
          <a:off x="13462000" y="735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66481</xdr:rowOff>
    </xdr:from>
    <xdr:ext cx="762000" cy="259045"/>
    <xdr:sp macro="" textlink="">
      <xdr:nvSpPr>
        <xdr:cNvPr id="397" name="テキスト ボックス 396"/>
        <xdr:cNvSpPr txBox="1"/>
      </xdr:nvSpPr>
      <xdr:spPr>
        <a:xfrm>
          <a:off x="13131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8" name="正方形/長方形 39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399" name="テキスト ボックス 39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0" name="テキスト ボックス 39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1" name="正方形/長方形 40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2" name="正方形/長方形 40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3" name="正方形/長方形 40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4" name="正方形/長方形 40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5" name="正方形/長方形 40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6" name="正方形/長方形 40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7" name="正方形/長方形 40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8" name="正方形/長方形 40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9" name="正方形/長方形 40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0" name="テキスト ボックス 40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については、臨時財政特例債及び災害援護資金貸付金返還金の繰上償還等により将来負担額が減少したのに対し、財政調整基金等の充当可能基金が増加したことなどから１７．６％となり、前年度と比較し４１．１ポイント比率が減少した。今後、復旧・復興事業の推進による基金の取崩しによる比率の上昇が見込まれるため、新規事業の実施については地方債借入の抑制など総点検を図り、財政の健全化を図る。</a:t>
          </a:r>
        </a:p>
      </xdr:txBody>
    </xdr:sp>
    <xdr:clientData/>
  </xdr:twoCellAnchor>
  <xdr:oneCellAnchor>
    <xdr:from>
      <xdr:col>18</xdr:col>
      <xdr:colOff>444500</xdr:colOff>
      <xdr:row>10</xdr:row>
      <xdr:rowOff>63500</xdr:rowOff>
    </xdr:from>
    <xdr:ext cx="298543" cy="225703"/>
    <xdr:sp macro="" textlink="">
      <xdr:nvSpPr>
        <xdr:cNvPr id="411" name="テキスト ボックス 41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2" name="直線コネクタ 41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3" name="テキスト ボックス 41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4" name="直線コネクタ 41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5" name="テキスト ボックス 41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6" name="直線コネクタ 41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7" name="テキスト ボックス 41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8" name="直線コネクタ 41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9" name="テキスト ボックス 41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0" name="直線コネクタ 41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1" name="テキスト ボックス 42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2" name="直線コネクタ 42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3" name="テキスト ボックス 42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26" name="直線コネクタ 425"/>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27"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28" name="直線コネクタ 427"/>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29"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30" name="直線コネクタ 429"/>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111929</xdr:rowOff>
    </xdr:from>
    <xdr:to>
      <xdr:col>24</xdr:col>
      <xdr:colOff>558800</xdr:colOff>
      <xdr:row>16</xdr:row>
      <xdr:rowOff>99610</xdr:rowOff>
    </xdr:to>
    <xdr:cxnSp macro="">
      <xdr:nvCxnSpPr>
        <xdr:cNvPr id="431" name="直線コネクタ 430"/>
        <xdr:cNvCxnSpPr/>
      </xdr:nvCxnSpPr>
      <xdr:spPr>
        <a:xfrm flipV="1">
          <a:off x="16179800" y="2512229"/>
          <a:ext cx="838200" cy="330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56532</xdr:rowOff>
    </xdr:from>
    <xdr:ext cx="762000" cy="259045"/>
    <xdr:sp macro="" textlink="">
      <xdr:nvSpPr>
        <xdr:cNvPr id="432" name="将来負担の状況平均値テキスト"/>
        <xdr:cNvSpPr txBox="1"/>
      </xdr:nvSpPr>
      <xdr:spPr>
        <a:xfrm>
          <a:off x="17106900" y="2456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33" name="フローチャート : 判断 432"/>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57785</xdr:rowOff>
    </xdr:from>
    <xdr:to>
      <xdr:col>23</xdr:col>
      <xdr:colOff>406400</xdr:colOff>
      <xdr:row>16</xdr:row>
      <xdr:rowOff>99610</xdr:rowOff>
    </xdr:to>
    <xdr:cxnSp macro="">
      <xdr:nvCxnSpPr>
        <xdr:cNvPr id="434" name="直線コネクタ 433"/>
        <xdr:cNvCxnSpPr/>
      </xdr:nvCxnSpPr>
      <xdr:spPr>
        <a:xfrm>
          <a:off x="15290800" y="2800985"/>
          <a:ext cx="889000" cy="4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35" name="フローチャート : 判断 434"/>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36" name="テキスト ボックス 435"/>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57785</xdr:rowOff>
    </xdr:from>
    <xdr:to>
      <xdr:col>22</xdr:col>
      <xdr:colOff>203200</xdr:colOff>
      <xdr:row>18</xdr:row>
      <xdr:rowOff>76031</xdr:rowOff>
    </xdr:to>
    <xdr:cxnSp macro="">
      <xdr:nvCxnSpPr>
        <xdr:cNvPr id="437" name="直線コネクタ 436"/>
        <xdr:cNvCxnSpPr/>
      </xdr:nvCxnSpPr>
      <xdr:spPr>
        <a:xfrm flipV="1">
          <a:off x="14401800" y="2800985"/>
          <a:ext cx="889000" cy="361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58589</xdr:rowOff>
    </xdr:from>
    <xdr:to>
      <xdr:col>22</xdr:col>
      <xdr:colOff>254000</xdr:colOff>
      <xdr:row>15</xdr:row>
      <xdr:rowOff>160189</xdr:rowOff>
    </xdr:to>
    <xdr:sp macro="" textlink="">
      <xdr:nvSpPr>
        <xdr:cNvPr id="438" name="フローチャート : 判断 437"/>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39" name="テキスト ボックス 438"/>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138091</xdr:rowOff>
    </xdr:from>
    <xdr:to>
      <xdr:col>21</xdr:col>
      <xdr:colOff>0</xdr:colOff>
      <xdr:row>18</xdr:row>
      <xdr:rowOff>76031</xdr:rowOff>
    </xdr:to>
    <xdr:cxnSp macro="">
      <xdr:nvCxnSpPr>
        <xdr:cNvPr id="440" name="直線コネクタ 439"/>
        <xdr:cNvCxnSpPr/>
      </xdr:nvCxnSpPr>
      <xdr:spPr>
        <a:xfrm>
          <a:off x="13512800" y="3052741"/>
          <a:ext cx="889000" cy="10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130175</xdr:rowOff>
    </xdr:from>
    <xdr:to>
      <xdr:col>21</xdr:col>
      <xdr:colOff>50800</xdr:colOff>
      <xdr:row>16</xdr:row>
      <xdr:rowOff>60325</xdr:rowOff>
    </xdr:to>
    <xdr:sp macro="" textlink="">
      <xdr:nvSpPr>
        <xdr:cNvPr id="441" name="フローチャート : 判断 440"/>
        <xdr:cNvSpPr/>
      </xdr:nvSpPr>
      <xdr:spPr>
        <a:xfrm>
          <a:off x="14351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70502</xdr:rowOff>
    </xdr:from>
    <xdr:ext cx="762000" cy="259045"/>
    <xdr:sp macro="" textlink="">
      <xdr:nvSpPr>
        <xdr:cNvPr id="442" name="テキスト ボックス 441"/>
        <xdr:cNvSpPr txBox="1"/>
      </xdr:nvSpPr>
      <xdr:spPr>
        <a:xfrm>
          <a:off x="14020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43" name="フローチャート : 判断 442"/>
        <xdr:cNvSpPr/>
      </xdr:nvSpPr>
      <xdr:spPr>
        <a:xfrm>
          <a:off x="13462000" y="291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110592</xdr:rowOff>
    </xdr:from>
    <xdr:ext cx="762000" cy="259045"/>
    <xdr:sp macro="" textlink="">
      <xdr:nvSpPr>
        <xdr:cNvPr id="444" name="テキスト ボックス 443"/>
        <xdr:cNvSpPr txBox="1"/>
      </xdr:nvSpPr>
      <xdr:spPr>
        <a:xfrm>
          <a:off x="13131800" y="268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61129</xdr:rowOff>
    </xdr:from>
    <xdr:to>
      <xdr:col>24</xdr:col>
      <xdr:colOff>609600</xdr:colOff>
      <xdr:row>14</xdr:row>
      <xdr:rowOff>162729</xdr:rowOff>
    </xdr:to>
    <xdr:sp macro="" textlink="">
      <xdr:nvSpPr>
        <xdr:cNvPr id="450" name="円/楕円 449"/>
        <xdr:cNvSpPr/>
      </xdr:nvSpPr>
      <xdr:spPr>
        <a:xfrm>
          <a:off x="16967200" y="2461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77656</xdr:rowOff>
    </xdr:from>
    <xdr:ext cx="762000" cy="259045"/>
    <xdr:sp macro="" textlink="">
      <xdr:nvSpPr>
        <xdr:cNvPr id="451" name="将来負担の状況該当値テキスト"/>
        <xdr:cNvSpPr txBox="1"/>
      </xdr:nvSpPr>
      <xdr:spPr>
        <a:xfrm>
          <a:off x="17106900" y="2306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48810</xdr:rowOff>
    </xdr:from>
    <xdr:to>
      <xdr:col>23</xdr:col>
      <xdr:colOff>457200</xdr:colOff>
      <xdr:row>16</xdr:row>
      <xdr:rowOff>150410</xdr:rowOff>
    </xdr:to>
    <xdr:sp macro="" textlink="">
      <xdr:nvSpPr>
        <xdr:cNvPr id="452" name="円/楕円 451"/>
        <xdr:cNvSpPr/>
      </xdr:nvSpPr>
      <xdr:spPr>
        <a:xfrm>
          <a:off x="16129000" y="2792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135187</xdr:rowOff>
    </xdr:from>
    <xdr:ext cx="736600" cy="259045"/>
    <xdr:sp macro="" textlink="">
      <xdr:nvSpPr>
        <xdr:cNvPr id="453" name="テキスト ボックス 452"/>
        <xdr:cNvSpPr txBox="1"/>
      </xdr:nvSpPr>
      <xdr:spPr>
        <a:xfrm>
          <a:off x="15798800" y="2878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6985</xdr:rowOff>
    </xdr:from>
    <xdr:to>
      <xdr:col>22</xdr:col>
      <xdr:colOff>254000</xdr:colOff>
      <xdr:row>16</xdr:row>
      <xdr:rowOff>108585</xdr:rowOff>
    </xdr:to>
    <xdr:sp macro="" textlink="">
      <xdr:nvSpPr>
        <xdr:cNvPr id="454" name="円/楕円 453"/>
        <xdr:cNvSpPr/>
      </xdr:nvSpPr>
      <xdr:spPr>
        <a:xfrm>
          <a:off x="15240000" y="27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93362</xdr:rowOff>
    </xdr:from>
    <xdr:ext cx="762000" cy="259045"/>
    <xdr:sp macro="" textlink="">
      <xdr:nvSpPr>
        <xdr:cNvPr id="455" name="テキスト ボックス 454"/>
        <xdr:cNvSpPr txBox="1"/>
      </xdr:nvSpPr>
      <xdr:spPr>
        <a:xfrm>
          <a:off x="14909800" y="283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25231</xdr:rowOff>
    </xdr:from>
    <xdr:to>
      <xdr:col>21</xdr:col>
      <xdr:colOff>50800</xdr:colOff>
      <xdr:row>18</xdr:row>
      <xdr:rowOff>126831</xdr:rowOff>
    </xdr:to>
    <xdr:sp macro="" textlink="">
      <xdr:nvSpPr>
        <xdr:cNvPr id="456" name="円/楕円 455"/>
        <xdr:cNvSpPr/>
      </xdr:nvSpPr>
      <xdr:spPr>
        <a:xfrm>
          <a:off x="14351000" y="3111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111608</xdr:rowOff>
    </xdr:from>
    <xdr:ext cx="762000" cy="259045"/>
    <xdr:sp macro="" textlink="">
      <xdr:nvSpPr>
        <xdr:cNvPr id="457" name="テキスト ボックス 456"/>
        <xdr:cNvSpPr txBox="1"/>
      </xdr:nvSpPr>
      <xdr:spPr>
        <a:xfrm>
          <a:off x="14020800" y="319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87291</xdr:rowOff>
    </xdr:from>
    <xdr:to>
      <xdr:col>19</xdr:col>
      <xdr:colOff>533400</xdr:colOff>
      <xdr:row>18</xdr:row>
      <xdr:rowOff>17441</xdr:rowOff>
    </xdr:to>
    <xdr:sp macro="" textlink="">
      <xdr:nvSpPr>
        <xdr:cNvPr id="458" name="円/楕円 457"/>
        <xdr:cNvSpPr/>
      </xdr:nvSpPr>
      <xdr:spPr>
        <a:xfrm>
          <a:off x="13462000" y="3001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2218</xdr:rowOff>
    </xdr:from>
    <xdr:ext cx="762000" cy="259045"/>
    <xdr:sp macro="" textlink="">
      <xdr:nvSpPr>
        <xdr:cNvPr id="459" name="テキスト ボックス 458"/>
        <xdr:cNvSpPr txBox="1"/>
      </xdr:nvSpPr>
      <xdr:spPr>
        <a:xfrm>
          <a:off x="13131800" y="3088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福島県広野町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5,207
5,186
58.39
11,207,991
10,110,337
817,358
2,135,826
2,871,932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17.6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人件費に係る経常収支比率は、平成２５年度においても震災からの復旧・復興に対応するめの新規職員採用の影響もあり、前年比</a:t>
          </a:r>
          <a:r>
            <a:rPr kumimoji="1" lang="en-US" altLang="ja-JP" sz="1300">
              <a:latin typeface="ＭＳ Ｐゴシック"/>
            </a:rPr>
            <a:t>0.6</a:t>
          </a:r>
          <a:r>
            <a:rPr kumimoji="1" lang="ja-JP" altLang="en-US" sz="1300">
              <a:latin typeface="ＭＳ Ｐゴシック"/>
            </a:rPr>
            <a:t>ポイントの増となっている。職員数については、震災以前は定員適正化計画に基づき削減を行ってきたが、全国から人的支援を受けている状況において、職員数を削減することは難しい状況にあることから、給与・手当水準の見直し等により比率の低下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64951</xdr:rowOff>
    </xdr:from>
    <xdr:to>
      <xdr:col>7</xdr:col>
      <xdr:colOff>15875</xdr:colOff>
      <xdr:row>38</xdr:row>
      <xdr:rowOff>84546</xdr:rowOff>
    </xdr:to>
    <xdr:cxnSp macro="">
      <xdr:nvCxnSpPr>
        <xdr:cNvPr id="66" name="直線コネクタ 65"/>
        <xdr:cNvCxnSpPr/>
      </xdr:nvCxnSpPr>
      <xdr:spPr>
        <a:xfrm>
          <a:off x="3987800" y="6580051"/>
          <a:ext cx="8382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15983</xdr:rowOff>
    </xdr:from>
    <xdr:ext cx="762000" cy="259045"/>
    <xdr:sp macro="" textlink="">
      <xdr:nvSpPr>
        <xdr:cNvPr id="67" name="人件費平均値テキスト"/>
        <xdr:cNvSpPr txBox="1"/>
      </xdr:nvSpPr>
      <xdr:spPr>
        <a:xfrm>
          <a:off x="4914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64951</xdr:rowOff>
    </xdr:from>
    <xdr:to>
      <xdr:col>5</xdr:col>
      <xdr:colOff>549275</xdr:colOff>
      <xdr:row>40</xdr:row>
      <xdr:rowOff>153126</xdr:rowOff>
    </xdr:to>
    <xdr:cxnSp macro="">
      <xdr:nvCxnSpPr>
        <xdr:cNvPr id="69" name="直線コネクタ 68"/>
        <xdr:cNvCxnSpPr/>
      </xdr:nvCxnSpPr>
      <xdr:spPr>
        <a:xfrm flipV="1">
          <a:off x="3098800" y="6580051"/>
          <a:ext cx="889000" cy="431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124296</xdr:rowOff>
    </xdr:from>
    <xdr:ext cx="736600" cy="259045"/>
    <xdr:sp macro="" textlink="">
      <xdr:nvSpPr>
        <xdr:cNvPr id="71" name="テキスト ボックス 70"/>
        <xdr:cNvSpPr txBox="1"/>
      </xdr:nvSpPr>
      <xdr:spPr>
        <a:xfrm>
          <a:off x="3606800" y="6125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131899</xdr:rowOff>
    </xdr:from>
    <xdr:to>
      <xdr:col>4</xdr:col>
      <xdr:colOff>346075</xdr:colOff>
      <xdr:row>40</xdr:row>
      <xdr:rowOff>153126</xdr:rowOff>
    </xdr:to>
    <xdr:cxnSp macro="">
      <xdr:nvCxnSpPr>
        <xdr:cNvPr id="72" name="直線コネクタ 71"/>
        <xdr:cNvCxnSpPr/>
      </xdr:nvCxnSpPr>
      <xdr:spPr>
        <a:xfrm>
          <a:off x="2209800" y="6475549"/>
          <a:ext cx="889000" cy="535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131899</xdr:rowOff>
    </xdr:from>
    <xdr:to>
      <xdr:col>3</xdr:col>
      <xdr:colOff>142875</xdr:colOff>
      <xdr:row>38</xdr:row>
      <xdr:rowOff>6169</xdr:rowOff>
    </xdr:to>
    <xdr:cxnSp macro="">
      <xdr:nvCxnSpPr>
        <xdr:cNvPr id="75" name="直線コネクタ 74"/>
        <xdr:cNvCxnSpPr/>
      </xdr:nvCxnSpPr>
      <xdr:spPr>
        <a:xfrm flipV="1">
          <a:off x="1320800" y="6475549"/>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6" name="フローチャート : 判断 75"/>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117764</xdr:rowOff>
    </xdr:from>
    <xdr:ext cx="762000" cy="259045"/>
    <xdr:sp macro="" textlink="">
      <xdr:nvSpPr>
        <xdr:cNvPr id="77" name="テキスト ボックス 76"/>
        <xdr:cNvSpPr txBox="1"/>
      </xdr:nvSpPr>
      <xdr:spPr>
        <a:xfrm>
          <a:off x="1828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58239</xdr:rowOff>
    </xdr:from>
    <xdr:to>
      <xdr:col>1</xdr:col>
      <xdr:colOff>676275</xdr:colOff>
      <xdr:row>37</xdr:row>
      <xdr:rowOff>159838</xdr:rowOff>
    </xdr:to>
    <xdr:sp macro="" textlink="">
      <xdr:nvSpPr>
        <xdr:cNvPr id="78" name="フローチャート : 判断 77"/>
        <xdr:cNvSpPr/>
      </xdr:nvSpPr>
      <xdr:spPr>
        <a:xfrm>
          <a:off x="1270000" y="640188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170016</xdr:rowOff>
    </xdr:from>
    <xdr:ext cx="762000" cy="259045"/>
    <xdr:sp macro="" textlink="">
      <xdr:nvSpPr>
        <xdr:cNvPr id="79" name="テキスト ボックス 78"/>
        <xdr:cNvSpPr txBox="1"/>
      </xdr:nvSpPr>
      <xdr:spPr>
        <a:xfrm>
          <a:off x="939800" y="617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33746</xdr:rowOff>
    </xdr:from>
    <xdr:to>
      <xdr:col>7</xdr:col>
      <xdr:colOff>66675</xdr:colOff>
      <xdr:row>38</xdr:row>
      <xdr:rowOff>135346</xdr:rowOff>
    </xdr:to>
    <xdr:sp macro="" textlink="">
      <xdr:nvSpPr>
        <xdr:cNvPr id="85" name="円/楕円 84"/>
        <xdr:cNvSpPr/>
      </xdr:nvSpPr>
      <xdr:spPr>
        <a:xfrm>
          <a:off x="4775200" y="6548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5823</xdr:rowOff>
    </xdr:from>
    <xdr:ext cx="762000" cy="259045"/>
    <xdr:sp macro="" textlink="">
      <xdr:nvSpPr>
        <xdr:cNvPr id="86" name="人件費該当値テキスト"/>
        <xdr:cNvSpPr txBox="1"/>
      </xdr:nvSpPr>
      <xdr:spPr>
        <a:xfrm>
          <a:off x="4914900" y="652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30.7</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14151</xdr:rowOff>
    </xdr:from>
    <xdr:to>
      <xdr:col>5</xdr:col>
      <xdr:colOff>600075</xdr:colOff>
      <xdr:row>38</xdr:row>
      <xdr:rowOff>115751</xdr:rowOff>
    </xdr:to>
    <xdr:sp macro="" textlink="">
      <xdr:nvSpPr>
        <xdr:cNvPr id="87" name="円/楕円 86"/>
        <xdr:cNvSpPr/>
      </xdr:nvSpPr>
      <xdr:spPr>
        <a:xfrm>
          <a:off x="3937000" y="6529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100528</xdr:rowOff>
    </xdr:from>
    <xdr:ext cx="736600" cy="259045"/>
    <xdr:sp macro="" textlink="">
      <xdr:nvSpPr>
        <xdr:cNvPr id="88" name="テキスト ボックス 87"/>
        <xdr:cNvSpPr txBox="1"/>
      </xdr:nvSpPr>
      <xdr:spPr>
        <a:xfrm>
          <a:off x="3606800" y="66156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102326</xdr:rowOff>
    </xdr:from>
    <xdr:to>
      <xdr:col>4</xdr:col>
      <xdr:colOff>396875</xdr:colOff>
      <xdr:row>41</xdr:row>
      <xdr:rowOff>32476</xdr:rowOff>
    </xdr:to>
    <xdr:sp macro="" textlink="">
      <xdr:nvSpPr>
        <xdr:cNvPr id="89" name="円/楕円 88"/>
        <xdr:cNvSpPr/>
      </xdr:nvSpPr>
      <xdr:spPr>
        <a:xfrm>
          <a:off x="3048000" y="696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17253</xdr:rowOff>
    </xdr:from>
    <xdr:ext cx="762000" cy="259045"/>
    <xdr:sp macro="" textlink="">
      <xdr:nvSpPr>
        <xdr:cNvPr id="90" name="テキスト ボックス 89"/>
        <xdr:cNvSpPr txBox="1"/>
      </xdr:nvSpPr>
      <xdr:spPr>
        <a:xfrm>
          <a:off x="2717800" y="704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81099</xdr:rowOff>
    </xdr:from>
    <xdr:to>
      <xdr:col>3</xdr:col>
      <xdr:colOff>193675</xdr:colOff>
      <xdr:row>38</xdr:row>
      <xdr:rowOff>11249</xdr:rowOff>
    </xdr:to>
    <xdr:sp macro="" textlink="">
      <xdr:nvSpPr>
        <xdr:cNvPr id="91" name="円/楕円 90"/>
        <xdr:cNvSpPr/>
      </xdr:nvSpPr>
      <xdr:spPr>
        <a:xfrm>
          <a:off x="2159000" y="6424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167476</xdr:rowOff>
    </xdr:from>
    <xdr:ext cx="762000" cy="259045"/>
    <xdr:sp macro="" textlink="">
      <xdr:nvSpPr>
        <xdr:cNvPr id="92" name="テキスト ボックス 91"/>
        <xdr:cNvSpPr txBox="1"/>
      </xdr:nvSpPr>
      <xdr:spPr>
        <a:xfrm>
          <a:off x="1828800" y="6511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126819</xdr:rowOff>
    </xdr:from>
    <xdr:to>
      <xdr:col>1</xdr:col>
      <xdr:colOff>676275</xdr:colOff>
      <xdr:row>38</xdr:row>
      <xdr:rowOff>56969</xdr:rowOff>
    </xdr:to>
    <xdr:sp macro="" textlink="">
      <xdr:nvSpPr>
        <xdr:cNvPr id="93" name="円/楕円 92"/>
        <xdr:cNvSpPr/>
      </xdr:nvSpPr>
      <xdr:spPr>
        <a:xfrm>
          <a:off x="1270000" y="6470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41746</xdr:rowOff>
    </xdr:from>
    <xdr:ext cx="762000" cy="259045"/>
    <xdr:sp macro="" textlink="">
      <xdr:nvSpPr>
        <xdr:cNvPr id="94" name="テキスト ボックス 93"/>
        <xdr:cNvSpPr txBox="1"/>
      </xdr:nvSpPr>
      <xdr:spPr>
        <a:xfrm>
          <a:off x="939800" y="6556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物件費に係る経常収支比率については、</a:t>
          </a:r>
          <a:r>
            <a:rPr kumimoji="1" lang="en-US" altLang="ja-JP" sz="1300">
              <a:latin typeface="ＭＳ Ｐゴシック"/>
            </a:rPr>
            <a:t>16.7</a:t>
          </a:r>
          <a:r>
            <a:rPr kumimoji="1" lang="ja-JP" altLang="en-US" sz="1300">
              <a:latin typeface="ＭＳ Ｐゴシック"/>
            </a:rPr>
            <a:t>％と震災以前の水準になった。この要因は、原発事故により避難を余儀なくされた町民が戻りつつあり、町民バスの運行など経常的な事業を再開したことによるが、今後町民の帰還が進むことによって、更に比率が上昇することが見込まれるため、施設の維持管理に係る指定管理者制度の継続などによる行政経費のコスト削減、事務事業の見直し、選別化により経費の削減を図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161290</xdr:rowOff>
    </xdr:from>
    <xdr:to>
      <xdr:col>24</xdr:col>
      <xdr:colOff>31750</xdr:colOff>
      <xdr:row>18</xdr:row>
      <xdr:rowOff>27940</xdr:rowOff>
    </xdr:to>
    <xdr:cxnSp macro="">
      <xdr:nvCxnSpPr>
        <xdr:cNvPr id="127" name="直線コネクタ 126"/>
        <xdr:cNvCxnSpPr/>
      </xdr:nvCxnSpPr>
      <xdr:spPr>
        <a:xfrm>
          <a:off x="15671800" y="30759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8"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165100</xdr:rowOff>
    </xdr:from>
    <xdr:to>
      <xdr:col>22</xdr:col>
      <xdr:colOff>565150</xdr:colOff>
      <xdr:row>17</xdr:row>
      <xdr:rowOff>161290</xdr:rowOff>
    </xdr:to>
    <xdr:cxnSp macro="">
      <xdr:nvCxnSpPr>
        <xdr:cNvPr id="130" name="直線コネクタ 129"/>
        <xdr:cNvCxnSpPr/>
      </xdr:nvCxnSpPr>
      <xdr:spPr>
        <a:xfrm>
          <a:off x="14782800" y="2565400"/>
          <a:ext cx="889000" cy="510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81297</xdr:rowOff>
    </xdr:from>
    <xdr:ext cx="736600" cy="259045"/>
    <xdr:sp macro="" textlink="">
      <xdr:nvSpPr>
        <xdr:cNvPr id="132" name="テキスト ボックス 131"/>
        <xdr:cNvSpPr txBox="1"/>
      </xdr:nvSpPr>
      <xdr:spPr>
        <a:xfrm>
          <a:off x="15290800" y="248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165100</xdr:rowOff>
    </xdr:from>
    <xdr:to>
      <xdr:col>21</xdr:col>
      <xdr:colOff>361950</xdr:colOff>
      <xdr:row>17</xdr:row>
      <xdr:rowOff>161290</xdr:rowOff>
    </xdr:to>
    <xdr:cxnSp macro="">
      <xdr:nvCxnSpPr>
        <xdr:cNvPr id="133" name="直線コネクタ 132"/>
        <xdr:cNvCxnSpPr/>
      </xdr:nvCxnSpPr>
      <xdr:spPr>
        <a:xfrm flipV="1">
          <a:off x="13893800" y="2565400"/>
          <a:ext cx="889000" cy="510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10177</xdr:rowOff>
    </xdr:from>
    <xdr:ext cx="762000" cy="259045"/>
    <xdr:sp macro="" textlink="">
      <xdr:nvSpPr>
        <xdr:cNvPr id="135" name="テキスト ボックス 134"/>
        <xdr:cNvSpPr txBox="1"/>
      </xdr:nvSpPr>
      <xdr:spPr>
        <a:xfrm>
          <a:off x="14401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161290</xdr:rowOff>
    </xdr:from>
    <xdr:to>
      <xdr:col>20</xdr:col>
      <xdr:colOff>158750</xdr:colOff>
      <xdr:row>18</xdr:row>
      <xdr:rowOff>35560</xdr:rowOff>
    </xdr:to>
    <xdr:cxnSp macro="">
      <xdr:nvCxnSpPr>
        <xdr:cNvPr id="136" name="直線コネクタ 135"/>
        <xdr:cNvCxnSpPr/>
      </xdr:nvCxnSpPr>
      <xdr:spPr>
        <a:xfrm flipV="1">
          <a:off x="13004800" y="30759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38" name="テキスト ボックス 137"/>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9" name="フローチャート : 判断 138"/>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40" name="テキスト ボックス 139"/>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148590</xdr:rowOff>
    </xdr:from>
    <xdr:to>
      <xdr:col>24</xdr:col>
      <xdr:colOff>82550</xdr:colOff>
      <xdr:row>18</xdr:row>
      <xdr:rowOff>78740</xdr:rowOff>
    </xdr:to>
    <xdr:sp macro="" textlink="">
      <xdr:nvSpPr>
        <xdr:cNvPr id="146" name="円/楕円 145"/>
        <xdr:cNvSpPr/>
      </xdr:nvSpPr>
      <xdr:spPr>
        <a:xfrm>
          <a:off x="16459200" y="3063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120667</xdr:rowOff>
    </xdr:from>
    <xdr:ext cx="762000" cy="259045"/>
    <xdr:sp macro="" textlink="">
      <xdr:nvSpPr>
        <xdr:cNvPr id="147" name="物件費該当値テキスト"/>
        <xdr:cNvSpPr txBox="1"/>
      </xdr:nvSpPr>
      <xdr:spPr>
        <a:xfrm>
          <a:off x="16598900" y="303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110490</xdr:rowOff>
    </xdr:from>
    <xdr:to>
      <xdr:col>22</xdr:col>
      <xdr:colOff>615950</xdr:colOff>
      <xdr:row>18</xdr:row>
      <xdr:rowOff>40640</xdr:rowOff>
    </xdr:to>
    <xdr:sp macro="" textlink="">
      <xdr:nvSpPr>
        <xdr:cNvPr id="148" name="円/楕円 147"/>
        <xdr:cNvSpPr/>
      </xdr:nvSpPr>
      <xdr:spPr>
        <a:xfrm>
          <a:off x="15621000" y="30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25417</xdr:rowOff>
    </xdr:from>
    <xdr:ext cx="736600" cy="259045"/>
    <xdr:sp macro="" textlink="">
      <xdr:nvSpPr>
        <xdr:cNvPr id="149" name="テキスト ボックス 148"/>
        <xdr:cNvSpPr txBox="1"/>
      </xdr:nvSpPr>
      <xdr:spPr>
        <a:xfrm>
          <a:off x="15290800" y="311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114300</xdr:rowOff>
    </xdr:from>
    <xdr:to>
      <xdr:col>21</xdr:col>
      <xdr:colOff>412750</xdr:colOff>
      <xdr:row>15</xdr:row>
      <xdr:rowOff>44450</xdr:rowOff>
    </xdr:to>
    <xdr:sp macro="" textlink="">
      <xdr:nvSpPr>
        <xdr:cNvPr id="150" name="円/楕円 149"/>
        <xdr:cNvSpPr/>
      </xdr:nvSpPr>
      <xdr:spPr>
        <a:xfrm>
          <a:off x="14732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54627</xdr:rowOff>
    </xdr:from>
    <xdr:ext cx="762000" cy="259045"/>
    <xdr:sp macro="" textlink="">
      <xdr:nvSpPr>
        <xdr:cNvPr id="151" name="テキスト ボックス 150"/>
        <xdr:cNvSpPr txBox="1"/>
      </xdr:nvSpPr>
      <xdr:spPr>
        <a:xfrm>
          <a:off x="14401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110490</xdr:rowOff>
    </xdr:from>
    <xdr:to>
      <xdr:col>20</xdr:col>
      <xdr:colOff>209550</xdr:colOff>
      <xdr:row>18</xdr:row>
      <xdr:rowOff>40640</xdr:rowOff>
    </xdr:to>
    <xdr:sp macro="" textlink="">
      <xdr:nvSpPr>
        <xdr:cNvPr id="152" name="円/楕円 151"/>
        <xdr:cNvSpPr/>
      </xdr:nvSpPr>
      <xdr:spPr>
        <a:xfrm>
          <a:off x="13843000" y="30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25417</xdr:rowOff>
    </xdr:from>
    <xdr:ext cx="762000" cy="259045"/>
    <xdr:sp macro="" textlink="">
      <xdr:nvSpPr>
        <xdr:cNvPr id="153" name="テキスト ボックス 152"/>
        <xdr:cNvSpPr txBox="1"/>
      </xdr:nvSpPr>
      <xdr:spPr>
        <a:xfrm>
          <a:off x="13512800" y="311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156210</xdr:rowOff>
    </xdr:from>
    <xdr:to>
      <xdr:col>19</xdr:col>
      <xdr:colOff>6350</xdr:colOff>
      <xdr:row>18</xdr:row>
      <xdr:rowOff>86360</xdr:rowOff>
    </xdr:to>
    <xdr:sp macro="" textlink="">
      <xdr:nvSpPr>
        <xdr:cNvPr id="154" name="円/楕円 153"/>
        <xdr:cNvSpPr/>
      </xdr:nvSpPr>
      <xdr:spPr>
        <a:xfrm>
          <a:off x="129540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71137</xdr:rowOff>
    </xdr:from>
    <xdr:ext cx="762000" cy="259045"/>
    <xdr:sp macro="" textlink="">
      <xdr:nvSpPr>
        <xdr:cNvPr id="155" name="テキスト ボックス 154"/>
        <xdr:cNvSpPr txBox="1"/>
      </xdr:nvSpPr>
      <xdr:spPr>
        <a:xfrm>
          <a:off x="12623800" y="315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扶助費に係る経常収支比率が前年度に比べ</a:t>
          </a:r>
          <a:r>
            <a:rPr kumimoji="1" lang="en-US" altLang="ja-JP" sz="1300">
              <a:latin typeface="ＭＳ Ｐゴシック"/>
            </a:rPr>
            <a:t>1.2</a:t>
          </a:r>
          <a:r>
            <a:rPr kumimoji="1" lang="ja-JP" altLang="en-US" sz="1300">
              <a:latin typeface="ＭＳ Ｐゴシック"/>
            </a:rPr>
            <a:t>ポイント上昇した要因は、震災後本格的に再開した保育所の運営経費の増が主な要因となっている。今後は、扶助費の適正化を図るため、制度の見直し等を行い比率の上昇を抑えるよう努める。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104140</xdr:rowOff>
    </xdr:from>
    <xdr:to>
      <xdr:col>7</xdr:col>
      <xdr:colOff>15875</xdr:colOff>
      <xdr:row>54</xdr:row>
      <xdr:rowOff>35560</xdr:rowOff>
    </xdr:to>
    <xdr:cxnSp macro="">
      <xdr:nvCxnSpPr>
        <xdr:cNvPr id="186" name="直線コネクタ 185"/>
        <xdr:cNvCxnSpPr/>
      </xdr:nvCxnSpPr>
      <xdr:spPr>
        <a:xfrm>
          <a:off x="3987800" y="9019540"/>
          <a:ext cx="8382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128287</xdr:rowOff>
    </xdr:from>
    <xdr:ext cx="762000" cy="259045"/>
    <xdr:sp macro="" textlink="">
      <xdr:nvSpPr>
        <xdr:cNvPr id="187" name="扶助費平均値テキスト"/>
        <xdr:cNvSpPr txBox="1"/>
      </xdr:nvSpPr>
      <xdr:spPr>
        <a:xfrm>
          <a:off x="4914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104140</xdr:rowOff>
    </xdr:from>
    <xdr:to>
      <xdr:col>5</xdr:col>
      <xdr:colOff>549275</xdr:colOff>
      <xdr:row>53</xdr:row>
      <xdr:rowOff>46990</xdr:rowOff>
    </xdr:to>
    <xdr:cxnSp macro="">
      <xdr:nvCxnSpPr>
        <xdr:cNvPr id="189" name="直線コネクタ 188"/>
        <xdr:cNvCxnSpPr/>
      </xdr:nvCxnSpPr>
      <xdr:spPr>
        <a:xfrm flipV="1">
          <a:off x="3098800" y="90195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71137</xdr:rowOff>
    </xdr:from>
    <xdr:ext cx="736600" cy="259045"/>
    <xdr:sp macro="" textlink="">
      <xdr:nvSpPr>
        <xdr:cNvPr id="191" name="テキスト ボックス 190"/>
        <xdr:cNvSpPr txBox="1"/>
      </xdr:nvSpPr>
      <xdr:spPr>
        <a:xfrm>
          <a:off x="3606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46990</xdr:rowOff>
    </xdr:from>
    <xdr:to>
      <xdr:col>4</xdr:col>
      <xdr:colOff>346075</xdr:colOff>
      <xdr:row>56</xdr:row>
      <xdr:rowOff>81280</xdr:rowOff>
    </xdr:to>
    <xdr:cxnSp macro="">
      <xdr:nvCxnSpPr>
        <xdr:cNvPr id="192" name="直線コネクタ 191"/>
        <xdr:cNvCxnSpPr/>
      </xdr:nvCxnSpPr>
      <xdr:spPr>
        <a:xfrm flipV="1">
          <a:off x="2209800" y="9133840"/>
          <a:ext cx="889000" cy="548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2557</xdr:rowOff>
    </xdr:from>
    <xdr:ext cx="762000" cy="259045"/>
    <xdr:sp macro="" textlink="">
      <xdr:nvSpPr>
        <xdr:cNvPr id="194" name="テキスト ボックス 193"/>
        <xdr:cNvSpPr txBox="1"/>
      </xdr:nvSpPr>
      <xdr:spPr>
        <a:xfrm>
          <a:off x="2717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xdr:rowOff>
    </xdr:from>
    <xdr:to>
      <xdr:col>3</xdr:col>
      <xdr:colOff>142875</xdr:colOff>
      <xdr:row>56</xdr:row>
      <xdr:rowOff>81280</xdr:rowOff>
    </xdr:to>
    <xdr:cxnSp macro="">
      <xdr:nvCxnSpPr>
        <xdr:cNvPr id="195" name="直線コネクタ 194"/>
        <xdr:cNvCxnSpPr/>
      </xdr:nvCxnSpPr>
      <xdr:spPr>
        <a:xfrm>
          <a:off x="1320800" y="943102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64770</xdr:rowOff>
    </xdr:from>
    <xdr:to>
      <xdr:col>3</xdr:col>
      <xdr:colOff>193675</xdr:colOff>
      <xdr:row>55</xdr:row>
      <xdr:rowOff>166370</xdr:rowOff>
    </xdr:to>
    <xdr:sp macro="" textlink="">
      <xdr:nvSpPr>
        <xdr:cNvPr id="196" name="フローチャート : 判断 195"/>
        <xdr:cNvSpPr/>
      </xdr:nvSpPr>
      <xdr:spPr>
        <a:xfrm>
          <a:off x="2159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5097</xdr:rowOff>
    </xdr:from>
    <xdr:ext cx="762000" cy="259045"/>
    <xdr:sp macro="" textlink="">
      <xdr:nvSpPr>
        <xdr:cNvPr id="197" name="テキスト ボックス 196"/>
        <xdr:cNvSpPr txBox="1"/>
      </xdr:nvSpPr>
      <xdr:spPr>
        <a:xfrm>
          <a:off x="1828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8" name="フローチャート :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105427</xdr:rowOff>
    </xdr:from>
    <xdr:ext cx="762000" cy="259045"/>
    <xdr:sp macro="" textlink="">
      <xdr:nvSpPr>
        <xdr:cNvPr id="199" name="テキスト ボックス 198"/>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156210</xdr:rowOff>
    </xdr:from>
    <xdr:to>
      <xdr:col>7</xdr:col>
      <xdr:colOff>66675</xdr:colOff>
      <xdr:row>54</xdr:row>
      <xdr:rowOff>86360</xdr:rowOff>
    </xdr:to>
    <xdr:sp macro="" textlink="">
      <xdr:nvSpPr>
        <xdr:cNvPr id="205" name="円/楕円 204"/>
        <xdr:cNvSpPr/>
      </xdr:nvSpPr>
      <xdr:spPr>
        <a:xfrm>
          <a:off x="47752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1287</xdr:rowOff>
    </xdr:from>
    <xdr:ext cx="762000" cy="259045"/>
    <xdr:sp macro="" textlink="">
      <xdr:nvSpPr>
        <xdr:cNvPr id="206" name="扶助費該当値テキスト"/>
        <xdr:cNvSpPr txBox="1"/>
      </xdr:nvSpPr>
      <xdr:spPr>
        <a:xfrm>
          <a:off x="4914900" y="908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53340</xdr:rowOff>
    </xdr:from>
    <xdr:to>
      <xdr:col>5</xdr:col>
      <xdr:colOff>600075</xdr:colOff>
      <xdr:row>52</xdr:row>
      <xdr:rowOff>154940</xdr:rowOff>
    </xdr:to>
    <xdr:sp macro="" textlink="">
      <xdr:nvSpPr>
        <xdr:cNvPr id="207" name="円/楕円 206"/>
        <xdr:cNvSpPr/>
      </xdr:nvSpPr>
      <xdr:spPr>
        <a:xfrm>
          <a:off x="3937000" y="896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50</xdr:row>
      <xdr:rowOff>165117</xdr:rowOff>
    </xdr:from>
    <xdr:ext cx="736600" cy="259045"/>
    <xdr:sp macro="" textlink="">
      <xdr:nvSpPr>
        <xdr:cNvPr id="208" name="テキスト ボックス 207"/>
        <xdr:cNvSpPr txBox="1"/>
      </xdr:nvSpPr>
      <xdr:spPr>
        <a:xfrm>
          <a:off x="3606800" y="8737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167640</xdr:rowOff>
    </xdr:from>
    <xdr:to>
      <xdr:col>4</xdr:col>
      <xdr:colOff>396875</xdr:colOff>
      <xdr:row>53</xdr:row>
      <xdr:rowOff>97790</xdr:rowOff>
    </xdr:to>
    <xdr:sp macro="" textlink="">
      <xdr:nvSpPr>
        <xdr:cNvPr id="209" name="円/楕円 208"/>
        <xdr:cNvSpPr/>
      </xdr:nvSpPr>
      <xdr:spPr>
        <a:xfrm>
          <a:off x="3048000" y="908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107967</xdr:rowOff>
    </xdr:from>
    <xdr:ext cx="762000" cy="259045"/>
    <xdr:sp macro="" textlink="">
      <xdr:nvSpPr>
        <xdr:cNvPr id="210" name="テキスト ボックス 209"/>
        <xdr:cNvSpPr txBox="1"/>
      </xdr:nvSpPr>
      <xdr:spPr>
        <a:xfrm>
          <a:off x="2717800" y="885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30480</xdr:rowOff>
    </xdr:from>
    <xdr:to>
      <xdr:col>3</xdr:col>
      <xdr:colOff>193675</xdr:colOff>
      <xdr:row>56</xdr:row>
      <xdr:rowOff>132080</xdr:rowOff>
    </xdr:to>
    <xdr:sp macro="" textlink="">
      <xdr:nvSpPr>
        <xdr:cNvPr id="211" name="円/楕円 210"/>
        <xdr:cNvSpPr/>
      </xdr:nvSpPr>
      <xdr:spPr>
        <a:xfrm>
          <a:off x="2159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116857</xdr:rowOff>
    </xdr:from>
    <xdr:ext cx="762000" cy="259045"/>
    <xdr:sp macro="" textlink="">
      <xdr:nvSpPr>
        <xdr:cNvPr id="212" name="テキスト ボックス 211"/>
        <xdr:cNvSpPr txBox="1"/>
      </xdr:nvSpPr>
      <xdr:spPr>
        <a:xfrm>
          <a:off x="1828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213" name="円/楕円 212"/>
        <xdr:cNvSpPr/>
      </xdr:nvSpPr>
      <xdr:spPr>
        <a:xfrm>
          <a:off x="1270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62247</xdr:rowOff>
    </xdr:from>
    <xdr:ext cx="762000" cy="259045"/>
    <xdr:sp macro="" textlink="">
      <xdr:nvSpPr>
        <xdr:cNvPr id="214" name="テキスト ボックス 213"/>
        <xdr:cNvSpPr txBox="1"/>
      </xdr:nvSpPr>
      <xdr:spPr>
        <a:xfrm>
          <a:off x="939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その他に係る経常経費比率は、公共下水道事業特別会計への繰出金の増加により、前年度に比べ</a:t>
          </a:r>
          <a:r>
            <a:rPr kumimoji="1" lang="en-US" altLang="ja-JP" sz="1300">
              <a:latin typeface="ＭＳ Ｐゴシック"/>
            </a:rPr>
            <a:t>4</a:t>
          </a:r>
          <a:r>
            <a:rPr kumimoji="1" lang="ja-JP" altLang="en-US" sz="1300">
              <a:latin typeface="ＭＳ Ｐゴシック"/>
            </a:rPr>
            <a:t>ポイント増加した。国民健康保険、介護保険及び後期高齢者医療特別会計への繰出金については、今後も医療費の増加に伴い増加することが見込まれるため、被保険者に対する健康管理など予防措置の周知・啓蒙を図り、繰出金の抑制に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85852</xdr:rowOff>
    </xdr:from>
    <xdr:to>
      <xdr:col>24</xdr:col>
      <xdr:colOff>31750</xdr:colOff>
      <xdr:row>59</xdr:row>
      <xdr:rowOff>97282</xdr:rowOff>
    </xdr:to>
    <xdr:cxnSp macro="">
      <xdr:nvCxnSpPr>
        <xdr:cNvPr id="244" name="直線コネクタ 243"/>
        <xdr:cNvCxnSpPr/>
      </xdr:nvCxnSpPr>
      <xdr:spPr>
        <a:xfrm>
          <a:off x="15671800" y="10029952"/>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106443</xdr:rowOff>
    </xdr:from>
    <xdr:ext cx="762000" cy="259045"/>
    <xdr:sp macro="" textlink="">
      <xdr:nvSpPr>
        <xdr:cNvPr id="245" name="その他平均値テキスト"/>
        <xdr:cNvSpPr txBox="1"/>
      </xdr:nvSpPr>
      <xdr:spPr>
        <a:xfrm>
          <a:off x="16598900" y="9536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85852</xdr:rowOff>
    </xdr:from>
    <xdr:to>
      <xdr:col>22</xdr:col>
      <xdr:colOff>565150</xdr:colOff>
      <xdr:row>61</xdr:row>
      <xdr:rowOff>129286</xdr:rowOff>
    </xdr:to>
    <xdr:cxnSp macro="">
      <xdr:nvCxnSpPr>
        <xdr:cNvPr id="247" name="直線コネクタ 246"/>
        <xdr:cNvCxnSpPr/>
      </xdr:nvCxnSpPr>
      <xdr:spPr>
        <a:xfrm flipV="1">
          <a:off x="14782800" y="10029952"/>
          <a:ext cx="889000" cy="557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9" name="テキスト ボックス 248"/>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35560</xdr:rowOff>
    </xdr:from>
    <xdr:to>
      <xdr:col>21</xdr:col>
      <xdr:colOff>361950</xdr:colOff>
      <xdr:row>61</xdr:row>
      <xdr:rowOff>129286</xdr:rowOff>
    </xdr:to>
    <xdr:cxnSp macro="">
      <xdr:nvCxnSpPr>
        <xdr:cNvPr id="250" name="直線コネクタ 249"/>
        <xdr:cNvCxnSpPr/>
      </xdr:nvCxnSpPr>
      <xdr:spPr>
        <a:xfrm>
          <a:off x="13893800" y="9979660"/>
          <a:ext cx="889000" cy="608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52" name="テキスト ボックス 251"/>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3556</xdr:rowOff>
    </xdr:from>
    <xdr:to>
      <xdr:col>20</xdr:col>
      <xdr:colOff>158750</xdr:colOff>
      <xdr:row>58</xdr:row>
      <xdr:rowOff>35560</xdr:rowOff>
    </xdr:to>
    <xdr:cxnSp macro="">
      <xdr:nvCxnSpPr>
        <xdr:cNvPr id="253" name="直線コネクタ 252"/>
        <xdr:cNvCxnSpPr/>
      </xdr:nvCxnSpPr>
      <xdr:spPr>
        <a:xfrm>
          <a:off x="13004800" y="994765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67056</xdr:rowOff>
    </xdr:from>
    <xdr:to>
      <xdr:col>20</xdr:col>
      <xdr:colOff>209550</xdr:colOff>
      <xdr:row>56</xdr:row>
      <xdr:rowOff>168656</xdr:rowOff>
    </xdr:to>
    <xdr:sp macro="" textlink="">
      <xdr:nvSpPr>
        <xdr:cNvPr id="254" name="フローチャート : 判断 253"/>
        <xdr:cNvSpPr/>
      </xdr:nvSpPr>
      <xdr:spPr>
        <a:xfrm>
          <a:off x="13843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7383</xdr:rowOff>
    </xdr:from>
    <xdr:ext cx="762000" cy="259045"/>
    <xdr:sp macro="" textlink="">
      <xdr:nvSpPr>
        <xdr:cNvPr id="255" name="テキスト ボックス 254"/>
        <xdr:cNvSpPr txBox="1"/>
      </xdr:nvSpPr>
      <xdr:spPr>
        <a:xfrm>
          <a:off x="13512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6" name="フローチャート : 判断 255"/>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57" name="テキスト ボックス 256"/>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46482</xdr:rowOff>
    </xdr:from>
    <xdr:to>
      <xdr:col>24</xdr:col>
      <xdr:colOff>82550</xdr:colOff>
      <xdr:row>59</xdr:row>
      <xdr:rowOff>148082</xdr:rowOff>
    </xdr:to>
    <xdr:sp macro="" textlink="">
      <xdr:nvSpPr>
        <xdr:cNvPr id="263" name="円/楕円 262"/>
        <xdr:cNvSpPr/>
      </xdr:nvSpPr>
      <xdr:spPr>
        <a:xfrm>
          <a:off x="16459200" y="10162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18559</xdr:rowOff>
    </xdr:from>
    <xdr:ext cx="762000" cy="259045"/>
    <xdr:sp macro="" textlink="">
      <xdr:nvSpPr>
        <xdr:cNvPr id="264" name="その他該当値テキスト"/>
        <xdr:cNvSpPr txBox="1"/>
      </xdr:nvSpPr>
      <xdr:spPr>
        <a:xfrm>
          <a:off x="16598900" y="1013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35052</xdr:rowOff>
    </xdr:from>
    <xdr:to>
      <xdr:col>22</xdr:col>
      <xdr:colOff>615950</xdr:colOff>
      <xdr:row>58</xdr:row>
      <xdr:rowOff>136652</xdr:rowOff>
    </xdr:to>
    <xdr:sp macro="" textlink="">
      <xdr:nvSpPr>
        <xdr:cNvPr id="265" name="円/楕円 264"/>
        <xdr:cNvSpPr/>
      </xdr:nvSpPr>
      <xdr:spPr>
        <a:xfrm>
          <a:off x="15621000" y="9979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121429</xdr:rowOff>
    </xdr:from>
    <xdr:ext cx="736600" cy="259045"/>
    <xdr:sp macro="" textlink="">
      <xdr:nvSpPr>
        <xdr:cNvPr id="266" name="テキスト ボックス 265"/>
        <xdr:cNvSpPr txBox="1"/>
      </xdr:nvSpPr>
      <xdr:spPr>
        <a:xfrm>
          <a:off x="15290800" y="10065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21</xdr:col>
      <xdr:colOff>311150</xdr:colOff>
      <xdr:row>61</xdr:row>
      <xdr:rowOff>78486</xdr:rowOff>
    </xdr:from>
    <xdr:to>
      <xdr:col>21</xdr:col>
      <xdr:colOff>412750</xdr:colOff>
      <xdr:row>62</xdr:row>
      <xdr:rowOff>8636</xdr:rowOff>
    </xdr:to>
    <xdr:sp macro="" textlink="">
      <xdr:nvSpPr>
        <xdr:cNvPr id="267" name="円/楕円 266"/>
        <xdr:cNvSpPr/>
      </xdr:nvSpPr>
      <xdr:spPr>
        <a:xfrm>
          <a:off x="14732000" y="10536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164863</xdr:rowOff>
    </xdr:from>
    <xdr:ext cx="762000" cy="259045"/>
    <xdr:sp macro="" textlink="">
      <xdr:nvSpPr>
        <xdr:cNvPr id="268" name="テキスト ボックス 267"/>
        <xdr:cNvSpPr txBox="1"/>
      </xdr:nvSpPr>
      <xdr:spPr>
        <a:xfrm>
          <a:off x="14401800" y="10623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156210</xdr:rowOff>
    </xdr:from>
    <xdr:to>
      <xdr:col>20</xdr:col>
      <xdr:colOff>209550</xdr:colOff>
      <xdr:row>58</xdr:row>
      <xdr:rowOff>86360</xdr:rowOff>
    </xdr:to>
    <xdr:sp macro="" textlink="">
      <xdr:nvSpPr>
        <xdr:cNvPr id="269" name="円/楕円 268"/>
        <xdr:cNvSpPr/>
      </xdr:nvSpPr>
      <xdr:spPr>
        <a:xfrm>
          <a:off x="13843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71137</xdr:rowOff>
    </xdr:from>
    <xdr:ext cx="762000" cy="259045"/>
    <xdr:sp macro="" textlink="">
      <xdr:nvSpPr>
        <xdr:cNvPr id="270" name="テキスト ボックス 269"/>
        <xdr:cNvSpPr txBox="1"/>
      </xdr:nvSpPr>
      <xdr:spPr>
        <a:xfrm>
          <a:off x="13512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124206</xdr:rowOff>
    </xdr:from>
    <xdr:to>
      <xdr:col>19</xdr:col>
      <xdr:colOff>6350</xdr:colOff>
      <xdr:row>58</xdr:row>
      <xdr:rowOff>54356</xdr:rowOff>
    </xdr:to>
    <xdr:sp macro="" textlink="">
      <xdr:nvSpPr>
        <xdr:cNvPr id="271" name="円/楕円 270"/>
        <xdr:cNvSpPr/>
      </xdr:nvSpPr>
      <xdr:spPr>
        <a:xfrm>
          <a:off x="12954000" y="9896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39133</xdr:rowOff>
    </xdr:from>
    <xdr:ext cx="762000" cy="259045"/>
    <xdr:sp macro="" textlink="">
      <xdr:nvSpPr>
        <xdr:cNvPr id="272" name="テキスト ボックス 271"/>
        <xdr:cNvSpPr txBox="1"/>
      </xdr:nvSpPr>
      <xdr:spPr>
        <a:xfrm>
          <a:off x="12623800" y="998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補助費に係る経常収支比率は、常備消防費負担金が大幅に減少した影響で、前年度に比べ</a:t>
          </a:r>
          <a:r>
            <a:rPr kumimoji="1" lang="en-US" altLang="ja-JP" sz="1300">
              <a:latin typeface="ＭＳ Ｐゴシック"/>
            </a:rPr>
            <a:t>1.4</a:t>
          </a:r>
          <a:r>
            <a:rPr kumimoji="1" lang="ja-JP" altLang="en-US" sz="1300">
              <a:latin typeface="ＭＳ Ｐゴシック"/>
            </a:rPr>
            <a:t>ポイント減少しているが、原発事故により休止していた各種団体が活動を再開したことにより、町単独補助金の交付額は大幅に増加した。今後は、補助金を交付するのが適当な事業を行っているのかなどについて明確な基準を設けて、不適当な補助金については見直しを図り、比率の上昇を抑えるよう努める。</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94996</xdr:rowOff>
    </xdr:from>
    <xdr:to>
      <xdr:col>24</xdr:col>
      <xdr:colOff>31750</xdr:colOff>
      <xdr:row>36</xdr:row>
      <xdr:rowOff>159004</xdr:rowOff>
    </xdr:to>
    <xdr:cxnSp macro="">
      <xdr:nvCxnSpPr>
        <xdr:cNvPr id="302" name="直線コネクタ 301"/>
        <xdr:cNvCxnSpPr/>
      </xdr:nvCxnSpPr>
      <xdr:spPr>
        <a:xfrm flipV="1">
          <a:off x="15671800" y="626719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3"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159004</xdr:rowOff>
    </xdr:from>
    <xdr:to>
      <xdr:col>22</xdr:col>
      <xdr:colOff>565150</xdr:colOff>
      <xdr:row>37</xdr:row>
      <xdr:rowOff>147574</xdr:rowOff>
    </xdr:to>
    <xdr:cxnSp macro="">
      <xdr:nvCxnSpPr>
        <xdr:cNvPr id="305" name="直線コネクタ 304"/>
        <xdr:cNvCxnSpPr/>
      </xdr:nvCxnSpPr>
      <xdr:spPr>
        <a:xfrm flipV="1">
          <a:off x="14782800" y="6331204"/>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7" name="テキスト ボックス 306"/>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65278</xdr:rowOff>
    </xdr:from>
    <xdr:to>
      <xdr:col>21</xdr:col>
      <xdr:colOff>361950</xdr:colOff>
      <xdr:row>37</xdr:row>
      <xdr:rowOff>147574</xdr:rowOff>
    </xdr:to>
    <xdr:cxnSp macro="">
      <xdr:nvCxnSpPr>
        <xdr:cNvPr id="308" name="直線コネクタ 307"/>
        <xdr:cNvCxnSpPr/>
      </xdr:nvCxnSpPr>
      <xdr:spPr>
        <a:xfrm>
          <a:off x="13893800" y="640892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71391</xdr:rowOff>
    </xdr:from>
    <xdr:ext cx="762000" cy="259045"/>
    <xdr:sp macro="" textlink="">
      <xdr:nvSpPr>
        <xdr:cNvPr id="310" name="テキスト ボックス 309"/>
        <xdr:cNvSpPr txBox="1"/>
      </xdr:nvSpPr>
      <xdr:spPr>
        <a:xfrm>
          <a:off x="14401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140716</xdr:rowOff>
    </xdr:from>
    <xdr:to>
      <xdr:col>20</xdr:col>
      <xdr:colOff>158750</xdr:colOff>
      <xdr:row>37</xdr:row>
      <xdr:rowOff>65278</xdr:rowOff>
    </xdr:to>
    <xdr:cxnSp macro="">
      <xdr:nvCxnSpPr>
        <xdr:cNvPr id="311" name="直線コネクタ 310"/>
        <xdr:cNvCxnSpPr/>
      </xdr:nvCxnSpPr>
      <xdr:spPr>
        <a:xfrm>
          <a:off x="13004800" y="6312916"/>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2" name="フローチャート : 判断 311"/>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3" name="テキスト ボックス 312"/>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14" name="フローチャート : 判断 313"/>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15" name="テキスト ボックス 314"/>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44196</xdr:rowOff>
    </xdr:from>
    <xdr:to>
      <xdr:col>24</xdr:col>
      <xdr:colOff>82550</xdr:colOff>
      <xdr:row>36</xdr:row>
      <xdr:rowOff>145796</xdr:rowOff>
    </xdr:to>
    <xdr:sp macro="" textlink="">
      <xdr:nvSpPr>
        <xdr:cNvPr id="321" name="円/楕円 320"/>
        <xdr:cNvSpPr/>
      </xdr:nvSpPr>
      <xdr:spPr>
        <a:xfrm>
          <a:off x="164592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60723</xdr:rowOff>
    </xdr:from>
    <xdr:ext cx="762000" cy="259045"/>
    <xdr:sp macro="" textlink="">
      <xdr:nvSpPr>
        <xdr:cNvPr id="322" name="補助費等該当値テキスト"/>
        <xdr:cNvSpPr txBox="1"/>
      </xdr:nvSpPr>
      <xdr:spPr>
        <a:xfrm>
          <a:off x="16598900" y="6061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108204</xdr:rowOff>
    </xdr:from>
    <xdr:to>
      <xdr:col>22</xdr:col>
      <xdr:colOff>615950</xdr:colOff>
      <xdr:row>37</xdr:row>
      <xdr:rowOff>38354</xdr:rowOff>
    </xdr:to>
    <xdr:sp macro="" textlink="">
      <xdr:nvSpPr>
        <xdr:cNvPr id="323" name="円/楕円 322"/>
        <xdr:cNvSpPr/>
      </xdr:nvSpPr>
      <xdr:spPr>
        <a:xfrm>
          <a:off x="15621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48531</xdr:rowOff>
    </xdr:from>
    <xdr:ext cx="736600" cy="259045"/>
    <xdr:sp macro="" textlink="">
      <xdr:nvSpPr>
        <xdr:cNvPr id="324" name="テキスト ボックス 323"/>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96774</xdr:rowOff>
    </xdr:from>
    <xdr:to>
      <xdr:col>21</xdr:col>
      <xdr:colOff>412750</xdr:colOff>
      <xdr:row>38</xdr:row>
      <xdr:rowOff>26924</xdr:rowOff>
    </xdr:to>
    <xdr:sp macro="" textlink="">
      <xdr:nvSpPr>
        <xdr:cNvPr id="325" name="円/楕円 324"/>
        <xdr:cNvSpPr/>
      </xdr:nvSpPr>
      <xdr:spPr>
        <a:xfrm>
          <a:off x="14732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11701</xdr:rowOff>
    </xdr:from>
    <xdr:ext cx="762000" cy="259045"/>
    <xdr:sp macro="" textlink="">
      <xdr:nvSpPr>
        <xdr:cNvPr id="326" name="テキスト ボックス 325"/>
        <xdr:cNvSpPr txBox="1"/>
      </xdr:nvSpPr>
      <xdr:spPr>
        <a:xfrm>
          <a:off x="14401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14478</xdr:rowOff>
    </xdr:from>
    <xdr:to>
      <xdr:col>20</xdr:col>
      <xdr:colOff>209550</xdr:colOff>
      <xdr:row>37</xdr:row>
      <xdr:rowOff>116078</xdr:rowOff>
    </xdr:to>
    <xdr:sp macro="" textlink="">
      <xdr:nvSpPr>
        <xdr:cNvPr id="327" name="円/楕円 326"/>
        <xdr:cNvSpPr/>
      </xdr:nvSpPr>
      <xdr:spPr>
        <a:xfrm>
          <a:off x="13843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100855</xdr:rowOff>
    </xdr:from>
    <xdr:ext cx="762000" cy="259045"/>
    <xdr:sp macro="" textlink="">
      <xdr:nvSpPr>
        <xdr:cNvPr id="328" name="テキスト ボックス 327"/>
        <xdr:cNvSpPr txBox="1"/>
      </xdr:nvSpPr>
      <xdr:spPr>
        <a:xfrm>
          <a:off x="13512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89916</xdr:rowOff>
    </xdr:from>
    <xdr:to>
      <xdr:col>19</xdr:col>
      <xdr:colOff>6350</xdr:colOff>
      <xdr:row>37</xdr:row>
      <xdr:rowOff>20066</xdr:rowOff>
    </xdr:to>
    <xdr:sp macro="" textlink="">
      <xdr:nvSpPr>
        <xdr:cNvPr id="329" name="円/楕円 328"/>
        <xdr:cNvSpPr/>
      </xdr:nvSpPr>
      <xdr:spPr>
        <a:xfrm>
          <a:off x="12954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30243</xdr:rowOff>
    </xdr:from>
    <xdr:ext cx="762000" cy="259045"/>
    <xdr:sp macro="" textlink="">
      <xdr:nvSpPr>
        <xdr:cNvPr id="330" name="テキスト ボックス 329"/>
        <xdr:cNvSpPr txBox="1"/>
      </xdr:nvSpPr>
      <xdr:spPr>
        <a:xfrm>
          <a:off x="12623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については、前年度と同様の比率となった。今後、復旧・復興に向けて新規事業が展開される中、新規地方債の発行については、事業の必要性を十分に見極めながら慎重に検討し、比率の上昇を極力抑えるよう努め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100330</xdr:rowOff>
    </xdr:from>
    <xdr:to>
      <xdr:col>7</xdr:col>
      <xdr:colOff>15875</xdr:colOff>
      <xdr:row>75</xdr:row>
      <xdr:rowOff>100330</xdr:rowOff>
    </xdr:to>
    <xdr:cxnSp macro="">
      <xdr:nvCxnSpPr>
        <xdr:cNvPr id="362" name="直線コネクタ 361"/>
        <xdr:cNvCxnSpPr/>
      </xdr:nvCxnSpPr>
      <xdr:spPr>
        <a:xfrm>
          <a:off x="3987800" y="129590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100330</xdr:rowOff>
    </xdr:from>
    <xdr:to>
      <xdr:col>5</xdr:col>
      <xdr:colOff>549275</xdr:colOff>
      <xdr:row>76</xdr:row>
      <xdr:rowOff>153670</xdr:rowOff>
    </xdr:to>
    <xdr:cxnSp macro="">
      <xdr:nvCxnSpPr>
        <xdr:cNvPr id="365" name="直線コネクタ 364"/>
        <xdr:cNvCxnSpPr/>
      </xdr:nvCxnSpPr>
      <xdr:spPr>
        <a:xfrm flipV="1">
          <a:off x="3098800" y="12959080"/>
          <a:ext cx="889000" cy="224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100330</xdr:rowOff>
    </xdr:from>
    <xdr:to>
      <xdr:col>4</xdr:col>
      <xdr:colOff>346075</xdr:colOff>
      <xdr:row>76</xdr:row>
      <xdr:rowOff>153670</xdr:rowOff>
    </xdr:to>
    <xdr:cxnSp macro="">
      <xdr:nvCxnSpPr>
        <xdr:cNvPr id="368" name="直線コネクタ 367"/>
        <xdr:cNvCxnSpPr/>
      </xdr:nvCxnSpPr>
      <xdr:spPr>
        <a:xfrm>
          <a:off x="2209800" y="12787630"/>
          <a:ext cx="889000" cy="396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100330</xdr:rowOff>
    </xdr:from>
    <xdr:to>
      <xdr:col>3</xdr:col>
      <xdr:colOff>142875</xdr:colOff>
      <xdr:row>75</xdr:row>
      <xdr:rowOff>119380</xdr:rowOff>
    </xdr:to>
    <xdr:cxnSp macro="">
      <xdr:nvCxnSpPr>
        <xdr:cNvPr id="371" name="直線コネクタ 370"/>
        <xdr:cNvCxnSpPr/>
      </xdr:nvCxnSpPr>
      <xdr:spPr>
        <a:xfrm flipV="1">
          <a:off x="1320800" y="1278763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2" name="フローチャート : 判断 371"/>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3" name="テキスト ボックス 372"/>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74" name="フローチャート : 判断 373"/>
        <xdr:cNvSpPr/>
      </xdr:nvSpPr>
      <xdr:spPr>
        <a:xfrm>
          <a:off x="1270000" y="13186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71138</xdr:rowOff>
    </xdr:from>
    <xdr:ext cx="762000" cy="259045"/>
    <xdr:sp macro="" textlink="">
      <xdr:nvSpPr>
        <xdr:cNvPr id="375" name="テキスト ボックス 374"/>
        <xdr:cNvSpPr txBox="1"/>
      </xdr:nvSpPr>
      <xdr:spPr>
        <a:xfrm>
          <a:off x="939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49530</xdr:rowOff>
    </xdr:from>
    <xdr:to>
      <xdr:col>7</xdr:col>
      <xdr:colOff>66675</xdr:colOff>
      <xdr:row>75</xdr:row>
      <xdr:rowOff>151130</xdr:rowOff>
    </xdr:to>
    <xdr:sp macro="" textlink="">
      <xdr:nvSpPr>
        <xdr:cNvPr id="381" name="円/楕円 380"/>
        <xdr:cNvSpPr/>
      </xdr:nvSpPr>
      <xdr:spPr>
        <a:xfrm>
          <a:off x="47752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66057</xdr:rowOff>
    </xdr:from>
    <xdr:ext cx="762000" cy="259045"/>
    <xdr:sp macro="" textlink="">
      <xdr:nvSpPr>
        <xdr:cNvPr id="382" name="公債費該当値テキスト"/>
        <xdr:cNvSpPr txBox="1"/>
      </xdr:nvSpPr>
      <xdr:spPr>
        <a:xfrm>
          <a:off x="49149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49530</xdr:rowOff>
    </xdr:from>
    <xdr:to>
      <xdr:col>5</xdr:col>
      <xdr:colOff>600075</xdr:colOff>
      <xdr:row>75</xdr:row>
      <xdr:rowOff>151130</xdr:rowOff>
    </xdr:to>
    <xdr:sp macro="" textlink="">
      <xdr:nvSpPr>
        <xdr:cNvPr id="383" name="円/楕円 382"/>
        <xdr:cNvSpPr/>
      </xdr:nvSpPr>
      <xdr:spPr>
        <a:xfrm>
          <a:off x="3937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161307</xdr:rowOff>
    </xdr:from>
    <xdr:ext cx="736600" cy="259045"/>
    <xdr:sp macro="" textlink="">
      <xdr:nvSpPr>
        <xdr:cNvPr id="384" name="テキスト ボックス 383"/>
        <xdr:cNvSpPr txBox="1"/>
      </xdr:nvSpPr>
      <xdr:spPr>
        <a:xfrm>
          <a:off x="3606800" y="12677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102870</xdr:rowOff>
    </xdr:from>
    <xdr:to>
      <xdr:col>4</xdr:col>
      <xdr:colOff>396875</xdr:colOff>
      <xdr:row>77</xdr:row>
      <xdr:rowOff>33020</xdr:rowOff>
    </xdr:to>
    <xdr:sp macro="" textlink="">
      <xdr:nvSpPr>
        <xdr:cNvPr id="385" name="円/楕円 384"/>
        <xdr:cNvSpPr/>
      </xdr:nvSpPr>
      <xdr:spPr>
        <a:xfrm>
          <a:off x="3048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43197</xdr:rowOff>
    </xdr:from>
    <xdr:ext cx="762000" cy="259045"/>
    <xdr:sp macro="" textlink="">
      <xdr:nvSpPr>
        <xdr:cNvPr id="386" name="テキスト ボックス 385"/>
        <xdr:cNvSpPr txBox="1"/>
      </xdr:nvSpPr>
      <xdr:spPr>
        <a:xfrm>
          <a:off x="2717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49530</xdr:rowOff>
    </xdr:from>
    <xdr:to>
      <xdr:col>3</xdr:col>
      <xdr:colOff>193675</xdr:colOff>
      <xdr:row>74</xdr:row>
      <xdr:rowOff>151130</xdr:rowOff>
    </xdr:to>
    <xdr:sp macro="" textlink="">
      <xdr:nvSpPr>
        <xdr:cNvPr id="387" name="円/楕円 386"/>
        <xdr:cNvSpPr/>
      </xdr:nvSpPr>
      <xdr:spPr>
        <a:xfrm>
          <a:off x="2159000" y="1273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161307</xdr:rowOff>
    </xdr:from>
    <xdr:ext cx="762000" cy="259045"/>
    <xdr:sp macro="" textlink="">
      <xdr:nvSpPr>
        <xdr:cNvPr id="388" name="テキスト ボックス 387"/>
        <xdr:cNvSpPr txBox="1"/>
      </xdr:nvSpPr>
      <xdr:spPr>
        <a:xfrm>
          <a:off x="1828800" y="1250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68580</xdr:rowOff>
    </xdr:from>
    <xdr:to>
      <xdr:col>1</xdr:col>
      <xdr:colOff>676275</xdr:colOff>
      <xdr:row>75</xdr:row>
      <xdr:rowOff>170180</xdr:rowOff>
    </xdr:to>
    <xdr:sp macro="" textlink="">
      <xdr:nvSpPr>
        <xdr:cNvPr id="389" name="円/楕円 388"/>
        <xdr:cNvSpPr/>
      </xdr:nvSpPr>
      <xdr:spPr>
        <a:xfrm>
          <a:off x="1270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8907</xdr:rowOff>
    </xdr:from>
    <xdr:ext cx="762000" cy="259045"/>
    <xdr:sp macro="" textlink="">
      <xdr:nvSpPr>
        <xdr:cNvPr id="390" name="テキスト ボックス 389"/>
        <xdr:cNvSpPr txBox="1"/>
      </xdr:nvSpPr>
      <xdr:spPr>
        <a:xfrm>
          <a:off x="939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常収支比率については、扶助費を除き、依然として類似団体の平均を上回っている。東日本大震災及び原発事故という特殊要因もあり一概に類似団体との比較はできないが、復旧・復興が進むにつれ、さらに経常収支比率の悪化も否定できないため、事業の選別化・効率化による歳出の削減に努めるとともに税収の確保に努め、財政の健全化を図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82</xdr:row>
      <xdr:rowOff>69850</xdr:rowOff>
    </xdr:from>
    <xdr:to>
      <xdr:col>24</xdr:col>
      <xdr:colOff>590550</xdr:colOff>
      <xdr:row>82</xdr:row>
      <xdr:rowOff>69850</xdr:rowOff>
    </xdr:to>
    <xdr:cxnSp macro="">
      <xdr:nvCxnSpPr>
        <xdr:cNvPr id="405" name="直線コネクタ 404"/>
        <xdr:cNvCxnSpPr/>
      </xdr:nvCxnSpPr>
      <xdr:spPr>
        <a:xfrm>
          <a:off x="12446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99077</xdr:rowOff>
    </xdr:from>
    <xdr:ext cx="508000" cy="259045"/>
    <xdr:sp macro="" textlink="">
      <xdr:nvSpPr>
        <xdr:cNvPr id="406" name="テキスト ボックス 405"/>
        <xdr:cNvSpPr txBox="1"/>
      </xdr:nvSpPr>
      <xdr:spPr>
        <a:xfrm>
          <a:off x="11938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07" name="直線コネクタ 406"/>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08" name="テキスト ボックス 407"/>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12700</xdr:rowOff>
    </xdr:from>
    <xdr:to>
      <xdr:col>24</xdr:col>
      <xdr:colOff>590550</xdr:colOff>
      <xdr:row>79</xdr:row>
      <xdr:rowOff>12700</xdr:rowOff>
    </xdr:to>
    <xdr:cxnSp macro="">
      <xdr:nvCxnSpPr>
        <xdr:cNvPr id="409" name="直線コネクタ 408"/>
        <xdr:cNvCxnSpPr/>
      </xdr:nvCxnSpPr>
      <xdr:spPr>
        <a:xfrm>
          <a:off x="12446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41927</xdr:rowOff>
    </xdr:from>
    <xdr:ext cx="508000" cy="259045"/>
    <xdr:sp macro="" textlink="">
      <xdr:nvSpPr>
        <xdr:cNvPr id="410" name="テキスト ボックス 409"/>
        <xdr:cNvSpPr txBox="1"/>
      </xdr:nvSpPr>
      <xdr:spPr>
        <a:xfrm>
          <a:off x="11938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127000</xdr:rowOff>
    </xdr:from>
    <xdr:to>
      <xdr:col>24</xdr:col>
      <xdr:colOff>590550</xdr:colOff>
      <xdr:row>75</xdr:row>
      <xdr:rowOff>127000</xdr:rowOff>
    </xdr:to>
    <xdr:cxnSp macro="">
      <xdr:nvCxnSpPr>
        <xdr:cNvPr id="413" name="直線コネクタ 412"/>
        <xdr:cNvCxnSpPr/>
      </xdr:nvCxnSpPr>
      <xdr:spPr>
        <a:xfrm>
          <a:off x="12446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156227</xdr:rowOff>
    </xdr:from>
    <xdr:ext cx="508000" cy="259045"/>
    <xdr:sp macro="" textlink="">
      <xdr:nvSpPr>
        <xdr:cNvPr id="414" name="テキスト ボックス 413"/>
        <xdr:cNvSpPr txBox="1"/>
      </xdr:nvSpPr>
      <xdr:spPr>
        <a:xfrm>
          <a:off x="11938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5" name="直線コネクタ 414"/>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6" name="テキスト ボックス 415"/>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69850</xdr:rowOff>
    </xdr:from>
    <xdr:to>
      <xdr:col>24</xdr:col>
      <xdr:colOff>590550</xdr:colOff>
      <xdr:row>72</xdr:row>
      <xdr:rowOff>69850</xdr:rowOff>
    </xdr:to>
    <xdr:cxnSp macro="">
      <xdr:nvCxnSpPr>
        <xdr:cNvPr id="417" name="直線コネクタ 416"/>
        <xdr:cNvCxnSpPr/>
      </xdr:nvCxnSpPr>
      <xdr:spPr>
        <a:xfrm>
          <a:off x="12446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99077</xdr:rowOff>
    </xdr:from>
    <xdr:ext cx="508000" cy="259045"/>
    <xdr:sp macro="" textlink="">
      <xdr:nvSpPr>
        <xdr:cNvPr id="418" name="テキスト ボックス 417"/>
        <xdr:cNvSpPr txBox="1"/>
      </xdr:nvSpPr>
      <xdr:spPr>
        <a:xfrm>
          <a:off x="11938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155575</xdr:rowOff>
    </xdr:from>
    <xdr:to>
      <xdr:col>24</xdr:col>
      <xdr:colOff>31750</xdr:colOff>
      <xdr:row>79</xdr:row>
      <xdr:rowOff>84138</xdr:rowOff>
    </xdr:to>
    <xdr:cxnSp macro="">
      <xdr:nvCxnSpPr>
        <xdr:cNvPr id="422" name="直線コネクタ 421"/>
        <xdr:cNvCxnSpPr/>
      </xdr:nvCxnSpPr>
      <xdr:spPr>
        <a:xfrm flipV="1">
          <a:off x="16510000" y="12499975"/>
          <a:ext cx="0" cy="11287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56215</xdr:rowOff>
    </xdr:from>
    <xdr:ext cx="762000" cy="259045"/>
    <xdr:sp macro="" textlink="">
      <xdr:nvSpPr>
        <xdr:cNvPr id="423" name="公債費以外最小値テキスト"/>
        <xdr:cNvSpPr txBox="1"/>
      </xdr:nvSpPr>
      <xdr:spPr>
        <a:xfrm>
          <a:off x="16598900" y="13600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79</xdr:row>
      <xdr:rowOff>84138</xdr:rowOff>
    </xdr:from>
    <xdr:to>
      <xdr:col>24</xdr:col>
      <xdr:colOff>120650</xdr:colOff>
      <xdr:row>79</xdr:row>
      <xdr:rowOff>84138</xdr:rowOff>
    </xdr:to>
    <xdr:cxnSp macro="">
      <xdr:nvCxnSpPr>
        <xdr:cNvPr id="424" name="直線コネクタ 423"/>
        <xdr:cNvCxnSpPr/>
      </xdr:nvCxnSpPr>
      <xdr:spPr>
        <a:xfrm>
          <a:off x="16421100" y="13628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70502</xdr:rowOff>
    </xdr:from>
    <xdr:ext cx="762000" cy="259045"/>
    <xdr:sp macro="" textlink="">
      <xdr:nvSpPr>
        <xdr:cNvPr id="425" name="公債費以外最大値テキスト"/>
        <xdr:cNvSpPr txBox="1"/>
      </xdr:nvSpPr>
      <xdr:spPr>
        <a:xfrm>
          <a:off x="16598900" y="1224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72</xdr:row>
      <xdr:rowOff>155575</xdr:rowOff>
    </xdr:from>
    <xdr:to>
      <xdr:col>24</xdr:col>
      <xdr:colOff>120650</xdr:colOff>
      <xdr:row>72</xdr:row>
      <xdr:rowOff>155575</xdr:rowOff>
    </xdr:to>
    <xdr:cxnSp macro="">
      <xdr:nvCxnSpPr>
        <xdr:cNvPr id="426" name="直線コネクタ 425"/>
        <xdr:cNvCxnSpPr/>
      </xdr:nvCxnSpPr>
      <xdr:spPr>
        <a:xfrm>
          <a:off x="16421100" y="12499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69850</xdr:rowOff>
    </xdr:from>
    <xdr:to>
      <xdr:col>24</xdr:col>
      <xdr:colOff>31750</xdr:colOff>
      <xdr:row>78</xdr:row>
      <xdr:rowOff>38418</xdr:rowOff>
    </xdr:to>
    <xdr:cxnSp macro="">
      <xdr:nvCxnSpPr>
        <xdr:cNvPr id="427" name="直線コネクタ 426"/>
        <xdr:cNvCxnSpPr/>
      </xdr:nvCxnSpPr>
      <xdr:spPr>
        <a:xfrm>
          <a:off x="15671800" y="13271500"/>
          <a:ext cx="838200" cy="140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41292</xdr:rowOff>
    </xdr:from>
    <xdr:ext cx="762000" cy="259045"/>
    <xdr:sp macro="" textlink="">
      <xdr:nvSpPr>
        <xdr:cNvPr id="428" name="公債費以外平均値テキスト"/>
        <xdr:cNvSpPr txBox="1"/>
      </xdr:nvSpPr>
      <xdr:spPr>
        <a:xfrm>
          <a:off x="16598900" y="127285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24765</xdr:rowOff>
    </xdr:from>
    <xdr:to>
      <xdr:col>24</xdr:col>
      <xdr:colOff>82550</xdr:colOff>
      <xdr:row>75</xdr:row>
      <xdr:rowOff>126365</xdr:rowOff>
    </xdr:to>
    <xdr:sp macro="" textlink="">
      <xdr:nvSpPr>
        <xdr:cNvPr id="429" name="フローチャート : 判断 428"/>
        <xdr:cNvSpPr/>
      </xdr:nvSpPr>
      <xdr:spPr>
        <a:xfrm>
          <a:off x="16459200" y="1288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69850</xdr:rowOff>
    </xdr:from>
    <xdr:to>
      <xdr:col>22</xdr:col>
      <xdr:colOff>565150</xdr:colOff>
      <xdr:row>81</xdr:row>
      <xdr:rowOff>32702</xdr:rowOff>
    </xdr:to>
    <xdr:cxnSp macro="">
      <xdr:nvCxnSpPr>
        <xdr:cNvPr id="430" name="直線コネクタ 429"/>
        <xdr:cNvCxnSpPr/>
      </xdr:nvCxnSpPr>
      <xdr:spPr>
        <a:xfrm flipV="1">
          <a:off x="14782800" y="13271500"/>
          <a:ext cx="889000" cy="648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16193</xdr:rowOff>
    </xdr:from>
    <xdr:to>
      <xdr:col>22</xdr:col>
      <xdr:colOff>615950</xdr:colOff>
      <xdr:row>75</xdr:row>
      <xdr:rowOff>117793</xdr:rowOff>
    </xdr:to>
    <xdr:sp macro="" textlink="">
      <xdr:nvSpPr>
        <xdr:cNvPr id="431" name="フローチャート : 判断 430"/>
        <xdr:cNvSpPr/>
      </xdr:nvSpPr>
      <xdr:spPr>
        <a:xfrm>
          <a:off x="15621000" y="12874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127970</xdr:rowOff>
    </xdr:from>
    <xdr:ext cx="736600" cy="259045"/>
    <xdr:sp macro="" textlink="">
      <xdr:nvSpPr>
        <xdr:cNvPr id="432" name="テキスト ボックス 431"/>
        <xdr:cNvSpPr txBox="1"/>
      </xdr:nvSpPr>
      <xdr:spPr>
        <a:xfrm>
          <a:off x="15290800" y="12643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78423</xdr:rowOff>
    </xdr:from>
    <xdr:to>
      <xdr:col>21</xdr:col>
      <xdr:colOff>361950</xdr:colOff>
      <xdr:row>81</xdr:row>
      <xdr:rowOff>32702</xdr:rowOff>
    </xdr:to>
    <xdr:cxnSp macro="">
      <xdr:nvCxnSpPr>
        <xdr:cNvPr id="433" name="直線コネクタ 432"/>
        <xdr:cNvCxnSpPr/>
      </xdr:nvCxnSpPr>
      <xdr:spPr>
        <a:xfrm>
          <a:off x="13893800" y="13280073"/>
          <a:ext cx="889000" cy="640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153353</xdr:rowOff>
    </xdr:from>
    <xdr:to>
      <xdr:col>21</xdr:col>
      <xdr:colOff>412750</xdr:colOff>
      <xdr:row>75</xdr:row>
      <xdr:rowOff>83503</xdr:rowOff>
    </xdr:to>
    <xdr:sp macro="" textlink="">
      <xdr:nvSpPr>
        <xdr:cNvPr id="434" name="フローチャート : 判断 433"/>
        <xdr:cNvSpPr/>
      </xdr:nvSpPr>
      <xdr:spPr>
        <a:xfrm>
          <a:off x="14732000" y="12840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93680</xdr:rowOff>
    </xdr:from>
    <xdr:ext cx="762000" cy="259045"/>
    <xdr:sp macro="" textlink="">
      <xdr:nvSpPr>
        <xdr:cNvPr id="435" name="テキスト ボックス 434"/>
        <xdr:cNvSpPr txBox="1"/>
      </xdr:nvSpPr>
      <xdr:spPr>
        <a:xfrm>
          <a:off x="14401800" y="12609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24130</xdr:rowOff>
    </xdr:from>
    <xdr:to>
      <xdr:col>20</xdr:col>
      <xdr:colOff>158750</xdr:colOff>
      <xdr:row>77</xdr:row>
      <xdr:rowOff>78423</xdr:rowOff>
    </xdr:to>
    <xdr:cxnSp macro="">
      <xdr:nvCxnSpPr>
        <xdr:cNvPr id="436" name="直線コネクタ 435"/>
        <xdr:cNvCxnSpPr/>
      </xdr:nvCxnSpPr>
      <xdr:spPr>
        <a:xfrm>
          <a:off x="13004800" y="13225780"/>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130493</xdr:rowOff>
    </xdr:from>
    <xdr:to>
      <xdr:col>20</xdr:col>
      <xdr:colOff>209550</xdr:colOff>
      <xdr:row>75</xdr:row>
      <xdr:rowOff>60643</xdr:rowOff>
    </xdr:to>
    <xdr:sp macro="" textlink="">
      <xdr:nvSpPr>
        <xdr:cNvPr id="437" name="フローチャート : 判断 436"/>
        <xdr:cNvSpPr/>
      </xdr:nvSpPr>
      <xdr:spPr>
        <a:xfrm>
          <a:off x="13843000" y="12817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70820</xdr:rowOff>
    </xdr:from>
    <xdr:ext cx="762000" cy="259045"/>
    <xdr:sp macro="" textlink="">
      <xdr:nvSpPr>
        <xdr:cNvPr id="438" name="テキスト ボックス 437"/>
        <xdr:cNvSpPr txBox="1"/>
      </xdr:nvSpPr>
      <xdr:spPr>
        <a:xfrm>
          <a:off x="13512800" y="12586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19050</xdr:rowOff>
    </xdr:from>
    <xdr:to>
      <xdr:col>19</xdr:col>
      <xdr:colOff>6350</xdr:colOff>
      <xdr:row>75</xdr:row>
      <xdr:rowOff>120650</xdr:rowOff>
    </xdr:to>
    <xdr:sp macro="" textlink="">
      <xdr:nvSpPr>
        <xdr:cNvPr id="439" name="フローチャート : 判断 438"/>
        <xdr:cNvSpPr/>
      </xdr:nvSpPr>
      <xdr:spPr>
        <a:xfrm>
          <a:off x="129540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130827</xdr:rowOff>
    </xdr:from>
    <xdr:ext cx="762000" cy="259045"/>
    <xdr:sp macro="" textlink="">
      <xdr:nvSpPr>
        <xdr:cNvPr id="440" name="テキスト ボックス 439"/>
        <xdr:cNvSpPr txBox="1"/>
      </xdr:nvSpPr>
      <xdr:spPr>
        <a:xfrm>
          <a:off x="12623800" y="1264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159068</xdr:rowOff>
    </xdr:from>
    <xdr:to>
      <xdr:col>24</xdr:col>
      <xdr:colOff>82550</xdr:colOff>
      <xdr:row>78</xdr:row>
      <xdr:rowOff>89218</xdr:rowOff>
    </xdr:to>
    <xdr:sp macro="" textlink="">
      <xdr:nvSpPr>
        <xdr:cNvPr id="446" name="円/楕円 445"/>
        <xdr:cNvSpPr/>
      </xdr:nvSpPr>
      <xdr:spPr>
        <a:xfrm>
          <a:off x="16459200" y="13360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131145</xdr:rowOff>
    </xdr:from>
    <xdr:ext cx="762000" cy="259045"/>
    <xdr:sp macro="" textlink="">
      <xdr:nvSpPr>
        <xdr:cNvPr id="447" name="公債費以外該当値テキスト"/>
        <xdr:cNvSpPr txBox="1"/>
      </xdr:nvSpPr>
      <xdr:spPr>
        <a:xfrm>
          <a:off x="16598900" y="13332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19050</xdr:rowOff>
    </xdr:from>
    <xdr:to>
      <xdr:col>22</xdr:col>
      <xdr:colOff>615950</xdr:colOff>
      <xdr:row>77</xdr:row>
      <xdr:rowOff>120650</xdr:rowOff>
    </xdr:to>
    <xdr:sp macro="" textlink="">
      <xdr:nvSpPr>
        <xdr:cNvPr id="448" name="円/楕円 447"/>
        <xdr:cNvSpPr/>
      </xdr:nvSpPr>
      <xdr:spPr>
        <a:xfrm>
          <a:off x="15621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105427</xdr:rowOff>
    </xdr:from>
    <xdr:ext cx="736600" cy="259045"/>
    <xdr:sp macro="" textlink="">
      <xdr:nvSpPr>
        <xdr:cNvPr id="449" name="テキスト ボックス 448"/>
        <xdr:cNvSpPr txBox="1"/>
      </xdr:nvSpPr>
      <xdr:spPr>
        <a:xfrm>
          <a:off x="15290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153352</xdr:rowOff>
    </xdr:from>
    <xdr:to>
      <xdr:col>21</xdr:col>
      <xdr:colOff>412750</xdr:colOff>
      <xdr:row>81</xdr:row>
      <xdr:rowOff>83502</xdr:rowOff>
    </xdr:to>
    <xdr:sp macro="" textlink="">
      <xdr:nvSpPr>
        <xdr:cNvPr id="450" name="円/楕円 449"/>
        <xdr:cNvSpPr/>
      </xdr:nvSpPr>
      <xdr:spPr>
        <a:xfrm>
          <a:off x="14732000" y="1386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68279</xdr:rowOff>
    </xdr:from>
    <xdr:ext cx="762000" cy="259045"/>
    <xdr:sp macro="" textlink="">
      <xdr:nvSpPr>
        <xdr:cNvPr id="451" name="テキスト ボックス 450"/>
        <xdr:cNvSpPr txBox="1"/>
      </xdr:nvSpPr>
      <xdr:spPr>
        <a:xfrm>
          <a:off x="14401800" y="13955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27623</xdr:rowOff>
    </xdr:from>
    <xdr:to>
      <xdr:col>20</xdr:col>
      <xdr:colOff>209550</xdr:colOff>
      <xdr:row>77</xdr:row>
      <xdr:rowOff>129223</xdr:rowOff>
    </xdr:to>
    <xdr:sp macro="" textlink="">
      <xdr:nvSpPr>
        <xdr:cNvPr id="452" name="円/楕円 451"/>
        <xdr:cNvSpPr/>
      </xdr:nvSpPr>
      <xdr:spPr>
        <a:xfrm>
          <a:off x="13843000" y="1322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114000</xdr:rowOff>
    </xdr:from>
    <xdr:ext cx="762000" cy="259045"/>
    <xdr:sp macro="" textlink="">
      <xdr:nvSpPr>
        <xdr:cNvPr id="453" name="テキスト ボックス 452"/>
        <xdr:cNvSpPr txBox="1"/>
      </xdr:nvSpPr>
      <xdr:spPr>
        <a:xfrm>
          <a:off x="13512800" y="1331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144780</xdr:rowOff>
    </xdr:from>
    <xdr:to>
      <xdr:col>19</xdr:col>
      <xdr:colOff>6350</xdr:colOff>
      <xdr:row>77</xdr:row>
      <xdr:rowOff>74930</xdr:rowOff>
    </xdr:to>
    <xdr:sp macro="" textlink="">
      <xdr:nvSpPr>
        <xdr:cNvPr id="454" name="円/楕円 453"/>
        <xdr:cNvSpPr/>
      </xdr:nvSpPr>
      <xdr:spPr>
        <a:xfrm>
          <a:off x="12954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59707</xdr:rowOff>
    </xdr:from>
    <xdr:ext cx="762000" cy="259045"/>
    <xdr:sp macro="" textlink="">
      <xdr:nvSpPr>
        <xdr:cNvPr id="455" name="テキスト ボックス 454"/>
        <xdr:cNvSpPr txBox="1"/>
      </xdr:nvSpPr>
      <xdr:spPr>
        <a:xfrm>
          <a:off x="12623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福島県広野町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2424</xdr:rowOff>
    </xdr:from>
    <xdr:to>
      <xdr:col>4</xdr:col>
      <xdr:colOff>1117600</xdr:colOff>
      <xdr:row>14</xdr:row>
      <xdr:rowOff>33807</xdr:rowOff>
    </xdr:to>
    <xdr:cxnSp macro="">
      <xdr:nvCxnSpPr>
        <xdr:cNvPr id="52" name="直線コネクタ 51"/>
        <xdr:cNvCxnSpPr/>
      </xdr:nvCxnSpPr>
      <xdr:spPr bwMode="auto">
        <a:xfrm>
          <a:off x="5003800" y="2450349"/>
          <a:ext cx="647700" cy="313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147500</xdr:rowOff>
    </xdr:from>
    <xdr:ext cx="762000" cy="259045"/>
    <xdr:sp macro="" textlink="">
      <xdr:nvSpPr>
        <xdr:cNvPr id="53" name="人口1人当たり決算額の推移平均値テキスト130"/>
        <xdr:cNvSpPr txBox="1"/>
      </xdr:nvSpPr>
      <xdr:spPr>
        <a:xfrm>
          <a:off x="5740400" y="2766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2424</xdr:rowOff>
    </xdr:from>
    <xdr:to>
      <xdr:col>4</xdr:col>
      <xdr:colOff>469900</xdr:colOff>
      <xdr:row>15</xdr:row>
      <xdr:rowOff>9434</xdr:rowOff>
    </xdr:to>
    <xdr:cxnSp macro="">
      <xdr:nvCxnSpPr>
        <xdr:cNvPr id="55" name="直線コネクタ 54"/>
        <xdr:cNvCxnSpPr/>
      </xdr:nvCxnSpPr>
      <xdr:spPr bwMode="auto">
        <a:xfrm flipV="1">
          <a:off x="4305300" y="2450349"/>
          <a:ext cx="698500" cy="1784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83754</xdr:rowOff>
    </xdr:from>
    <xdr:ext cx="736600" cy="259045"/>
    <xdr:sp macro="" textlink="">
      <xdr:nvSpPr>
        <xdr:cNvPr id="57" name="テキスト ボックス 56"/>
        <xdr:cNvSpPr txBox="1"/>
      </xdr:nvSpPr>
      <xdr:spPr>
        <a:xfrm>
          <a:off x="4622800" y="28745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9434</xdr:rowOff>
    </xdr:from>
    <xdr:to>
      <xdr:col>3</xdr:col>
      <xdr:colOff>904875</xdr:colOff>
      <xdr:row>15</xdr:row>
      <xdr:rowOff>61326</xdr:rowOff>
    </xdr:to>
    <xdr:cxnSp macro="">
      <xdr:nvCxnSpPr>
        <xdr:cNvPr id="58" name="直線コネクタ 57"/>
        <xdr:cNvCxnSpPr/>
      </xdr:nvCxnSpPr>
      <xdr:spPr bwMode="auto">
        <a:xfrm flipV="1">
          <a:off x="3606800" y="2628809"/>
          <a:ext cx="698500" cy="518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81184</xdr:rowOff>
    </xdr:from>
    <xdr:ext cx="762000" cy="259045"/>
    <xdr:sp macro="" textlink="">
      <xdr:nvSpPr>
        <xdr:cNvPr id="60" name="テキスト ボックス 59"/>
        <xdr:cNvSpPr txBox="1"/>
      </xdr:nvSpPr>
      <xdr:spPr>
        <a:xfrm>
          <a:off x="3924300" y="2872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164839</xdr:rowOff>
    </xdr:from>
    <xdr:to>
      <xdr:col>3</xdr:col>
      <xdr:colOff>206375</xdr:colOff>
      <xdr:row>15</xdr:row>
      <xdr:rowOff>61326</xdr:rowOff>
    </xdr:to>
    <xdr:cxnSp macro="">
      <xdr:nvCxnSpPr>
        <xdr:cNvPr id="61" name="直線コネクタ 60"/>
        <xdr:cNvCxnSpPr/>
      </xdr:nvCxnSpPr>
      <xdr:spPr bwMode="auto">
        <a:xfrm>
          <a:off x="2908300" y="2612764"/>
          <a:ext cx="698500" cy="679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165093</xdr:rowOff>
    </xdr:from>
    <xdr:to>
      <xdr:col>3</xdr:col>
      <xdr:colOff>257175</xdr:colOff>
      <xdr:row>16</xdr:row>
      <xdr:rowOff>95243</xdr:rowOff>
    </xdr:to>
    <xdr:sp macro="" textlink="">
      <xdr:nvSpPr>
        <xdr:cNvPr id="62" name="フローチャート : 判断 61"/>
        <xdr:cNvSpPr/>
      </xdr:nvSpPr>
      <xdr:spPr bwMode="auto">
        <a:xfrm>
          <a:off x="3556000" y="27844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80020</xdr:rowOff>
    </xdr:from>
    <xdr:ext cx="762000" cy="259045"/>
    <xdr:sp macro="" textlink="">
      <xdr:nvSpPr>
        <xdr:cNvPr id="63" name="テキスト ボックス 62"/>
        <xdr:cNvSpPr txBox="1"/>
      </xdr:nvSpPr>
      <xdr:spPr>
        <a:xfrm>
          <a:off x="3225800" y="287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18103</xdr:rowOff>
    </xdr:from>
    <xdr:to>
      <xdr:col>2</xdr:col>
      <xdr:colOff>692150</xdr:colOff>
      <xdr:row>16</xdr:row>
      <xdr:rowOff>119703</xdr:rowOff>
    </xdr:to>
    <xdr:sp macro="" textlink="">
      <xdr:nvSpPr>
        <xdr:cNvPr id="64" name="フローチャート : 判断 63"/>
        <xdr:cNvSpPr/>
      </xdr:nvSpPr>
      <xdr:spPr bwMode="auto">
        <a:xfrm>
          <a:off x="2857500" y="2808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104480</xdr:rowOff>
    </xdr:from>
    <xdr:ext cx="762000" cy="259045"/>
    <xdr:sp macro="" textlink="">
      <xdr:nvSpPr>
        <xdr:cNvPr id="65" name="テキスト ボックス 64"/>
        <xdr:cNvSpPr txBox="1"/>
      </xdr:nvSpPr>
      <xdr:spPr>
        <a:xfrm>
          <a:off x="2527300" y="289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154457</xdr:rowOff>
    </xdr:from>
    <xdr:to>
      <xdr:col>5</xdr:col>
      <xdr:colOff>34925</xdr:colOff>
      <xdr:row>14</xdr:row>
      <xdr:rowOff>84607</xdr:rowOff>
    </xdr:to>
    <xdr:sp macro="" textlink="">
      <xdr:nvSpPr>
        <xdr:cNvPr id="71" name="円/楕円 70"/>
        <xdr:cNvSpPr/>
      </xdr:nvSpPr>
      <xdr:spPr bwMode="auto">
        <a:xfrm>
          <a:off x="5600700" y="24309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170984</xdr:rowOff>
    </xdr:from>
    <xdr:ext cx="762000" cy="259045"/>
    <xdr:sp macro="" textlink="">
      <xdr:nvSpPr>
        <xdr:cNvPr id="72" name="人口1人当たり決算額の推移該当値テキスト130"/>
        <xdr:cNvSpPr txBox="1"/>
      </xdr:nvSpPr>
      <xdr:spPr>
        <a:xfrm>
          <a:off x="5740400" y="2276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163,686</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123074</xdr:rowOff>
    </xdr:from>
    <xdr:to>
      <xdr:col>4</xdr:col>
      <xdr:colOff>520700</xdr:colOff>
      <xdr:row>14</xdr:row>
      <xdr:rowOff>53224</xdr:rowOff>
    </xdr:to>
    <xdr:sp macro="" textlink="">
      <xdr:nvSpPr>
        <xdr:cNvPr id="73" name="円/楕円 72"/>
        <xdr:cNvSpPr/>
      </xdr:nvSpPr>
      <xdr:spPr bwMode="auto">
        <a:xfrm>
          <a:off x="4953000" y="2399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63401</xdr:rowOff>
    </xdr:from>
    <xdr:ext cx="736600" cy="259045"/>
    <xdr:sp macro="" textlink="">
      <xdr:nvSpPr>
        <xdr:cNvPr id="74" name="テキスト ボックス 73"/>
        <xdr:cNvSpPr txBox="1"/>
      </xdr:nvSpPr>
      <xdr:spPr>
        <a:xfrm>
          <a:off x="4622800" y="21684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166,569</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130084</xdr:rowOff>
    </xdr:from>
    <xdr:to>
      <xdr:col>3</xdr:col>
      <xdr:colOff>955675</xdr:colOff>
      <xdr:row>15</xdr:row>
      <xdr:rowOff>60234</xdr:rowOff>
    </xdr:to>
    <xdr:sp macro="" textlink="">
      <xdr:nvSpPr>
        <xdr:cNvPr id="75" name="円/楕円 74"/>
        <xdr:cNvSpPr/>
      </xdr:nvSpPr>
      <xdr:spPr bwMode="auto">
        <a:xfrm>
          <a:off x="4254500" y="2578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70411</xdr:rowOff>
    </xdr:from>
    <xdr:ext cx="762000" cy="259045"/>
    <xdr:sp macro="" textlink="">
      <xdr:nvSpPr>
        <xdr:cNvPr id="76" name="テキスト ボックス 75"/>
        <xdr:cNvSpPr txBox="1"/>
      </xdr:nvSpPr>
      <xdr:spPr>
        <a:xfrm>
          <a:off x="3924300" y="2346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150,175</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10526</xdr:rowOff>
    </xdr:from>
    <xdr:to>
      <xdr:col>3</xdr:col>
      <xdr:colOff>257175</xdr:colOff>
      <xdr:row>15</xdr:row>
      <xdr:rowOff>112126</xdr:rowOff>
    </xdr:to>
    <xdr:sp macro="" textlink="">
      <xdr:nvSpPr>
        <xdr:cNvPr id="77" name="円/楕円 76"/>
        <xdr:cNvSpPr/>
      </xdr:nvSpPr>
      <xdr:spPr bwMode="auto">
        <a:xfrm>
          <a:off x="3556000" y="2629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122303</xdr:rowOff>
    </xdr:from>
    <xdr:ext cx="762000" cy="259045"/>
    <xdr:sp macro="" textlink="">
      <xdr:nvSpPr>
        <xdr:cNvPr id="78" name="テキスト ボックス 77"/>
        <xdr:cNvSpPr txBox="1"/>
      </xdr:nvSpPr>
      <xdr:spPr>
        <a:xfrm>
          <a:off x="3225800" y="2398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145,408</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114039</xdr:rowOff>
    </xdr:from>
    <xdr:to>
      <xdr:col>2</xdr:col>
      <xdr:colOff>692150</xdr:colOff>
      <xdr:row>15</xdr:row>
      <xdr:rowOff>44189</xdr:rowOff>
    </xdr:to>
    <xdr:sp macro="" textlink="">
      <xdr:nvSpPr>
        <xdr:cNvPr id="79" name="円/楕円 78"/>
        <xdr:cNvSpPr/>
      </xdr:nvSpPr>
      <xdr:spPr bwMode="auto">
        <a:xfrm>
          <a:off x="2857500" y="2561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54366</xdr:rowOff>
    </xdr:from>
    <xdr:ext cx="762000" cy="259045"/>
    <xdr:sp macro="" textlink="">
      <xdr:nvSpPr>
        <xdr:cNvPr id="80" name="テキスト ボックス 79"/>
        <xdr:cNvSpPr txBox="1"/>
      </xdr:nvSpPr>
      <xdr:spPr>
        <a:xfrm>
          <a:off x="2527300" y="2330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151,649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73851</xdr:rowOff>
    </xdr:from>
    <xdr:to>
      <xdr:col>4</xdr:col>
      <xdr:colOff>1117600</xdr:colOff>
      <xdr:row>35</xdr:row>
      <xdr:rowOff>105511</xdr:rowOff>
    </xdr:to>
    <xdr:cxnSp macro="">
      <xdr:nvCxnSpPr>
        <xdr:cNvPr id="114" name="直線コネクタ 113"/>
        <xdr:cNvCxnSpPr/>
      </xdr:nvCxnSpPr>
      <xdr:spPr bwMode="auto">
        <a:xfrm>
          <a:off x="5003800" y="6684201"/>
          <a:ext cx="647700" cy="316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270515</xdr:rowOff>
    </xdr:from>
    <xdr:ext cx="762000" cy="259045"/>
    <xdr:sp macro="" textlink="">
      <xdr:nvSpPr>
        <xdr:cNvPr id="115" name="人口1人当たり決算額の推移平均値テキスト445"/>
        <xdr:cNvSpPr txBox="1"/>
      </xdr:nvSpPr>
      <xdr:spPr>
        <a:xfrm>
          <a:off x="5740400" y="6880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133706</xdr:rowOff>
    </xdr:from>
    <xdr:to>
      <xdr:col>4</xdr:col>
      <xdr:colOff>469900</xdr:colOff>
      <xdr:row>35</xdr:row>
      <xdr:rowOff>73851</xdr:rowOff>
    </xdr:to>
    <xdr:cxnSp macro="">
      <xdr:nvCxnSpPr>
        <xdr:cNvPr id="117" name="直線コネクタ 116"/>
        <xdr:cNvCxnSpPr/>
      </xdr:nvCxnSpPr>
      <xdr:spPr bwMode="auto">
        <a:xfrm>
          <a:off x="4305300" y="6058256"/>
          <a:ext cx="698500" cy="6259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336884</xdr:rowOff>
    </xdr:from>
    <xdr:ext cx="736600" cy="259045"/>
    <xdr:sp macro="" textlink="">
      <xdr:nvSpPr>
        <xdr:cNvPr id="119" name="テキスト ボックス 118"/>
        <xdr:cNvSpPr txBox="1"/>
      </xdr:nvSpPr>
      <xdr:spPr>
        <a:xfrm>
          <a:off x="4622800" y="6947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133706</xdr:rowOff>
    </xdr:from>
    <xdr:to>
      <xdr:col>3</xdr:col>
      <xdr:colOff>904875</xdr:colOff>
      <xdr:row>35</xdr:row>
      <xdr:rowOff>228860</xdr:rowOff>
    </xdr:to>
    <xdr:cxnSp macro="">
      <xdr:nvCxnSpPr>
        <xdr:cNvPr id="120" name="直線コネクタ 119"/>
        <xdr:cNvCxnSpPr/>
      </xdr:nvCxnSpPr>
      <xdr:spPr bwMode="auto">
        <a:xfrm flipV="1">
          <a:off x="3606800" y="6058256"/>
          <a:ext cx="698500" cy="7809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268571</xdr:rowOff>
    </xdr:from>
    <xdr:ext cx="762000" cy="259045"/>
    <xdr:sp macro="" textlink="">
      <xdr:nvSpPr>
        <xdr:cNvPr id="122" name="テキスト ボックス 121"/>
        <xdr:cNvSpPr txBox="1"/>
      </xdr:nvSpPr>
      <xdr:spPr>
        <a:xfrm>
          <a:off x="39243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128124</xdr:rowOff>
    </xdr:from>
    <xdr:to>
      <xdr:col>3</xdr:col>
      <xdr:colOff>206375</xdr:colOff>
      <xdr:row>35</xdr:row>
      <xdr:rowOff>228860</xdr:rowOff>
    </xdr:to>
    <xdr:cxnSp macro="">
      <xdr:nvCxnSpPr>
        <xdr:cNvPr id="123" name="直線コネクタ 122"/>
        <xdr:cNvCxnSpPr/>
      </xdr:nvCxnSpPr>
      <xdr:spPr bwMode="auto">
        <a:xfrm>
          <a:off x="2908300" y="6395574"/>
          <a:ext cx="698500" cy="4436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165830</xdr:rowOff>
    </xdr:from>
    <xdr:to>
      <xdr:col>3</xdr:col>
      <xdr:colOff>257175</xdr:colOff>
      <xdr:row>35</xdr:row>
      <xdr:rowOff>267430</xdr:rowOff>
    </xdr:to>
    <xdr:sp macro="" textlink="">
      <xdr:nvSpPr>
        <xdr:cNvPr id="124" name="フローチャート : 判断 123"/>
        <xdr:cNvSpPr/>
      </xdr:nvSpPr>
      <xdr:spPr bwMode="auto">
        <a:xfrm>
          <a:off x="35560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277607</xdr:rowOff>
    </xdr:from>
    <xdr:ext cx="762000" cy="259045"/>
    <xdr:sp macro="" textlink="">
      <xdr:nvSpPr>
        <xdr:cNvPr id="125" name="テキスト ボックス 124"/>
        <xdr:cNvSpPr txBox="1"/>
      </xdr:nvSpPr>
      <xdr:spPr>
        <a:xfrm>
          <a:off x="32258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135503</xdr:rowOff>
    </xdr:from>
    <xdr:to>
      <xdr:col>2</xdr:col>
      <xdr:colOff>692150</xdr:colOff>
      <xdr:row>35</xdr:row>
      <xdr:rowOff>237103</xdr:rowOff>
    </xdr:to>
    <xdr:sp macro="" textlink="">
      <xdr:nvSpPr>
        <xdr:cNvPr id="126" name="フローチャート : 判断 125"/>
        <xdr:cNvSpPr/>
      </xdr:nvSpPr>
      <xdr:spPr bwMode="auto">
        <a:xfrm>
          <a:off x="2857500" y="67458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221880</xdr:rowOff>
    </xdr:from>
    <xdr:ext cx="762000" cy="259045"/>
    <xdr:sp macro="" textlink="">
      <xdr:nvSpPr>
        <xdr:cNvPr id="127" name="テキスト ボックス 126"/>
        <xdr:cNvSpPr txBox="1"/>
      </xdr:nvSpPr>
      <xdr:spPr>
        <a:xfrm>
          <a:off x="2527300" y="683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54711</xdr:rowOff>
    </xdr:from>
    <xdr:to>
      <xdr:col>5</xdr:col>
      <xdr:colOff>34925</xdr:colOff>
      <xdr:row>35</xdr:row>
      <xdr:rowOff>156311</xdr:rowOff>
    </xdr:to>
    <xdr:sp macro="" textlink="">
      <xdr:nvSpPr>
        <xdr:cNvPr id="133" name="円/楕円 132"/>
        <xdr:cNvSpPr/>
      </xdr:nvSpPr>
      <xdr:spPr bwMode="auto">
        <a:xfrm>
          <a:off x="5600700" y="66650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242688</xdr:rowOff>
    </xdr:from>
    <xdr:ext cx="762000" cy="259045"/>
    <xdr:sp macro="" textlink="">
      <xdr:nvSpPr>
        <xdr:cNvPr id="134" name="人口1人当たり決算額の推移該当値テキスト445"/>
        <xdr:cNvSpPr txBox="1"/>
      </xdr:nvSpPr>
      <xdr:spPr>
        <a:xfrm>
          <a:off x="5740400" y="6510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44,128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23051</xdr:rowOff>
    </xdr:from>
    <xdr:to>
      <xdr:col>4</xdr:col>
      <xdr:colOff>520700</xdr:colOff>
      <xdr:row>35</xdr:row>
      <xdr:rowOff>124651</xdr:rowOff>
    </xdr:to>
    <xdr:sp macro="" textlink="">
      <xdr:nvSpPr>
        <xdr:cNvPr id="135" name="円/楕円 134"/>
        <xdr:cNvSpPr/>
      </xdr:nvSpPr>
      <xdr:spPr bwMode="auto">
        <a:xfrm>
          <a:off x="4953000" y="66334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134828</xdr:rowOff>
    </xdr:from>
    <xdr:ext cx="736600" cy="259045"/>
    <xdr:sp macro="" textlink="">
      <xdr:nvSpPr>
        <xdr:cNvPr id="136" name="テキスト ボックス 135"/>
        <xdr:cNvSpPr txBox="1"/>
      </xdr:nvSpPr>
      <xdr:spPr>
        <a:xfrm>
          <a:off x="4622800" y="64022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45,790</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82906</xdr:rowOff>
    </xdr:from>
    <xdr:to>
      <xdr:col>3</xdr:col>
      <xdr:colOff>955675</xdr:colOff>
      <xdr:row>33</xdr:row>
      <xdr:rowOff>184506</xdr:rowOff>
    </xdr:to>
    <xdr:sp macro="" textlink="">
      <xdr:nvSpPr>
        <xdr:cNvPr id="137" name="円/楕円 136"/>
        <xdr:cNvSpPr/>
      </xdr:nvSpPr>
      <xdr:spPr bwMode="auto">
        <a:xfrm>
          <a:off x="4254500" y="60074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23233</xdr:rowOff>
    </xdr:from>
    <xdr:ext cx="762000" cy="259045"/>
    <xdr:sp macro="" textlink="">
      <xdr:nvSpPr>
        <xdr:cNvPr id="138" name="テキスト ボックス 137"/>
        <xdr:cNvSpPr txBox="1"/>
      </xdr:nvSpPr>
      <xdr:spPr>
        <a:xfrm>
          <a:off x="3924300" y="57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78,648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178060</xdr:rowOff>
    </xdr:from>
    <xdr:to>
      <xdr:col>3</xdr:col>
      <xdr:colOff>257175</xdr:colOff>
      <xdr:row>35</xdr:row>
      <xdr:rowOff>279660</xdr:rowOff>
    </xdr:to>
    <xdr:sp macro="" textlink="">
      <xdr:nvSpPr>
        <xdr:cNvPr id="139" name="円/楕円 138"/>
        <xdr:cNvSpPr/>
      </xdr:nvSpPr>
      <xdr:spPr bwMode="auto">
        <a:xfrm>
          <a:off x="3556000" y="67884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264437</xdr:rowOff>
    </xdr:from>
    <xdr:ext cx="762000" cy="259045"/>
    <xdr:sp macro="" textlink="">
      <xdr:nvSpPr>
        <xdr:cNvPr id="140" name="テキスト ボックス 139"/>
        <xdr:cNvSpPr txBox="1"/>
      </xdr:nvSpPr>
      <xdr:spPr>
        <a:xfrm>
          <a:off x="3225800" y="6874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37,653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77324</xdr:rowOff>
    </xdr:from>
    <xdr:to>
      <xdr:col>2</xdr:col>
      <xdr:colOff>692150</xdr:colOff>
      <xdr:row>34</xdr:row>
      <xdr:rowOff>178924</xdr:rowOff>
    </xdr:to>
    <xdr:sp macro="" textlink="">
      <xdr:nvSpPr>
        <xdr:cNvPr id="141" name="円/楕円 140"/>
        <xdr:cNvSpPr/>
      </xdr:nvSpPr>
      <xdr:spPr bwMode="auto">
        <a:xfrm>
          <a:off x="2857500" y="63447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189101</xdr:rowOff>
    </xdr:from>
    <xdr:ext cx="762000" cy="259045"/>
    <xdr:sp macro="" textlink="">
      <xdr:nvSpPr>
        <xdr:cNvPr id="142" name="テキスト ボックス 141"/>
        <xdr:cNvSpPr txBox="1"/>
      </xdr:nvSpPr>
      <xdr:spPr>
        <a:xfrm>
          <a:off x="2527300" y="6113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60,941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福島県広野町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実質単年度収支比率は、財政調整基金の取り崩し額に対し、積立額が上回ったものの、単年度収支が前年度よりも大きく下回った（赤字額になった）ことにより、▲</a:t>
          </a:r>
          <a:r>
            <a:rPr kumimoji="1" lang="en-US" altLang="ja-JP" sz="1400">
              <a:latin typeface="ＭＳ ゴシック" pitchFamily="49" charset="-128"/>
              <a:ea typeface="ＭＳ ゴシック" pitchFamily="49" charset="-128"/>
            </a:rPr>
            <a:t>16.58</a:t>
          </a:r>
          <a:r>
            <a:rPr kumimoji="1" lang="ja-JP" altLang="en-US" sz="1400">
              <a:latin typeface="ＭＳ ゴシック" pitchFamily="49" charset="-128"/>
              <a:ea typeface="ＭＳ ゴシック" pitchFamily="49" charset="-128"/>
            </a:rPr>
            <a:t>％と前年度に比べ、▲</a:t>
          </a:r>
          <a:r>
            <a:rPr kumimoji="1" lang="en-US" altLang="ja-JP" sz="1400">
              <a:latin typeface="ＭＳ ゴシック" pitchFamily="49" charset="-128"/>
              <a:ea typeface="ＭＳ ゴシック" pitchFamily="49" charset="-128"/>
            </a:rPr>
            <a:t>50.32</a:t>
          </a:r>
          <a:r>
            <a:rPr kumimoji="1" lang="ja-JP" altLang="en-US" sz="1400">
              <a:latin typeface="ＭＳ ゴシック" pitchFamily="49" charset="-128"/>
              <a:ea typeface="ＭＳ ゴシック" pitchFamily="49" charset="-128"/>
            </a:rPr>
            <a:t>ポイントと大きく下回った。財政調整基金残高については、</a:t>
          </a:r>
          <a:r>
            <a:rPr kumimoji="1" lang="en-US" altLang="ja-JP" sz="1400">
              <a:latin typeface="ＭＳ ゴシック" pitchFamily="49" charset="-128"/>
              <a:ea typeface="ＭＳ ゴシック" pitchFamily="49" charset="-128"/>
            </a:rPr>
            <a:t>56.09</a:t>
          </a:r>
          <a:r>
            <a:rPr kumimoji="1" lang="ja-JP" altLang="en-US" sz="1400">
              <a:latin typeface="ＭＳ ゴシック" pitchFamily="49" charset="-128"/>
              <a:ea typeface="ＭＳ ゴシック" pitchFamily="49" charset="-128"/>
            </a:rPr>
            <a:t>％と大きく増加したが、これは既に受領済みの復興交付金の事業繰越によるものであり、これらの事業の完成に伴い基金は減少（取崩し）するため、復旧・復興以外の事業の選別化・コスト削減を図り、比率の低下の抑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福島県広野町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については、毎年度黒字となっているが、特に震災以降は、臨時的な支出に対し、震災復興特別交付税、東日本大震災復興交付金等が交付されたことにより、大幅な黒字となっている。今後は、復旧・復興以外の事業の選別化・コスト削減を図り、財政の健全化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特別会計６事業についても毎年度黒字となっているが、一般会計からの赤字補填的な繰入によって財源の一部をまかなっている側面もある。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国民健康保険、介護保険及び後期高齢者医療特別会計については、医療費適正化計画に基づく事業を推進し、医療費の増加を抑制することで一般会計の負担を軽減するように努める。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公共下水道事業及び農業集落排水事業特別会計については、未だ避難を続けている町民の影響で料金収入が激減しているが、今後町民の帰還が進み料金収入が得られる状況になった場合は、経費の節減等により独立採算性の原則に沿った財政運営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土地開発事業特別会計については、今後復興に向けた事業展開が見込まれるが、公共下水道事業同様に、経費の節減等により独立採算性の原則に沿った財政運営に努めるとともに、一般会計の負担を軽減するように努め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福島県広野町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算入公債費、実質公債費率の分子ともに前年度と同程度の金額となっている。平成２６年度以降は、広野火力発電所６号機に係る固定資産税大規模償却資産分の増収により分母が大きくなることから、単年度の実質公債費比率は</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11</a:t>
          </a:r>
          <a:r>
            <a:rPr kumimoji="1" lang="ja-JP" altLang="en-US" sz="1400">
              <a:latin typeface="ＭＳ ゴシック" pitchFamily="49" charset="-128"/>
              <a:ea typeface="ＭＳ ゴシック" pitchFamily="49" charset="-128"/>
            </a:rPr>
            <a:t>％台まで低下すると見込んでいたが、復旧・復興事業が本格的になった場合、地方債の新規借入の必要性が生じることも予想されるため、事業の規模・必要性を十分に検討し、地方債の借入を抑制し、実質公債費率（分子）の額の削減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福島県広野町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将来負担比率は、前年度</a:t>
          </a:r>
          <a:r>
            <a:rPr kumimoji="1" lang="en-US" altLang="ja-JP" sz="1400">
              <a:latin typeface="ＭＳ ゴシック" pitchFamily="49" charset="-128"/>
              <a:ea typeface="ＭＳ ゴシック" pitchFamily="49" charset="-128"/>
            </a:rPr>
            <a:t>58.7</a:t>
          </a:r>
          <a:r>
            <a:rPr kumimoji="1" lang="ja-JP" altLang="en-US" sz="1400">
              <a:latin typeface="ＭＳ ゴシック" pitchFamily="49" charset="-128"/>
              <a:ea typeface="ＭＳ ゴシック" pitchFamily="49" charset="-128"/>
            </a:rPr>
            <a:t>％から</a:t>
          </a:r>
          <a:r>
            <a:rPr kumimoji="1" lang="en-US" altLang="ja-JP" sz="1400">
              <a:latin typeface="ＭＳ ゴシック" pitchFamily="49" charset="-128"/>
              <a:ea typeface="ＭＳ ゴシック" pitchFamily="49" charset="-128"/>
            </a:rPr>
            <a:t>17.6</a:t>
          </a:r>
          <a:r>
            <a:rPr kumimoji="1" lang="ja-JP" altLang="en-US" sz="1400">
              <a:latin typeface="ＭＳ ゴシック" pitchFamily="49" charset="-128"/>
              <a:ea typeface="ＭＳ ゴシック" pitchFamily="49" charset="-128"/>
            </a:rPr>
            <a:t>％となり、前年度に比べ▲</a:t>
          </a:r>
          <a:r>
            <a:rPr kumimoji="1" lang="en-US" altLang="ja-JP" sz="1400">
              <a:latin typeface="ＭＳ ゴシック" pitchFamily="49" charset="-128"/>
              <a:ea typeface="ＭＳ ゴシック" pitchFamily="49" charset="-128"/>
            </a:rPr>
            <a:t>41.1</a:t>
          </a:r>
          <a:r>
            <a:rPr kumimoji="1" lang="ja-JP" altLang="en-US" sz="1400">
              <a:latin typeface="ＭＳ ゴシック" pitchFamily="49" charset="-128"/>
              <a:ea typeface="ＭＳ ゴシック" pitchFamily="49" charset="-128"/>
            </a:rPr>
            <a:t>ポイントと大きく減少した。その要因は、充当可能基金である財政調整基金が増加し、将来負担比率の分子の額を大きく引き下げたことによる。この財政調整基金の増加は、復興交付金の事業繰越によるものであり、復興事業に係る充当財源として基金の取崩しが当然見込まれ、かつ復旧・復興事業のために新規地方債の借入も見込まれるため、安易に楽観視出来るものではない。平成２６年度以降は、広野火力発電所６号機に係る固定資産税大規模償却資産分の増収も見込まれるが、復旧・復興以外の事業については、その必要性・緊急性を十分に検討し、地方債残高の削減と充当可能基金の増額に努め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22" workbookViewId="0">
      <selection activeCell="W42" sqref="W42:AK42"/>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11207991</v>
      </c>
      <c r="BO4" s="349"/>
      <c r="BP4" s="349"/>
      <c r="BQ4" s="349"/>
      <c r="BR4" s="349"/>
      <c r="BS4" s="349"/>
      <c r="BT4" s="349"/>
      <c r="BU4" s="350"/>
      <c r="BV4" s="348">
        <v>18119734</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38.299999999999997</v>
      </c>
      <c r="CU4" s="355"/>
      <c r="CV4" s="355"/>
      <c r="CW4" s="355"/>
      <c r="CX4" s="355"/>
      <c r="CY4" s="355"/>
      <c r="CZ4" s="355"/>
      <c r="DA4" s="356"/>
      <c r="DB4" s="354">
        <v>69.099999999999994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10110337</v>
      </c>
      <c r="BO5" s="386"/>
      <c r="BP5" s="386"/>
      <c r="BQ5" s="386"/>
      <c r="BR5" s="386"/>
      <c r="BS5" s="386"/>
      <c r="BT5" s="386"/>
      <c r="BU5" s="387"/>
      <c r="BV5" s="385">
        <v>16404001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96.7</v>
      </c>
      <c r="CU5" s="383"/>
      <c r="CV5" s="383"/>
      <c r="CW5" s="383"/>
      <c r="CX5" s="383"/>
      <c r="CY5" s="383"/>
      <c r="CZ5" s="383"/>
      <c r="DA5" s="384"/>
      <c r="DB5" s="382">
        <v>91.8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1097654</v>
      </c>
      <c r="BO6" s="386"/>
      <c r="BP6" s="386"/>
      <c r="BQ6" s="386"/>
      <c r="BR6" s="386"/>
      <c r="BS6" s="386"/>
      <c r="BT6" s="386"/>
      <c r="BU6" s="387"/>
      <c r="BV6" s="385">
        <v>1715733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107.8</v>
      </c>
      <c r="CU6" s="423"/>
      <c r="CV6" s="423"/>
      <c r="CW6" s="423"/>
      <c r="CX6" s="423"/>
      <c r="CY6" s="423"/>
      <c r="CZ6" s="423"/>
      <c r="DA6" s="424"/>
      <c r="DB6" s="422">
        <v>103.4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280296</v>
      </c>
      <c r="BO7" s="386"/>
      <c r="BP7" s="386"/>
      <c r="BQ7" s="386"/>
      <c r="BR7" s="386"/>
      <c r="BS7" s="386"/>
      <c r="BT7" s="386"/>
      <c r="BU7" s="387"/>
      <c r="BV7" s="385">
        <v>279421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2135826</v>
      </c>
      <c r="CU7" s="386"/>
      <c r="CV7" s="386"/>
      <c r="CW7" s="386"/>
      <c r="CX7" s="386"/>
      <c r="CY7" s="386"/>
      <c r="CZ7" s="386"/>
      <c r="DA7" s="387"/>
      <c r="DB7" s="385">
        <v>2078077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817358</v>
      </c>
      <c r="BO8" s="386"/>
      <c r="BP8" s="386"/>
      <c r="BQ8" s="386"/>
      <c r="BR8" s="386"/>
      <c r="BS8" s="386"/>
      <c r="BT8" s="386"/>
      <c r="BU8" s="387"/>
      <c r="BV8" s="385">
        <v>1436312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0.95</v>
      </c>
      <c r="CU8" s="426"/>
      <c r="CV8" s="426"/>
      <c r="CW8" s="426"/>
      <c r="CX8" s="426"/>
      <c r="CY8" s="426"/>
      <c r="CZ8" s="426"/>
      <c r="DA8" s="427"/>
      <c r="DB8" s="425">
        <v>0.97</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5418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-618954</v>
      </c>
      <c r="BO9" s="386"/>
      <c r="BP9" s="386"/>
      <c r="BQ9" s="386"/>
      <c r="BR9" s="386"/>
      <c r="BS9" s="386"/>
      <c r="BT9" s="386"/>
      <c r="BU9" s="387"/>
      <c r="BV9" s="385">
        <v>1013385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5.2</v>
      </c>
      <c r="CU9" s="383"/>
      <c r="CV9" s="383"/>
      <c r="CW9" s="383"/>
      <c r="CX9" s="383"/>
      <c r="CY9" s="383"/>
      <c r="CZ9" s="383"/>
      <c r="DA9" s="384"/>
      <c r="DB9" s="382">
        <v>5.4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5533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518638</v>
      </c>
      <c r="BO10" s="386"/>
      <c r="BP10" s="386"/>
      <c r="BQ10" s="386"/>
      <c r="BR10" s="386"/>
      <c r="BS10" s="386"/>
      <c r="BT10" s="386"/>
      <c r="BU10" s="387"/>
      <c r="BV10" s="385">
        <v>73991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5207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253811</v>
      </c>
      <c r="BO12" s="386"/>
      <c r="BP12" s="386"/>
      <c r="BQ12" s="386"/>
      <c r="BR12" s="386"/>
      <c r="BS12" s="386"/>
      <c r="BT12" s="386"/>
      <c r="BU12" s="387"/>
      <c r="BV12" s="385">
        <v>386273</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5186</v>
      </c>
      <c r="S13" s="467"/>
      <c r="T13" s="467"/>
      <c r="U13" s="467"/>
      <c r="V13" s="468"/>
      <c r="W13" s="401" t="s">
        <v>124</v>
      </c>
      <c r="X13" s="402"/>
      <c r="Y13" s="402"/>
      <c r="Z13" s="402"/>
      <c r="AA13" s="402"/>
      <c r="AB13" s="392"/>
      <c r="AC13" s="436">
        <v>114</v>
      </c>
      <c r="AD13" s="437"/>
      <c r="AE13" s="437"/>
      <c r="AF13" s="437"/>
      <c r="AG13" s="476"/>
      <c r="AH13" s="436">
        <v>149</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-354127</v>
      </c>
      <c r="BO13" s="386"/>
      <c r="BP13" s="386"/>
      <c r="BQ13" s="386"/>
      <c r="BR13" s="386"/>
      <c r="BS13" s="386"/>
      <c r="BT13" s="386"/>
      <c r="BU13" s="387"/>
      <c r="BV13" s="385">
        <v>701103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15.5</v>
      </c>
      <c r="CU13" s="383"/>
      <c r="CV13" s="383"/>
      <c r="CW13" s="383"/>
      <c r="CX13" s="383"/>
      <c r="CY13" s="383"/>
      <c r="CZ13" s="383"/>
      <c r="DA13" s="384"/>
      <c r="DB13" s="382">
        <v>15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5208</v>
      </c>
      <c r="S14" s="467"/>
      <c r="T14" s="467"/>
      <c r="U14" s="467"/>
      <c r="V14" s="468"/>
      <c r="W14" s="375"/>
      <c r="X14" s="376"/>
      <c r="Y14" s="376"/>
      <c r="Z14" s="376"/>
      <c r="AA14" s="376"/>
      <c r="AB14" s="365"/>
      <c r="AC14" s="469">
        <v>4.4000000000000004</v>
      </c>
      <c r="AD14" s="470"/>
      <c r="AE14" s="470"/>
      <c r="AF14" s="470"/>
      <c r="AG14" s="471"/>
      <c r="AH14" s="469">
        <v>5.5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17.600000000000001</v>
      </c>
      <c r="CU14" s="481"/>
      <c r="CV14" s="481"/>
      <c r="CW14" s="481"/>
      <c r="CX14" s="481"/>
      <c r="CY14" s="481"/>
      <c r="CZ14" s="481"/>
      <c r="DA14" s="482"/>
      <c r="DB14" s="480">
        <v>58.7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5190</v>
      </c>
      <c r="S15" s="467"/>
      <c r="T15" s="467"/>
      <c r="U15" s="467"/>
      <c r="V15" s="468"/>
      <c r="W15" s="401" t="s">
        <v>130</v>
      </c>
      <c r="X15" s="402"/>
      <c r="Y15" s="402"/>
      <c r="Z15" s="402"/>
      <c r="AA15" s="402"/>
      <c r="AB15" s="392"/>
      <c r="AC15" s="436">
        <v>883</v>
      </c>
      <c r="AD15" s="437"/>
      <c r="AE15" s="437"/>
      <c r="AF15" s="437"/>
      <c r="AG15" s="476"/>
      <c r="AH15" s="436">
        <v>917</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1411205</v>
      </c>
      <c r="BO15" s="349"/>
      <c r="BP15" s="349"/>
      <c r="BQ15" s="349"/>
      <c r="BR15" s="349"/>
      <c r="BS15" s="349"/>
      <c r="BT15" s="349"/>
      <c r="BU15" s="350"/>
      <c r="BV15" s="348">
        <v>1356291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33.799999999999997</v>
      </c>
      <c r="AD16" s="470"/>
      <c r="AE16" s="470"/>
      <c r="AF16" s="470"/>
      <c r="AG16" s="471"/>
      <c r="AH16" s="469">
        <v>33.9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1501004</v>
      </c>
      <c r="BO16" s="386"/>
      <c r="BP16" s="386"/>
      <c r="BQ16" s="386"/>
      <c r="BR16" s="386"/>
      <c r="BS16" s="386"/>
      <c r="BT16" s="386"/>
      <c r="BU16" s="387"/>
      <c r="BV16" s="385">
        <v>1429797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1612</v>
      </c>
      <c r="AD17" s="437"/>
      <c r="AE17" s="437"/>
      <c r="AF17" s="437"/>
      <c r="AG17" s="476"/>
      <c r="AH17" s="436">
        <v>1640</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1850022</v>
      </c>
      <c r="BO17" s="386"/>
      <c r="BP17" s="386"/>
      <c r="BQ17" s="386"/>
      <c r="BR17" s="386"/>
      <c r="BS17" s="386"/>
      <c r="BT17" s="386"/>
      <c r="BU17" s="387"/>
      <c r="BV17" s="385">
        <v>1780305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58.39</v>
      </c>
      <c r="M18" s="498"/>
      <c r="N18" s="498"/>
      <c r="O18" s="498"/>
      <c r="P18" s="498"/>
      <c r="Q18" s="498"/>
      <c r="R18" s="499"/>
      <c r="S18" s="499"/>
      <c r="T18" s="499"/>
      <c r="U18" s="499"/>
      <c r="V18" s="500"/>
      <c r="W18" s="403"/>
      <c r="X18" s="404"/>
      <c r="Y18" s="404"/>
      <c r="Z18" s="404"/>
      <c r="AA18" s="404"/>
      <c r="AB18" s="395"/>
      <c r="AC18" s="501">
        <v>61.8</v>
      </c>
      <c r="AD18" s="502"/>
      <c r="AE18" s="502"/>
      <c r="AF18" s="502"/>
      <c r="AG18" s="503"/>
      <c r="AH18" s="501">
        <v>60.6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1910004</v>
      </c>
      <c r="BO18" s="386"/>
      <c r="BP18" s="386"/>
      <c r="BQ18" s="386"/>
      <c r="BR18" s="386"/>
      <c r="BS18" s="386"/>
      <c r="BT18" s="386"/>
      <c r="BU18" s="387"/>
      <c r="BV18" s="385">
        <v>1820443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93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4507566</v>
      </c>
      <c r="BO19" s="386"/>
      <c r="BP19" s="386"/>
      <c r="BQ19" s="386"/>
      <c r="BR19" s="386"/>
      <c r="BS19" s="386"/>
      <c r="BT19" s="386"/>
      <c r="BU19" s="387"/>
      <c r="BV19" s="385">
        <v>4318721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1810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2871932</v>
      </c>
      <c r="BO23" s="386"/>
      <c r="BP23" s="386"/>
      <c r="BQ23" s="386"/>
      <c r="BR23" s="386"/>
      <c r="BS23" s="386"/>
      <c r="BT23" s="386"/>
      <c r="BU23" s="387"/>
      <c r="BV23" s="385">
        <v>2651115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5190</v>
      </c>
      <c r="R24" s="437"/>
      <c r="S24" s="437"/>
      <c r="T24" s="437"/>
      <c r="U24" s="437"/>
      <c r="V24" s="476"/>
      <c r="W24" s="531"/>
      <c r="X24" s="519"/>
      <c r="Y24" s="520"/>
      <c r="Z24" s="435" t="s">
        <v>154</v>
      </c>
      <c r="AA24" s="415"/>
      <c r="AB24" s="415"/>
      <c r="AC24" s="415"/>
      <c r="AD24" s="415"/>
      <c r="AE24" s="415"/>
      <c r="AF24" s="415"/>
      <c r="AG24" s="416"/>
      <c r="AH24" s="436">
        <v>67</v>
      </c>
      <c r="AI24" s="437"/>
      <c r="AJ24" s="437"/>
      <c r="AK24" s="437"/>
      <c r="AL24" s="476"/>
      <c r="AM24" s="436">
        <v>210983</v>
      </c>
      <c r="AN24" s="437"/>
      <c r="AO24" s="437"/>
      <c r="AP24" s="437"/>
      <c r="AQ24" s="437"/>
      <c r="AR24" s="476"/>
      <c r="AS24" s="436">
        <v>3149</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2599752</v>
      </c>
      <c r="BO24" s="386"/>
      <c r="BP24" s="386"/>
      <c r="BQ24" s="386"/>
      <c r="BR24" s="386"/>
      <c r="BS24" s="386"/>
      <c r="BT24" s="386"/>
      <c r="BU24" s="387"/>
      <c r="BV24" s="385">
        <v>2296369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4870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895762</v>
      </c>
      <c r="BO25" s="349"/>
      <c r="BP25" s="349"/>
      <c r="BQ25" s="349"/>
      <c r="BR25" s="349"/>
      <c r="BS25" s="349"/>
      <c r="BT25" s="349"/>
      <c r="BU25" s="350"/>
      <c r="BV25" s="348">
        <v>207889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4530</v>
      </c>
      <c r="R26" s="437"/>
      <c r="S26" s="437"/>
      <c r="T26" s="437"/>
      <c r="U26" s="437"/>
      <c r="V26" s="476"/>
      <c r="W26" s="531"/>
      <c r="X26" s="519"/>
      <c r="Y26" s="520"/>
      <c r="Z26" s="435" t="s">
        <v>160</v>
      </c>
      <c r="AA26" s="539"/>
      <c r="AB26" s="539"/>
      <c r="AC26" s="539"/>
      <c r="AD26" s="539"/>
      <c r="AE26" s="539"/>
      <c r="AF26" s="539"/>
      <c r="AG26" s="540"/>
      <c r="AH26" s="436" t="s">
        <v>122</v>
      </c>
      <c r="AI26" s="437"/>
      <c r="AJ26" s="437"/>
      <c r="AK26" s="437"/>
      <c r="AL26" s="476"/>
      <c r="AM26" s="436" t="s">
        <v>122</v>
      </c>
      <c r="AN26" s="437"/>
      <c r="AO26" s="437"/>
      <c r="AP26" s="437"/>
      <c r="AQ26" s="437"/>
      <c r="AR26" s="476"/>
      <c r="AS26" s="436" t="s">
        <v>122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2208</v>
      </c>
      <c r="R27" s="437"/>
      <c r="S27" s="437"/>
      <c r="T27" s="437"/>
      <c r="U27" s="437"/>
      <c r="V27" s="476"/>
      <c r="W27" s="531"/>
      <c r="X27" s="519"/>
      <c r="Y27" s="520"/>
      <c r="Z27" s="435" t="s">
        <v>163</v>
      </c>
      <c r="AA27" s="415"/>
      <c r="AB27" s="415"/>
      <c r="AC27" s="415"/>
      <c r="AD27" s="415"/>
      <c r="AE27" s="415"/>
      <c r="AF27" s="415"/>
      <c r="AG27" s="416"/>
      <c r="AH27" s="436">
        <v>3</v>
      </c>
      <c r="AI27" s="437"/>
      <c r="AJ27" s="437"/>
      <c r="AK27" s="437"/>
      <c r="AL27" s="476"/>
      <c r="AM27" s="436">
        <v>8427</v>
      </c>
      <c r="AN27" s="437"/>
      <c r="AO27" s="437"/>
      <c r="AP27" s="437"/>
      <c r="AQ27" s="437"/>
      <c r="AR27" s="476"/>
      <c r="AS27" s="436">
        <v>2809</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t="s">
        <v>122</v>
      </c>
      <c r="BO27" s="553"/>
      <c r="BP27" s="553"/>
      <c r="BQ27" s="553"/>
      <c r="BR27" s="553"/>
      <c r="BS27" s="553"/>
      <c r="BT27" s="553"/>
      <c r="BU27" s="554"/>
      <c r="BV27" s="552" t="s">
        <v>122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1920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1198073</v>
      </c>
      <c r="BO28" s="349"/>
      <c r="BP28" s="349"/>
      <c r="BQ28" s="349"/>
      <c r="BR28" s="349"/>
      <c r="BS28" s="349"/>
      <c r="BT28" s="349"/>
      <c r="BU28" s="350"/>
      <c r="BV28" s="348">
        <v>413246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10</v>
      </c>
      <c r="M29" s="437"/>
      <c r="N29" s="437"/>
      <c r="O29" s="437"/>
      <c r="P29" s="476"/>
      <c r="Q29" s="436">
        <v>1776</v>
      </c>
      <c r="R29" s="437"/>
      <c r="S29" s="437"/>
      <c r="T29" s="437"/>
      <c r="U29" s="437"/>
      <c r="V29" s="476"/>
      <c r="W29" s="531"/>
      <c r="X29" s="519"/>
      <c r="Y29" s="520"/>
      <c r="Z29" s="435" t="s">
        <v>170</v>
      </c>
      <c r="AA29" s="415"/>
      <c r="AB29" s="415"/>
      <c r="AC29" s="415"/>
      <c r="AD29" s="415"/>
      <c r="AE29" s="415"/>
      <c r="AF29" s="415"/>
      <c r="AG29" s="416"/>
      <c r="AH29" s="436">
        <v>70</v>
      </c>
      <c r="AI29" s="437"/>
      <c r="AJ29" s="437"/>
      <c r="AK29" s="437"/>
      <c r="AL29" s="476"/>
      <c r="AM29" s="436">
        <v>219410</v>
      </c>
      <c r="AN29" s="437"/>
      <c r="AO29" s="437"/>
      <c r="AP29" s="437"/>
      <c r="AQ29" s="437"/>
      <c r="AR29" s="476"/>
      <c r="AS29" s="436">
        <v>3134</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235449</v>
      </c>
      <c r="BO29" s="386"/>
      <c r="BP29" s="386"/>
      <c r="BQ29" s="386"/>
      <c r="BR29" s="386"/>
      <c r="BS29" s="386"/>
      <c r="BT29" s="386"/>
      <c r="BU29" s="387"/>
      <c r="BV29" s="385">
        <v>135366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99.9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2892982</v>
      </c>
      <c r="BO30" s="553"/>
      <c r="BP30" s="553"/>
      <c r="BQ30" s="553"/>
      <c r="BR30" s="553"/>
      <c r="BS30" s="553"/>
      <c r="BT30" s="553"/>
      <c r="BU30" s="554"/>
      <c r="BV30" s="552">
        <v>3282145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5</v>
      </c>
      <c r="BF34" s="564"/>
      <c r="BG34" s="565" t="str">
        <f>IF('各会計、関係団体の財政状況及び健全化判断比率'!B31="","",'各会計、関係団体の財政状況及び健全化判断比率'!B31)</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双葉地方広域市町村圏組合・一般会計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株式会社広野町振興公社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6</v>
      </c>
      <c r="BF35" s="564"/>
      <c r="BG35" s="565" t="str">
        <f>IF('各会計、関係団体の財政状況及び健全化判断比率'!B32="","",'各会計、関係団体の財政状況及び健全化判断比率'!B32)</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双葉地方広域市町村圏組合・下水道事業特別会計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社会福祉法人広葉会</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7</v>
      </c>
      <c r="BF36" s="564"/>
      <c r="BG36" s="565" t="str">
        <f>IF('各会計、関係団体の財政状況及び健全化判断比率'!B33="","",'各会計、関係団体の財政状況及び健全化判断比率'!B33)</f>
        <v>土地開発事業特別会計</v>
      </c>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双葉地方水道企業団・水道事業会計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双葉地方水道企業団・工業用水道事業会計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福島県市町村総合事務組合・一般会計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福島県市町村総合事務組合・消防補償等特別会計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福島県市町村総合事務組合・消防賞じゅつ金特別会計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福島県市町村総合事務組合・非常勤職員公務災害補償特別会計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福島県市町村総合事務組合・自治会館管理特別会計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福島県後期高齢者医療広域連合・一般会計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 zoomScale="80" zoomScaleNormal="80" zoomScaleSheetLayoutView="100" workbookViewId="0">
      <selection activeCell="L48" sqref="L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67" t="s">
        <v>24</v>
      </c>
      <c r="C41" s="1168"/>
      <c r="D41" s="81"/>
      <c r="E41" s="1173" t="s">
        <v>25</v>
      </c>
      <c r="F41" s="1173"/>
      <c r="G41" s="1173"/>
      <c r="H41" s="1174"/>
      <c r="I41" s="82">
        <v>2838</v>
      </c>
      <c r="J41" s="83">
        <v>2977</v>
      </c>
      <c r="K41" s="83">
        <v>2627</v>
      </c>
      <c r="L41" s="83">
        <v>2651</v>
      </c>
      <c r="M41" s="84">
        <v>2872</v>
      </c>
    </row>
    <row r="42" spans="2:13" ht="27.75" customHeight="1">
      <c r="B42" s="1169"/>
      <c r="C42" s="1170"/>
      <c r="D42" s="85"/>
      <c r="E42" s="1175" t="s">
        <v>26</v>
      </c>
      <c r="F42" s="1175"/>
      <c r="G42" s="1175"/>
      <c r="H42" s="1176"/>
      <c r="I42" s="86" t="s">
        <v>473</v>
      </c>
      <c r="J42" s="87" t="s">
        <v>473</v>
      </c>
      <c r="K42" s="87" t="s">
        <v>473</v>
      </c>
      <c r="L42" s="87" t="s">
        <v>473</v>
      </c>
      <c r="M42" s="88" t="s">
        <v>473</v>
      </c>
    </row>
    <row r="43" spans="2:13" ht="27.75" customHeight="1">
      <c r="B43" s="1169"/>
      <c r="C43" s="1170"/>
      <c r="D43" s="85"/>
      <c r="E43" s="1175" t="s">
        <v>27</v>
      </c>
      <c r="F43" s="1175"/>
      <c r="G43" s="1175"/>
      <c r="H43" s="1176"/>
      <c r="I43" s="86">
        <v>2140</v>
      </c>
      <c r="J43" s="87">
        <v>2054</v>
      </c>
      <c r="K43" s="87">
        <v>1949</v>
      </c>
      <c r="L43" s="87">
        <v>1840</v>
      </c>
      <c r="M43" s="88">
        <v>1769</v>
      </c>
    </row>
    <row r="44" spans="2:13" ht="27.75" customHeight="1">
      <c r="B44" s="1169"/>
      <c r="C44" s="1170"/>
      <c r="D44" s="85"/>
      <c r="E44" s="1175" t="s">
        <v>28</v>
      </c>
      <c r="F44" s="1175"/>
      <c r="G44" s="1175"/>
      <c r="H44" s="1176"/>
      <c r="I44" s="86">
        <v>102</v>
      </c>
      <c r="J44" s="87">
        <v>126</v>
      </c>
      <c r="K44" s="87">
        <v>136</v>
      </c>
      <c r="L44" s="87">
        <v>115</v>
      </c>
      <c r="M44" s="88">
        <v>105</v>
      </c>
    </row>
    <row r="45" spans="2:13" ht="27.75" customHeight="1">
      <c r="B45" s="1169"/>
      <c r="C45" s="1170"/>
      <c r="D45" s="85"/>
      <c r="E45" s="1175" t="s">
        <v>29</v>
      </c>
      <c r="F45" s="1175"/>
      <c r="G45" s="1175"/>
      <c r="H45" s="1176"/>
      <c r="I45" s="86">
        <v>554</v>
      </c>
      <c r="J45" s="87">
        <v>502</v>
      </c>
      <c r="K45" s="87">
        <v>493</v>
      </c>
      <c r="L45" s="87">
        <v>461</v>
      </c>
      <c r="M45" s="88">
        <v>477</v>
      </c>
    </row>
    <row r="46" spans="2:13" ht="27.75" customHeight="1">
      <c r="B46" s="1169"/>
      <c r="C46" s="1170"/>
      <c r="D46" s="85"/>
      <c r="E46" s="1175" t="s">
        <v>30</v>
      </c>
      <c r="F46" s="1175"/>
      <c r="G46" s="1175"/>
      <c r="H46" s="1176"/>
      <c r="I46" s="86">
        <v>13</v>
      </c>
      <c r="J46" s="87">
        <v>11</v>
      </c>
      <c r="K46" s="87">
        <v>10</v>
      </c>
      <c r="L46" s="87">
        <v>9</v>
      </c>
      <c r="M46" s="88">
        <v>8</v>
      </c>
    </row>
    <row r="47" spans="2:13" ht="27.75" customHeight="1">
      <c r="B47" s="1169"/>
      <c r="C47" s="1170"/>
      <c r="D47" s="85"/>
      <c r="E47" s="1175" t="s">
        <v>31</v>
      </c>
      <c r="F47" s="1175"/>
      <c r="G47" s="1175"/>
      <c r="H47" s="1176"/>
      <c r="I47" s="86" t="s">
        <v>473</v>
      </c>
      <c r="J47" s="87" t="s">
        <v>473</v>
      </c>
      <c r="K47" s="87" t="s">
        <v>473</v>
      </c>
      <c r="L47" s="87" t="s">
        <v>473</v>
      </c>
      <c r="M47" s="88" t="s">
        <v>473</v>
      </c>
    </row>
    <row r="48" spans="2:13" ht="27.75" customHeight="1">
      <c r="B48" s="1171"/>
      <c r="C48" s="1172"/>
      <c r="D48" s="85"/>
      <c r="E48" s="1175" t="s">
        <v>32</v>
      </c>
      <c r="F48" s="1175"/>
      <c r="G48" s="1175"/>
      <c r="H48" s="1176"/>
      <c r="I48" s="86" t="s">
        <v>473</v>
      </c>
      <c r="J48" s="87" t="s">
        <v>473</v>
      </c>
      <c r="K48" s="87" t="s">
        <v>473</v>
      </c>
      <c r="L48" s="87" t="s">
        <v>473</v>
      </c>
      <c r="M48" s="88" t="s">
        <v>473</v>
      </c>
    </row>
    <row r="49" spans="2:13" ht="27.75" customHeight="1">
      <c r="B49" s="1177" t="s">
        <v>33</v>
      </c>
      <c r="C49" s="1178"/>
      <c r="D49" s="89"/>
      <c r="E49" s="1175" t="s">
        <v>34</v>
      </c>
      <c r="F49" s="1175"/>
      <c r="G49" s="1175"/>
      <c r="H49" s="1176"/>
      <c r="I49" s="86">
        <v>1146</v>
      </c>
      <c r="J49" s="87">
        <v>940</v>
      </c>
      <c r="K49" s="87">
        <v>1436</v>
      </c>
      <c r="L49" s="87">
        <v>1136</v>
      </c>
      <c r="M49" s="88">
        <v>2020</v>
      </c>
    </row>
    <row r="50" spans="2:13" ht="27.75" customHeight="1">
      <c r="B50" s="1169"/>
      <c r="C50" s="1170"/>
      <c r="D50" s="85"/>
      <c r="E50" s="1175" t="s">
        <v>35</v>
      </c>
      <c r="F50" s="1175"/>
      <c r="G50" s="1175"/>
      <c r="H50" s="1176"/>
      <c r="I50" s="86">
        <v>71</v>
      </c>
      <c r="J50" s="87">
        <v>65</v>
      </c>
      <c r="K50" s="87">
        <v>52</v>
      </c>
      <c r="L50" s="87">
        <v>30</v>
      </c>
      <c r="M50" s="88">
        <v>9</v>
      </c>
    </row>
    <row r="51" spans="2:13" ht="27.75" customHeight="1">
      <c r="B51" s="1171"/>
      <c r="C51" s="1172"/>
      <c r="D51" s="85"/>
      <c r="E51" s="1175" t="s">
        <v>36</v>
      </c>
      <c r="F51" s="1175"/>
      <c r="G51" s="1175"/>
      <c r="H51" s="1176"/>
      <c r="I51" s="86">
        <v>2668</v>
      </c>
      <c r="J51" s="87">
        <v>2723</v>
      </c>
      <c r="K51" s="87">
        <v>2714</v>
      </c>
      <c r="L51" s="87">
        <v>2815</v>
      </c>
      <c r="M51" s="88">
        <v>2865</v>
      </c>
    </row>
    <row r="52" spans="2:13" ht="27.75" customHeight="1" thickBot="1">
      <c r="B52" s="1179" t="s">
        <v>37</v>
      </c>
      <c r="C52" s="1180"/>
      <c r="D52" s="90"/>
      <c r="E52" s="1181" t="s">
        <v>38</v>
      </c>
      <c r="F52" s="1181"/>
      <c r="G52" s="1181"/>
      <c r="H52" s="1182"/>
      <c r="I52" s="91">
        <v>1762</v>
      </c>
      <c r="J52" s="92">
        <v>1942</v>
      </c>
      <c r="K52" s="92">
        <v>1012</v>
      </c>
      <c r="L52" s="92">
        <v>1094</v>
      </c>
      <c r="M52" s="93">
        <v>337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157881</v>
      </c>
      <c r="E3" s="116"/>
      <c r="F3" s="117">
        <v>109234</v>
      </c>
      <c r="G3" s="118"/>
      <c r="H3" s="119"/>
    </row>
    <row r="4" spans="1:8">
      <c r="A4" s="120"/>
      <c r="B4" s="121"/>
      <c r="C4" s="122"/>
      <c r="D4" s="123">
        <v>155410</v>
      </c>
      <c r="E4" s="124"/>
      <c r="F4" s="125">
        <v>63976</v>
      </c>
      <c r="G4" s="126"/>
      <c r="H4" s="127"/>
    </row>
    <row r="5" spans="1:8">
      <c r="A5" s="108" t="s">
        <v>507</v>
      </c>
      <c r="B5" s="113"/>
      <c r="C5" s="114"/>
      <c r="D5" s="115">
        <v>163746</v>
      </c>
      <c r="E5" s="116"/>
      <c r="F5" s="117">
        <v>121932</v>
      </c>
      <c r="G5" s="118"/>
      <c r="H5" s="119"/>
    </row>
    <row r="6" spans="1:8">
      <c r="A6" s="120"/>
      <c r="B6" s="121"/>
      <c r="C6" s="122"/>
      <c r="D6" s="123">
        <v>146808</v>
      </c>
      <c r="E6" s="124"/>
      <c r="F6" s="125">
        <v>68430</v>
      </c>
      <c r="G6" s="126"/>
      <c r="H6" s="127"/>
    </row>
    <row r="7" spans="1:8">
      <c r="A7" s="108" t="s">
        <v>508</v>
      </c>
      <c r="B7" s="113"/>
      <c r="C7" s="114"/>
      <c r="D7" s="115">
        <v>42550</v>
      </c>
      <c r="E7" s="116"/>
      <c r="F7" s="117">
        <v>92021</v>
      </c>
      <c r="G7" s="118"/>
      <c r="H7" s="119"/>
    </row>
    <row r="8" spans="1:8">
      <c r="A8" s="120"/>
      <c r="B8" s="121"/>
      <c r="C8" s="122"/>
      <c r="D8" s="123">
        <v>12301</v>
      </c>
      <c r="E8" s="124"/>
      <c r="F8" s="125">
        <v>52579</v>
      </c>
      <c r="G8" s="126"/>
      <c r="H8" s="127"/>
    </row>
    <row r="9" spans="1:8">
      <c r="A9" s="108" t="s">
        <v>509</v>
      </c>
      <c r="B9" s="113"/>
      <c r="C9" s="114"/>
      <c r="D9" s="115">
        <v>102566</v>
      </c>
      <c r="E9" s="116"/>
      <c r="F9" s="117">
        <v>94828</v>
      </c>
      <c r="G9" s="118"/>
      <c r="H9" s="119"/>
    </row>
    <row r="10" spans="1:8">
      <c r="A10" s="120"/>
      <c r="B10" s="121"/>
      <c r="C10" s="122"/>
      <c r="D10" s="123">
        <v>27508</v>
      </c>
      <c r="E10" s="124"/>
      <c r="F10" s="125">
        <v>55133</v>
      </c>
      <c r="G10" s="126"/>
      <c r="H10" s="127"/>
    </row>
    <row r="11" spans="1:8">
      <c r="A11" s="108" t="s">
        <v>510</v>
      </c>
      <c r="B11" s="113"/>
      <c r="C11" s="114"/>
      <c r="D11" s="115">
        <v>327790</v>
      </c>
      <c r="E11" s="116"/>
      <c r="F11" s="117">
        <v>119674</v>
      </c>
      <c r="G11" s="118"/>
      <c r="H11" s="119"/>
    </row>
    <row r="12" spans="1:8">
      <c r="A12" s="120"/>
      <c r="B12" s="121"/>
      <c r="C12" s="128"/>
      <c r="D12" s="123">
        <v>40417</v>
      </c>
      <c r="E12" s="124"/>
      <c r="F12" s="125">
        <v>57803</v>
      </c>
      <c r="G12" s="126"/>
      <c r="H12" s="127"/>
    </row>
    <row r="13" spans="1:8">
      <c r="A13" s="108"/>
      <c r="B13" s="113"/>
      <c r="C13" s="129"/>
      <c r="D13" s="130">
        <v>158907</v>
      </c>
      <c r="E13" s="131"/>
      <c r="F13" s="132">
        <v>107538</v>
      </c>
      <c r="G13" s="133"/>
      <c r="H13" s="119"/>
    </row>
    <row r="14" spans="1:8">
      <c r="A14" s="120"/>
      <c r="B14" s="121"/>
      <c r="C14" s="122"/>
      <c r="D14" s="123">
        <v>76489</v>
      </c>
      <c r="E14" s="124"/>
      <c r="F14" s="125">
        <v>59584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9.0399999999999991</v>
      </c>
      <c r="C19" s="134">
        <f>ROUND(VALUE(SUBSTITUTE(実質収支比率等に係る経年分析!G$48,"▲","-")),2)</f>
        <v>7.61</v>
      </c>
      <c r="D19" s="134">
        <f>ROUND(VALUE(SUBSTITUTE(実質収支比率等に係る経年分析!H$48,"▲","-")),2)</f>
        <v>20.010000000000002</v>
      </c>
      <c r="E19" s="134">
        <f>ROUND(VALUE(SUBSTITUTE(実質収支比率等に係る経年分析!I$48,"▲","-")),2)</f>
        <v>69.12</v>
      </c>
      <c r="F19" s="134">
        <f>ROUND(VALUE(SUBSTITUTE(実質収支比率等に係る経年分析!J$48,"▲","-")),2)</f>
        <v>38.270000000000003</v>
      </c>
    </row>
    <row r="20" spans="1:11">
      <c r="A20" s="134" t="s">
        <v>43</v>
      </c>
      <c r="B20" s="134">
        <f>ROUND(VALUE(SUBSTITUTE(実質収支比率等に係る経年分析!F$47,"▲","-")),2)</f>
        <v>27.77</v>
      </c>
      <c r="C20" s="134">
        <f>ROUND(VALUE(SUBSTITUTE(実質収支比率等に係る経年分析!G$47,"▲","-")),2)</f>
        <v>22.13</v>
      </c>
      <c r="D20" s="134">
        <f>ROUND(VALUE(SUBSTITUTE(実質収支比率等に係る経年分析!H$47,"▲","-")),2)</f>
        <v>26.28</v>
      </c>
      <c r="E20" s="134">
        <f>ROUND(VALUE(SUBSTITUTE(実質収支比率等に係る経年分析!I$47,"▲","-")),2)</f>
        <v>19.89</v>
      </c>
      <c r="F20" s="134">
        <f>ROUND(VALUE(SUBSTITUTE(実質収支比率等に係る経年分析!J$47,"▲","-")),2)</f>
        <v>56.09</v>
      </c>
    </row>
    <row r="21" spans="1:11">
      <c r="A21" s="134" t="s">
        <v>44</v>
      </c>
      <c r="B21" s="134">
        <f>IF(ISNUMBER(VALUE(SUBSTITUTE(実質収支比率等に係る経年分析!F$49,"▲","-"))),ROUND(VALUE(SUBSTITUTE(実質収支比率等に係る経年分析!F$49,"▲","-")),2),NA())</f>
        <v>-13.91</v>
      </c>
      <c r="C21" s="134">
        <f>IF(ISNUMBER(VALUE(SUBSTITUTE(実質収支比率等に係る経年分析!G$49,"▲","-"))),ROUND(VALUE(SUBSTITUTE(実質収支比率等に係る経年分析!G$49,"▲","-")),2),NA())</f>
        <v>-13.26</v>
      </c>
      <c r="D21" s="134">
        <f>IF(ISNUMBER(VALUE(SUBSTITUTE(実質収支比率等に係る経年分析!H$49,"▲","-"))),ROUND(VALUE(SUBSTITUTE(実質収支比率等に係る経年分析!H$49,"▲","-")),2),NA())</f>
        <v>11.55</v>
      </c>
      <c r="E21" s="134">
        <f>IF(ISNUMBER(VALUE(SUBSTITUTE(実質収支比率等に係る経年分析!I$49,"▲","-"))),ROUND(VALUE(SUBSTITUTE(実質収支比率等に係る経年分析!I$49,"▲","-")),2),NA())</f>
        <v>33.74</v>
      </c>
      <c r="F21" s="134">
        <f>IF(ISNUMBER(VALUE(SUBSTITUTE(実質収支比率等に係る経年分析!J$49,"▲","-"))),ROUND(VALUE(SUBSTITUTE(実質収支比率等に係る経年分析!J$49,"▲","-")),2),NA())</f>
        <v>-16.579999999999998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土地開発事業特別会計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0.65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0.47</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1.75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7.0000000000000007E-2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0.24</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1.61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3.95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3.12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1.03</v>
      </c>
    </row>
    <row r="34" spans="1:16">
      <c r="A34" s="135" t="str">
        <f>IF(連結実質赤字比率に係る赤字・黒字の構成分析!C$36="",NA(),連結実質赤字比率に係る赤字・黒字の構成分析!C$36)</f>
        <v>公共下水道事業特別会計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0.14000000000000001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13.41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1.1200000000000001</v>
      </c>
    </row>
    <row r="35" spans="1:16">
      <c r="A35" s="135" t="str">
        <f>IF(連結実質赤字比率に係る赤字・黒字の構成分析!C$35="",NA(),連結実質赤字比率に係る赤字・黒字の構成分析!C$35)</f>
        <v>介護保険特別会計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0.38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0.28999999999999998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3.95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1.28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1.58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9.0399999999999991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7.61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20.010000000000002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69.12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38.270000000000003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230</v>
      </c>
      <c r="E42" s="136"/>
      <c r="F42" s="136"/>
      <c r="G42" s="136">
        <f>'実質公債費比率（分子）の構造'!L$52</f>
        <v>234</v>
      </c>
      <c r="H42" s="136"/>
      <c r="I42" s="136"/>
      <c r="J42" s="136">
        <f>'実質公債費比率（分子）の構造'!M$52</f>
        <v>221</v>
      </c>
      <c r="K42" s="136"/>
      <c r="L42" s="136"/>
      <c r="M42" s="136">
        <f>'実質公債費比率（分子）の構造'!N$52</f>
        <v>215</v>
      </c>
      <c r="N42" s="136"/>
      <c r="O42" s="136"/>
      <c r="P42" s="136">
        <f>'実質公債費比率（分子）の構造'!O$52</f>
        <v>223</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57</v>
      </c>
      <c r="C45" s="136"/>
      <c r="D45" s="136"/>
      <c r="E45" s="136">
        <f>'実質公債費比率（分子）の構造'!L$49</f>
        <v>60</v>
      </c>
      <c r="F45" s="136"/>
      <c r="G45" s="136"/>
      <c r="H45" s="136">
        <f>'実質公債費比率（分子）の構造'!M$49</f>
        <v>64</v>
      </c>
      <c r="I45" s="136"/>
      <c r="J45" s="136"/>
      <c r="K45" s="136">
        <f>'実質公債費比率（分子）の構造'!N$49</f>
        <v>56</v>
      </c>
      <c r="L45" s="136"/>
      <c r="M45" s="136"/>
      <c r="N45" s="136">
        <f>'実質公債費比率（分子）の構造'!O$49</f>
        <v>52</v>
      </c>
      <c r="O45" s="136"/>
      <c r="P45" s="136"/>
    </row>
    <row r="46" spans="1:16">
      <c r="A46" s="136" t="s">
        <v>55</v>
      </c>
      <c r="B46" s="136">
        <f>'実質公債費比率（分子）の構造'!K$48</f>
        <v>181</v>
      </c>
      <c r="C46" s="136"/>
      <c r="D46" s="136"/>
      <c r="E46" s="136">
        <f>'実質公債費比率（分子）の構造'!L$48</f>
        <v>175</v>
      </c>
      <c r="F46" s="136"/>
      <c r="G46" s="136"/>
      <c r="H46" s="136">
        <f>'実質公債費比率（分子）の構造'!M$48</f>
        <v>168</v>
      </c>
      <c r="I46" s="136"/>
      <c r="J46" s="136"/>
      <c r="K46" s="136">
        <f>'実質公債費比率（分子）の構造'!N$48</f>
        <v>164</v>
      </c>
      <c r="L46" s="136"/>
      <c r="M46" s="136"/>
      <c r="N46" s="136">
        <f>'実質公債費比率（分子）の構造'!O$48</f>
        <v>168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326</v>
      </c>
      <c r="C49" s="136"/>
      <c r="D49" s="136"/>
      <c r="E49" s="136">
        <f>'実質公債費比率（分子）の構造'!L$45</f>
        <v>204</v>
      </c>
      <c r="F49" s="136"/>
      <c r="G49" s="136"/>
      <c r="H49" s="136">
        <f>'実質公債費比率（分子）の構造'!M$45</f>
        <v>405</v>
      </c>
      <c r="I49" s="136"/>
      <c r="J49" s="136"/>
      <c r="K49" s="136">
        <f>'実質公債費比率（分子）の構造'!N$45</f>
        <v>234</v>
      </c>
      <c r="L49" s="136"/>
      <c r="M49" s="136"/>
      <c r="N49" s="136">
        <f>'実質公債費比率（分子）の構造'!O$45</f>
        <v>235</v>
      </c>
      <c r="O49" s="136"/>
      <c r="P49" s="136"/>
    </row>
    <row r="50" spans="1:16">
      <c r="A50" s="136" t="s">
        <v>59</v>
      </c>
      <c r="B50" s="136" t="e">
        <f>NA()</f>
        <v>#N/A</v>
      </c>
      <c r="C50" s="136">
        <f>IF(ISNUMBER('実質公債費比率（分子）の構造'!K$53),'実質公債費比率（分子）の構造'!K$53,NA())</f>
        <v>334</v>
      </c>
      <c r="D50" s="136" t="e">
        <f>NA()</f>
        <v>#N/A</v>
      </c>
      <c r="E50" s="136" t="e">
        <f>NA()</f>
        <v>#N/A</v>
      </c>
      <c r="F50" s="136">
        <f>IF(ISNUMBER('実質公債費比率（分子）の構造'!L$53),'実質公債費比率（分子）の構造'!L$53,NA())</f>
        <v>205</v>
      </c>
      <c r="G50" s="136" t="e">
        <f>NA()</f>
        <v>#N/A</v>
      </c>
      <c r="H50" s="136" t="e">
        <f>NA()</f>
        <v>#N/A</v>
      </c>
      <c r="I50" s="136">
        <f>IF(ISNUMBER('実質公債費比率（分子）の構造'!M$53),'実質公債費比率（分子）の構造'!M$53,NA())</f>
        <v>416</v>
      </c>
      <c r="J50" s="136" t="e">
        <f>NA()</f>
        <v>#N/A</v>
      </c>
      <c r="K50" s="136" t="e">
        <f>NA()</f>
        <v>#N/A</v>
      </c>
      <c r="L50" s="136">
        <f>IF(ISNUMBER('実質公債費比率（分子）の構造'!N$53),'実質公債費比率（分子）の構造'!N$53,NA())</f>
        <v>239</v>
      </c>
      <c r="M50" s="136" t="e">
        <f>NA()</f>
        <v>#N/A</v>
      </c>
      <c r="N50" s="136" t="e">
        <f>NA()</f>
        <v>#N/A</v>
      </c>
      <c r="O50" s="136">
        <f>IF(ISNUMBER('実質公債費比率（分子）の構造'!O$53),'実質公債費比率（分子）の構造'!O$53,NA())</f>
        <v>232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2668</v>
      </c>
      <c r="E56" s="135"/>
      <c r="F56" s="135"/>
      <c r="G56" s="135">
        <f>'将来負担比率（分子）の構造'!J$51</f>
        <v>2723</v>
      </c>
      <c r="H56" s="135"/>
      <c r="I56" s="135"/>
      <c r="J56" s="135">
        <f>'将来負担比率（分子）の構造'!K$51</f>
        <v>2714</v>
      </c>
      <c r="K56" s="135"/>
      <c r="L56" s="135"/>
      <c r="M56" s="135">
        <f>'将来負担比率（分子）の構造'!L$51</f>
        <v>2815</v>
      </c>
      <c r="N56" s="135"/>
      <c r="O56" s="135"/>
      <c r="P56" s="135">
        <f>'将来負担比率（分子）の構造'!M$51</f>
        <v>2865</v>
      </c>
    </row>
    <row r="57" spans="1:16">
      <c r="A57" s="135" t="s">
        <v>35</v>
      </c>
      <c r="B57" s="135"/>
      <c r="C57" s="135"/>
      <c r="D57" s="135">
        <f>'将来負担比率（分子）の構造'!I$50</f>
        <v>71</v>
      </c>
      <c r="E57" s="135"/>
      <c r="F57" s="135"/>
      <c r="G57" s="135">
        <f>'将来負担比率（分子）の構造'!J$50</f>
        <v>65</v>
      </c>
      <c r="H57" s="135"/>
      <c r="I57" s="135"/>
      <c r="J57" s="135">
        <f>'将来負担比率（分子）の構造'!K$50</f>
        <v>52</v>
      </c>
      <c r="K57" s="135"/>
      <c r="L57" s="135"/>
      <c r="M57" s="135">
        <f>'将来負担比率（分子）の構造'!L$50</f>
        <v>30</v>
      </c>
      <c r="N57" s="135"/>
      <c r="O57" s="135"/>
      <c r="P57" s="135">
        <f>'将来負担比率（分子）の構造'!M$50</f>
        <v>9</v>
      </c>
    </row>
    <row r="58" spans="1:16">
      <c r="A58" s="135" t="s">
        <v>34</v>
      </c>
      <c r="B58" s="135"/>
      <c r="C58" s="135"/>
      <c r="D58" s="135">
        <f>'将来負担比率（分子）の構造'!I$49</f>
        <v>1146</v>
      </c>
      <c r="E58" s="135"/>
      <c r="F58" s="135"/>
      <c r="G58" s="135">
        <f>'将来負担比率（分子）の構造'!J$49</f>
        <v>940</v>
      </c>
      <c r="H58" s="135"/>
      <c r="I58" s="135"/>
      <c r="J58" s="135">
        <f>'将来負担比率（分子）の構造'!K$49</f>
        <v>1436</v>
      </c>
      <c r="K58" s="135"/>
      <c r="L58" s="135"/>
      <c r="M58" s="135">
        <f>'将来負担比率（分子）の構造'!L$49</f>
        <v>1136</v>
      </c>
      <c r="N58" s="135"/>
      <c r="O58" s="135"/>
      <c r="P58" s="135">
        <f>'将来負担比率（分子）の構造'!M$49</f>
        <v>2020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13</v>
      </c>
      <c r="C61" s="135"/>
      <c r="D61" s="135"/>
      <c r="E61" s="135">
        <f>'将来負担比率（分子）の構造'!J$46</f>
        <v>11</v>
      </c>
      <c r="F61" s="135"/>
      <c r="G61" s="135"/>
      <c r="H61" s="135">
        <f>'将来負担比率（分子）の構造'!K$46</f>
        <v>10</v>
      </c>
      <c r="I61" s="135"/>
      <c r="J61" s="135"/>
      <c r="K61" s="135">
        <f>'将来負担比率（分子）の構造'!L$46</f>
        <v>9</v>
      </c>
      <c r="L61" s="135"/>
      <c r="M61" s="135"/>
      <c r="N61" s="135">
        <f>'将来負担比率（分子）の構造'!M$46</f>
        <v>8</v>
      </c>
      <c r="O61" s="135"/>
      <c r="P61" s="135"/>
    </row>
    <row r="62" spans="1:16">
      <c r="A62" s="135" t="s">
        <v>29</v>
      </c>
      <c r="B62" s="135">
        <f>'将来負担比率（分子）の構造'!I$45</f>
        <v>554</v>
      </c>
      <c r="C62" s="135"/>
      <c r="D62" s="135"/>
      <c r="E62" s="135">
        <f>'将来負担比率（分子）の構造'!J$45</f>
        <v>502</v>
      </c>
      <c r="F62" s="135"/>
      <c r="G62" s="135"/>
      <c r="H62" s="135">
        <f>'将来負担比率（分子）の構造'!K$45</f>
        <v>493</v>
      </c>
      <c r="I62" s="135"/>
      <c r="J62" s="135"/>
      <c r="K62" s="135">
        <f>'将来負担比率（分子）の構造'!L$45</f>
        <v>461</v>
      </c>
      <c r="L62" s="135"/>
      <c r="M62" s="135"/>
      <c r="N62" s="135">
        <f>'将来負担比率（分子）の構造'!M$45</f>
        <v>477</v>
      </c>
      <c r="O62" s="135"/>
      <c r="P62" s="135"/>
    </row>
    <row r="63" spans="1:16">
      <c r="A63" s="135" t="s">
        <v>28</v>
      </c>
      <c r="B63" s="135">
        <f>'将来負担比率（分子）の構造'!I$44</f>
        <v>102</v>
      </c>
      <c r="C63" s="135"/>
      <c r="D63" s="135"/>
      <c r="E63" s="135">
        <f>'将来負担比率（分子）の構造'!J$44</f>
        <v>126</v>
      </c>
      <c r="F63" s="135"/>
      <c r="G63" s="135"/>
      <c r="H63" s="135">
        <f>'将来負担比率（分子）の構造'!K$44</f>
        <v>136</v>
      </c>
      <c r="I63" s="135"/>
      <c r="J63" s="135"/>
      <c r="K63" s="135">
        <f>'将来負担比率（分子）の構造'!L$44</f>
        <v>115</v>
      </c>
      <c r="L63" s="135"/>
      <c r="M63" s="135"/>
      <c r="N63" s="135">
        <f>'将来負担比率（分子）の構造'!M$44</f>
        <v>105</v>
      </c>
      <c r="O63" s="135"/>
      <c r="P63" s="135"/>
    </row>
    <row r="64" spans="1:16">
      <c r="A64" s="135" t="s">
        <v>27</v>
      </c>
      <c r="B64" s="135">
        <f>'将来負担比率（分子）の構造'!I$43</f>
        <v>2140</v>
      </c>
      <c r="C64" s="135"/>
      <c r="D64" s="135"/>
      <c r="E64" s="135">
        <f>'将来負担比率（分子）の構造'!J$43</f>
        <v>2054</v>
      </c>
      <c r="F64" s="135"/>
      <c r="G64" s="135"/>
      <c r="H64" s="135">
        <f>'将来負担比率（分子）の構造'!K$43</f>
        <v>1949</v>
      </c>
      <c r="I64" s="135"/>
      <c r="J64" s="135"/>
      <c r="K64" s="135">
        <f>'将来負担比率（分子）の構造'!L$43</f>
        <v>1840</v>
      </c>
      <c r="L64" s="135"/>
      <c r="M64" s="135"/>
      <c r="N64" s="135">
        <f>'将来負担比率（分子）の構造'!M$43</f>
        <v>1769</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2838</v>
      </c>
      <c r="C66" s="135"/>
      <c r="D66" s="135"/>
      <c r="E66" s="135">
        <f>'将来負担比率（分子）の構造'!J$41</f>
        <v>2977</v>
      </c>
      <c r="F66" s="135"/>
      <c r="G66" s="135"/>
      <c r="H66" s="135">
        <f>'将来負担比率（分子）の構造'!K$41</f>
        <v>2627</v>
      </c>
      <c r="I66" s="135"/>
      <c r="J66" s="135"/>
      <c r="K66" s="135">
        <f>'将来負担比率（分子）の構造'!L$41</f>
        <v>2651</v>
      </c>
      <c r="L66" s="135"/>
      <c r="M66" s="135"/>
      <c r="N66" s="135">
        <f>'将来負担比率（分子）の構造'!M$41</f>
        <v>2872</v>
      </c>
      <c r="O66" s="135"/>
      <c r="P66" s="135"/>
    </row>
    <row r="67" spans="1:16">
      <c r="A67" s="135" t="s">
        <v>63</v>
      </c>
      <c r="B67" s="135" t="e">
        <f>NA()</f>
        <v>#N/A</v>
      </c>
      <c r="C67" s="135">
        <f>IF(ISNUMBER('将来負担比率（分子）の構造'!I$52), IF('将来負担比率（分子）の構造'!I$52 &lt; 0, 0, '将来負担比率（分子）の構造'!I$52), NA())</f>
        <v>1762</v>
      </c>
      <c r="D67" s="135" t="e">
        <f>NA()</f>
        <v>#N/A</v>
      </c>
      <c r="E67" s="135" t="e">
        <f>NA()</f>
        <v>#N/A</v>
      </c>
      <c r="F67" s="135">
        <f>IF(ISNUMBER('将来負担比率（分子）の構造'!J$52), IF('将来負担比率（分子）の構造'!J$52 &lt; 0, 0, '将来負担比率（分子）の構造'!J$52), NA())</f>
        <v>1942</v>
      </c>
      <c r="G67" s="135" t="e">
        <f>NA()</f>
        <v>#N/A</v>
      </c>
      <c r="H67" s="135" t="e">
        <f>NA()</f>
        <v>#N/A</v>
      </c>
      <c r="I67" s="135">
        <f>IF(ISNUMBER('将来負担比率（分子）の構造'!K$52), IF('将来負担比率（分子）の構造'!K$52 &lt; 0, 0, '将来負担比率（分子）の構造'!K$52), NA())</f>
        <v>1012</v>
      </c>
      <c r="J67" s="135" t="e">
        <f>NA()</f>
        <v>#N/A</v>
      </c>
      <c r="K67" s="135" t="e">
        <f>NA()</f>
        <v>#N/A</v>
      </c>
      <c r="L67" s="135">
        <f>IF(ISNUMBER('将来負担比率（分子）の構造'!L$52), IF('将来負担比率（分子）の構造'!L$52 &lt; 0, 0, '将来負担比率（分子）の構造'!L$52), NA())</f>
        <v>1094</v>
      </c>
      <c r="M67" s="135" t="e">
        <f>NA()</f>
        <v>#N/A</v>
      </c>
      <c r="N67" s="135" t="e">
        <f>NA()</f>
        <v>#N/A</v>
      </c>
      <c r="O67" s="135">
        <f>IF(ISNUMBER('将来負担比率（分子）の構造'!M$52), IF('将来負担比率（分子）の構造'!M$52 &lt; 0, 0, '将来負担比率（分子）の構造'!M$52), NA())</f>
        <v>337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3"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1588881</v>
      </c>
      <c r="S5" s="581"/>
      <c r="T5" s="581"/>
      <c r="U5" s="581"/>
      <c r="V5" s="581"/>
      <c r="W5" s="581"/>
      <c r="X5" s="581"/>
      <c r="Y5" s="582"/>
      <c r="Z5" s="583">
        <v>14.2</v>
      </c>
      <c r="AA5" s="583"/>
      <c r="AB5" s="583"/>
      <c r="AC5" s="583"/>
      <c r="AD5" s="584">
        <v>1588881</v>
      </c>
      <c r="AE5" s="584"/>
      <c r="AF5" s="584"/>
      <c r="AG5" s="584"/>
      <c r="AH5" s="584"/>
      <c r="AI5" s="584"/>
      <c r="AJ5" s="584"/>
      <c r="AK5" s="584"/>
      <c r="AL5" s="585">
        <v>89.7</v>
      </c>
      <c r="AM5" s="586"/>
      <c r="AN5" s="586"/>
      <c r="AO5" s="587"/>
      <c r="AP5" s="577" t="s">
        <v>208</v>
      </c>
      <c r="AQ5" s="578"/>
      <c r="AR5" s="578"/>
      <c r="AS5" s="578"/>
      <c r="AT5" s="578"/>
      <c r="AU5" s="578"/>
      <c r="AV5" s="578"/>
      <c r="AW5" s="578"/>
      <c r="AX5" s="578"/>
      <c r="AY5" s="578"/>
      <c r="AZ5" s="578"/>
      <c r="BA5" s="578"/>
      <c r="BB5" s="578"/>
      <c r="BC5" s="578"/>
      <c r="BD5" s="578"/>
      <c r="BE5" s="578"/>
      <c r="BF5" s="579"/>
      <c r="BG5" s="591">
        <v>1588881</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28411</v>
      </c>
      <c r="S6" s="592"/>
      <c r="T6" s="592"/>
      <c r="U6" s="592"/>
      <c r="V6" s="592"/>
      <c r="W6" s="592"/>
      <c r="X6" s="592"/>
      <c r="Y6" s="593"/>
      <c r="Z6" s="594">
        <v>0.3</v>
      </c>
      <c r="AA6" s="594"/>
      <c r="AB6" s="594"/>
      <c r="AC6" s="594"/>
      <c r="AD6" s="595">
        <v>28411</v>
      </c>
      <c r="AE6" s="595"/>
      <c r="AF6" s="595"/>
      <c r="AG6" s="595"/>
      <c r="AH6" s="595"/>
      <c r="AI6" s="595"/>
      <c r="AJ6" s="595"/>
      <c r="AK6" s="595"/>
      <c r="AL6" s="596">
        <v>1.6</v>
      </c>
      <c r="AM6" s="597"/>
      <c r="AN6" s="597"/>
      <c r="AO6" s="598"/>
      <c r="AP6" s="588" t="s">
        <v>214</v>
      </c>
      <c r="AQ6" s="589"/>
      <c r="AR6" s="589"/>
      <c r="AS6" s="589"/>
      <c r="AT6" s="589"/>
      <c r="AU6" s="589"/>
      <c r="AV6" s="589"/>
      <c r="AW6" s="589"/>
      <c r="AX6" s="589"/>
      <c r="AY6" s="589"/>
      <c r="AZ6" s="589"/>
      <c r="BA6" s="589"/>
      <c r="BB6" s="589"/>
      <c r="BC6" s="589"/>
      <c r="BD6" s="589"/>
      <c r="BE6" s="589"/>
      <c r="BF6" s="590"/>
      <c r="BG6" s="591">
        <v>1588881</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71038</v>
      </c>
      <c r="CS6" s="592"/>
      <c r="CT6" s="592"/>
      <c r="CU6" s="592"/>
      <c r="CV6" s="592"/>
      <c r="CW6" s="592"/>
      <c r="CX6" s="592"/>
      <c r="CY6" s="593"/>
      <c r="CZ6" s="594">
        <v>0.7</v>
      </c>
      <c r="DA6" s="594"/>
      <c r="DB6" s="594"/>
      <c r="DC6" s="594"/>
      <c r="DD6" s="600" t="s">
        <v>209</v>
      </c>
      <c r="DE6" s="592"/>
      <c r="DF6" s="592"/>
      <c r="DG6" s="592"/>
      <c r="DH6" s="592"/>
      <c r="DI6" s="592"/>
      <c r="DJ6" s="592"/>
      <c r="DK6" s="592"/>
      <c r="DL6" s="592"/>
      <c r="DM6" s="592"/>
      <c r="DN6" s="592"/>
      <c r="DO6" s="592"/>
      <c r="DP6" s="593"/>
      <c r="DQ6" s="600">
        <v>71038</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1103</v>
      </c>
      <c r="S7" s="592"/>
      <c r="T7" s="592"/>
      <c r="U7" s="592"/>
      <c r="V7" s="592"/>
      <c r="W7" s="592"/>
      <c r="X7" s="592"/>
      <c r="Y7" s="593"/>
      <c r="Z7" s="594">
        <v>0</v>
      </c>
      <c r="AA7" s="594"/>
      <c r="AB7" s="594"/>
      <c r="AC7" s="594"/>
      <c r="AD7" s="595">
        <v>1103</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359887</v>
      </c>
      <c r="BH7" s="592"/>
      <c r="BI7" s="592"/>
      <c r="BJ7" s="592"/>
      <c r="BK7" s="592"/>
      <c r="BL7" s="592"/>
      <c r="BM7" s="592"/>
      <c r="BN7" s="593"/>
      <c r="BO7" s="594">
        <v>22.7</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1777304</v>
      </c>
      <c r="CS7" s="592"/>
      <c r="CT7" s="592"/>
      <c r="CU7" s="592"/>
      <c r="CV7" s="592"/>
      <c r="CW7" s="592"/>
      <c r="CX7" s="592"/>
      <c r="CY7" s="593"/>
      <c r="CZ7" s="594">
        <v>17.600000000000001</v>
      </c>
      <c r="DA7" s="594"/>
      <c r="DB7" s="594"/>
      <c r="DC7" s="594"/>
      <c r="DD7" s="600">
        <v>42750</v>
      </c>
      <c r="DE7" s="592"/>
      <c r="DF7" s="592"/>
      <c r="DG7" s="592"/>
      <c r="DH7" s="592"/>
      <c r="DI7" s="592"/>
      <c r="DJ7" s="592"/>
      <c r="DK7" s="592"/>
      <c r="DL7" s="592"/>
      <c r="DM7" s="592"/>
      <c r="DN7" s="592"/>
      <c r="DO7" s="592"/>
      <c r="DP7" s="593"/>
      <c r="DQ7" s="600">
        <v>1104119</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1422</v>
      </c>
      <c r="S8" s="592"/>
      <c r="T8" s="592"/>
      <c r="U8" s="592"/>
      <c r="V8" s="592"/>
      <c r="W8" s="592"/>
      <c r="X8" s="592"/>
      <c r="Y8" s="593"/>
      <c r="Z8" s="594">
        <v>0</v>
      </c>
      <c r="AA8" s="594"/>
      <c r="AB8" s="594"/>
      <c r="AC8" s="594"/>
      <c r="AD8" s="595">
        <v>1422</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7065</v>
      </c>
      <c r="BH8" s="592"/>
      <c r="BI8" s="592"/>
      <c r="BJ8" s="592"/>
      <c r="BK8" s="592"/>
      <c r="BL8" s="592"/>
      <c r="BM8" s="592"/>
      <c r="BN8" s="593"/>
      <c r="BO8" s="594">
        <v>0.4</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4529271</v>
      </c>
      <c r="CS8" s="592"/>
      <c r="CT8" s="592"/>
      <c r="CU8" s="592"/>
      <c r="CV8" s="592"/>
      <c r="CW8" s="592"/>
      <c r="CX8" s="592"/>
      <c r="CY8" s="593"/>
      <c r="CZ8" s="594">
        <v>44.8</v>
      </c>
      <c r="DA8" s="594"/>
      <c r="DB8" s="594"/>
      <c r="DC8" s="594"/>
      <c r="DD8" s="600">
        <v>312338</v>
      </c>
      <c r="DE8" s="592"/>
      <c r="DF8" s="592"/>
      <c r="DG8" s="592"/>
      <c r="DH8" s="592"/>
      <c r="DI8" s="592"/>
      <c r="DJ8" s="592"/>
      <c r="DK8" s="592"/>
      <c r="DL8" s="592"/>
      <c r="DM8" s="592"/>
      <c r="DN8" s="592"/>
      <c r="DO8" s="592"/>
      <c r="DP8" s="593"/>
      <c r="DQ8" s="600">
        <v>549536</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1883</v>
      </c>
      <c r="S9" s="592"/>
      <c r="T9" s="592"/>
      <c r="U9" s="592"/>
      <c r="V9" s="592"/>
      <c r="W9" s="592"/>
      <c r="X9" s="592"/>
      <c r="Y9" s="593"/>
      <c r="Z9" s="594">
        <v>0</v>
      </c>
      <c r="AA9" s="594"/>
      <c r="AB9" s="594"/>
      <c r="AC9" s="594"/>
      <c r="AD9" s="595">
        <v>1883</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241294</v>
      </c>
      <c r="BH9" s="592"/>
      <c r="BI9" s="592"/>
      <c r="BJ9" s="592"/>
      <c r="BK9" s="592"/>
      <c r="BL9" s="592"/>
      <c r="BM9" s="592"/>
      <c r="BN9" s="593"/>
      <c r="BO9" s="594">
        <v>15.2</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222331</v>
      </c>
      <c r="CS9" s="592"/>
      <c r="CT9" s="592"/>
      <c r="CU9" s="592"/>
      <c r="CV9" s="592"/>
      <c r="CW9" s="592"/>
      <c r="CX9" s="592"/>
      <c r="CY9" s="593"/>
      <c r="CZ9" s="594">
        <v>2.2000000000000002</v>
      </c>
      <c r="DA9" s="594"/>
      <c r="DB9" s="594"/>
      <c r="DC9" s="594"/>
      <c r="DD9" s="600">
        <v>4161</v>
      </c>
      <c r="DE9" s="592"/>
      <c r="DF9" s="592"/>
      <c r="DG9" s="592"/>
      <c r="DH9" s="592"/>
      <c r="DI9" s="592"/>
      <c r="DJ9" s="592"/>
      <c r="DK9" s="592"/>
      <c r="DL9" s="592"/>
      <c r="DM9" s="592"/>
      <c r="DN9" s="592"/>
      <c r="DO9" s="592"/>
      <c r="DP9" s="593"/>
      <c r="DQ9" s="600">
        <v>193904</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53833</v>
      </c>
      <c r="S10" s="592"/>
      <c r="T10" s="592"/>
      <c r="U10" s="592"/>
      <c r="V10" s="592"/>
      <c r="W10" s="592"/>
      <c r="X10" s="592"/>
      <c r="Y10" s="593"/>
      <c r="Z10" s="594">
        <v>0.5</v>
      </c>
      <c r="AA10" s="594"/>
      <c r="AB10" s="594"/>
      <c r="AC10" s="594"/>
      <c r="AD10" s="595">
        <v>53833</v>
      </c>
      <c r="AE10" s="595"/>
      <c r="AF10" s="595"/>
      <c r="AG10" s="595"/>
      <c r="AH10" s="595"/>
      <c r="AI10" s="595"/>
      <c r="AJ10" s="595"/>
      <c r="AK10" s="595"/>
      <c r="AL10" s="596">
        <v>3</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33032</v>
      </c>
      <c r="BH10" s="592"/>
      <c r="BI10" s="592"/>
      <c r="BJ10" s="592"/>
      <c r="BK10" s="592"/>
      <c r="BL10" s="592"/>
      <c r="BM10" s="592"/>
      <c r="BN10" s="593"/>
      <c r="BO10" s="594">
        <v>2.1</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71375</v>
      </c>
      <c r="CS10" s="592"/>
      <c r="CT10" s="592"/>
      <c r="CU10" s="592"/>
      <c r="CV10" s="592"/>
      <c r="CW10" s="592"/>
      <c r="CX10" s="592"/>
      <c r="CY10" s="593"/>
      <c r="CZ10" s="594">
        <v>0.7</v>
      </c>
      <c r="DA10" s="594"/>
      <c r="DB10" s="594"/>
      <c r="DC10" s="594"/>
      <c r="DD10" s="600" t="s">
        <v>112</v>
      </c>
      <c r="DE10" s="592"/>
      <c r="DF10" s="592"/>
      <c r="DG10" s="592"/>
      <c r="DH10" s="592"/>
      <c r="DI10" s="592"/>
      <c r="DJ10" s="592"/>
      <c r="DK10" s="592"/>
      <c r="DL10" s="592"/>
      <c r="DM10" s="592"/>
      <c r="DN10" s="592"/>
      <c r="DO10" s="592"/>
      <c r="DP10" s="593"/>
      <c r="DQ10" s="600">
        <v>883</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78496</v>
      </c>
      <c r="BH11" s="592"/>
      <c r="BI11" s="592"/>
      <c r="BJ11" s="592"/>
      <c r="BK11" s="592"/>
      <c r="BL11" s="592"/>
      <c r="BM11" s="592"/>
      <c r="BN11" s="593"/>
      <c r="BO11" s="594">
        <v>4.9000000000000004</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179965</v>
      </c>
      <c r="CS11" s="592"/>
      <c r="CT11" s="592"/>
      <c r="CU11" s="592"/>
      <c r="CV11" s="592"/>
      <c r="CW11" s="592"/>
      <c r="CX11" s="592"/>
      <c r="CY11" s="593"/>
      <c r="CZ11" s="594">
        <v>1.8</v>
      </c>
      <c r="DA11" s="594"/>
      <c r="DB11" s="594"/>
      <c r="DC11" s="594"/>
      <c r="DD11" s="600">
        <v>13868</v>
      </c>
      <c r="DE11" s="592"/>
      <c r="DF11" s="592"/>
      <c r="DG11" s="592"/>
      <c r="DH11" s="592"/>
      <c r="DI11" s="592"/>
      <c r="DJ11" s="592"/>
      <c r="DK11" s="592"/>
      <c r="DL11" s="592"/>
      <c r="DM11" s="592"/>
      <c r="DN11" s="592"/>
      <c r="DO11" s="592"/>
      <c r="DP11" s="593"/>
      <c r="DQ11" s="600">
        <v>94305</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1156697</v>
      </c>
      <c r="BH12" s="592"/>
      <c r="BI12" s="592"/>
      <c r="BJ12" s="592"/>
      <c r="BK12" s="592"/>
      <c r="BL12" s="592"/>
      <c r="BM12" s="592"/>
      <c r="BN12" s="593"/>
      <c r="BO12" s="594">
        <v>72.8</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66669</v>
      </c>
      <c r="CS12" s="592"/>
      <c r="CT12" s="592"/>
      <c r="CU12" s="592"/>
      <c r="CV12" s="592"/>
      <c r="CW12" s="592"/>
      <c r="CX12" s="592"/>
      <c r="CY12" s="593"/>
      <c r="CZ12" s="594">
        <v>0.7</v>
      </c>
      <c r="DA12" s="594"/>
      <c r="DB12" s="594"/>
      <c r="DC12" s="594"/>
      <c r="DD12" s="600">
        <v>1725</v>
      </c>
      <c r="DE12" s="592"/>
      <c r="DF12" s="592"/>
      <c r="DG12" s="592"/>
      <c r="DH12" s="592"/>
      <c r="DI12" s="592"/>
      <c r="DJ12" s="592"/>
      <c r="DK12" s="592"/>
      <c r="DL12" s="592"/>
      <c r="DM12" s="592"/>
      <c r="DN12" s="592"/>
      <c r="DO12" s="592"/>
      <c r="DP12" s="593"/>
      <c r="DQ12" s="600">
        <v>62950</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7811</v>
      </c>
      <c r="S13" s="592"/>
      <c r="T13" s="592"/>
      <c r="U13" s="592"/>
      <c r="V13" s="592"/>
      <c r="W13" s="592"/>
      <c r="X13" s="592"/>
      <c r="Y13" s="593"/>
      <c r="Z13" s="594">
        <v>0.1</v>
      </c>
      <c r="AA13" s="594"/>
      <c r="AB13" s="594"/>
      <c r="AC13" s="594"/>
      <c r="AD13" s="595">
        <v>7811</v>
      </c>
      <c r="AE13" s="595"/>
      <c r="AF13" s="595"/>
      <c r="AG13" s="595"/>
      <c r="AH13" s="595"/>
      <c r="AI13" s="595"/>
      <c r="AJ13" s="595"/>
      <c r="AK13" s="595"/>
      <c r="AL13" s="596">
        <v>0.4</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1154342</v>
      </c>
      <c r="BH13" s="592"/>
      <c r="BI13" s="592"/>
      <c r="BJ13" s="592"/>
      <c r="BK13" s="592"/>
      <c r="BL13" s="592"/>
      <c r="BM13" s="592"/>
      <c r="BN13" s="593"/>
      <c r="BO13" s="594">
        <v>72.7</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1933339</v>
      </c>
      <c r="CS13" s="592"/>
      <c r="CT13" s="592"/>
      <c r="CU13" s="592"/>
      <c r="CV13" s="592"/>
      <c r="CW13" s="592"/>
      <c r="CX13" s="592"/>
      <c r="CY13" s="593"/>
      <c r="CZ13" s="594">
        <v>19.100000000000001</v>
      </c>
      <c r="DA13" s="594"/>
      <c r="DB13" s="594"/>
      <c r="DC13" s="594"/>
      <c r="DD13" s="600">
        <v>1300701</v>
      </c>
      <c r="DE13" s="592"/>
      <c r="DF13" s="592"/>
      <c r="DG13" s="592"/>
      <c r="DH13" s="592"/>
      <c r="DI13" s="592"/>
      <c r="DJ13" s="592"/>
      <c r="DK13" s="592"/>
      <c r="DL13" s="592"/>
      <c r="DM13" s="592"/>
      <c r="DN13" s="592"/>
      <c r="DO13" s="592"/>
      <c r="DP13" s="593"/>
      <c r="DQ13" s="600">
        <v>721470</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10608</v>
      </c>
      <c r="BH14" s="592"/>
      <c r="BI14" s="592"/>
      <c r="BJ14" s="592"/>
      <c r="BK14" s="592"/>
      <c r="BL14" s="592"/>
      <c r="BM14" s="592"/>
      <c r="BN14" s="593"/>
      <c r="BO14" s="594">
        <v>0.7</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207288</v>
      </c>
      <c r="CS14" s="592"/>
      <c r="CT14" s="592"/>
      <c r="CU14" s="592"/>
      <c r="CV14" s="592"/>
      <c r="CW14" s="592"/>
      <c r="CX14" s="592"/>
      <c r="CY14" s="593"/>
      <c r="CZ14" s="594">
        <v>2.1</v>
      </c>
      <c r="DA14" s="594"/>
      <c r="DB14" s="594"/>
      <c r="DC14" s="594"/>
      <c r="DD14" s="600">
        <v>9366</v>
      </c>
      <c r="DE14" s="592"/>
      <c r="DF14" s="592"/>
      <c r="DG14" s="592"/>
      <c r="DH14" s="592"/>
      <c r="DI14" s="592"/>
      <c r="DJ14" s="592"/>
      <c r="DK14" s="592"/>
      <c r="DL14" s="592"/>
      <c r="DM14" s="592"/>
      <c r="DN14" s="592"/>
      <c r="DO14" s="592"/>
      <c r="DP14" s="593"/>
      <c r="DQ14" s="600">
        <v>197320</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1122</v>
      </c>
      <c r="S15" s="592"/>
      <c r="T15" s="592"/>
      <c r="U15" s="592"/>
      <c r="V15" s="592"/>
      <c r="W15" s="592"/>
      <c r="X15" s="592"/>
      <c r="Y15" s="593"/>
      <c r="Z15" s="594">
        <v>0</v>
      </c>
      <c r="AA15" s="594"/>
      <c r="AB15" s="594"/>
      <c r="AC15" s="594"/>
      <c r="AD15" s="595">
        <v>1122</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61689</v>
      </c>
      <c r="BH15" s="592"/>
      <c r="BI15" s="592"/>
      <c r="BJ15" s="592"/>
      <c r="BK15" s="592"/>
      <c r="BL15" s="592"/>
      <c r="BM15" s="592"/>
      <c r="BN15" s="593"/>
      <c r="BO15" s="594">
        <v>3.9</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387897</v>
      </c>
      <c r="CS15" s="592"/>
      <c r="CT15" s="592"/>
      <c r="CU15" s="592"/>
      <c r="CV15" s="592"/>
      <c r="CW15" s="592"/>
      <c r="CX15" s="592"/>
      <c r="CY15" s="593"/>
      <c r="CZ15" s="594">
        <v>3.8</v>
      </c>
      <c r="DA15" s="594"/>
      <c r="DB15" s="594"/>
      <c r="DC15" s="594"/>
      <c r="DD15" s="600">
        <v>21891</v>
      </c>
      <c r="DE15" s="592"/>
      <c r="DF15" s="592"/>
      <c r="DG15" s="592"/>
      <c r="DH15" s="592"/>
      <c r="DI15" s="592"/>
      <c r="DJ15" s="592"/>
      <c r="DK15" s="592"/>
      <c r="DL15" s="592"/>
      <c r="DM15" s="592"/>
      <c r="DN15" s="592"/>
      <c r="DO15" s="592"/>
      <c r="DP15" s="593"/>
      <c r="DQ15" s="600">
        <v>230585</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939598</v>
      </c>
      <c r="S16" s="592"/>
      <c r="T16" s="592"/>
      <c r="U16" s="592"/>
      <c r="V16" s="592"/>
      <c r="W16" s="592"/>
      <c r="X16" s="592"/>
      <c r="Y16" s="593"/>
      <c r="Z16" s="594">
        <v>8.4</v>
      </c>
      <c r="AA16" s="594"/>
      <c r="AB16" s="594"/>
      <c r="AC16" s="594"/>
      <c r="AD16" s="595">
        <v>82577</v>
      </c>
      <c r="AE16" s="595"/>
      <c r="AF16" s="595"/>
      <c r="AG16" s="595"/>
      <c r="AH16" s="595"/>
      <c r="AI16" s="595"/>
      <c r="AJ16" s="595"/>
      <c r="AK16" s="595"/>
      <c r="AL16" s="596">
        <v>4.7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428785</v>
      </c>
      <c r="CS16" s="592"/>
      <c r="CT16" s="592"/>
      <c r="CU16" s="592"/>
      <c r="CV16" s="592"/>
      <c r="CW16" s="592"/>
      <c r="CX16" s="592"/>
      <c r="CY16" s="593"/>
      <c r="CZ16" s="594">
        <v>4.2</v>
      </c>
      <c r="DA16" s="594"/>
      <c r="DB16" s="594"/>
      <c r="DC16" s="594"/>
      <c r="DD16" s="600" t="s">
        <v>112</v>
      </c>
      <c r="DE16" s="592"/>
      <c r="DF16" s="592"/>
      <c r="DG16" s="592"/>
      <c r="DH16" s="592"/>
      <c r="DI16" s="592"/>
      <c r="DJ16" s="592"/>
      <c r="DK16" s="592"/>
      <c r="DL16" s="592"/>
      <c r="DM16" s="592"/>
      <c r="DN16" s="592"/>
      <c r="DO16" s="592"/>
      <c r="DP16" s="593"/>
      <c r="DQ16" s="600">
        <v>144123</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82577</v>
      </c>
      <c r="S17" s="592"/>
      <c r="T17" s="592"/>
      <c r="U17" s="592"/>
      <c r="V17" s="592"/>
      <c r="W17" s="592"/>
      <c r="X17" s="592"/>
      <c r="Y17" s="593"/>
      <c r="Z17" s="594">
        <v>0.7</v>
      </c>
      <c r="AA17" s="594"/>
      <c r="AB17" s="594"/>
      <c r="AC17" s="594"/>
      <c r="AD17" s="595">
        <v>82577</v>
      </c>
      <c r="AE17" s="595"/>
      <c r="AF17" s="595"/>
      <c r="AG17" s="595"/>
      <c r="AH17" s="595"/>
      <c r="AI17" s="595"/>
      <c r="AJ17" s="595"/>
      <c r="AK17" s="595"/>
      <c r="AL17" s="596">
        <v>4.7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235075</v>
      </c>
      <c r="CS17" s="592"/>
      <c r="CT17" s="592"/>
      <c r="CU17" s="592"/>
      <c r="CV17" s="592"/>
      <c r="CW17" s="592"/>
      <c r="CX17" s="592"/>
      <c r="CY17" s="593"/>
      <c r="CZ17" s="594">
        <v>2.2999999999999998</v>
      </c>
      <c r="DA17" s="594"/>
      <c r="DB17" s="594"/>
      <c r="DC17" s="594"/>
      <c r="DD17" s="600" t="s">
        <v>112</v>
      </c>
      <c r="DE17" s="592"/>
      <c r="DF17" s="592"/>
      <c r="DG17" s="592"/>
      <c r="DH17" s="592"/>
      <c r="DI17" s="592"/>
      <c r="DJ17" s="592"/>
      <c r="DK17" s="592"/>
      <c r="DL17" s="592"/>
      <c r="DM17" s="592"/>
      <c r="DN17" s="592"/>
      <c r="DO17" s="592"/>
      <c r="DP17" s="593"/>
      <c r="DQ17" s="600">
        <v>232768</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47960</v>
      </c>
      <c r="S18" s="592"/>
      <c r="T18" s="592"/>
      <c r="U18" s="592"/>
      <c r="V18" s="592"/>
      <c r="W18" s="592"/>
      <c r="X18" s="592"/>
      <c r="Y18" s="593"/>
      <c r="Z18" s="594">
        <v>0.4</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809061</v>
      </c>
      <c r="S19" s="592"/>
      <c r="T19" s="592"/>
      <c r="U19" s="592"/>
      <c r="V19" s="592"/>
      <c r="W19" s="592"/>
      <c r="X19" s="592"/>
      <c r="Y19" s="593"/>
      <c r="Z19" s="594">
        <v>7.2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2624064</v>
      </c>
      <c r="S20" s="592"/>
      <c r="T20" s="592"/>
      <c r="U20" s="592"/>
      <c r="V20" s="592"/>
      <c r="W20" s="592"/>
      <c r="X20" s="592"/>
      <c r="Y20" s="593"/>
      <c r="Z20" s="594">
        <v>23.4</v>
      </c>
      <c r="AA20" s="594"/>
      <c r="AB20" s="594"/>
      <c r="AC20" s="594"/>
      <c r="AD20" s="595">
        <v>1767043</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10110337</v>
      </c>
      <c r="CS20" s="592"/>
      <c r="CT20" s="592"/>
      <c r="CU20" s="592"/>
      <c r="CV20" s="592"/>
      <c r="CW20" s="592"/>
      <c r="CX20" s="592"/>
      <c r="CY20" s="593"/>
      <c r="CZ20" s="594">
        <v>100</v>
      </c>
      <c r="DA20" s="594"/>
      <c r="DB20" s="594"/>
      <c r="DC20" s="594"/>
      <c r="DD20" s="600">
        <v>1706800</v>
      </c>
      <c r="DE20" s="592"/>
      <c r="DF20" s="592"/>
      <c r="DG20" s="592"/>
      <c r="DH20" s="592"/>
      <c r="DI20" s="592"/>
      <c r="DJ20" s="592"/>
      <c r="DK20" s="592"/>
      <c r="DL20" s="592"/>
      <c r="DM20" s="592"/>
      <c r="DN20" s="592"/>
      <c r="DO20" s="592"/>
      <c r="DP20" s="593"/>
      <c r="DQ20" s="600">
        <v>3603001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484</v>
      </c>
      <c r="S21" s="592"/>
      <c r="T21" s="592"/>
      <c r="U21" s="592"/>
      <c r="V21" s="592"/>
      <c r="W21" s="592"/>
      <c r="X21" s="592"/>
      <c r="Y21" s="593"/>
      <c r="Z21" s="594">
        <v>0</v>
      </c>
      <c r="AA21" s="594"/>
      <c r="AB21" s="594"/>
      <c r="AC21" s="594"/>
      <c r="AD21" s="595">
        <v>484</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1856</v>
      </c>
      <c r="S22" s="592"/>
      <c r="T22" s="592"/>
      <c r="U22" s="592"/>
      <c r="V22" s="592"/>
      <c r="W22" s="592"/>
      <c r="X22" s="592"/>
      <c r="Y22" s="593"/>
      <c r="Z22" s="594">
        <v>0</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18830</v>
      </c>
      <c r="S23" s="592"/>
      <c r="T23" s="592"/>
      <c r="U23" s="592"/>
      <c r="V23" s="592"/>
      <c r="W23" s="592"/>
      <c r="X23" s="592"/>
      <c r="Y23" s="593"/>
      <c r="Z23" s="594">
        <v>0.2</v>
      </c>
      <c r="AA23" s="594"/>
      <c r="AB23" s="594"/>
      <c r="AC23" s="594"/>
      <c r="AD23" s="595">
        <v>2226</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3569</v>
      </c>
      <c r="S24" s="592"/>
      <c r="T24" s="592"/>
      <c r="U24" s="592"/>
      <c r="V24" s="592"/>
      <c r="W24" s="592"/>
      <c r="X24" s="592"/>
      <c r="Y24" s="593"/>
      <c r="Z24" s="594">
        <v>0</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1116493</v>
      </c>
      <c r="CS24" s="581"/>
      <c r="CT24" s="581"/>
      <c r="CU24" s="581"/>
      <c r="CV24" s="581"/>
      <c r="CW24" s="581"/>
      <c r="CX24" s="581"/>
      <c r="CY24" s="582"/>
      <c r="CZ24" s="618">
        <v>11</v>
      </c>
      <c r="DA24" s="619"/>
      <c r="DB24" s="619"/>
      <c r="DC24" s="620"/>
      <c r="DD24" s="617">
        <v>963003</v>
      </c>
      <c r="DE24" s="581"/>
      <c r="DF24" s="581"/>
      <c r="DG24" s="581"/>
      <c r="DH24" s="581"/>
      <c r="DI24" s="581"/>
      <c r="DJ24" s="581"/>
      <c r="DK24" s="582"/>
      <c r="DL24" s="617">
        <v>891528</v>
      </c>
      <c r="DM24" s="581"/>
      <c r="DN24" s="581"/>
      <c r="DO24" s="581"/>
      <c r="DP24" s="581"/>
      <c r="DQ24" s="581"/>
      <c r="DR24" s="581"/>
      <c r="DS24" s="581"/>
      <c r="DT24" s="581"/>
      <c r="DU24" s="581"/>
      <c r="DV24" s="582"/>
      <c r="DW24" s="585">
        <v>45.1</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1355072</v>
      </c>
      <c r="S25" s="592"/>
      <c r="T25" s="592"/>
      <c r="U25" s="592"/>
      <c r="V25" s="592"/>
      <c r="W25" s="592"/>
      <c r="X25" s="592"/>
      <c r="Y25" s="593"/>
      <c r="Z25" s="594">
        <v>12.1</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685272</v>
      </c>
      <c r="CS25" s="623"/>
      <c r="CT25" s="623"/>
      <c r="CU25" s="623"/>
      <c r="CV25" s="623"/>
      <c r="CW25" s="623"/>
      <c r="CX25" s="623"/>
      <c r="CY25" s="624"/>
      <c r="CZ25" s="625">
        <v>6.8</v>
      </c>
      <c r="DA25" s="626"/>
      <c r="DB25" s="626"/>
      <c r="DC25" s="627"/>
      <c r="DD25" s="600">
        <v>671488</v>
      </c>
      <c r="DE25" s="623"/>
      <c r="DF25" s="623"/>
      <c r="DG25" s="623"/>
      <c r="DH25" s="623"/>
      <c r="DI25" s="623"/>
      <c r="DJ25" s="623"/>
      <c r="DK25" s="624"/>
      <c r="DL25" s="600">
        <v>606966</v>
      </c>
      <c r="DM25" s="623"/>
      <c r="DN25" s="623"/>
      <c r="DO25" s="623"/>
      <c r="DP25" s="623"/>
      <c r="DQ25" s="623"/>
      <c r="DR25" s="623"/>
      <c r="DS25" s="623"/>
      <c r="DT25" s="623"/>
      <c r="DU25" s="623"/>
      <c r="DV25" s="624"/>
      <c r="DW25" s="596">
        <v>30.7</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432261</v>
      </c>
      <c r="CS26" s="592"/>
      <c r="CT26" s="592"/>
      <c r="CU26" s="592"/>
      <c r="CV26" s="592"/>
      <c r="CW26" s="592"/>
      <c r="CX26" s="592"/>
      <c r="CY26" s="593"/>
      <c r="CZ26" s="625">
        <v>4.3</v>
      </c>
      <c r="DA26" s="626"/>
      <c r="DB26" s="626"/>
      <c r="DC26" s="627"/>
      <c r="DD26" s="600">
        <v>419376</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3963006</v>
      </c>
      <c r="S27" s="592"/>
      <c r="T27" s="592"/>
      <c r="U27" s="592"/>
      <c r="V27" s="592"/>
      <c r="W27" s="592"/>
      <c r="X27" s="592"/>
      <c r="Y27" s="593"/>
      <c r="Z27" s="594">
        <v>35.4</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1588881</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196146</v>
      </c>
      <c r="CS27" s="623"/>
      <c r="CT27" s="623"/>
      <c r="CU27" s="623"/>
      <c r="CV27" s="623"/>
      <c r="CW27" s="623"/>
      <c r="CX27" s="623"/>
      <c r="CY27" s="624"/>
      <c r="CZ27" s="625">
        <v>1.9</v>
      </c>
      <c r="DA27" s="626"/>
      <c r="DB27" s="626"/>
      <c r="DC27" s="627"/>
      <c r="DD27" s="600">
        <v>58747</v>
      </c>
      <c r="DE27" s="623"/>
      <c r="DF27" s="623"/>
      <c r="DG27" s="623"/>
      <c r="DH27" s="623"/>
      <c r="DI27" s="623"/>
      <c r="DJ27" s="623"/>
      <c r="DK27" s="624"/>
      <c r="DL27" s="600">
        <v>51794</v>
      </c>
      <c r="DM27" s="623"/>
      <c r="DN27" s="623"/>
      <c r="DO27" s="623"/>
      <c r="DP27" s="623"/>
      <c r="DQ27" s="623"/>
      <c r="DR27" s="623"/>
      <c r="DS27" s="623"/>
      <c r="DT27" s="623"/>
      <c r="DU27" s="623"/>
      <c r="DV27" s="624"/>
      <c r="DW27" s="596">
        <v>2.6</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14548</v>
      </c>
      <c r="S28" s="592"/>
      <c r="T28" s="592"/>
      <c r="U28" s="592"/>
      <c r="V28" s="592"/>
      <c r="W28" s="592"/>
      <c r="X28" s="592"/>
      <c r="Y28" s="593"/>
      <c r="Z28" s="594">
        <v>0.1</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235075</v>
      </c>
      <c r="CS28" s="592"/>
      <c r="CT28" s="592"/>
      <c r="CU28" s="592"/>
      <c r="CV28" s="592"/>
      <c r="CW28" s="592"/>
      <c r="CX28" s="592"/>
      <c r="CY28" s="593"/>
      <c r="CZ28" s="625">
        <v>2.2999999999999998</v>
      </c>
      <c r="DA28" s="626"/>
      <c r="DB28" s="626"/>
      <c r="DC28" s="627"/>
      <c r="DD28" s="600">
        <v>232768</v>
      </c>
      <c r="DE28" s="592"/>
      <c r="DF28" s="592"/>
      <c r="DG28" s="592"/>
      <c r="DH28" s="592"/>
      <c r="DI28" s="592"/>
      <c r="DJ28" s="592"/>
      <c r="DK28" s="593"/>
      <c r="DL28" s="600">
        <v>232768</v>
      </c>
      <c r="DM28" s="592"/>
      <c r="DN28" s="592"/>
      <c r="DO28" s="592"/>
      <c r="DP28" s="592"/>
      <c r="DQ28" s="592"/>
      <c r="DR28" s="592"/>
      <c r="DS28" s="592"/>
      <c r="DT28" s="592"/>
      <c r="DU28" s="592"/>
      <c r="DV28" s="593"/>
      <c r="DW28" s="596">
        <v>11.8</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12715</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235075</v>
      </c>
      <c r="CS29" s="623"/>
      <c r="CT29" s="623"/>
      <c r="CU29" s="623"/>
      <c r="CV29" s="623"/>
      <c r="CW29" s="623"/>
      <c r="CX29" s="623"/>
      <c r="CY29" s="624"/>
      <c r="CZ29" s="625">
        <v>2.2999999999999998</v>
      </c>
      <c r="DA29" s="626"/>
      <c r="DB29" s="626"/>
      <c r="DC29" s="627"/>
      <c r="DD29" s="600">
        <v>232768</v>
      </c>
      <c r="DE29" s="623"/>
      <c r="DF29" s="623"/>
      <c r="DG29" s="623"/>
      <c r="DH29" s="623"/>
      <c r="DI29" s="623"/>
      <c r="DJ29" s="623"/>
      <c r="DK29" s="624"/>
      <c r="DL29" s="600">
        <v>232768</v>
      </c>
      <c r="DM29" s="623"/>
      <c r="DN29" s="623"/>
      <c r="DO29" s="623"/>
      <c r="DP29" s="623"/>
      <c r="DQ29" s="623"/>
      <c r="DR29" s="623"/>
      <c r="DS29" s="623"/>
      <c r="DT29" s="623"/>
      <c r="DU29" s="623"/>
      <c r="DV29" s="624"/>
      <c r="DW29" s="596">
        <v>11.8</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1743050</v>
      </c>
      <c r="S30" s="592"/>
      <c r="T30" s="592"/>
      <c r="U30" s="592"/>
      <c r="V30" s="592"/>
      <c r="W30" s="592"/>
      <c r="X30" s="592"/>
      <c r="Y30" s="593"/>
      <c r="Z30" s="594">
        <v>15.6</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98.9</v>
      </c>
      <c r="BH30" s="650"/>
      <c r="BI30" s="650"/>
      <c r="BJ30" s="650"/>
      <c r="BK30" s="650"/>
      <c r="BL30" s="650"/>
      <c r="BM30" s="586">
        <v>91</v>
      </c>
      <c r="BN30" s="650"/>
      <c r="BO30" s="650"/>
      <c r="BP30" s="650"/>
      <c r="BQ30" s="651"/>
      <c r="BR30" s="649">
        <v>99.1</v>
      </c>
      <c r="BS30" s="650"/>
      <c r="BT30" s="650"/>
      <c r="BU30" s="650"/>
      <c r="BV30" s="650"/>
      <c r="BW30" s="650"/>
      <c r="BX30" s="586">
        <v>90.9</v>
      </c>
      <c r="BY30" s="650"/>
      <c r="BZ30" s="650"/>
      <c r="CA30" s="650"/>
      <c r="CB30" s="651"/>
      <c r="CD30" s="654"/>
      <c r="CE30" s="655"/>
      <c r="CF30" s="605" t="s">
        <v>291</v>
      </c>
      <c r="CG30" s="606"/>
      <c r="CH30" s="606"/>
      <c r="CI30" s="606"/>
      <c r="CJ30" s="606"/>
      <c r="CK30" s="606"/>
      <c r="CL30" s="606"/>
      <c r="CM30" s="606"/>
      <c r="CN30" s="606"/>
      <c r="CO30" s="606"/>
      <c r="CP30" s="606"/>
      <c r="CQ30" s="607"/>
      <c r="CR30" s="591">
        <v>201483</v>
      </c>
      <c r="CS30" s="592"/>
      <c r="CT30" s="592"/>
      <c r="CU30" s="592"/>
      <c r="CV30" s="592"/>
      <c r="CW30" s="592"/>
      <c r="CX30" s="592"/>
      <c r="CY30" s="593"/>
      <c r="CZ30" s="625">
        <v>2</v>
      </c>
      <c r="DA30" s="626"/>
      <c r="DB30" s="626"/>
      <c r="DC30" s="627"/>
      <c r="DD30" s="600">
        <v>199176</v>
      </c>
      <c r="DE30" s="592"/>
      <c r="DF30" s="592"/>
      <c r="DG30" s="592"/>
      <c r="DH30" s="592"/>
      <c r="DI30" s="592"/>
      <c r="DJ30" s="592"/>
      <c r="DK30" s="593"/>
      <c r="DL30" s="600">
        <v>199176</v>
      </c>
      <c r="DM30" s="592"/>
      <c r="DN30" s="592"/>
      <c r="DO30" s="592"/>
      <c r="DP30" s="592"/>
      <c r="DQ30" s="592"/>
      <c r="DR30" s="592"/>
      <c r="DS30" s="592"/>
      <c r="DT30" s="592"/>
      <c r="DU30" s="592"/>
      <c r="DV30" s="593"/>
      <c r="DW30" s="596">
        <v>10.1</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995733</v>
      </c>
      <c r="S31" s="592"/>
      <c r="T31" s="592"/>
      <c r="U31" s="592"/>
      <c r="V31" s="592"/>
      <c r="W31" s="592"/>
      <c r="X31" s="592"/>
      <c r="Y31" s="593"/>
      <c r="Z31" s="594">
        <v>8.9</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96.2</v>
      </c>
      <c r="BH31" s="623"/>
      <c r="BI31" s="623"/>
      <c r="BJ31" s="623"/>
      <c r="BK31" s="623"/>
      <c r="BL31" s="623"/>
      <c r="BM31" s="597">
        <v>88.8</v>
      </c>
      <c r="BN31" s="647"/>
      <c r="BO31" s="647"/>
      <c r="BP31" s="647"/>
      <c r="BQ31" s="648"/>
      <c r="BR31" s="646">
        <v>96.5</v>
      </c>
      <c r="BS31" s="623"/>
      <c r="BT31" s="623"/>
      <c r="BU31" s="623"/>
      <c r="BV31" s="623"/>
      <c r="BW31" s="623"/>
      <c r="BX31" s="597">
        <v>87.1</v>
      </c>
      <c r="BY31" s="647"/>
      <c r="BZ31" s="647"/>
      <c r="CA31" s="647"/>
      <c r="CB31" s="648"/>
      <c r="CD31" s="654"/>
      <c r="CE31" s="655"/>
      <c r="CF31" s="605" t="s">
        <v>295</v>
      </c>
      <c r="CG31" s="606"/>
      <c r="CH31" s="606"/>
      <c r="CI31" s="606"/>
      <c r="CJ31" s="606"/>
      <c r="CK31" s="606"/>
      <c r="CL31" s="606"/>
      <c r="CM31" s="606"/>
      <c r="CN31" s="606"/>
      <c r="CO31" s="606"/>
      <c r="CP31" s="606"/>
      <c r="CQ31" s="607"/>
      <c r="CR31" s="591">
        <v>33592</v>
      </c>
      <c r="CS31" s="623"/>
      <c r="CT31" s="623"/>
      <c r="CU31" s="623"/>
      <c r="CV31" s="623"/>
      <c r="CW31" s="623"/>
      <c r="CX31" s="623"/>
      <c r="CY31" s="624"/>
      <c r="CZ31" s="625">
        <v>0.3</v>
      </c>
      <c r="DA31" s="626"/>
      <c r="DB31" s="626"/>
      <c r="DC31" s="627"/>
      <c r="DD31" s="600">
        <v>33592</v>
      </c>
      <c r="DE31" s="623"/>
      <c r="DF31" s="623"/>
      <c r="DG31" s="623"/>
      <c r="DH31" s="623"/>
      <c r="DI31" s="623"/>
      <c r="DJ31" s="623"/>
      <c r="DK31" s="624"/>
      <c r="DL31" s="600">
        <v>33592</v>
      </c>
      <c r="DM31" s="623"/>
      <c r="DN31" s="623"/>
      <c r="DO31" s="623"/>
      <c r="DP31" s="623"/>
      <c r="DQ31" s="623"/>
      <c r="DR31" s="623"/>
      <c r="DS31" s="623"/>
      <c r="DT31" s="623"/>
      <c r="DU31" s="623"/>
      <c r="DV31" s="624"/>
      <c r="DW31" s="596">
        <v>1.7</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52764</v>
      </c>
      <c r="S32" s="592"/>
      <c r="T32" s="592"/>
      <c r="U32" s="592"/>
      <c r="V32" s="592"/>
      <c r="W32" s="592"/>
      <c r="X32" s="592"/>
      <c r="Y32" s="593"/>
      <c r="Z32" s="594">
        <v>0.5</v>
      </c>
      <c r="AA32" s="594"/>
      <c r="AB32" s="594"/>
      <c r="AC32" s="594"/>
      <c r="AD32" s="595">
        <v>2247</v>
      </c>
      <c r="AE32" s="595"/>
      <c r="AF32" s="595"/>
      <c r="AG32" s="595"/>
      <c r="AH32" s="595"/>
      <c r="AI32" s="595"/>
      <c r="AJ32" s="595"/>
      <c r="AK32" s="595"/>
      <c r="AL32" s="596">
        <v>0.1</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99.7</v>
      </c>
      <c r="BH32" s="659"/>
      <c r="BI32" s="659"/>
      <c r="BJ32" s="659"/>
      <c r="BK32" s="659"/>
      <c r="BL32" s="659"/>
      <c r="BM32" s="660">
        <v>91.5</v>
      </c>
      <c r="BN32" s="659"/>
      <c r="BO32" s="659"/>
      <c r="BP32" s="659"/>
      <c r="BQ32" s="661"/>
      <c r="BR32" s="658">
        <v>99.7</v>
      </c>
      <c r="BS32" s="659"/>
      <c r="BT32" s="659"/>
      <c r="BU32" s="659"/>
      <c r="BV32" s="659"/>
      <c r="BW32" s="659"/>
      <c r="BX32" s="660">
        <v>91.8</v>
      </c>
      <c r="BY32" s="659"/>
      <c r="BZ32" s="659"/>
      <c r="CA32" s="659"/>
      <c r="CB32" s="661"/>
      <c r="CD32" s="656"/>
      <c r="CE32" s="657"/>
      <c r="CF32" s="605" t="s">
        <v>298</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422300</v>
      </c>
      <c r="S33" s="592"/>
      <c r="T33" s="592"/>
      <c r="U33" s="592"/>
      <c r="V33" s="592"/>
      <c r="W33" s="592"/>
      <c r="X33" s="592"/>
      <c r="Y33" s="593"/>
      <c r="Z33" s="594">
        <v>3.8</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6858259</v>
      </c>
      <c r="CS33" s="623"/>
      <c r="CT33" s="623"/>
      <c r="CU33" s="623"/>
      <c r="CV33" s="623"/>
      <c r="CW33" s="623"/>
      <c r="CX33" s="623"/>
      <c r="CY33" s="624"/>
      <c r="CZ33" s="625">
        <v>67.8</v>
      </c>
      <c r="DA33" s="626"/>
      <c r="DB33" s="626"/>
      <c r="DC33" s="627"/>
      <c r="DD33" s="600">
        <v>2262887</v>
      </c>
      <c r="DE33" s="623"/>
      <c r="DF33" s="623"/>
      <c r="DG33" s="623"/>
      <c r="DH33" s="623"/>
      <c r="DI33" s="623"/>
      <c r="DJ33" s="623"/>
      <c r="DK33" s="624"/>
      <c r="DL33" s="600">
        <v>1018476</v>
      </c>
      <c r="DM33" s="623"/>
      <c r="DN33" s="623"/>
      <c r="DO33" s="623"/>
      <c r="DP33" s="623"/>
      <c r="DQ33" s="623"/>
      <c r="DR33" s="623"/>
      <c r="DS33" s="623"/>
      <c r="DT33" s="623"/>
      <c r="DU33" s="623"/>
      <c r="DV33" s="624"/>
      <c r="DW33" s="596">
        <v>51.6</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4487465</v>
      </c>
      <c r="CS34" s="592"/>
      <c r="CT34" s="592"/>
      <c r="CU34" s="592"/>
      <c r="CV34" s="592"/>
      <c r="CW34" s="592"/>
      <c r="CX34" s="592"/>
      <c r="CY34" s="593"/>
      <c r="CZ34" s="625">
        <v>44.4</v>
      </c>
      <c r="DA34" s="626"/>
      <c r="DB34" s="626"/>
      <c r="DC34" s="627"/>
      <c r="DD34" s="600">
        <v>580610</v>
      </c>
      <c r="DE34" s="592"/>
      <c r="DF34" s="592"/>
      <c r="DG34" s="592"/>
      <c r="DH34" s="592"/>
      <c r="DI34" s="592"/>
      <c r="DJ34" s="592"/>
      <c r="DK34" s="593"/>
      <c r="DL34" s="600">
        <v>330416</v>
      </c>
      <c r="DM34" s="592"/>
      <c r="DN34" s="592"/>
      <c r="DO34" s="592"/>
      <c r="DP34" s="592"/>
      <c r="DQ34" s="592"/>
      <c r="DR34" s="592"/>
      <c r="DS34" s="592"/>
      <c r="DT34" s="592"/>
      <c r="DU34" s="592"/>
      <c r="DV34" s="593"/>
      <c r="DW34" s="596">
        <v>16.7</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203000</v>
      </c>
      <c r="S35" s="592"/>
      <c r="T35" s="592"/>
      <c r="U35" s="592"/>
      <c r="V35" s="592"/>
      <c r="W35" s="592"/>
      <c r="X35" s="592"/>
      <c r="Y35" s="593"/>
      <c r="Z35" s="594">
        <v>1.8</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650037</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21940</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48519</v>
      </c>
      <c r="CS35" s="623"/>
      <c r="CT35" s="623"/>
      <c r="CU35" s="623"/>
      <c r="CV35" s="623"/>
      <c r="CW35" s="623"/>
      <c r="CX35" s="623"/>
      <c r="CY35" s="624"/>
      <c r="CZ35" s="625">
        <v>0.5</v>
      </c>
      <c r="DA35" s="626"/>
      <c r="DB35" s="626"/>
      <c r="DC35" s="627"/>
      <c r="DD35" s="600">
        <v>45537</v>
      </c>
      <c r="DE35" s="623"/>
      <c r="DF35" s="623"/>
      <c r="DG35" s="623"/>
      <c r="DH35" s="623"/>
      <c r="DI35" s="623"/>
      <c r="DJ35" s="623"/>
      <c r="DK35" s="624"/>
      <c r="DL35" s="600">
        <v>39501</v>
      </c>
      <c r="DM35" s="623"/>
      <c r="DN35" s="623"/>
      <c r="DO35" s="623"/>
      <c r="DP35" s="623"/>
      <c r="DQ35" s="623"/>
      <c r="DR35" s="623"/>
      <c r="DS35" s="623"/>
      <c r="DT35" s="623"/>
      <c r="DU35" s="623"/>
      <c r="DV35" s="624"/>
      <c r="DW35" s="596">
        <v>2</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11207991</v>
      </c>
      <c r="S36" s="664"/>
      <c r="T36" s="664"/>
      <c r="U36" s="664"/>
      <c r="V36" s="664"/>
      <c r="W36" s="664"/>
      <c r="X36" s="664"/>
      <c r="Y36" s="665"/>
      <c r="Z36" s="666">
        <v>100</v>
      </c>
      <c r="AA36" s="666"/>
      <c r="AB36" s="666"/>
      <c r="AC36" s="666"/>
      <c r="AD36" s="667">
        <v>1772000</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292141</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17636</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487662</v>
      </c>
      <c r="CS36" s="592"/>
      <c r="CT36" s="592"/>
      <c r="CU36" s="592"/>
      <c r="CV36" s="592"/>
      <c r="CW36" s="592"/>
      <c r="CX36" s="592"/>
      <c r="CY36" s="593"/>
      <c r="CZ36" s="625">
        <v>4.8</v>
      </c>
      <c r="DA36" s="626"/>
      <c r="DB36" s="626"/>
      <c r="DC36" s="627"/>
      <c r="DD36" s="600">
        <v>423040</v>
      </c>
      <c r="DE36" s="592"/>
      <c r="DF36" s="592"/>
      <c r="DG36" s="592"/>
      <c r="DH36" s="592"/>
      <c r="DI36" s="592"/>
      <c r="DJ36" s="592"/>
      <c r="DK36" s="593"/>
      <c r="DL36" s="600">
        <v>232845</v>
      </c>
      <c r="DM36" s="592"/>
      <c r="DN36" s="592"/>
      <c r="DO36" s="592"/>
      <c r="DP36" s="592"/>
      <c r="DQ36" s="592"/>
      <c r="DR36" s="592"/>
      <c r="DS36" s="592"/>
      <c r="DT36" s="592"/>
      <c r="DU36" s="592"/>
      <c r="DV36" s="593"/>
      <c r="DW36" s="596">
        <v>11.8</v>
      </c>
      <c r="DX36" s="621"/>
      <c r="DY36" s="621"/>
      <c r="DZ36" s="621"/>
      <c r="EA36" s="621"/>
      <c r="EB36" s="621"/>
      <c r="EC36" s="622"/>
    </row>
    <row r="37" spans="2:133" ht="11.25" customHeight="1">
      <c r="AQ37" s="670" t="s">
        <v>313</v>
      </c>
      <c r="AR37" s="671"/>
      <c r="AS37" s="671"/>
      <c r="AT37" s="671"/>
      <c r="AU37" s="671"/>
      <c r="AV37" s="671"/>
      <c r="AW37" s="671"/>
      <c r="AX37" s="671"/>
      <c r="AY37" s="672"/>
      <c r="AZ37" s="591">
        <v>137089</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896</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205296</v>
      </c>
      <c r="CS37" s="623"/>
      <c r="CT37" s="623"/>
      <c r="CU37" s="623"/>
      <c r="CV37" s="623"/>
      <c r="CW37" s="623"/>
      <c r="CX37" s="623"/>
      <c r="CY37" s="624"/>
      <c r="CZ37" s="625">
        <v>2</v>
      </c>
      <c r="DA37" s="626"/>
      <c r="DB37" s="626"/>
      <c r="DC37" s="627"/>
      <c r="DD37" s="600">
        <v>205296</v>
      </c>
      <c r="DE37" s="623"/>
      <c r="DF37" s="623"/>
      <c r="DG37" s="623"/>
      <c r="DH37" s="623"/>
      <c r="DI37" s="623"/>
      <c r="DJ37" s="623"/>
      <c r="DK37" s="624"/>
      <c r="DL37" s="600">
        <v>164602</v>
      </c>
      <c r="DM37" s="623"/>
      <c r="DN37" s="623"/>
      <c r="DO37" s="623"/>
      <c r="DP37" s="623"/>
      <c r="DQ37" s="623"/>
      <c r="DR37" s="623"/>
      <c r="DS37" s="623"/>
      <c r="DT37" s="623"/>
      <c r="DU37" s="623"/>
      <c r="DV37" s="624"/>
      <c r="DW37" s="596">
        <v>8.3000000000000007</v>
      </c>
      <c r="DX37" s="621"/>
      <c r="DY37" s="621"/>
      <c r="DZ37" s="621"/>
      <c r="EA37" s="621"/>
      <c r="EB37" s="621"/>
      <c r="EC37" s="622"/>
    </row>
    <row r="38" spans="2:133" ht="11.25" customHeight="1">
      <c r="AQ38" s="670" t="s">
        <v>316</v>
      </c>
      <c r="AR38" s="671"/>
      <c r="AS38" s="671"/>
      <c r="AT38" s="671"/>
      <c r="AU38" s="671"/>
      <c r="AV38" s="671"/>
      <c r="AW38" s="671"/>
      <c r="AX38" s="671"/>
      <c r="AY38" s="672"/>
      <c r="AZ38" s="591">
        <v>8923</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1588</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641114</v>
      </c>
      <c r="CS38" s="592"/>
      <c r="CT38" s="592"/>
      <c r="CU38" s="592"/>
      <c r="CV38" s="592"/>
      <c r="CW38" s="592"/>
      <c r="CX38" s="592"/>
      <c r="CY38" s="593"/>
      <c r="CZ38" s="625">
        <v>6.3</v>
      </c>
      <c r="DA38" s="626"/>
      <c r="DB38" s="626"/>
      <c r="DC38" s="627"/>
      <c r="DD38" s="600">
        <v>562780</v>
      </c>
      <c r="DE38" s="592"/>
      <c r="DF38" s="592"/>
      <c r="DG38" s="592"/>
      <c r="DH38" s="592"/>
      <c r="DI38" s="592"/>
      <c r="DJ38" s="592"/>
      <c r="DK38" s="593"/>
      <c r="DL38" s="600">
        <v>415714</v>
      </c>
      <c r="DM38" s="592"/>
      <c r="DN38" s="592"/>
      <c r="DO38" s="592"/>
      <c r="DP38" s="592"/>
      <c r="DQ38" s="592"/>
      <c r="DR38" s="592"/>
      <c r="DS38" s="592"/>
      <c r="DT38" s="592"/>
      <c r="DU38" s="592"/>
      <c r="DV38" s="593"/>
      <c r="DW38" s="596">
        <v>21</v>
      </c>
      <c r="DX38" s="621"/>
      <c r="DY38" s="621"/>
      <c r="DZ38" s="621"/>
      <c r="EA38" s="621"/>
      <c r="EB38" s="621"/>
      <c r="EC38" s="622"/>
    </row>
    <row r="39" spans="2:133" ht="11.25" customHeight="1">
      <c r="AQ39" s="670" t="s">
        <v>319</v>
      </c>
      <c r="AR39" s="671"/>
      <c r="AS39" s="671"/>
      <c r="AT39" s="671"/>
      <c r="AU39" s="671"/>
      <c r="AV39" s="671"/>
      <c r="AW39" s="671"/>
      <c r="AX39" s="671"/>
      <c r="AY39" s="672"/>
      <c r="AZ39" s="591" t="s">
        <v>320</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3</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1175859</v>
      </c>
      <c r="CS39" s="623"/>
      <c r="CT39" s="623"/>
      <c r="CU39" s="623"/>
      <c r="CV39" s="623"/>
      <c r="CW39" s="623"/>
      <c r="CX39" s="623"/>
      <c r="CY39" s="624"/>
      <c r="CZ39" s="625">
        <v>11.6</v>
      </c>
      <c r="DA39" s="626"/>
      <c r="DB39" s="626"/>
      <c r="DC39" s="627"/>
      <c r="DD39" s="600">
        <v>650920</v>
      </c>
      <c r="DE39" s="623"/>
      <c r="DF39" s="623"/>
      <c r="DG39" s="623"/>
      <c r="DH39" s="623"/>
      <c r="DI39" s="623"/>
      <c r="DJ39" s="623"/>
      <c r="DK39" s="624"/>
      <c r="DL39" s="600" t="s">
        <v>320</v>
      </c>
      <c r="DM39" s="623"/>
      <c r="DN39" s="623"/>
      <c r="DO39" s="623"/>
      <c r="DP39" s="623"/>
      <c r="DQ39" s="623"/>
      <c r="DR39" s="623"/>
      <c r="DS39" s="623"/>
      <c r="DT39" s="623"/>
      <c r="DU39" s="623"/>
      <c r="DV39" s="624"/>
      <c r="DW39" s="596" t="s">
        <v>320</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46729</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351</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17640</v>
      </c>
      <c r="CS40" s="592"/>
      <c r="CT40" s="592"/>
      <c r="CU40" s="592"/>
      <c r="CV40" s="592"/>
      <c r="CW40" s="592"/>
      <c r="CX40" s="592"/>
      <c r="CY40" s="593"/>
      <c r="CZ40" s="625">
        <v>0.2</v>
      </c>
      <c r="DA40" s="626"/>
      <c r="DB40" s="626"/>
      <c r="DC40" s="627"/>
      <c r="DD40" s="600" t="s">
        <v>320</v>
      </c>
      <c r="DE40" s="592"/>
      <c r="DF40" s="592"/>
      <c r="DG40" s="592"/>
      <c r="DH40" s="592"/>
      <c r="DI40" s="592"/>
      <c r="DJ40" s="592"/>
      <c r="DK40" s="593"/>
      <c r="DL40" s="600" t="s">
        <v>320</v>
      </c>
      <c r="DM40" s="592"/>
      <c r="DN40" s="592"/>
      <c r="DO40" s="592"/>
      <c r="DP40" s="592"/>
      <c r="DQ40" s="592"/>
      <c r="DR40" s="592"/>
      <c r="DS40" s="592"/>
      <c r="DT40" s="592"/>
      <c r="DU40" s="592"/>
      <c r="DV40" s="593"/>
      <c r="DW40" s="596" t="s">
        <v>320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165155</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437</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2135585</v>
      </c>
      <c r="CS42" s="592"/>
      <c r="CT42" s="592"/>
      <c r="CU42" s="592"/>
      <c r="CV42" s="592"/>
      <c r="CW42" s="592"/>
      <c r="CX42" s="592"/>
      <c r="CY42" s="593"/>
      <c r="CZ42" s="625">
        <v>21.1</v>
      </c>
      <c r="DA42" s="674"/>
      <c r="DB42" s="674"/>
      <c r="DC42" s="675"/>
      <c r="DD42" s="600">
        <v>377111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70441</v>
      </c>
      <c r="CS43" s="623"/>
      <c r="CT43" s="623"/>
      <c r="CU43" s="623"/>
      <c r="CV43" s="623"/>
      <c r="CW43" s="623"/>
      <c r="CX43" s="623"/>
      <c r="CY43" s="624"/>
      <c r="CZ43" s="625">
        <v>0.7</v>
      </c>
      <c r="DA43" s="626"/>
      <c r="DB43" s="626"/>
      <c r="DC43" s="627"/>
      <c r="DD43" s="600">
        <v>70441</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1706800</v>
      </c>
      <c r="CS44" s="592"/>
      <c r="CT44" s="592"/>
      <c r="CU44" s="592"/>
      <c r="CV44" s="592"/>
      <c r="CW44" s="592"/>
      <c r="CX44" s="592"/>
      <c r="CY44" s="593"/>
      <c r="CZ44" s="625">
        <v>16.899999999999999</v>
      </c>
      <c r="DA44" s="674"/>
      <c r="DB44" s="674"/>
      <c r="DC44" s="675"/>
      <c r="DD44" s="600">
        <v>232988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1496348</v>
      </c>
      <c r="CS45" s="623"/>
      <c r="CT45" s="623"/>
      <c r="CU45" s="623"/>
      <c r="CV45" s="623"/>
      <c r="CW45" s="623"/>
      <c r="CX45" s="623"/>
      <c r="CY45" s="624"/>
      <c r="CZ45" s="625">
        <v>14.8</v>
      </c>
      <c r="DA45" s="626"/>
      <c r="DB45" s="626"/>
      <c r="DC45" s="627"/>
      <c r="DD45" s="600">
        <v>49552</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210452</v>
      </c>
      <c r="CS46" s="592"/>
      <c r="CT46" s="592"/>
      <c r="CU46" s="592"/>
      <c r="CV46" s="592"/>
      <c r="CW46" s="592"/>
      <c r="CX46" s="592"/>
      <c r="CY46" s="593"/>
      <c r="CZ46" s="625">
        <v>2.1</v>
      </c>
      <c r="DA46" s="674"/>
      <c r="DB46" s="674"/>
      <c r="DC46" s="675"/>
      <c r="DD46" s="600">
        <v>183436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428785</v>
      </c>
      <c r="CS47" s="623"/>
      <c r="CT47" s="623"/>
      <c r="CU47" s="623"/>
      <c r="CV47" s="623"/>
      <c r="CW47" s="623"/>
      <c r="CX47" s="623"/>
      <c r="CY47" s="624"/>
      <c r="CZ47" s="625">
        <v>4.2</v>
      </c>
      <c r="DA47" s="626"/>
      <c r="DB47" s="626"/>
      <c r="DC47" s="627"/>
      <c r="DD47" s="600">
        <v>144123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320</v>
      </c>
      <c r="CS48" s="592"/>
      <c r="CT48" s="592"/>
      <c r="CU48" s="592"/>
      <c r="CV48" s="592"/>
      <c r="CW48" s="592"/>
      <c r="CX48" s="592"/>
      <c r="CY48" s="593"/>
      <c r="CZ48" s="625" t="s">
        <v>320</v>
      </c>
      <c r="DA48" s="674"/>
      <c r="DB48" s="674"/>
      <c r="DC48" s="675"/>
      <c r="DD48" s="600" t="s">
        <v>320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10110337</v>
      </c>
      <c r="CS49" s="659"/>
      <c r="CT49" s="659"/>
      <c r="CU49" s="659"/>
      <c r="CV49" s="659"/>
      <c r="CW49" s="659"/>
      <c r="CX49" s="659"/>
      <c r="CY49" s="686"/>
      <c r="CZ49" s="687">
        <v>100</v>
      </c>
      <c r="DA49" s="688"/>
      <c r="DB49" s="688"/>
      <c r="DC49" s="689"/>
      <c r="DD49" s="690">
        <v>3603001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70" zoomScaleSheetLayoutView="70" workbookViewId="0">
      <selection activeCell="BL83" sqref="BL8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11208</v>
      </c>
      <c r="R7" s="721"/>
      <c r="S7" s="721"/>
      <c r="T7" s="721"/>
      <c r="U7" s="721"/>
      <c r="V7" s="721">
        <v>10110</v>
      </c>
      <c r="W7" s="721"/>
      <c r="X7" s="721"/>
      <c r="Y7" s="721"/>
      <c r="Z7" s="721"/>
      <c r="AA7" s="721">
        <v>1098</v>
      </c>
      <c r="AB7" s="721"/>
      <c r="AC7" s="721"/>
      <c r="AD7" s="721"/>
      <c r="AE7" s="722"/>
      <c r="AF7" s="723">
        <v>817</v>
      </c>
      <c r="AG7" s="724"/>
      <c r="AH7" s="724"/>
      <c r="AI7" s="724"/>
      <c r="AJ7" s="725"/>
      <c r="AK7" s="760">
        <v>1743</v>
      </c>
      <c r="AL7" s="761"/>
      <c r="AM7" s="761"/>
      <c r="AN7" s="761"/>
      <c r="AO7" s="761"/>
      <c r="AP7" s="761">
        <v>2872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530</v>
      </c>
      <c r="BT7" s="765"/>
      <c r="BU7" s="765"/>
      <c r="BV7" s="765"/>
      <c r="BW7" s="765"/>
      <c r="BX7" s="765"/>
      <c r="BY7" s="765"/>
      <c r="BZ7" s="765"/>
      <c r="CA7" s="765"/>
      <c r="CB7" s="765"/>
      <c r="CC7" s="765"/>
      <c r="CD7" s="765"/>
      <c r="CE7" s="765"/>
      <c r="CF7" s="765"/>
      <c r="CG7" s="766"/>
      <c r="CH7" s="757">
        <v>12</v>
      </c>
      <c r="CI7" s="758"/>
      <c r="CJ7" s="758"/>
      <c r="CK7" s="758"/>
      <c r="CL7" s="759"/>
      <c r="CM7" s="757">
        <v>32</v>
      </c>
      <c r="CN7" s="758"/>
      <c r="CO7" s="758"/>
      <c r="CP7" s="758"/>
      <c r="CQ7" s="759"/>
      <c r="CR7" s="757">
        <v>10</v>
      </c>
      <c r="CS7" s="758"/>
      <c r="CT7" s="758"/>
      <c r="CU7" s="758"/>
      <c r="CV7" s="759"/>
      <c r="CW7" s="757" t="s">
        <v>531</v>
      </c>
      <c r="CX7" s="758"/>
      <c r="CY7" s="758"/>
      <c r="CZ7" s="758"/>
      <c r="DA7" s="759"/>
      <c r="DB7" s="757" t="s">
        <v>532</v>
      </c>
      <c r="DC7" s="758"/>
      <c r="DD7" s="758"/>
      <c r="DE7" s="758"/>
      <c r="DF7" s="759"/>
      <c r="DG7" s="757" t="s">
        <v>532</v>
      </c>
      <c r="DH7" s="758"/>
      <c r="DI7" s="758"/>
      <c r="DJ7" s="758"/>
      <c r="DK7" s="759"/>
      <c r="DL7" s="757" t="s">
        <v>532</v>
      </c>
      <c r="DM7" s="758"/>
      <c r="DN7" s="758"/>
      <c r="DO7" s="758"/>
      <c r="DP7" s="759"/>
      <c r="DQ7" s="757" t="s">
        <v>532</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533</v>
      </c>
      <c r="BS8" s="754" t="s">
        <v>534</v>
      </c>
      <c r="BT8" s="755"/>
      <c r="BU8" s="755"/>
      <c r="BV8" s="755"/>
      <c r="BW8" s="755"/>
      <c r="BX8" s="755"/>
      <c r="BY8" s="755"/>
      <c r="BZ8" s="755"/>
      <c r="CA8" s="755"/>
      <c r="CB8" s="755"/>
      <c r="CC8" s="755"/>
      <c r="CD8" s="755"/>
      <c r="CE8" s="755"/>
      <c r="CF8" s="755"/>
      <c r="CG8" s="756"/>
      <c r="CH8" s="767" t="s">
        <v>535</v>
      </c>
      <c r="CI8" s="768"/>
      <c r="CJ8" s="768"/>
      <c r="CK8" s="768"/>
      <c r="CL8" s="769"/>
      <c r="CM8" s="767" t="s">
        <v>535</v>
      </c>
      <c r="CN8" s="768"/>
      <c r="CO8" s="768"/>
      <c r="CP8" s="768"/>
      <c r="CQ8" s="769"/>
      <c r="CR8" s="767" t="s">
        <v>535</v>
      </c>
      <c r="CS8" s="768"/>
      <c r="CT8" s="768"/>
      <c r="CU8" s="768"/>
      <c r="CV8" s="769"/>
      <c r="CW8" s="767" t="s">
        <v>535</v>
      </c>
      <c r="CX8" s="768"/>
      <c r="CY8" s="768"/>
      <c r="CZ8" s="768"/>
      <c r="DA8" s="769"/>
      <c r="DB8" s="767" t="s">
        <v>535</v>
      </c>
      <c r="DC8" s="768"/>
      <c r="DD8" s="768"/>
      <c r="DE8" s="768"/>
      <c r="DF8" s="769"/>
      <c r="DG8" s="767">
        <v>79</v>
      </c>
      <c r="DH8" s="768"/>
      <c r="DI8" s="768"/>
      <c r="DJ8" s="768"/>
      <c r="DK8" s="769"/>
      <c r="DL8" s="767" t="s">
        <v>535</v>
      </c>
      <c r="DM8" s="768"/>
      <c r="DN8" s="768"/>
      <c r="DO8" s="768"/>
      <c r="DP8" s="769"/>
      <c r="DQ8" s="767">
        <v>8</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v>11208</v>
      </c>
      <c r="R23" s="780"/>
      <c r="S23" s="780"/>
      <c r="T23" s="780"/>
      <c r="U23" s="780"/>
      <c r="V23" s="780">
        <v>10110</v>
      </c>
      <c r="W23" s="780"/>
      <c r="X23" s="780"/>
      <c r="Y23" s="780"/>
      <c r="Z23" s="780"/>
      <c r="AA23" s="780">
        <v>1098</v>
      </c>
      <c r="AB23" s="780"/>
      <c r="AC23" s="780"/>
      <c r="AD23" s="780"/>
      <c r="AE23" s="781"/>
      <c r="AF23" s="782">
        <v>817</v>
      </c>
      <c r="AG23" s="780"/>
      <c r="AH23" s="780"/>
      <c r="AI23" s="780"/>
      <c r="AJ23" s="783"/>
      <c r="AK23" s="784"/>
      <c r="AL23" s="785"/>
      <c r="AM23" s="785"/>
      <c r="AN23" s="785"/>
      <c r="AO23" s="785"/>
      <c r="AP23" s="780">
        <v>2872</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968</v>
      </c>
      <c r="R28" s="809"/>
      <c r="S28" s="809"/>
      <c r="T28" s="809"/>
      <c r="U28" s="809"/>
      <c r="V28" s="809">
        <v>946</v>
      </c>
      <c r="W28" s="809"/>
      <c r="X28" s="809"/>
      <c r="Y28" s="809"/>
      <c r="Z28" s="809"/>
      <c r="AA28" s="809">
        <v>22</v>
      </c>
      <c r="AB28" s="809"/>
      <c r="AC28" s="809"/>
      <c r="AD28" s="809"/>
      <c r="AE28" s="810"/>
      <c r="AF28" s="811">
        <v>22</v>
      </c>
      <c r="AG28" s="809"/>
      <c r="AH28" s="809"/>
      <c r="AI28" s="809"/>
      <c r="AJ28" s="812"/>
      <c r="AK28" s="813">
        <v>47</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487</v>
      </c>
      <c r="R29" s="745"/>
      <c r="S29" s="745"/>
      <c r="T29" s="745"/>
      <c r="U29" s="745"/>
      <c r="V29" s="745">
        <v>453</v>
      </c>
      <c r="W29" s="745"/>
      <c r="X29" s="745"/>
      <c r="Y29" s="745"/>
      <c r="Z29" s="745"/>
      <c r="AA29" s="745">
        <v>34</v>
      </c>
      <c r="AB29" s="745"/>
      <c r="AC29" s="745"/>
      <c r="AD29" s="745"/>
      <c r="AE29" s="746"/>
      <c r="AF29" s="747">
        <v>34</v>
      </c>
      <c r="AG29" s="748"/>
      <c r="AH29" s="748"/>
      <c r="AI29" s="748"/>
      <c r="AJ29" s="749"/>
      <c r="AK29" s="816">
        <v>87</v>
      </c>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13</v>
      </c>
      <c r="R30" s="745"/>
      <c r="S30" s="745"/>
      <c r="T30" s="745"/>
      <c r="U30" s="745"/>
      <c r="V30" s="745">
        <v>13</v>
      </c>
      <c r="W30" s="745"/>
      <c r="X30" s="745"/>
      <c r="Y30" s="745"/>
      <c r="Z30" s="745"/>
      <c r="AA30" s="745">
        <v>0</v>
      </c>
      <c r="AB30" s="745"/>
      <c r="AC30" s="745"/>
      <c r="AD30" s="745"/>
      <c r="AE30" s="746"/>
      <c r="AF30" s="747">
        <v>0</v>
      </c>
      <c r="AG30" s="748"/>
      <c r="AH30" s="748"/>
      <c r="AI30" s="748"/>
      <c r="AJ30" s="749"/>
      <c r="AK30" s="816">
        <v>11</v>
      </c>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605</v>
      </c>
      <c r="R31" s="745"/>
      <c r="S31" s="745"/>
      <c r="T31" s="745"/>
      <c r="U31" s="745"/>
      <c r="V31" s="745">
        <v>581</v>
      </c>
      <c r="W31" s="745"/>
      <c r="X31" s="745"/>
      <c r="Y31" s="745"/>
      <c r="Z31" s="745"/>
      <c r="AA31" s="745">
        <v>24</v>
      </c>
      <c r="AB31" s="745"/>
      <c r="AC31" s="745"/>
      <c r="AD31" s="745"/>
      <c r="AE31" s="746"/>
      <c r="AF31" s="747">
        <v>24</v>
      </c>
      <c r="AG31" s="748"/>
      <c r="AH31" s="748"/>
      <c r="AI31" s="748"/>
      <c r="AJ31" s="749"/>
      <c r="AK31" s="816">
        <v>269</v>
      </c>
      <c r="AL31" s="817"/>
      <c r="AM31" s="817"/>
      <c r="AN31" s="817"/>
      <c r="AO31" s="817"/>
      <c r="AP31" s="817">
        <v>1366</v>
      </c>
      <c r="AQ31" s="817"/>
      <c r="AR31" s="817"/>
      <c r="AS31" s="817"/>
      <c r="AT31" s="817"/>
      <c r="AU31" s="817">
        <v>1336</v>
      </c>
      <c r="AV31" s="817"/>
      <c r="AW31" s="817"/>
      <c r="AX31" s="817"/>
      <c r="AY31" s="817"/>
      <c r="AZ31" s="818"/>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32</v>
      </c>
      <c r="R32" s="745"/>
      <c r="S32" s="745"/>
      <c r="T32" s="745"/>
      <c r="U32" s="745"/>
      <c r="V32" s="745">
        <v>26</v>
      </c>
      <c r="W32" s="745"/>
      <c r="X32" s="745"/>
      <c r="Y32" s="745"/>
      <c r="Z32" s="745"/>
      <c r="AA32" s="745">
        <v>6</v>
      </c>
      <c r="AB32" s="745"/>
      <c r="AC32" s="745"/>
      <c r="AD32" s="745"/>
      <c r="AE32" s="746"/>
      <c r="AF32" s="747">
        <v>5</v>
      </c>
      <c r="AG32" s="748"/>
      <c r="AH32" s="748"/>
      <c r="AI32" s="748"/>
      <c r="AJ32" s="749"/>
      <c r="AK32" s="816">
        <v>23</v>
      </c>
      <c r="AL32" s="817"/>
      <c r="AM32" s="817"/>
      <c r="AN32" s="817"/>
      <c r="AO32" s="817"/>
      <c r="AP32" s="817">
        <v>287</v>
      </c>
      <c r="AQ32" s="817"/>
      <c r="AR32" s="817"/>
      <c r="AS32" s="817"/>
      <c r="AT32" s="817"/>
      <c r="AU32" s="817">
        <v>282</v>
      </c>
      <c r="AV32" s="817"/>
      <c r="AW32" s="817"/>
      <c r="AX32" s="817"/>
      <c r="AY32" s="817"/>
      <c r="AZ32" s="818"/>
      <c r="BA32" s="818"/>
      <c r="BB32" s="818"/>
      <c r="BC32" s="818"/>
      <c r="BD32" s="818"/>
      <c r="BE32" s="814" t="s">
        <v>382</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384</v>
      </c>
      <c r="C33" s="742"/>
      <c r="D33" s="742"/>
      <c r="E33" s="742"/>
      <c r="F33" s="742"/>
      <c r="G33" s="742"/>
      <c r="H33" s="742"/>
      <c r="I33" s="742"/>
      <c r="J33" s="742"/>
      <c r="K33" s="742"/>
      <c r="L33" s="742"/>
      <c r="M33" s="742"/>
      <c r="N33" s="742"/>
      <c r="O33" s="742"/>
      <c r="P33" s="743"/>
      <c r="Q33" s="744">
        <v>370</v>
      </c>
      <c r="R33" s="745"/>
      <c r="S33" s="745"/>
      <c r="T33" s="745"/>
      <c r="U33" s="745"/>
      <c r="V33" s="745">
        <v>342</v>
      </c>
      <c r="W33" s="745"/>
      <c r="X33" s="745"/>
      <c r="Y33" s="745"/>
      <c r="Z33" s="745"/>
      <c r="AA33" s="745">
        <v>28</v>
      </c>
      <c r="AB33" s="745"/>
      <c r="AC33" s="745"/>
      <c r="AD33" s="745"/>
      <c r="AE33" s="746"/>
      <c r="AF33" s="747" t="s">
        <v>112</v>
      </c>
      <c r="AG33" s="748"/>
      <c r="AH33" s="748"/>
      <c r="AI33" s="748"/>
      <c r="AJ33" s="749"/>
      <c r="AK33" s="816">
        <v>137</v>
      </c>
      <c r="AL33" s="817"/>
      <c r="AM33" s="817"/>
      <c r="AN33" s="817"/>
      <c r="AO33" s="817"/>
      <c r="AP33" s="817">
        <v>133</v>
      </c>
      <c r="AQ33" s="817"/>
      <c r="AR33" s="817"/>
      <c r="AS33" s="817"/>
      <c r="AT33" s="817"/>
      <c r="AU33" s="817"/>
      <c r="AV33" s="817"/>
      <c r="AW33" s="817"/>
      <c r="AX33" s="817"/>
      <c r="AY33" s="817"/>
      <c r="AZ33" s="818"/>
      <c r="BA33" s="818"/>
      <c r="BB33" s="818"/>
      <c r="BC33" s="818"/>
      <c r="BD33" s="818"/>
      <c r="BE33" s="814" t="s">
        <v>382</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386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85</v>
      </c>
      <c r="AG63" s="828"/>
      <c r="AH63" s="828"/>
      <c r="AI63" s="828"/>
      <c r="AJ63" s="829"/>
      <c r="AK63" s="830"/>
      <c r="AL63" s="825"/>
      <c r="AM63" s="825"/>
      <c r="AN63" s="825"/>
      <c r="AO63" s="825"/>
      <c r="AP63" s="828">
        <v>1786</v>
      </c>
      <c r="AQ63" s="828"/>
      <c r="AR63" s="828"/>
      <c r="AS63" s="828"/>
      <c r="AT63" s="828"/>
      <c r="AU63" s="828">
        <v>1618</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388</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389</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537</v>
      </c>
      <c r="C68" s="856"/>
      <c r="D68" s="856"/>
      <c r="E68" s="856"/>
      <c r="F68" s="856"/>
      <c r="G68" s="856"/>
      <c r="H68" s="856"/>
      <c r="I68" s="856"/>
      <c r="J68" s="856"/>
      <c r="K68" s="856"/>
      <c r="L68" s="856"/>
      <c r="M68" s="856"/>
      <c r="N68" s="856"/>
      <c r="O68" s="856"/>
      <c r="P68" s="857"/>
      <c r="Q68" s="858">
        <v>3351</v>
      </c>
      <c r="R68" s="852"/>
      <c r="S68" s="852"/>
      <c r="T68" s="852"/>
      <c r="U68" s="852"/>
      <c r="V68" s="852">
        <v>2844</v>
      </c>
      <c r="W68" s="852"/>
      <c r="X68" s="852"/>
      <c r="Y68" s="852"/>
      <c r="Z68" s="852"/>
      <c r="AA68" s="852">
        <v>507</v>
      </c>
      <c r="AB68" s="852"/>
      <c r="AC68" s="852"/>
      <c r="AD68" s="852"/>
      <c r="AE68" s="852"/>
      <c r="AF68" s="852">
        <v>141</v>
      </c>
      <c r="AG68" s="852"/>
      <c r="AH68" s="852"/>
      <c r="AI68" s="852"/>
      <c r="AJ68" s="852"/>
      <c r="AK68" s="852">
        <v>2</v>
      </c>
      <c r="AL68" s="852"/>
      <c r="AM68" s="852"/>
      <c r="AN68" s="852"/>
      <c r="AO68" s="852"/>
      <c r="AP68" s="852">
        <v>1253</v>
      </c>
      <c r="AQ68" s="852"/>
      <c r="AR68" s="852"/>
      <c r="AS68" s="852"/>
      <c r="AT68" s="852"/>
      <c r="AU68" s="852">
        <v>104</v>
      </c>
      <c r="AV68" s="852"/>
      <c r="AW68" s="852"/>
      <c r="AX68" s="852"/>
      <c r="AY68" s="852"/>
      <c r="AZ68" s="853" t="s">
        <v>550</v>
      </c>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538</v>
      </c>
      <c r="C69" s="860"/>
      <c r="D69" s="860"/>
      <c r="E69" s="860"/>
      <c r="F69" s="860"/>
      <c r="G69" s="860"/>
      <c r="H69" s="860"/>
      <c r="I69" s="860"/>
      <c r="J69" s="860"/>
      <c r="K69" s="860"/>
      <c r="L69" s="860"/>
      <c r="M69" s="860"/>
      <c r="N69" s="860"/>
      <c r="O69" s="860"/>
      <c r="P69" s="861"/>
      <c r="Q69" s="862">
        <v>16</v>
      </c>
      <c r="R69" s="817"/>
      <c r="S69" s="817"/>
      <c r="T69" s="817"/>
      <c r="U69" s="817"/>
      <c r="V69" s="817">
        <v>10</v>
      </c>
      <c r="W69" s="817"/>
      <c r="X69" s="817"/>
      <c r="Y69" s="817"/>
      <c r="Z69" s="817"/>
      <c r="AA69" s="817">
        <v>6</v>
      </c>
      <c r="AB69" s="817"/>
      <c r="AC69" s="817"/>
      <c r="AD69" s="817"/>
      <c r="AE69" s="817"/>
      <c r="AF69" s="817">
        <v>6</v>
      </c>
      <c r="AG69" s="817"/>
      <c r="AH69" s="817"/>
      <c r="AI69" s="817"/>
      <c r="AJ69" s="817"/>
      <c r="AK69" s="817"/>
      <c r="AL69" s="817"/>
      <c r="AM69" s="817"/>
      <c r="AN69" s="817"/>
      <c r="AO69" s="817"/>
      <c r="AP69" s="817">
        <v>12</v>
      </c>
      <c r="AQ69" s="817"/>
      <c r="AR69" s="817"/>
      <c r="AS69" s="817"/>
      <c r="AT69" s="817"/>
      <c r="AU69" s="817">
        <v>1</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539</v>
      </c>
      <c r="C70" s="860"/>
      <c r="D70" s="860"/>
      <c r="E70" s="860"/>
      <c r="F70" s="860"/>
      <c r="G70" s="860"/>
      <c r="H70" s="860"/>
      <c r="I70" s="860"/>
      <c r="J70" s="860"/>
      <c r="K70" s="860"/>
      <c r="L70" s="860"/>
      <c r="M70" s="860"/>
      <c r="N70" s="860"/>
      <c r="O70" s="860"/>
      <c r="P70" s="861"/>
      <c r="Q70" s="862">
        <v>874</v>
      </c>
      <c r="R70" s="817"/>
      <c r="S70" s="817"/>
      <c r="T70" s="817"/>
      <c r="U70" s="817"/>
      <c r="V70" s="817">
        <v>1698</v>
      </c>
      <c r="W70" s="817"/>
      <c r="X70" s="817"/>
      <c r="Y70" s="817"/>
      <c r="Z70" s="817"/>
      <c r="AA70" s="817">
        <v>-824</v>
      </c>
      <c r="AB70" s="817"/>
      <c r="AC70" s="817"/>
      <c r="AD70" s="817"/>
      <c r="AE70" s="817"/>
      <c r="AF70" s="817">
        <v>1854</v>
      </c>
      <c r="AG70" s="817"/>
      <c r="AH70" s="817"/>
      <c r="AI70" s="817"/>
      <c r="AJ70" s="817"/>
      <c r="AK70" s="817">
        <v>0</v>
      </c>
      <c r="AL70" s="817"/>
      <c r="AM70" s="817"/>
      <c r="AN70" s="817"/>
      <c r="AO70" s="817"/>
      <c r="AP70" s="817">
        <v>3584</v>
      </c>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540</v>
      </c>
      <c r="C71" s="860"/>
      <c r="D71" s="860"/>
      <c r="E71" s="860"/>
      <c r="F71" s="860"/>
      <c r="G71" s="860"/>
      <c r="H71" s="860"/>
      <c r="I71" s="860"/>
      <c r="J71" s="860"/>
      <c r="K71" s="860"/>
      <c r="L71" s="860"/>
      <c r="M71" s="860"/>
      <c r="N71" s="860"/>
      <c r="O71" s="860"/>
      <c r="P71" s="861"/>
      <c r="Q71" s="862">
        <v>514</v>
      </c>
      <c r="R71" s="817"/>
      <c r="S71" s="817"/>
      <c r="T71" s="817"/>
      <c r="U71" s="817"/>
      <c r="V71" s="817">
        <v>374</v>
      </c>
      <c r="W71" s="817"/>
      <c r="X71" s="817"/>
      <c r="Y71" s="817"/>
      <c r="Z71" s="817"/>
      <c r="AA71" s="817">
        <v>140</v>
      </c>
      <c r="AB71" s="817"/>
      <c r="AC71" s="817"/>
      <c r="AD71" s="817"/>
      <c r="AE71" s="817"/>
      <c r="AF71" s="817">
        <v>610</v>
      </c>
      <c r="AG71" s="817"/>
      <c r="AH71" s="817"/>
      <c r="AI71" s="817"/>
      <c r="AJ71" s="817"/>
      <c r="AK71" s="817">
        <v>0</v>
      </c>
      <c r="AL71" s="817"/>
      <c r="AM71" s="817"/>
      <c r="AN71" s="817"/>
      <c r="AO71" s="817"/>
      <c r="AP71" s="817">
        <v>3544</v>
      </c>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541</v>
      </c>
      <c r="C72" s="860"/>
      <c r="D72" s="860"/>
      <c r="E72" s="860"/>
      <c r="F72" s="860"/>
      <c r="G72" s="860"/>
      <c r="H72" s="860"/>
      <c r="I72" s="860"/>
      <c r="J72" s="860"/>
      <c r="K72" s="860"/>
      <c r="L72" s="860"/>
      <c r="M72" s="860"/>
      <c r="N72" s="860"/>
      <c r="O72" s="860"/>
      <c r="P72" s="861"/>
      <c r="Q72" s="862">
        <v>11109</v>
      </c>
      <c r="R72" s="817"/>
      <c r="S72" s="817"/>
      <c r="T72" s="817"/>
      <c r="U72" s="817"/>
      <c r="V72" s="817">
        <v>10768</v>
      </c>
      <c r="W72" s="817"/>
      <c r="X72" s="817"/>
      <c r="Y72" s="817"/>
      <c r="Z72" s="817"/>
      <c r="AA72" s="817">
        <v>341</v>
      </c>
      <c r="AB72" s="817"/>
      <c r="AC72" s="817"/>
      <c r="AD72" s="817"/>
      <c r="AE72" s="817"/>
      <c r="AF72" s="817">
        <v>341</v>
      </c>
      <c r="AG72" s="817"/>
      <c r="AH72" s="817"/>
      <c r="AI72" s="817"/>
      <c r="AJ72" s="817"/>
      <c r="AK72" s="817">
        <v>2209</v>
      </c>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542</v>
      </c>
      <c r="C73" s="860"/>
      <c r="D73" s="860"/>
      <c r="E73" s="860"/>
      <c r="F73" s="860"/>
      <c r="G73" s="860"/>
      <c r="H73" s="860"/>
      <c r="I73" s="860"/>
      <c r="J73" s="860"/>
      <c r="K73" s="860"/>
      <c r="L73" s="860"/>
      <c r="M73" s="860"/>
      <c r="N73" s="860"/>
      <c r="O73" s="860"/>
      <c r="P73" s="861"/>
      <c r="Q73" s="862">
        <v>1420</v>
      </c>
      <c r="R73" s="817"/>
      <c r="S73" s="817"/>
      <c r="T73" s="817"/>
      <c r="U73" s="817"/>
      <c r="V73" s="817">
        <v>1419</v>
      </c>
      <c r="W73" s="817"/>
      <c r="X73" s="817"/>
      <c r="Y73" s="817"/>
      <c r="Z73" s="817"/>
      <c r="AA73" s="817">
        <v>1</v>
      </c>
      <c r="AB73" s="817"/>
      <c r="AC73" s="817"/>
      <c r="AD73" s="817"/>
      <c r="AE73" s="817"/>
      <c r="AF73" s="817">
        <v>1</v>
      </c>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543</v>
      </c>
      <c r="C74" s="860"/>
      <c r="D74" s="860"/>
      <c r="E74" s="860"/>
      <c r="F74" s="860"/>
      <c r="G74" s="860"/>
      <c r="H74" s="860"/>
      <c r="I74" s="860"/>
      <c r="J74" s="860"/>
      <c r="K74" s="860"/>
      <c r="L74" s="860"/>
      <c r="M74" s="860"/>
      <c r="N74" s="860"/>
      <c r="O74" s="860"/>
      <c r="P74" s="861"/>
      <c r="Q74" s="862">
        <v>2</v>
      </c>
      <c r="R74" s="817"/>
      <c r="S74" s="817"/>
      <c r="T74" s="817"/>
      <c r="U74" s="817"/>
      <c r="V74" s="817">
        <v>0</v>
      </c>
      <c r="W74" s="817"/>
      <c r="X74" s="817"/>
      <c r="Y74" s="817"/>
      <c r="Z74" s="817"/>
      <c r="AA74" s="817">
        <v>2</v>
      </c>
      <c r="AB74" s="817"/>
      <c r="AC74" s="817"/>
      <c r="AD74" s="817"/>
      <c r="AE74" s="817"/>
      <c r="AF74" s="817">
        <v>2</v>
      </c>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544</v>
      </c>
      <c r="C75" s="860"/>
      <c r="D75" s="860"/>
      <c r="E75" s="860"/>
      <c r="F75" s="860"/>
      <c r="G75" s="860"/>
      <c r="H75" s="860"/>
      <c r="I75" s="860"/>
      <c r="J75" s="860"/>
      <c r="K75" s="860"/>
      <c r="L75" s="860"/>
      <c r="M75" s="860"/>
      <c r="N75" s="860"/>
      <c r="O75" s="860"/>
      <c r="P75" s="861"/>
      <c r="Q75" s="865">
        <v>39</v>
      </c>
      <c r="R75" s="866"/>
      <c r="S75" s="866"/>
      <c r="T75" s="866"/>
      <c r="U75" s="816"/>
      <c r="V75" s="867">
        <v>38</v>
      </c>
      <c r="W75" s="866"/>
      <c r="X75" s="866"/>
      <c r="Y75" s="866"/>
      <c r="Z75" s="816"/>
      <c r="AA75" s="867">
        <v>1</v>
      </c>
      <c r="AB75" s="866"/>
      <c r="AC75" s="866"/>
      <c r="AD75" s="866"/>
      <c r="AE75" s="816"/>
      <c r="AF75" s="867">
        <v>1</v>
      </c>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545</v>
      </c>
      <c r="C76" s="860"/>
      <c r="D76" s="860"/>
      <c r="E76" s="860"/>
      <c r="F76" s="860"/>
      <c r="G76" s="860"/>
      <c r="H76" s="860"/>
      <c r="I76" s="860"/>
      <c r="J76" s="860"/>
      <c r="K76" s="860"/>
      <c r="L76" s="860"/>
      <c r="M76" s="860"/>
      <c r="N76" s="860"/>
      <c r="O76" s="860"/>
      <c r="P76" s="861"/>
      <c r="Q76" s="865">
        <v>13</v>
      </c>
      <c r="R76" s="866"/>
      <c r="S76" s="866"/>
      <c r="T76" s="866"/>
      <c r="U76" s="816"/>
      <c r="V76" s="867">
        <v>12</v>
      </c>
      <c r="W76" s="866"/>
      <c r="X76" s="866"/>
      <c r="Y76" s="866"/>
      <c r="Z76" s="816"/>
      <c r="AA76" s="867">
        <v>1</v>
      </c>
      <c r="AB76" s="866"/>
      <c r="AC76" s="866"/>
      <c r="AD76" s="866"/>
      <c r="AE76" s="816"/>
      <c r="AF76" s="867">
        <v>1</v>
      </c>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546</v>
      </c>
      <c r="C77" s="860"/>
      <c r="D77" s="860"/>
      <c r="E77" s="860"/>
      <c r="F77" s="860"/>
      <c r="G77" s="860"/>
      <c r="H77" s="860"/>
      <c r="I77" s="860"/>
      <c r="J77" s="860"/>
      <c r="K77" s="860"/>
      <c r="L77" s="860"/>
      <c r="M77" s="860"/>
      <c r="N77" s="860"/>
      <c r="O77" s="860"/>
      <c r="P77" s="861"/>
      <c r="Q77" s="865">
        <v>821</v>
      </c>
      <c r="R77" s="866"/>
      <c r="S77" s="866"/>
      <c r="T77" s="866"/>
      <c r="U77" s="816"/>
      <c r="V77" s="867">
        <v>781</v>
      </c>
      <c r="W77" s="866"/>
      <c r="X77" s="866"/>
      <c r="Y77" s="866"/>
      <c r="Z77" s="816"/>
      <c r="AA77" s="867">
        <v>40</v>
      </c>
      <c r="AB77" s="866"/>
      <c r="AC77" s="866"/>
      <c r="AD77" s="866"/>
      <c r="AE77" s="816"/>
      <c r="AF77" s="867">
        <v>40</v>
      </c>
      <c r="AG77" s="866"/>
      <c r="AH77" s="866"/>
      <c r="AI77" s="866"/>
      <c r="AJ77" s="816"/>
      <c r="AK77" s="867">
        <v>1</v>
      </c>
      <c r="AL77" s="866"/>
      <c r="AM77" s="866"/>
      <c r="AN77" s="866"/>
      <c r="AO77" s="816"/>
      <c r="AP77" s="867" t="s">
        <v>548</v>
      </c>
      <c r="AQ77" s="866"/>
      <c r="AR77" s="866"/>
      <c r="AS77" s="866"/>
      <c r="AT77" s="816"/>
      <c r="AU77" s="867" t="s">
        <v>548</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547</v>
      </c>
      <c r="C78" s="860"/>
      <c r="D78" s="860"/>
      <c r="E78" s="860"/>
      <c r="F78" s="860"/>
      <c r="G78" s="860"/>
      <c r="H78" s="860"/>
      <c r="I78" s="860"/>
      <c r="J78" s="860"/>
      <c r="K78" s="860"/>
      <c r="L78" s="860"/>
      <c r="M78" s="860"/>
      <c r="N78" s="860"/>
      <c r="O78" s="860"/>
      <c r="P78" s="861"/>
      <c r="Q78" s="862">
        <v>240924</v>
      </c>
      <c r="R78" s="817"/>
      <c r="S78" s="817"/>
      <c r="T78" s="817"/>
      <c r="U78" s="817"/>
      <c r="V78" s="817">
        <v>229430</v>
      </c>
      <c r="W78" s="817"/>
      <c r="X78" s="817"/>
      <c r="Y78" s="817"/>
      <c r="Z78" s="817"/>
      <c r="AA78" s="817">
        <v>11494</v>
      </c>
      <c r="AB78" s="817"/>
      <c r="AC78" s="817"/>
      <c r="AD78" s="817"/>
      <c r="AE78" s="817"/>
      <c r="AF78" s="817">
        <v>11494</v>
      </c>
      <c r="AG78" s="817"/>
      <c r="AH78" s="817"/>
      <c r="AI78" s="817"/>
      <c r="AJ78" s="817"/>
      <c r="AK78" s="817">
        <v>2244</v>
      </c>
      <c r="AL78" s="817"/>
      <c r="AM78" s="817"/>
      <c r="AN78" s="817"/>
      <c r="AO78" s="817"/>
      <c r="AP78" s="817" t="s">
        <v>549</v>
      </c>
      <c r="AQ78" s="817"/>
      <c r="AR78" s="817"/>
      <c r="AS78" s="817"/>
      <c r="AT78" s="817"/>
      <c r="AU78" s="817" t="s">
        <v>548</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14491</v>
      </c>
      <c r="AG88" s="828"/>
      <c r="AH88" s="828"/>
      <c r="AI88" s="828"/>
      <c r="AJ88" s="828"/>
      <c r="AK88" s="825"/>
      <c r="AL88" s="825"/>
      <c r="AM88" s="825"/>
      <c r="AN88" s="825"/>
      <c r="AO88" s="825"/>
      <c r="AP88" s="828">
        <v>8393</v>
      </c>
      <c r="AQ88" s="828"/>
      <c r="AR88" s="828"/>
      <c r="AS88" s="828"/>
      <c r="AT88" s="828"/>
      <c r="AU88" s="828">
        <v>105</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10</v>
      </c>
      <c r="CS102" s="836"/>
      <c r="CT102" s="836"/>
      <c r="CU102" s="836"/>
      <c r="CV102" s="879"/>
      <c r="CW102" s="878" t="s">
        <v>536</v>
      </c>
      <c r="CX102" s="836"/>
      <c r="CY102" s="836"/>
      <c r="CZ102" s="836"/>
      <c r="DA102" s="879"/>
      <c r="DB102" s="878" t="s">
        <v>536</v>
      </c>
      <c r="DC102" s="836"/>
      <c r="DD102" s="836"/>
      <c r="DE102" s="836"/>
      <c r="DF102" s="879"/>
      <c r="DG102" s="878">
        <v>79</v>
      </c>
      <c r="DH102" s="836"/>
      <c r="DI102" s="836"/>
      <c r="DJ102" s="836"/>
      <c r="DK102" s="879"/>
      <c r="DL102" s="878" t="s">
        <v>536</v>
      </c>
      <c r="DM102" s="836"/>
      <c r="DN102" s="836"/>
      <c r="DO102" s="836"/>
      <c r="DP102" s="879"/>
      <c r="DQ102" s="878">
        <v>8</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286</v>
      </c>
      <c r="AG109" s="881"/>
      <c r="AH109" s="881"/>
      <c r="AI109" s="881"/>
      <c r="AJ109" s="882"/>
      <c r="AK109" s="880" t="s">
        <v>285</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286</v>
      </c>
      <c r="BW109" s="881"/>
      <c r="BX109" s="881"/>
      <c r="BY109" s="881"/>
      <c r="BZ109" s="882"/>
      <c r="CA109" s="880" t="s">
        <v>285</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286</v>
      </c>
      <c r="DM109" s="881"/>
      <c r="DN109" s="881"/>
      <c r="DO109" s="881"/>
      <c r="DP109" s="882"/>
      <c r="DQ109" s="880" t="s">
        <v>285</v>
      </c>
      <c r="DR109" s="881"/>
      <c r="DS109" s="881"/>
      <c r="DT109" s="881"/>
      <c r="DU109" s="882"/>
      <c r="DV109" s="880" t="s">
        <v>400</v>
      </c>
      <c r="DW109" s="881"/>
      <c r="DX109" s="881"/>
      <c r="DY109" s="881"/>
      <c r="DZ109" s="883"/>
    </row>
    <row r="110" spans="1:131" s="197" customFormat="1" ht="26.25" customHeight="1">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405042</v>
      </c>
      <c r="AB110" s="888"/>
      <c r="AC110" s="888"/>
      <c r="AD110" s="888"/>
      <c r="AE110" s="889"/>
      <c r="AF110" s="890">
        <v>234109</v>
      </c>
      <c r="AG110" s="888"/>
      <c r="AH110" s="888"/>
      <c r="AI110" s="888"/>
      <c r="AJ110" s="889"/>
      <c r="AK110" s="890">
        <v>235075</v>
      </c>
      <c r="AL110" s="888"/>
      <c r="AM110" s="888"/>
      <c r="AN110" s="888"/>
      <c r="AO110" s="889"/>
      <c r="AP110" s="891">
        <v>12.3</v>
      </c>
      <c r="AQ110" s="892"/>
      <c r="AR110" s="892"/>
      <c r="AS110" s="892"/>
      <c r="AT110" s="893"/>
      <c r="AU110" s="894" t="s">
        <v>61</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2627101</v>
      </c>
      <c r="BR110" s="925"/>
      <c r="BS110" s="925"/>
      <c r="BT110" s="925"/>
      <c r="BU110" s="925"/>
      <c r="BV110" s="925">
        <v>2651115</v>
      </c>
      <c r="BW110" s="925"/>
      <c r="BX110" s="925"/>
      <c r="BY110" s="925"/>
      <c r="BZ110" s="925"/>
      <c r="CA110" s="925">
        <v>2871932</v>
      </c>
      <c r="CB110" s="925"/>
      <c r="CC110" s="925"/>
      <c r="CD110" s="925"/>
      <c r="CE110" s="925"/>
      <c r="CF110" s="939">
        <v>150.1</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t="s">
        <v>112</v>
      </c>
      <c r="BW111" s="918"/>
      <c r="BX111" s="918"/>
      <c r="BY111" s="918"/>
      <c r="BZ111" s="918"/>
      <c r="CA111" s="918" t="s">
        <v>112</v>
      </c>
      <c r="CB111" s="918"/>
      <c r="CC111" s="918"/>
      <c r="CD111" s="918"/>
      <c r="CE111" s="918"/>
      <c r="CF111" s="912" t="s">
        <v>112</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1948635</v>
      </c>
      <c r="BR112" s="918"/>
      <c r="BS112" s="918"/>
      <c r="BT112" s="918"/>
      <c r="BU112" s="918"/>
      <c r="BV112" s="918">
        <v>1840021</v>
      </c>
      <c r="BW112" s="918"/>
      <c r="BX112" s="918"/>
      <c r="BY112" s="918"/>
      <c r="BZ112" s="918"/>
      <c r="CA112" s="918">
        <v>1769293</v>
      </c>
      <c r="CB112" s="918"/>
      <c r="CC112" s="918"/>
      <c r="CD112" s="918"/>
      <c r="CE112" s="918"/>
      <c r="CF112" s="912">
        <v>92.5</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168374</v>
      </c>
      <c r="AB113" s="932"/>
      <c r="AC113" s="932"/>
      <c r="AD113" s="932"/>
      <c r="AE113" s="933"/>
      <c r="AF113" s="934">
        <v>163602</v>
      </c>
      <c r="AG113" s="932"/>
      <c r="AH113" s="932"/>
      <c r="AI113" s="932"/>
      <c r="AJ113" s="933"/>
      <c r="AK113" s="934">
        <v>167713</v>
      </c>
      <c r="AL113" s="932"/>
      <c r="AM113" s="932"/>
      <c r="AN113" s="932"/>
      <c r="AO113" s="933"/>
      <c r="AP113" s="935">
        <v>8.8000000000000007</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v>135613</v>
      </c>
      <c r="BR113" s="918"/>
      <c r="BS113" s="918"/>
      <c r="BT113" s="918"/>
      <c r="BU113" s="918"/>
      <c r="BV113" s="918">
        <v>114564</v>
      </c>
      <c r="BW113" s="918"/>
      <c r="BX113" s="918"/>
      <c r="BY113" s="918"/>
      <c r="BZ113" s="918"/>
      <c r="CA113" s="918">
        <v>105305</v>
      </c>
      <c r="CB113" s="918"/>
      <c r="CC113" s="918"/>
      <c r="CD113" s="918"/>
      <c r="CE113" s="918"/>
      <c r="CF113" s="912">
        <v>5.5</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63531</v>
      </c>
      <c r="AB114" s="957"/>
      <c r="AC114" s="957"/>
      <c r="AD114" s="957"/>
      <c r="AE114" s="958"/>
      <c r="AF114" s="959">
        <v>56093</v>
      </c>
      <c r="AG114" s="957"/>
      <c r="AH114" s="957"/>
      <c r="AI114" s="957"/>
      <c r="AJ114" s="958"/>
      <c r="AK114" s="959">
        <v>51525</v>
      </c>
      <c r="AL114" s="957"/>
      <c r="AM114" s="957"/>
      <c r="AN114" s="957"/>
      <c r="AO114" s="958"/>
      <c r="AP114" s="960">
        <v>2.7</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492649</v>
      </c>
      <c r="BR114" s="918"/>
      <c r="BS114" s="918"/>
      <c r="BT114" s="918"/>
      <c r="BU114" s="918"/>
      <c r="BV114" s="918">
        <v>460663</v>
      </c>
      <c r="BW114" s="918"/>
      <c r="BX114" s="918"/>
      <c r="BY114" s="918"/>
      <c r="BZ114" s="918"/>
      <c r="CA114" s="918">
        <v>477054</v>
      </c>
      <c r="CB114" s="918"/>
      <c r="CC114" s="918"/>
      <c r="CD114" s="918"/>
      <c r="CE114" s="918"/>
      <c r="CF114" s="912">
        <v>24.9</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v>10118</v>
      </c>
      <c r="BR115" s="918"/>
      <c r="BS115" s="918"/>
      <c r="BT115" s="918"/>
      <c r="BU115" s="918"/>
      <c r="BV115" s="918">
        <v>8805</v>
      </c>
      <c r="BW115" s="918"/>
      <c r="BX115" s="918"/>
      <c r="BY115" s="918"/>
      <c r="BZ115" s="918"/>
      <c r="CA115" s="918">
        <v>7910</v>
      </c>
      <c r="CB115" s="918"/>
      <c r="CC115" s="918"/>
      <c r="CD115" s="918"/>
      <c r="CE115" s="918"/>
      <c r="CF115" s="912">
        <v>0.4</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636947</v>
      </c>
      <c r="AB117" s="964"/>
      <c r="AC117" s="964"/>
      <c r="AD117" s="964"/>
      <c r="AE117" s="965"/>
      <c r="AF117" s="963">
        <v>453804</v>
      </c>
      <c r="AG117" s="964"/>
      <c r="AH117" s="964"/>
      <c r="AI117" s="964"/>
      <c r="AJ117" s="965"/>
      <c r="AK117" s="963">
        <v>454313</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286</v>
      </c>
      <c r="AG118" s="881"/>
      <c r="AH118" s="881"/>
      <c r="AI118" s="881"/>
      <c r="AJ118" s="882"/>
      <c r="AK118" s="880" t="s">
        <v>285</v>
      </c>
      <c r="AL118" s="881"/>
      <c r="AM118" s="881"/>
      <c r="AN118" s="881"/>
      <c r="AO118" s="882"/>
      <c r="AP118" s="988" t="s">
        <v>400</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428</v>
      </c>
      <c r="BP118" s="992"/>
      <c r="BQ118" s="983">
        <v>5214116</v>
      </c>
      <c r="BR118" s="984"/>
      <c r="BS118" s="984"/>
      <c r="BT118" s="984"/>
      <c r="BU118" s="984"/>
      <c r="BV118" s="984">
        <v>5075168</v>
      </c>
      <c r="BW118" s="984"/>
      <c r="BX118" s="984"/>
      <c r="BY118" s="984"/>
      <c r="BZ118" s="984"/>
      <c r="CA118" s="984">
        <v>5231494</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1436378</v>
      </c>
      <c r="BR119" s="925"/>
      <c r="BS119" s="925"/>
      <c r="BT119" s="925"/>
      <c r="BU119" s="925"/>
      <c r="BV119" s="925">
        <v>1136325</v>
      </c>
      <c r="BW119" s="925"/>
      <c r="BX119" s="925"/>
      <c r="BY119" s="925"/>
      <c r="BZ119" s="925"/>
      <c r="CA119" s="925">
        <v>2019809</v>
      </c>
      <c r="CB119" s="925"/>
      <c r="CC119" s="925"/>
      <c r="CD119" s="925"/>
      <c r="CE119" s="925"/>
      <c r="CF119" s="939">
        <v>105.6</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v>51675</v>
      </c>
      <c r="BR120" s="918"/>
      <c r="BS120" s="918"/>
      <c r="BT120" s="918"/>
      <c r="BU120" s="918"/>
      <c r="BV120" s="918">
        <v>29585</v>
      </c>
      <c r="BW120" s="918"/>
      <c r="BX120" s="918"/>
      <c r="BY120" s="918"/>
      <c r="BZ120" s="918"/>
      <c r="CA120" s="918">
        <v>9000</v>
      </c>
      <c r="CB120" s="918"/>
      <c r="CC120" s="918"/>
      <c r="CD120" s="918"/>
      <c r="CE120" s="918"/>
      <c r="CF120" s="912">
        <v>0.5</v>
      </c>
      <c r="CG120" s="913"/>
      <c r="CH120" s="913"/>
      <c r="CI120" s="913"/>
      <c r="CJ120" s="913"/>
      <c r="CK120" s="1011" t="s">
        <v>434</v>
      </c>
      <c r="CL120" s="1012"/>
      <c r="CM120" s="1012"/>
      <c r="CN120" s="1012"/>
      <c r="CO120" s="1013"/>
      <c r="CP120" s="1019" t="s">
        <v>381</v>
      </c>
      <c r="CQ120" s="1020"/>
      <c r="CR120" s="1020"/>
      <c r="CS120" s="1020"/>
      <c r="CT120" s="1020"/>
      <c r="CU120" s="1020"/>
      <c r="CV120" s="1020"/>
      <c r="CW120" s="1020"/>
      <c r="CX120" s="1020"/>
      <c r="CY120" s="1020"/>
      <c r="CZ120" s="1020"/>
      <c r="DA120" s="1020"/>
      <c r="DB120" s="1020"/>
      <c r="DC120" s="1020"/>
      <c r="DD120" s="1020"/>
      <c r="DE120" s="1020"/>
      <c r="DF120" s="1021"/>
      <c r="DG120" s="924">
        <v>1631074</v>
      </c>
      <c r="DH120" s="925"/>
      <c r="DI120" s="925"/>
      <c r="DJ120" s="925"/>
      <c r="DK120" s="925"/>
      <c r="DL120" s="925">
        <v>1537721</v>
      </c>
      <c r="DM120" s="925"/>
      <c r="DN120" s="925"/>
      <c r="DO120" s="925"/>
      <c r="DP120" s="925"/>
      <c r="DQ120" s="925">
        <v>1350777</v>
      </c>
      <c r="DR120" s="925"/>
      <c r="DS120" s="925"/>
      <c r="DT120" s="925"/>
      <c r="DU120" s="925"/>
      <c r="DV120" s="926">
        <v>70.599999999999994</v>
      </c>
      <c r="DW120" s="926"/>
      <c r="DX120" s="926"/>
      <c r="DY120" s="926"/>
      <c r="DZ120" s="927"/>
    </row>
    <row r="121" spans="1:130" s="197" customFormat="1" ht="26.25" customHeight="1">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2713606</v>
      </c>
      <c r="BR121" s="984"/>
      <c r="BS121" s="984"/>
      <c r="BT121" s="984"/>
      <c r="BU121" s="984"/>
      <c r="BV121" s="984">
        <v>2815468</v>
      </c>
      <c r="BW121" s="984"/>
      <c r="BX121" s="984"/>
      <c r="BY121" s="984"/>
      <c r="BZ121" s="984"/>
      <c r="CA121" s="984">
        <v>2865221</v>
      </c>
      <c r="CB121" s="984"/>
      <c r="CC121" s="984"/>
      <c r="CD121" s="984"/>
      <c r="CE121" s="984"/>
      <c r="CF121" s="1022">
        <v>149.69999999999999</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317561</v>
      </c>
      <c r="DH121" s="918"/>
      <c r="DI121" s="918"/>
      <c r="DJ121" s="918"/>
      <c r="DK121" s="918"/>
      <c r="DL121" s="918">
        <v>302300</v>
      </c>
      <c r="DM121" s="918"/>
      <c r="DN121" s="918"/>
      <c r="DO121" s="918"/>
      <c r="DP121" s="918"/>
      <c r="DQ121" s="918">
        <v>285516</v>
      </c>
      <c r="DR121" s="918"/>
      <c r="DS121" s="918"/>
      <c r="DT121" s="918"/>
      <c r="DU121" s="918"/>
      <c r="DV121" s="919">
        <v>14.9</v>
      </c>
      <c r="DW121" s="919"/>
      <c r="DX121" s="919"/>
      <c r="DY121" s="919"/>
      <c r="DZ121" s="920"/>
    </row>
    <row r="122" spans="1:130" s="197" customFormat="1" ht="26.25" customHeight="1">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437</v>
      </c>
      <c r="BP122" s="992"/>
      <c r="BQ122" s="1032">
        <v>4201659</v>
      </c>
      <c r="BR122" s="1033"/>
      <c r="BS122" s="1033"/>
      <c r="BT122" s="1033"/>
      <c r="BU122" s="1033"/>
      <c r="BV122" s="1033">
        <v>3981378</v>
      </c>
      <c r="BW122" s="1033"/>
      <c r="BX122" s="1033"/>
      <c r="BY122" s="1033"/>
      <c r="BZ122" s="1033"/>
      <c r="CA122" s="1033">
        <v>4894030</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t="s">
        <v>112</v>
      </c>
      <c r="DH122" s="918"/>
      <c r="DI122" s="918"/>
      <c r="DJ122" s="918"/>
      <c r="DK122" s="918"/>
      <c r="DL122" s="918" t="s">
        <v>112</v>
      </c>
      <c r="DM122" s="918"/>
      <c r="DN122" s="918"/>
      <c r="DO122" s="918"/>
      <c r="DP122" s="918"/>
      <c r="DQ122" s="918">
        <v>133000</v>
      </c>
      <c r="DR122" s="918"/>
      <c r="DS122" s="918"/>
      <c r="DT122" s="918"/>
      <c r="DU122" s="918"/>
      <c r="DV122" s="919">
        <v>7</v>
      </c>
      <c r="DW122" s="919"/>
      <c r="DX122" s="919"/>
      <c r="DY122" s="919"/>
      <c r="DZ122" s="920"/>
    </row>
    <row r="123" spans="1:130" s="197" customFormat="1" ht="26.25" customHeight="1" thickBot="1">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438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53.5</v>
      </c>
      <c r="BR123" s="1025"/>
      <c r="BS123" s="1025"/>
      <c r="BT123" s="1025"/>
      <c r="BU123" s="1025"/>
      <c r="BV123" s="1025">
        <v>58.7</v>
      </c>
      <c r="BW123" s="1025"/>
      <c r="BX123" s="1025"/>
      <c r="BY123" s="1025"/>
      <c r="BZ123" s="1025"/>
      <c r="CA123" s="1025">
        <v>17.600000000000001</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439</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440</v>
      </c>
      <c r="CL125" s="1012"/>
      <c r="CM125" s="1012"/>
      <c r="CN125" s="1012"/>
      <c r="CO125" s="1013"/>
      <c r="CP125" s="938" t="s">
        <v>441</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442</v>
      </c>
      <c r="AY126" s="1035"/>
      <c r="AZ126" s="1035"/>
      <c r="BA126" s="1035"/>
      <c r="BB126" s="1035"/>
      <c r="BC126" s="1035"/>
      <c r="BD126" s="1035"/>
      <c r="BE126" s="1036"/>
      <c r="BF126" s="1050" t="s">
        <v>443</v>
      </c>
      <c r="BG126" s="1035"/>
      <c r="BH126" s="1035"/>
      <c r="BI126" s="1035"/>
      <c r="BJ126" s="1035"/>
      <c r="BK126" s="1035"/>
      <c r="BL126" s="1036"/>
      <c r="BM126" s="1050" t="s">
        <v>444</v>
      </c>
      <c r="BN126" s="1035"/>
      <c r="BO126" s="1035"/>
      <c r="BP126" s="1035"/>
      <c r="BQ126" s="1035"/>
      <c r="BR126" s="1035"/>
      <c r="BS126" s="1036"/>
      <c r="BT126" s="1050" t="s">
        <v>445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446</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447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448</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449</v>
      </c>
      <c r="CQ127" s="1043"/>
      <c r="CR127" s="1043"/>
      <c r="CS127" s="1043"/>
      <c r="CT127" s="1043"/>
      <c r="CU127" s="1043"/>
      <c r="CV127" s="1043"/>
      <c r="CW127" s="1043"/>
      <c r="CX127" s="1043"/>
      <c r="CY127" s="1043"/>
      <c r="CZ127" s="1043"/>
      <c r="DA127" s="1043"/>
      <c r="DB127" s="1043"/>
      <c r="DC127" s="1043"/>
      <c r="DD127" s="1043"/>
      <c r="DE127" s="1043"/>
      <c r="DF127" s="1044"/>
      <c r="DG127" s="1045">
        <v>10118</v>
      </c>
      <c r="DH127" s="1046"/>
      <c r="DI127" s="1046"/>
      <c r="DJ127" s="1046"/>
      <c r="DK127" s="1046"/>
      <c r="DL127" s="1046">
        <v>8805</v>
      </c>
      <c r="DM127" s="1046"/>
      <c r="DN127" s="1046"/>
      <c r="DO127" s="1046"/>
      <c r="DP127" s="1046"/>
      <c r="DQ127" s="1046">
        <v>7910</v>
      </c>
      <c r="DR127" s="1046"/>
      <c r="DS127" s="1046"/>
      <c r="DT127" s="1046"/>
      <c r="DU127" s="1046"/>
      <c r="DV127" s="1047">
        <v>0.4</v>
      </c>
      <c r="DW127" s="1047"/>
      <c r="DX127" s="1047"/>
      <c r="DY127" s="1047"/>
      <c r="DZ127" s="1048"/>
    </row>
    <row r="128" spans="1:130" s="197" customFormat="1" ht="26.25" customHeight="1">
      <c r="A128" s="1069" t="s">
        <v>450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451</v>
      </c>
      <c r="X128" s="1071"/>
      <c r="Y128" s="1071"/>
      <c r="Z128" s="1072"/>
      <c r="AA128" s="1087" t="s">
        <v>112</v>
      </c>
      <c r="AB128" s="1088"/>
      <c r="AC128" s="1088"/>
      <c r="AD128" s="1088"/>
      <c r="AE128" s="1089"/>
      <c r="AF128" s="1090">
        <v>192</v>
      </c>
      <c r="AG128" s="1088"/>
      <c r="AH128" s="1088"/>
      <c r="AI128" s="1088"/>
      <c r="AJ128" s="1089"/>
      <c r="AK128" s="1090">
        <v>2308</v>
      </c>
      <c r="AL128" s="1088"/>
      <c r="AM128" s="1088"/>
      <c r="AN128" s="1088"/>
      <c r="AO128" s="1089"/>
      <c r="AP128" s="1091"/>
      <c r="AQ128" s="1092"/>
      <c r="AR128" s="1092"/>
      <c r="AS128" s="1092"/>
      <c r="AT128" s="1093"/>
      <c r="AU128" s="235"/>
      <c r="AV128" s="235"/>
      <c r="AW128" s="235"/>
      <c r="AX128" s="1052" t="s">
        <v>452</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453</v>
      </c>
      <c r="X129" s="1059"/>
      <c r="Y129" s="1059"/>
      <c r="Z129" s="1060"/>
      <c r="AA129" s="956">
        <v>2113812</v>
      </c>
      <c r="AB129" s="957"/>
      <c r="AC129" s="957"/>
      <c r="AD129" s="957"/>
      <c r="AE129" s="958"/>
      <c r="AF129" s="959">
        <v>2078077</v>
      </c>
      <c r="AG129" s="957"/>
      <c r="AH129" s="957"/>
      <c r="AI129" s="957"/>
      <c r="AJ129" s="958"/>
      <c r="AK129" s="959">
        <v>2135826</v>
      </c>
      <c r="AL129" s="957"/>
      <c r="AM129" s="957"/>
      <c r="AN129" s="957"/>
      <c r="AO129" s="958"/>
      <c r="AP129" s="1061"/>
      <c r="AQ129" s="1062"/>
      <c r="AR129" s="1062"/>
      <c r="AS129" s="1062"/>
      <c r="AT129" s="1063"/>
      <c r="AU129" s="235"/>
      <c r="AV129" s="235"/>
      <c r="AW129" s="235"/>
      <c r="AX129" s="1052" t="s">
        <v>454</v>
      </c>
      <c r="AY129" s="948"/>
      <c r="AZ129" s="948"/>
      <c r="BA129" s="948"/>
      <c r="BB129" s="948"/>
      <c r="BC129" s="948"/>
      <c r="BD129" s="948"/>
      <c r="BE129" s="949"/>
      <c r="BF129" s="1053">
        <v>15.5</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456</v>
      </c>
      <c r="X130" s="1059"/>
      <c r="Y130" s="1059"/>
      <c r="Z130" s="1060"/>
      <c r="AA130" s="956">
        <v>221921</v>
      </c>
      <c r="AB130" s="957"/>
      <c r="AC130" s="957"/>
      <c r="AD130" s="957"/>
      <c r="AE130" s="958"/>
      <c r="AF130" s="959">
        <v>215138</v>
      </c>
      <c r="AG130" s="957"/>
      <c r="AH130" s="957"/>
      <c r="AI130" s="957"/>
      <c r="AJ130" s="958"/>
      <c r="AK130" s="959">
        <v>222231</v>
      </c>
      <c r="AL130" s="957"/>
      <c r="AM130" s="957"/>
      <c r="AN130" s="957"/>
      <c r="AO130" s="958"/>
      <c r="AP130" s="1061"/>
      <c r="AQ130" s="1062"/>
      <c r="AR130" s="1062"/>
      <c r="AS130" s="1062"/>
      <c r="AT130" s="1063"/>
      <c r="AU130" s="235"/>
      <c r="AV130" s="235"/>
      <c r="AW130" s="235"/>
      <c r="AX130" s="1111" t="s">
        <v>457</v>
      </c>
      <c r="AY130" s="1043"/>
      <c r="AZ130" s="1043"/>
      <c r="BA130" s="1043"/>
      <c r="BB130" s="1043"/>
      <c r="BC130" s="1043"/>
      <c r="BD130" s="1043"/>
      <c r="BE130" s="1044"/>
      <c r="BF130" s="1073">
        <v>17.600000000000001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458</v>
      </c>
      <c r="X131" s="1082"/>
      <c r="Y131" s="1082"/>
      <c r="Z131" s="1083"/>
      <c r="AA131" s="995">
        <v>1891891</v>
      </c>
      <c r="AB131" s="996"/>
      <c r="AC131" s="996"/>
      <c r="AD131" s="996"/>
      <c r="AE131" s="997"/>
      <c r="AF131" s="998">
        <v>1862939</v>
      </c>
      <c r="AG131" s="996"/>
      <c r="AH131" s="996"/>
      <c r="AI131" s="996"/>
      <c r="AJ131" s="997"/>
      <c r="AK131" s="998">
        <v>1913595</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460</v>
      </c>
      <c r="W132" s="1099"/>
      <c r="X132" s="1099"/>
      <c r="Y132" s="1099"/>
      <c r="Z132" s="1100"/>
      <c r="AA132" s="1101">
        <v>21.93709891</v>
      </c>
      <c r="AB132" s="1102"/>
      <c r="AC132" s="1102"/>
      <c r="AD132" s="1102"/>
      <c r="AE132" s="1103"/>
      <c r="AF132" s="1104">
        <v>12.800955910000001</v>
      </c>
      <c r="AG132" s="1102"/>
      <c r="AH132" s="1102"/>
      <c r="AI132" s="1102"/>
      <c r="AJ132" s="1103"/>
      <c r="AK132" s="1104">
        <v>12.007451939999999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461</v>
      </c>
      <c r="W133" s="1106"/>
      <c r="X133" s="1106"/>
      <c r="Y133" s="1106"/>
      <c r="Z133" s="1107"/>
      <c r="AA133" s="1108">
        <v>16.100000000000001</v>
      </c>
      <c r="AB133" s="1109"/>
      <c r="AC133" s="1109"/>
      <c r="AD133" s="1109"/>
      <c r="AE133" s="1110"/>
      <c r="AF133" s="1108">
        <v>15</v>
      </c>
      <c r="AG133" s="1109"/>
      <c r="AH133" s="1109"/>
      <c r="AI133" s="1109"/>
      <c r="AJ133" s="1110"/>
      <c r="AK133" s="1108">
        <v>15.5</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R16" zoomScaleNormal="85" zoomScaleSheetLayoutView="55" workbookViewId="0">
      <selection activeCell="AC73" sqref="AC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P46"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3" workbookViewId="0">
      <selection activeCell="H24" sqref="H2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5" t="s">
        <v>464</v>
      </c>
      <c r="L7" s="254"/>
      <c r="M7" s="255" t="s">
        <v>465</v>
      </c>
      <c r="N7" s="256"/>
    </row>
    <row r="8" spans="1:16">
      <c r="A8" s="248"/>
      <c r="B8" s="244"/>
      <c r="C8" s="244"/>
      <c r="D8" s="244"/>
      <c r="E8" s="244"/>
      <c r="F8" s="244"/>
      <c r="G8" s="257"/>
      <c r="H8" s="258"/>
      <c r="I8" s="258"/>
      <c r="J8" s="259"/>
      <c r="K8" s="1116"/>
      <c r="L8" s="260" t="s">
        <v>466</v>
      </c>
      <c r="M8" s="261" t="s">
        <v>467</v>
      </c>
      <c r="N8" s="262" t="s">
        <v>468</v>
      </c>
    </row>
    <row r="9" spans="1:16">
      <c r="A9" s="248"/>
      <c r="B9" s="244"/>
      <c r="C9" s="244"/>
      <c r="D9" s="244"/>
      <c r="E9" s="244"/>
      <c r="F9" s="244"/>
      <c r="G9" s="1117" t="s">
        <v>469</v>
      </c>
      <c r="H9" s="1118"/>
      <c r="I9" s="1118"/>
      <c r="J9" s="1119"/>
      <c r="K9" s="263">
        <v>685272</v>
      </c>
      <c r="L9" s="264">
        <v>131606</v>
      </c>
      <c r="M9" s="265">
        <v>107860</v>
      </c>
      <c r="N9" s="266">
        <v>22</v>
      </c>
    </row>
    <row r="10" spans="1:16">
      <c r="A10" s="248"/>
      <c r="B10" s="244"/>
      <c r="C10" s="244"/>
      <c r="D10" s="244"/>
      <c r="E10" s="244"/>
      <c r="F10" s="244"/>
      <c r="G10" s="1117" t="s">
        <v>470</v>
      </c>
      <c r="H10" s="1118"/>
      <c r="I10" s="1118"/>
      <c r="J10" s="1119"/>
      <c r="K10" s="267">
        <v>38799</v>
      </c>
      <c r="L10" s="268">
        <v>7451</v>
      </c>
      <c r="M10" s="269">
        <v>10528</v>
      </c>
      <c r="N10" s="270">
        <v>-29.2</v>
      </c>
    </row>
    <row r="11" spans="1:16" ht="13.5" customHeight="1">
      <c r="A11" s="248"/>
      <c r="B11" s="244"/>
      <c r="C11" s="244"/>
      <c r="D11" s="244"/>
      <c r="E11" s="244"/>
      <c r="F11" s="244"/>
      <c r="G11" s="1117" t="s">
        <v>471</v>
      </c>
      <c r="H11" s="1118"/>
      <c r="I11" s="1118"/>
      <c r="J11" s="1119"/>
      <c r="K11" s="267">
        <v>83465</v>
      </c>
      <c r="L11" s="268">
        <v>16029</v>
      </c>
      <c r="M11" s="269">
        <v>15409</v>
      </c>
      <c r="N11" s="270">
        <v>4</v>
      </c>
    </row>
    <row r="12" spans="1:16" ht="13.5" customHeight="1">
      <c r="A12" s="248"/>
      <c r="B12" s="244"/>
      <c r="C12" s="244"/>
      <c r="D12" s="244"/>
      <c r="E12" s="244"/>
      <c r="F12" s="244"/>
      <c r="G12" s="1117" t="s">
        <v>472</v>
      </c>
      <c r="H12" s="1118"/>
      <c r="I12" s="1118"/>
      <c r="J12" s="1119"/>
      <c r="K12" s="267" t="s">
        <v>473</v>
      </c>
      <c r="L12" s="268" t="s">
        <v>473</v>
      </c>
      <c r="M12" s="269">
        <v>1372</v>
      </c>
      <c r="N12" s="270" t="s">
        <v>473</v>
      </c>
    </row>
    <row r="13" spans="1:16" ht="13.5" customHeight="1">
      <c r="A13" s="248"/>
      <c r="B13" s="244"/>
      <c r="C13" s="244"/>
      <c r="D13" s="244"/>
      <c r="E13" s="244"/>
      <c r="F13" s="244"/>
      <c r="G13" s="1117" t="s">
        <v>474</v>
      </c>
      <c r="H13" s="1118"/>
      <c r="I13" s="1118"/>
      <c r="J13" s="1119"/>
      <c r="K13" s="267" t="s">
        <v>473</v>
      </c>
      <c r="L13" s="268" t="s">
        <v>473</v>
      </c>
      <c r="M13" s="269" t="s">
        <v>473</v>
      </c>
      <c r="N13" s="270" t="s">
        <v>473</v>
      </c>
    </row>
    <row r="14" spans="1:16" ht="13.5" customHeight="1">
      <c r="A14" s="248"/>
      <c r="B14" s="244"/>
      <c r="C14" s="244"/>
      <c r="D14" s="244"/>
      <c r="E14" s="244"/>
      <c r="F14" s="244"/>
      <c r="G14" s="1117" t="s">
        <v>475</v>
      </c>
      <c r="H14" s="1118"/>
      <c r="I14" s="1118"/>
      <c r="J14" s="1119"/>
      <c r="K14" s="267">
        <v>45696</v>
      </c>
      <c r="L14" s="268">
        <v>8776</v>
      </c>
      <c r="M14" s="269">
        <v>4790</v>
      </c>
      <c r="N14" s="270">
        <v>83.2</v>
      </c>
    </row>
    <row r="15" spans="1:16" ht="13.5" customHeight="1">
      <c r="A15" s="248"/>
      <c r="B15" s="244"/>
      <c r="C15" s="244"/>
      <c r="D15" s="244"/>
      <c r="E15" s="244"/>
      <c r="F15" s="244"/>
      <c r="G15" s="1117" t="s">
        <v>476</v>
      </c>
      <c r="H15" s="1118"/>
      <c r="I15" s="1118"/>
      <c r="J15" s="1119"/>
      <c r="K15" s="267">
        <v>70441</v>
      </c>
      <c r="L15" s="268">
        <v>13528</v>
      </c>
      <c r="M15" s="269">
        <v>2476</v>
      </c>
      <c r="N15" s="270">
        <v>446.4</v>
      </c>
    </row>
    <row r="16" spans="1:16">
      <c r="A16" s="248"/>
      <c r="B16" s="244"/>
      <c r="C16" s="244"/>
      <c r="D16" s="244"/>
      <c r="E16" s="244"/>
      <c r="F16" s="244"/>
      <c r="G16" s="1120" t="s">
        <v>477</v>
      </c>
      <c r="H16" s="1121"/>
      <c r="I16" s="1121"/>
      <c r="J16" s="1122"/>
      <c r="K16" s="268">
        <v>-71359</v>
      </c>
      <c r="L16" s="268">
        <v>-13704</v>
      </c>
      <c r="M16" s="269">
        <v>-12174</v>
      </c>
      <c r="N16" s="270">
        <v>12.6</v>
      </c>
    </row>
    <row r="17" spans="1:16">
      <c r="A17" s="248"/>
      <c r="B17" s="244"/>
      <c r="C17" s="244"/>
      <c r="D17" s="244"/>
      <c r="E17" s="244"/>
      <c r="F17" s="244"/>
      <c r="G17" s="1120" t="s">
        <v>170</v>
      </c>
      <c r="H17" s="1121"/>
      <c r="I17" s="1121"/>
      <c r="J17" s="1122"/>
      <c r="K17" s="268">
        <v>852314</v>
      </c>
      <c r="L17" s="268">
        <v>163686</v>
      </c>
      <c r="M17" s="269">
        <v>130260</v>
      </c>
      <c r="N17" s="270">
        <v>25.7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2" t="s">
        <v>482</v>
      </c>
      <c r="H21" s="1113"/>
      <c r="I21" s="1113"/>
      <c r="J21" s="1114"/>
      <c r="K21" s="280">
        <v>13.44</v>
      </c>
      <c r="L21" s="281">
        <v>12.26</v>
      </c>
      <c r="M21" s="282">
        <v>1.18</v>
      </c>
      <c r="N21" s="249"/>
      <c r="O21" s="283"/>
      <c r="P21" s="279"/>
    </row>
    <row r="22" spans="1:16" s="284" customFormat="1">
      <c r="A22" s="279"/>
      <c r="B22" s="249"/>
      <c r="C22" s="249"/>
      <c r="D22" s="249"/>
      <c r="E22" s="249"/>
      <c r="F22" s="249"/>
      <c r="G22" s="1112" t="s">
        <v>483</v>
      </c>
      <c r="H22" s="1113"/>
      <c r="I22" s="1113"/>
      <c r="J22" s="1114"/>
      <c r="K22" s="285">
        <v>99.9</v>
      </c>
      <c r="L22" s="286">
        <v>94.9</v>
      </c>
      <c r="M22" s="287">
        <v>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5" t="s">
        <v>464</v>
      </c>
      <c r="L30" s="254"/>
      <c r="M30" s="255" t="s">
        <v>465</v>
      </c>
      <c r="N30" s="256"/>
    </row>
    <row r="31" spans="1:16">
      <c r="A31" s="248"/>
      <c r="B31" s="244"/>
      <c r="C31" s="244"/>
      <c r="D31" s="244"/>
      <c r="E31" s="244"/>
      <c r="F31" s="244"/>
      <c r="G31" s="257"/>
      <c r="H31" s="258"/>
      <c r="I31" s="258"/>
      <c r="J31" s="259"/>
      <c r="K31" s="1116"/>
      <c r="L31" s="260" t="s">
        <v>466</v>
      </c>
      <c r="M31" s="261" t="s">
        <v>467</v>
      </c>
      <c r="N31" s="262" t="s">
        <v>468</v>
      </c>
    </row>
    <row r="32" spans="1:16" ht="27" customHeight="1">
      <c r="A32" s="248"/>
      <c r="B32" s="244"/>
      <c r="C32" s="244"/>
      <c r="D32" s="244"/>
      <c r="E32" s="244"/>
      <c r="F32" s="244"/>
      <c r="G32" s="1128" t="s">
        <v>487</v>
      </c>
      <c r="H32" s="1129"/>
      <c r="I32" s="1129"/>
      <c r="J32" s="1130"/>
      <c r="K32" s="294">
        <v>235075</v>
      </c>
      <c r="L32" s="294">
        <v>45146</v>
      </c>
      <c r="M32" s="295">
        <v>71410</v>
      </c>
      <c r="N32" s="296">
        <v>-36.799999999999997</v>
      </c>
    </row>
    <row r="33" spans="1:16" ht="13.5" customHeight="1">
      <c r="A33" s="248"/>
      <c r="B33" s="244"/>
      <c r="C33" s="244"/>
      <c r="D33" s="244"/>
      <c r="E33" s="244"/>
      <c r="F33" s="244"/>
      <c r="G33" s="1128" t="s">
        <v>488</v>
      </c>
      <c r="H33" s="1129"/>
      <c r="I33" s="1129"/>
      <c r="J33" s="1130"/>
      <c r="K33" s="294" t="s">
        <v>473</v>
      </c>
      <c r="L33" s="294" t="s">
        <v>473</v>
      </c>
      <c r="M33" s="295" t="s">
        <v>473</v>
      </c>
      <c r="N33" s="296" t="s">
        <v>473</v>
      </c>
    </row>
    <row r="34" spans="1:16" ht="27" customHeight="1">
      <c r="A34" s="248"/>
      <c r="B34" s="244"/>
      <c r="C34" s="244"/>
      <c r="D34" s="244"/>
      <c r="E34" s="244"/>
      <c r="F34" s="244"/>
      <c r="G34" s="1128" t="s">
        <v>489</v>
      </c>
      <c r="H34" s="1129"/>
      <c r="I34" s="1129"/>
      <c r="J34" s="1130"/>
      <c r="K34" s="294" t="s">
        <v>473</v>
      </c>
      <c r="L34" s="294" t="s">
        <v>473</v>
      </c>
      <c r="M34" s="295" t="s">
        <v>473</v>
      </c>
      <c r="N34" s="296" t="s">
        <v>473</v>
      </c>
    </row>
    <row r="35" spans="1:16" ht="27" customHeight="1">
      <c r="A35" s="248"/>
      <c r="B35" s="244"/>
      <c r="C35" s="244"/>
      <c r="D35" s="244"/>
      <c r="E35" s="244"/>
      <c r="F35" s="244"/>
      <c r="G35" s="1128" t="s">
        <v>490</v>
      </c>
      <c r="H35" s="1129"/>
      <c r="I35" s="1129"/>
      <c r="J35" s="1130"/>
      <c r="K35" s="294">
        <v>167713</v>
      </c>
      <c r="L35" s="294">
        <v>32209</v>
      </c>
      <c r="M35" s="295">
        <v>19838</v>
      </c>
      <c r="N35" s="296">
        <v>62.4</v>
      </c>
    </row>
    <row r="36" spans="1:16" ht="27" customHeight="1">
      <c r="A36" s="248"/>
      <c r="B36" s="244"/>
      <c r="C36" s="244"/>
      <c r="D36" s="244"/>
      <c r="E36" s="244"/>
      <c r="F36" s="244"/>
      <c r="G36" s="1128" t="s">
        <v>491</v>
      </c>
      <c r="H36" s="1129"/>
      <c r="I36" s="1129"/>
      <c r="J36" s="1130"/>
      <c r="K36" s="294">
        <v>51525</v>
      </c>
      <c r="L36" s="294">
        <v>9895</v>
      </c>
      <c r="M36" s="295">
        <v>4809</v>
      </c>
      <c r="N36" s="296">
        <v>105.8</v>
      </c>
    </row>
    <row r="37" spans="1:16" ht="13.5" customHeight="1">
      <c r="A37" s="248"/>
      <c r="B37" s="244"/>
      <c r="C37" s="244"/>
      <c r="D37" s="244"/>
      <c r="E37" s="244"/>
      <c r="F37" s="244"/>
      <c r="G37" s="1128" t="s">
        <v>492</v>
      </c>
      <c r="H37" s="1129"/>
      <c r="I37" s="1129"/>
      <c r="J37" s="1130"/>
      <c r="K37" s="294" t="s">
        <v>473</v>
      </c>
      <c r="L37" s="294" t="s">
        <v>473</v>
      </c>
      <c r="M37" s="295">
        <v>1747</v>
      </c>
      <c r="N37" s="296" t="s">
        <v>473</v>
      </c>
    </row>
    <row r="38" spans="1:16" ht="27" customHeight="1">
      <c r="A38" s="248"/>
      <c r="B38" s="244"/>
      <c r="C38" s="244"/>
      <c r="D38" s="244"/>
      <c r="E38" s="244"/>
      <c r="F38" s="244"/>
      <c r="G38" s="1131" t="s">
        <v>493</v>
      </c>
      <c r="H38" s="1132"/>
      <c r="I38" s="1132"/>
      <c r="J38" s="1133"/>
      <c r="K38" s="297" t="s">
        <v>473</v>
      </c>
      <c r="L38" s="297" t="s">
        <v>473</v>
      </c>
      <c r="M38" s="298">
        <v>16</v>
      </c>
      <c r="N38" s="299" t="s">
        <v>473</v>
      </c>
      <c r="O38" s="293"/>
    </row>
    <row r="39" spans="1:16">
      <c r="A39" s="248"/>
      <c r="B39" s="244"/>
      <c r="C39" s="244"/>
      <c r="D39" s="244"/>
      <c r="E39" s="244"/>
      <c r="F39" s="244"/>
      <c r="G39" s="1131" t="s">
        <v>494</v>
      </c>
      <c r="H39" s="1132"/>
      <c r="I39" s="1132"/>
      <c r="J39" s="1133"/>
      <c r="K39" s="300">
        <v>-2308</v>
      </c>
      <c r="L39" s="300">
        <v>-443</v>
      </c>
      <c r="M39" s="301">
        <v>-2838</v>
      </c>
      <c r="N39" s="302">
        <v>-84.4</v>
      </c>
      <c r="O39" s="293"/>
    </row>
    <row r="40" spans="1:16" ht="27" customHeight="1">
      <c r="A40" s="248"/>
      <c r="B40" s="244"/>
      <c r="C40" s="244"/>
      <c r="D40" s="244"/>
      <c r="E40" s="244"/>
      <c r="F40" s="244"/>
      <c r="G40" s="1128" t="s">
        <v>495</v>
      </c>
      <c r="H40" s="1129"/>
      <c r="I40" s="1129"/>
      <c r="J40" s="1130"/>
      <c r="K40" s="300">
        <v>-222231</v>
      </c>
      <c r="L40" s="300">
        <v>-42679</v>
      </c>
      <c r="M40" s="301">
        <v>-63648</v>
      </c>
      <c r="N40" s="302">
        <v>-32.9</v>
      </c>
      <c r="O40" s="293"/>
    </row>
    <row r="41" spans="1:16">
      <c r="A41" s="248"/>
      <c r="B41" s="244"/>
      <c r="C41" s="244"/>
      <c r="D41" s="244"/>
      <c r="E41" s="244"/>
      <c r="F41" s="244"/>
      <c r="G41" s="1134" t="s">
        <v>280</v>
      </c>
      <c r="H41" s="1135"/>
      <c r="I41" s="1135"/>
      <c r="J41" s="1136"/>
      <c r="K41" s="294">
        <v>229774</v>
      </c>
      <c r="L41" s="300">
        <v>44128</v>
      </c>
      <c r="M41" s="301">
        <v>31334</v>
      </c>
      <c r="N41" s="302">
        <v>40.799999999999997</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3" t="s">
        <v>464</v>
      </c>
      <c r="J49" s="1125" t="s">
        <v>499</v>
      </c>
      <c r="K49" s="1126"/>
      <c r="L49" s="1126"/>
      <c r="M49" s="1126"/>
      <c r="N49" s="1127"/>
    </row>
    <row r="50" spans="1:14">
      <c r="A50" s="248"/>
      <c r="B50" s="244"/>
      <c r="C50" s="244"/>
      <c r="D50" s="244"/>
      <c r="E50" s="244"/>
      <c r="F50" s="244"/>
      <c r="G50" s="312"/>
      <c r="H50" s="313"/>
      <c r="I50" s="1124"/>
      <c r="J50" s="314" t="s">
        <v>500</v>
      </c>
      <c r="K50" s="315" t="s">
        <v>501</v>
      </c>
      <c r="L50" s="316" t="s">
        <v>502</v>
      </c>
      <c r="M50" s="317" t="s">
        <v>503</v>
      </c>
      <c r="N50" s="318" t="s">
        <v>504</v>
      </c>
    </row>
    <row r="51" spans="1:14">
      <c r="A51" s="248"/>
      <c r="B51" s="244"/>
      <c r="C51" s="244"/>
      <c r="D51" s="244"/>
      <c r="E51" s="244"/>
      <c r="F51" s="244"/>
      <c r="G51" s="310" t="s">
        <v>505</v>
      </c>
      <c r="H51" s="311"/>
      <c r="I51" s="319">
        <v>867558</v>
      </c>
      <c r="J51" s="320">
        <v>157881</v>
      </c>
      <c r="K51" s="321">
        <v>32.9</v>
      </c>
      <c r="L51" s="322">
        <v>109234</v>
      </c>
      <c r="M51" s="323">
        <v>32.799999999999997</v>
      </c>
      <c r="N51" s="324">
        <v>0.1</v>
      </c>
    </row>
    <row r="52" spans="1:14">
      <c r="A52" s="248"/>
      <c r="B52" s="244"/>
      <c r="C52" s="244"/>
      <c r="D52" s="244"/>
      <c r="E52" s="244"/>
      <c r="F52" s="244"/>
      <c r="G52" s="325"/>
      <c r="H52" s="326" t="s">
        <v>506</v>
      </c>
      <c r="I52" s="327">
        <v>853976</v>
      </c>
      <c r="J52" s="328">
        <v>155410</v>
      </c>
      <c r="K52" s="329">
        <v>103.7</v>
      </c>
      <c r="L52" s="330">
        <v>63976</v>
      </c>
      <c r="M52" s="331">
        <v>45.4</v>
      </c>
      <c r="N52" s="332">
        <v>58.3</v>
      </c>
    </row>
    <row r="53" spans="1:14">
      <c r="A53" s="248"/>
      <c r="B53" s="244"/>
      <c r="C53" s="244"/>
      <c r="D53" s="244"/>
      <c r="E53" s="244"/>
      <c r="F53" s="244"/>
      <c r="G53" s="310" t="s">
        <v>507</v>
      </c>
      <c r="H53" s="311"/>
      <c r="I53" s="319">
        <v>893724</v>
      </c>
      <c r="J53" s="320">
        <v>163746</v>
      </c>
      <c r="K53" s="321">
        <v>3.7</v>
      </c>
      <c r="L53" s="322">
        <v>121932</v>
      </c>
      <c r="M53" s="323">
        <v>11.6</v>
      </c>
      <c r="N53" s="324">
        <v>-7.9</v>
      </c>
    </row>
    <row r="54" spans="1:14">
      <c r="A54" s="248"/>
      <c r="B54" s="244"/>
      <c r="C54" s="244"/>
      <c r="D54" s="244"/>
      <c r="E54" s="244"/>
      <c r="F54" s="244"/>
      <c r="G54" s="325"/>
      <c r="H54" s="326" t="s">
        <v>506</v>
      </c>
      <c r="I54" s="327">
        <v>801277</v>
      </c>
      <c r="J54" s="328">
        <v>146808</v>
      </c>
      <c r="K54" s="329">
        <v>-5.5</v>
      </c>
      <c r="L54" s="330">
        <v>68430</v>
      </c>
      <c r="M54" s="331">
        <v>7</v>
      </c>
      <c r="N54" s="332">
        <v>-12.5</v>
      </c>
    </row>
    <row r="55" spans="1:14">
      <c r="A55" s="248"/>
      <c r="B55" s="244"/>
      <c r="C55" s="244"/>
      <c r="D55" s="244"/>
      <c r="E55" s="244"/>
      <c r="F55" s="244"/>
      <c r="G55" s="310" t="s">
        <v>508</v>
      </c>
      <c r="H55" s="311"/>
      <c r="I55" s="319">
        <v>224537</v>
      </c>
      <c r="J55" s="320">
        <v>42550</v>
      </c>
      <c r="K55" s="321">
        <v>-74</v>
      </c>
      <c r="L55" s="322">
        <v>92021</v>
      </c>
      <c r="M55" s="323">
        <v>-24.5</v>
      </c>
      <c r="N55" s="324">
        <v>-49.5</v>
      </c>
    </row>
    <row r="56" spans="1:14">
      <c r="A56" s="248"/>
      <c r="B56" s="244"/>
      <c r="C56" s="244"/>
      <c r="D56" s="244"/>
      <c r="E56" s="244"/>
      <c r="F56" s="244"/>
      <c r="G56" s="325"/>
      <c r="H56" s="326" t="s">
        <v>506</v>
      </c>
      <c r="I56" s="327">
        <v>64914</v>
      </c>
      <c r="J56" s="328">
        <v>12301</v>
      </c>
      <c r="K56" s="329">
        <v>-91.6</v>
      </c>
      <c r="L56" s="330">
        <v>52579</v>
      </c>
      <c r="M56" s="331">
        <v>-23.2</v>
      </c>
      <c r="N56" s="332">
        <v>-68.400000000000006</v>
      </c>
    </row>
    <row r="57" spans="1:14">
      <c r="A57" s="248"/>
      <c r="B57" s="244"/>
      <c r="C57" s="244"/>
      <c r="D57" s="244"/>
      <c r="E57" s="244"/>
      <c r="F57" s="244"/>
      <c r="G57" s="310" t="s">
        <v>509</v>
      </c>
      <c r="H57" s="311"/>
      <c r="I57" s="319">
        <v>534164</v>
      </c>
      <c r="J57" s="320">
        <v>102566</v>
      </c>
      <c r="K57" s="321">
        <v>141</v>
      </c>
      <c r="L57" s="322">
        <v>94828</v>
      </c>
      <c r="M57" s="323">
        <v>3.1</v>
      </c>
      <c r="N57" s="324">
        <v>137.9</v>
      </c>
    </row>
    <row r="58" spans="1:14">
      <c r="A58" s="248"/>
      <c r="B58" s="244"/>
      <c r="C58" s="244"/>
      <c r="D58" s="244"/>
      <c r="E58" s="244"/>
      <c r="F58" s="244"/>
      <c r="G58" s="325"/>
      <c r="H58" s="326" t="s">
        <v>506</v>
      </c>
      <c r="I58" s="327">
        <v>143263</v>
      </c>
      <c r="J58" s="328">
        <v>27508</v>
      </c>
      <c r="K58" s="329">
        <v>123.6</v>
      </c>
      <c r="L58" s="330">
        <v>55133</v>
      </c>
      <c r="M58" s="331">
        <v>4.9000000000000004</v>
      </c>
      <c r="N58" s="332">
        <v>118.7</v>
      </c>
    </row>
    <row r="59" spans="1:14">
      <c r="A59" s="248"/>
      <c r="B59" s="244"/>
      <c r="C59" s="244"/>
      <c r="D59" s="244"/>
      <c r="E59" s="244"/>
      <c r="F59" s="244"/>
      <c r="G59" s="310" t="s">
        <v>510</v>
      </c>
      <c r="H59" s="311"/>
      <c r="I59" s="319">
        <v>1706800</v>
      </c>
      <c r="J59" s="320">
        <v>327790</v>
      </c>
      <c r="K59" s="321">
        <v>219.6</v>
      </c>
      <c r="L59" s="322">
        <v>119674</v>
      </c>
      <c r="M59" s="323">
        <v>26.2</v>
      </c>
      <c r="N59" s="324">
        <v>193.4</v>
      </c>
    </row>
    <row r="60" spans="1:14">
      <c r="A60" s="248"/>
      <c r="B60" s="244"/>
      <c r="C60" s="244"/>
      <c r="D60" s="244"/>
      <c r="E60" s="244"/>
      <c r="F60" s="244"/>
      <c r="G60" s="325"/>
      <c r="H60" s="326" t="s">
        <v>506</v>
      </c>
      <c r="I60" s="333">
        <v>210452</v>
      </c>
      <c r="J60" s="328">
        <v>40417</v>
      </c>
      <c r="K60" s="329">
        <v>46.9</v>
      </c>
      <c r="L60" s="330">
        <v>57803</v>
      </c>
      <c r="M60" s="331">
        <v>4.8</v>
      </c>
      <c r="N60" s="332">
        <v>42.1</v>
      </c>
    </row>
    <row r="61" spans="1:14">
      <c r="A61" s="248"/>
      <c r="B61" s="244"/>
      <c r="C61" s="244"/>
      <c r="D61" s="244"/>
      <c r="E61" s="244"/>
      <c r="F61" s="244"/>
      <c r="G61" s="310" t="s">
        <v>511</v>
      </c>
      <c r="H61" s="334"/>
      <c r="I61" s="335">
        <v>845357</v>
      </c>
      <c r="J61" s="336">
        <v>158907</v>
      </c>
      <c r="K61" s="337">
        <v>64.599999999999994</v>
      </c>
      <c r="L61" s="338">
        <v>107538</v>
      </c>
      <c r="M61" s="339">
        <v>9.8000000000000007</v>
      </c>
      <c r="N61" s="324">
        <v>54.8</v>
      </c>
    </row>
    <row r="62" spans="1:14">
      <c r="A62" s="248"/>
      <c r="B62" s="244"/>
      <c r="C62" s="244"/>
      <c r="D62" s="244"/>
      <c r="E62" s="244"/>
      <c r="F62" s="244"/>
      <c r="G62" s="325"/>
      <c r="H62" s="326" t="s">
        <v>506</v>
      </c>
      <c r="I62" s="327">
        <v>414776</v>
      </c>
      <c r="J62" s="328">
        <v>76489</v>
      </c>
      <c r="K62" s="329">
        <v>35.4</v>
      </c>
      <c r="L62" s="330">
        <v>59584</v>
      </c>
      <c r="M62" s="331">
        <v>7.8</v>
      </c>
      <c r="N62" s="332">
        <v>27.6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25" zoomScale="80" zoomScaleNormal="8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27.77</v>
      </c>
      <c r="G47" s="12">
        <v>22.13</v>
      </c>
      <c r="H47" s="12">
        <v>26.28</v>
      </c>
      <c r="I47" s="12">
        <v>19.89</v>
      </c>
      <c r="J47" s="13">
        <v>56.09</v>
      </c>
    </row>
    <row r="48" spans="2:10" ht="57.75" customHeight="1">
      <c r="B48" s="14"/>
      <c r="C48" s="1139" t="s">
        <v>4</v>
      </c>
      <c r="D48" s="1139"/>
      <c r="E48" s="1140"/>
      <c r="F48" s="15">
        <v>9.0399999999999991</v>
      </c>
      <c r="G48" s="16">
        <v>7.61</v>
      </c>
      <c r="H48" s="16">
        <v>20.010000000000002</v>
      </c>
      <c r="I48" s="16">
        <v>69.12</v>
      </c>
      <c r="J48" s="17">
        <v>38.270000000000003</v>
      </c>
    </row>
    <row r="49" spans="2:10" ht="57.75" customHeight="1" thickBot="1">
      <c r="B49" s="18"/>
      <c r="C49" s="1141" t="s">
        <v>5</v>
      </c>
      <c r="D49" s="1141"/>
      <c r="E49" s="1142"/>
      <c r="F49" s="19" t="s">
        <v>518</v>
      </c>
      <c r="G49" s="20" t="s">
        <v>519</v>
      </c>
      <c r="H49" s="20">
        <v>11.55</v>
      </c>
      <c r="I49" s="20">
        <v>33.74</v>
      </c>
      <c r="J49" s="21" t="s">
        <v>520</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9"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521</v>
      </c>
      <c r="D34" s="1149"/>
      <c r="E34" s="1150"/>
      <c r="F34" s="32">
        <v>9.0399999999999991</v>
      </c>
      <c r="G34" s="33">
        <v>7.61</v>
      </c>
      <c r="H34" s="33">
        <v>20.010000000000002</v>
      </c>
      <c r="I34" s="33">
        <v>69.12</v>
      </c>
      <c r="J34" s="34">
        <v>38.270000000000003</v>
      </c>
      <c r="K34" s="22"/>
      <c r="L34" s="22"/>
      <c r="M34" s="22"/>
      <c r="N34" s="22"/>
      <c r="O34" s="22"/>
      <c r="P34" s="22"/>
    </row>
    <row r="35" spans="1:16" ht="39" customHeight="1">
      <c r="A35" s="22"/>
      <c r="B35" s="35"/>
      <c r="C35" s="1143" t="s">
        <v>522</v>
      </c>
      <c r="D35" s="1144"/>
      <c r="E35" s="1145"/>
      <c r="F35" s="36">
        <v>0.38</v>
      </c>
      <c r="G35" s="37">
        <v>0.28999999999999998</v>
      </c>
      <c r="H35" s="37">
        <v>3.95</v>
      </c>
      <c r="I35" s="37">
        <v>1.28</v>
      </c>
      <c r="J35" s="38">
        <v>1.58</v>
      </c>
      <c r="K35" s="22"/>
      <c r="L35" s="22"/>
      <c r="M35" s="22"/>
      <c r="N35" s="22"/>
      <c r="O35" s="22"/>
      <c r="P35" s="22"/>
    </row>
    <row r="36" spans="1:16" ht="39" customHeight="1">
      <c r="A36" s="22"/>
      <c r="B36" s="35"/>
      <c r="C36" s="1143" t="s">
        <v>523</v>
      </c>
      <c r="D36" s="1144"/>
      <c r="E36" s="1145"/>
      <c r="F36" s="36">
        <v>0.14000000000000001</v>
      </c>
      <c r="G36" s="37">
        <v>0.16</v>
      </c>
      <c r="H36" s="37">
        <v>0.41</v>
      </c>
      <c r="I36" s="37">
        <v>13.41</v>
      </c>
      <c r="J36" s="38">
        <v>1.1200000000000001</v>
      </c>
      <c r="K36" s="22"/>
      <c r="L36" s="22"/>
      <c r="M36" s="22"/>
      <c r="N36" s="22"/>
      <c r="O36" s="22"/>
      <c r="P36" s="22"/>
    </row>
    <row r="37" spans="1:16" ht="39" customHeight="1">
      <c r="A37" s="22"/>
      <c r="B37" s="35"/>
      <c r="C37" s="1143" t="s">
        <v>524</v>
      </c>
      <c r="D37" s="1144"/>
      <c r="E37" s="1145"/>
      <c r="F37" s="36">
        <v>1.57</v>
      </c>
      <c r="G37" s="37">
        <v>1.61</v>
      </c>
      <c r="H37" s="37">
        <v>3.95</v>
      </c>
      <c r="I37" s="37">
        <v>3.12</v>
      </c>
      <c r="J37" s="38">
        <v>1.03</v>
      </c>
      <c r="K37" s="22"/>
      <c r="L37" s="22"/>
      <c r="M37" s="22"/>
      <c r="N37" s="22"/>
      <c r="O37" s="22"/>
      <c r="P37" s="22"/>
    </row>
    <row r="38" spans="1:16" ht="39" customHeight="1">
      <c r="A38" s="22"/>
      <c r="B38" s="35"/>
      <c r="C38" s="1143" t="s">
        <v>525</v>
      </c>
      <c r="D38" s="1144"/>
      <c r="E38" s="1145"/>
      <c r="F38" s="36">
        <v>0.04</v>
      </c>
      <c r="G38" s="37">
        <v>0.05</v>
      </c>
      <c r="H38" s="37">
        <v>7.0000000000000007E-2</v>
      </c>
      <c r="I38" s="37">
        <v>0.27</v>
      </c>
      <c r="J38" s="38">
        <v>0.24</v>
      </c>
      <c r="K38" s="22"/>
      <c r="L38" s="22"/>
      <c r="M38" s="22"/>
      <c r="N38" s="22"/>
      <c r="O38" s="22"/>
      <c r="P38" s="22"/>
    </row>
    <row r="39" spans="1:16" ht="39" customHeight="1">
      <c r="A39" s="22"/>
      <c r="B39" s="35"/>
      <c r="C39" s="1143" t="s">
        <v>526</v>
      </c>
      <c r="D39" s="1144"/>
      <c r="E39" s="1145"/>
      <c r="F39" s="36">
        <v>7.0000000000000007E-2</v>
      </c>
      <c r="G39" s="37">
        <v>0.03</v>
      </c>
      <c r="H39" s="37">
        <v>0.21</v>
      </c>
      <c r="I39" s="37">
        <v>0.02</v>
      </c>
      <c r="J39" s="38">
        <v>0.01</v>
      </c>
      <c r="K39" s="22"/>
      <c r="L39" s="22"/>
      <c r="M39" s="22"/>
      <c r="N39" s="22"/>
      <c r="O39" s="22"/>
      <c r="P39" s="22"/>
    </row>
    <row r="40" spans="1:16" ht="39" customHeight="1">
      <c r="A40" s="22"/>
      <c r="B40" s="35"/>
      <c r="C40" s="1143" t="s">
        <v>527</v>
      </c>
      <c r="D40" s="1144"/>
      <c r="E40" s="1145"/>
      <c r="F40" s="36">
        <v>0.65</v>
      </c>
      <c r="G40" s="37">
        <v>0.47</v>
      </c>
      <c r="H40" s="37">
        <v>0.33</v>
      </c>
      <c r="I40" s="37">
        <v>1.75</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528</v>
      </c>
      <c r="D42" s="1144"/>
      <c r="E42" s="1145"/>
      <c r="F42" s="36" t="s">
        <v>473</v>
      </c>
      <c r="G42" s="37" t="s">
        <v>473</v>
      </c>
      <c r="H42" s="37" t="s">
        <v>473</v>
      </c>
      <c r="I42" s="37" t="s">
        <v>473</v>
      </c>
      <c r="J42" s="38" t="s">
        <v>473</v>
      </c>
      <c r="K42" s="22"/>
      <c r="L42" s="22"/>
      <c r="M42" s="22"/>
      <c r="N42" s="22"/>
      <c r="O42" s="22"/>
      <c r="P42" s="22"/>
    </row>
    <row r="43" spans="1:16" ht="39" customHeight="1" thickBot="1">
      <c r="A43" s="22"/>
      <c r="B43" s="40"/>
      <c r="C43" s="1146" t="s">
        <v>529</v>
      </c>
      <c r="D43" s="1147"/>
      <c r="E43" s="1148"/>
      <c r="F43" s="41">
        <v>0</v>
      </c>
      <c r="G43" s="42">
        <v>0</v>
      </c>
      <c r="H43" s="42" t="s">
        <v>473</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28" zoomScale="80" zoomScaleNormal="80" zoomScaleSheetLayoutView="55" workbookViewId="0">
      <selection activeCell="Q55" sqref="Q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11</v>
      </c>
      <c r="C45" s="1160"/>
      <c r="D45" s="58"/>
      <c r="E45" s="1165" t="s">
        <v>12</v>
      </c>
      <c r="F45" s="1165"/>
      <c r="G45" s="1165"/>
      <c r="H45" s="1165"/>
      <c r="I45" s="1165"/>
      <c r="J45" s="1166"/>
      <c r="K45" s="59">
        <v>326</v>
      </c>
      <c r="L45" s="60">
        <v>204</v>
      </c>
      <c r="M45" s="60">
        <v>405</v>
      </c>
      <c r="N45" s="60">
        <v>234</v>
      </c>
      <c r="O45" s="61">
        <v>235</v>
      </c>
      <c r="P45" s="48"/>
      <c r="Q45" s="48"/>
      <c r="R45" s="48"/>
      <c r="S45" s="48"/>
      <c r="T45" s="48"/>
      <c r="U45" s="48"/>
    </row>
    <row r="46" spans="1:21" ht="30.75" customHeight="1">
      <c r="A46" s="48"/>
      <c r="B46" s="1161"/>
      <c r="C46" s="1162"/>
      <c r="D46" s="62"/>
      <c r="E46" s="1153" t="s">
        <v>13</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c r="A47" s="48"/>
      <c r="B47" s="1161"/>
      <c r="C47" s="1162"/>
      <c r="D47" s="62"/>
      <c r="E47" s="1153" t="s">
        <v>14</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c r="A48" s="48"/>
      <c r="B48" s="1161"/>
      <c r="C48" s="1162"/>
      <c r="D48" s="62"/>
      <c r="E48" s="1153" t="s">
        <v>15</v>
      </c>
      <c r="F48" s="1153"/>
      <c r="G48" s="1153"/>
      <c r="H48" s="1153"/>
      <c r="I48" s="1153"/>
      <c r="J48" s="1154"/>
      <c r="K48" s="63">
        <v>181</v>
      </c>
      <c r="L48" s="64">
        <v>175</v>
      </c>
      <c r="M48" s="64">
        <v>168</v>
      </c>
      <c r="N48" s="64">
        <v>164</v>
      </c>
      <c r="O48" s="65">
        <v>168</v>
      </c>
      <c r="P48" s="48"/>
      <c r="Q48" s="48"/>
      <c r="R48" s="48"/>
      <c r="S48" s="48"/>
      <c r="T48" s="48"/>
      <c r="U48" s="48"/>
    </row>
    <row r="49" spans="1:21" ht="30.75" customHeight="1">
      <c r="A49" s="48"/>
      <c r="B49" s="1161"/>
      <c r="C49" s="1162"/>
      <c r="D49" s="62"/>
      <c r="E49" s="1153" t="s">
        <v>16</v>
      </c>
      <c r="F49" s="1153"/>
      <c r="G49" s="1153"/>
      <c r="H49" s="1153"/>
      <c r="I49" s="1153"/>
      <c r="J49" s="1154"/>
      <c r="K49" s="63">
        <v>57</v>
      </c>
      <c r="L49" s="64">
        <v>60</v>
      </c>
      <c r="M49" s="64">
        <v>64</v>
      </c>
      <c r="N49" s="64">
        <v>56</v>
      </c>
      <c r="O49" s="65">
        <v>52</v>
      </c>
      <c r="P49" s="48"/>
      <c r="Q49" s="48"/>
      <c r="R49" s="48"/>
      <c r="S49" s="48"/>
      <c r="T49" s="48"/>
      <c r="U49" s="48"/>
    </row>
    <row r="50" spans="1:21" ht="30.75" customHeight="1">
      <c r="A50" s="48"/>
      <c r="B50" s="1161"/>
      <c r="C50" s="1162"/>
      <c r="D50" s="62"/>
      <c r="E50" s="1153" t="s">
        <v>17</v>
      </c>
      <c r="F50" s="1153"/>
      <c r="G50" s="1153"/>
      <c r="H50" s="1153"/>
      <c r="I50" s="1153"/>
      <c r="J50" s="1154"/>
      <c r="K50" s="63" t="s">
        <v>473</v>
      </c>
      <c r="L50" s="64" t="s">
        <v>473</v>
      </c>
      <c r="M50" s="64" t="s">
        <v>473</v>
      </c>
      <c r="N50" s="64" t="s">
        <v>473</v>
      </c>
      <c r="O50" s="65" t="s">
        <v>473</v>
      </c>
      <c r="P50" s="48"/>
      <c r="Q50" s="48"/>
      <c r="R50" s="48"/>
      <c r="S50" s="48"/>
      <c r="T50" s="48"/>
      <c r="U50" s="48"/>
    </row>
    <row r="51" spans="1:21" ht="30.75" customHeight="1">
      <c r="A51" s="48"/>
      <c r="B51" s="1163"/>
      <c r="C51" s="1164"/>
      <c r="D51" s="66"/>
      <c r="E51" s="1153" t="s">
        <v>18</v>
      </c>
      <c r="F51" s="1153"/>
      <c r="G51" s="1153"/>
      <c r="H51" s="1153"/>
      <c r="I51" s="1153"/>
      <c r="J51" s="1154"/>
      <c r="K51" s="63" t="s">
        <v>473</v>
      </c>
      <c r="L51" s="64" t="s">
        <v>473</v>
      </c>
      <c r="M51" s="64" t="s">
        <v>473</v>
      </c>
      <c r="N51" s="64" t="s">
        <v>473</v>
      </c>
      <c r="O51" s="65" t="s">
        <v>473</v>
      </c>
      <c r="P51" s="48"/>
      <c r="Q51" s="48"/>
      <c r="R51" s="48"/>
      <c r="S51" s="48"/>
      <c r="T51" s="48"/>
      <c r="U51" s="48"/>
    </row>
    <row r="52" spans="1:21" ht="30.75" customHeight="1">
      <c r="A52" s="48"/>
      <c r="B52" s="1151" t="s">
        <v>19</v>
      </c>
      <c r="C52" s="1152"/>
      <c r="D52" s="66"/>
      <c r="E52" s="1153" t="s">
        <v>20</v>
      </c>
      <c r="F52" s="1153"/>
      <c r="G52" s="1153"/>
      <c r="H52" s="1153"/>
      <c r="I52" s="1153"/>
      <c r="J52" s="1154"/>
      <c r="K52" s="63">
        <v>230</v>
      </c>
      <c r="L52" s="64">
        <v>234</v>
      </c>
      <c r="M52" s="64">
        <v>221</v>
      </c>
      <c r="N52" s="64">
        <v>215</v>
      </c>
      <c r="O52" s="65">
        <v>223</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334</v>
      </c>
      <c r="L53" s="69">
        <v>205</v>
      </c>
      <c r="M53" s="69">
        <v>416</v>
      </c>
      <c r="N53" s="69">
        <v>239</v>
      </c>
      <c r="O53" s="70">
        <v>232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坂本淳</cp:lastModifiedBy>
  <cp:lastPrinted>2015-04-17T05:37:27Z</cp:lastPrinted>
  <dcterms:created xsi:type="dcterms:W3CDTF">2015-02-17T06:12:57Z</dcterms:created>
  <dcterms:modified xsi:type="dcterms:W3CDTF">2015-04-17T06:15:32Z</dcterms:modified>
  <cp:category/>
</cp:coreProperties>
</file>