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7"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U37" i="9"/>
  <c r="C37" i="9"/>
  <c r="CO36" i="9"/>
  <c r="BE36" i="9"/>
  <c r="CO35" i="9"/>
  <c r="BE35" i="9"/>
  <c r="BW34" i="9"/>
  <c r="BW35" i="9" s="1"/>
  <c r="BW36" i="9" s="1"/>
  <c r="BW37" i="9" s="1"/>
  <c r="BW38" i="9" s="1"/>
  <c r="BW39" i="9" s="1"/>
  <c r="BW40" i="9" s="1"/>
  <c r="BW41" i="9" s="1"/>
  <c r="BW42" i="9" s="1"/>
  <c r="BW43" i="9" s="1"/>
  <c r="BE34" i="9"/>
  <c r="C34" i="9"/>
  <c r="CO34" i="9" l="1"/>
  <c r="C35" i="9"/>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AM35" i="9" s="1"/>
  <c r="AM36" i="9" s="1"/>
  <c r="AM37" i="9" s="1"/>
</calcChain>
</file>

<file path=xl/sharedStrings.xml><?xml version="1.0" encoding="utf-8"?>
<sst xmlns="http://schemas.openxmlformats.org/spreadsheetml/2006/main" count="1007" uniqueCount="567">
  <si>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</si>
  <si>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</si>
  <si>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</si>
  <si>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</si>
  <si>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</si>
  <si>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</si>
  <si>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</si>
  <si>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</si>
  <si>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</si>
  <si>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</si>
  <si>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</si>
  <si>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</si>
  <si>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</si>
  <si>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</si>
  <si>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</si>
  <si>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</si>
  <si>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</si>
  <si>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</si>
  <si>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</si>
  <si>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</si>
  <si>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</si>
  <si>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</si>
  <si>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</si>
  <si>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</si>
  <si>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</si>
  <si>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</si>
  <si>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</si>
  <si>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</si>
  <si>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</si>
  <si>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</si>
  <si>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</si>
  <si>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</si>
  <si>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</si>
  <si>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</si>
  <si>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</si>
  <si>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</si>
  <si>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</si>
  <si>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</si>
  <si>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</si>
  <si>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</si>
  <si>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</si>
  <si>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</si>
  <si>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</si>
  <si>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</si>
  <si>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</si>
  <si>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</si>
  <si>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</si>
  <si>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</si>
  <si>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</si>
  <si>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</si>
  <si>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</si>
  <si>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</si>
  <si>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</si>
  <si>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</si>
  <si>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</si>
  <si>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</si>
  <si>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</si>
  <si>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</si>
  <si>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</si>
  <si>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</si>
  <si>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</si>
  <si>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</si>
  <si>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</si>
  <si>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</si>
  <si>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</si>
  <si>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</si>
  <si>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</si>
  <si>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</si>
  <si>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</si>
  <si>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</si>
  <si>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</si>
  <si>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</si>
  <si>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</si>
  <si>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</si>
  <si>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</si>
  <si>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</si>
  <si>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</si>
  <si>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</si>
  <si>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</si>
  <si>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</si>
  <si>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</si>
  <si>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</si>
  <si>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三春町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</si>
  <si>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</si>
  <si>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</si>
  <si>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</si>
  <si>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</si>
  <si>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</si>
  <si>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</si>
  <si>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</si>
  <si>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</si>
  <si>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</si>
  <si>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</si>
  <si>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</si>
  <si>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</si>
  <si>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</si>
  <si>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</si>
  <si>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</si>
  <si>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</si>
  <si>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</si>
  <si>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</si>
  <si>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</si>
  <si>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</si>
  <si>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</si>
  <si>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</si>
  <si>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</si>
  <si>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</si>
  <si>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</si>
  <si>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</si>
  <si>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</si>
  <si>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</si>
  <si>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</si>
  <si>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</si>
  <si>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</si>
  <si>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</si>
  <si>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</si>
  <si>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</si>
  <si>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</si>
  <si>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</si>
  <si>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</si>
  <si>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</si>
  <si>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</si>
  <si>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</si>
  <si>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</si>
  <si>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</si>
  <si>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</si>
  <si>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</si>
  <si>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</si>
  <si>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</si>
  <si>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</si>
  <si>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</si>
  <si>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</si>
  <si>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</si>
  <si>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</si>
  <si>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</si>
  <si>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</si>
  <si>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</si>
  <si>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</si>
  <si>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</si>
  <si>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</si>
  <si>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</si>
  <si>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</si>
  <si>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</si>
  <si>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</si>
  <si>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</si>
  <si>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</si>
  <si>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</si>
  <si>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</si>
  <si>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</si>
  <si>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</si>
  <si>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</si>
  <si>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</si>
  <si>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</si>
  <si>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</si>
  <si>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</si>
  <si>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</si>
  <si>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</si>
  <si>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</si>
  <si>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</si>
  <si>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</si>
  <si>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</si>
  <si>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</si>
  <si>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</si>
  <si>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</si>
  <si>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</si>
  <si>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</si>
  <si>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</si>
  <si>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</si>
  <si>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</si>
  <si>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</si>
  <si>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</si>
  <si>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</si>
  <si>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</si>
  <si>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</si>
  <si>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</si>
  <si>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</si>
  <si>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</si>
  <si>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</si>
  <si>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</si>
  <si>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</si>
  <si>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</si>
  <si>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</si>
  <si>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</si>
  <si>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</si>
  <si>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</si>
  <si>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</si>
  <si>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</si>
  <si>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</si>
  <si>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</si>
  <si>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</si>
  <si>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</si>
  <si>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</si>
  <si>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</si>
  <si>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福島県三春町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</si>
  <si>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</si>
  <si>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</si>
  <si>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</si>
  <si>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</si>
  <si>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</si>
  <si>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</si>
  <si>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</si>
  <si>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</si>
  <si>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</si>
  <si>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</si>
  <si>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</si>
  <si>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</si>
  <si>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</si>
  <si>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</si>
  <si>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</si>
  <si>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</si>
  <si>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</si>
  <si>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</si>
  <si>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</si>
  <si>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</si>
  <si>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</si>
  <si>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</si>
  <si>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</si>
  <si>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</si>
  <si>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</si>
  <si>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</si>
  <si>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</si>
  <si>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</si>
  <si>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</si>
  <si>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</si>
  <si>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</si>
  <si>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</si>
  <si>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</si>
  <si>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</si>
  <si>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</si>
  <si>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</si>
  <si>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</si>
  <si>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</si>
  <si>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</si>
  <si>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</si>
  <si>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</si>
  <si>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</si>
  <si>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</si>
  <si>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</si>
  <si>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</si>
  <si>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</si>
  <si>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</si>
  <si>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</si>
  <si>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</si>
  <si>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</si>
  <si>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</si>
  <si>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</si>
  <si>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</si>
  <si>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</si>
  <si>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</si>
  <si>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</si>
  <si>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</si>
  <si>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</si>
  <si>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</si>
  <si>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</si>
  <si>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</si>
  <si>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</si>
  <si>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</si>
  <si>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</si>
  <si>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</si>
  <si>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</si>
  <si>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</si>
  <si>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</si>
  <si>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</si>
  <si>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</si>
  <si>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</si>
  <si>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</si>
  <si>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</si>
  <si>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</si>
  <si>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</si>
  <si>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</si>
  <si>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</si>
  <si>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</si>
  <si>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</si>
  <si>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</si>
  <si>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</si>
  <si>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</si>
  <si>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</si>
  <si>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</si>
  <si>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</si>
  <si>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</si>
  <si>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</si>
  <si>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</si>
  <si>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</si>
  <si>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</si>
  <si>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</si>
  <si>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</si>
  <si>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</si>
  <si>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</si>
  <si>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</si>
  <si>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</si>
  <si>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</si>
  <si>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</si>
  <si>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</si>
  <si>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</si>
  <si>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</si>
  <si>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</si>
  <si>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</si>
  <si>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</si>
  <si>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</si>
  <si>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</si>
  <si>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</si>
  <si>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</si>
  <si>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</si>
  <si>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</si>
  <si>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</si>
  <si>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</si>
  <si>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</si>
  <si>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</si>
  <si>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</si>
  <si>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</si>
  <si>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</si>
  <si>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</si>
  <si>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</si>
  <si>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</si>
  <si>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</si>
  <si>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病院</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</si>
  <si>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</si>
  <si>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</si>
  <si>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</si>
  <si>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</si>
  <si>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</si>
  <si>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</si>
  <si>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</si>
  <si>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</si>
  <si>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</si>
  <si>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</si>
  <si>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</si>
  <si>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</si>
  <si>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</si>
  <si>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</si>
  <si>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</si>
  <si>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</si>
  <si>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</si>
  <si>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</si>
  <si>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</si>
  <si>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</si>
  <si>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</si>
  <si>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</si>
  <si>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</si>
  <si>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</si>
  <si>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</si>
  <si>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</si>
  <si>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</si>
  <si>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福島県三春町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</si>
  <si>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</si>
  <si>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</si>
  <si>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</si>
  <si>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</si>
  <si>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</si>
  <si>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</si>
  <si>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</si>
  <si>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</si>
  <si>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</si>
  <si>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</si>
  <si>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</si>
  <si>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</si>
  <si>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</si>
  <si>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</si>
  <si>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</si>
  <si>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</si>
  <si>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</si>
  <si>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</si>
  <si>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</si>
  <si>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</si>
  <si>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町営バス事業特別会計</t>
    <phoneticPr fontId="5"/>
  </si>
  <si>
    <t>放射性物質対策特別会計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</si>
  <si>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</si>
  <si>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</si>
  <si>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</si>
  <si>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</si>
  <si>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</si>
  <si>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</si>
  <si>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</si>
  <si>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</si>
  <si>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</si>
  <si>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</si>
  <si>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</si>
  <si>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</si>
  <si>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</si>
  <si>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</si>
  <si>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</si>
  <si>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</si>
  <si>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</si>
  <si>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</si>
  <si>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下水道事業等会計</t>
    <phoneticPr fontId="5"/>
  </si>
  <si>
    <t>病院事業会計</t>
    <phoneticPr fontId="5"/>
  </si>
  <si>
    <t>宅地造成事業会計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</si>
  <si>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</si>
  <si>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</si>
  <si>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</si>
  <si>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</si>
  <si>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</si>
  <si>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</si>
  <si>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</si>
  <si>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</si>
  <si>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</si>
  <si>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</si>
  <si>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</si>
  <si>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</si>
  <si>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</si>
  <si>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</si>
  <si>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</si>
  <si>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</si>
  <si>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</si>
  <si>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</si>
  <si>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</si>
  <si>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</si>
  <si>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</si>
  <si>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</si>
  <si>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</si>
  <si>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</si>
  <si>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</si>
  <si>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</si>
  <si>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</si>
  <si>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</si>
  <si>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</si>
  <si>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</si>
  <si>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</si>
  <si>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</si>
  <si>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</si>
  <si>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</si>
  <si>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</si>
  <si>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</si>
  <si>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</si>
  <si>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</si>
  <si>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</si>
  <si>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</si>
  <si>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</si>
  <si>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</si>
  <si>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</si>
  <si>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</si>
  <si>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</si>
  <si>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</si>
  <si>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</si>
  <si>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</si>
  <si>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</si>
  <si>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</si>
  <si>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下水道事業等会計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</si>
  <si>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</si>
  <si>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</si>
  <si>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</si>
  <si>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t>
    <phoneticPr fontId="5"/>
  </si>
  <si>
    <t>(Ｆ)</t>
    <phoneticPr fontId="5"/>
  </si>
  <si>
    <t>宅地造成事業会計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</si>
  <si>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</si>
  <si>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</si>
  <si>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</si>
  <si>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</si>
  <si>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</si>
  <si>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</si>
  <si>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</si>
  <si>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</si>
  <si>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</si>
  <si>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</si>
  <si>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</si>
  <si>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</si>
  <si>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</si>
  <si>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</si>
  <si>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</si>
  <si>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</si>
  <si>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</si>
  <si>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</si>
  <si>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</si>
  <si>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</si>
  <si>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</si>
  <si>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</si>
  <si>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</si>
  <si>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</si>
  <si>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</si>
  <si>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</si>
  <si>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</si>
  <si>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</si>
  <si>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</si>
  <si>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</si>
  <si>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</si>
  <si>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</si>
  <si>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</si>
  <si>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</si>
  <si>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</si>
  <si>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</si>
  <si>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</si>
  <si>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</si>
  <si>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</si>
  <si>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</si>
  <si>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</si>
  <si>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</si>
  <si>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</si>
  <si>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</si>
  <si>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</si>
  <si>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</si>
  <si>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</si>
  <si>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</si>
  <si>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</si>
  <si>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</si>
  <si>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</si>
  <si>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</si>
  <si>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</si>
  <si>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</si>
  <si>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</si>
  <si>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</si>
  <si>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</si>
  <si>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</si>
  <si>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</si>
  <si>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</si>
  <si>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</si>
  <si>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</si>
  <si>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</si>
  <si>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</si>
  <si>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</si>
  <si>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</si>
  <si>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</si>
  <si>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</si>
  <si>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</si>
  <si>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</si>
  <si>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</si>
  <si>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</si>
  <si>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</si>
  <si>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</si>
  <si>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</si>
  <si>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</si>
  <si>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</si>
  <si>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</si>
  <si>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</si>
  <si>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</si>
  <si>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</si>
  <si>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4.63</t>
  </si>
  <si>
    <t>▲ 4.83</t>
  </si>
  <si>
    <t>▲ 11.36</t>
  </si>
  <si>
    <t>▲ 5.42</t>
  </si>
  <si>
    <t>一般会計</t>
  </si>
  <si>
    <t>下水道事業等会計</t>
  </si>
  <si>
    <t>水道事業会計</t>
  </si>
  <si>
    <t>国民健康保険特別会計</t>
  </si>
  <si>
    <t>宅地造成事業会計</t>
  </si>
  <si>
    <t>介護保険特別会計</t>
  </si>
  <si>
    <t>病院事業会計</t>
  </si>
  <si>
    <t>後期高齢者医療特別会計</t>
  </si>
  <si>
    <t>その他会計（赤字）</t>
  </si>
  <si>
    <t>その他会計（黒字）</t>
  </si>
  <si>
    <t>○</t>
    <phoneticPr fontId="2"/>
  </si>
  <si>
    <t>三春まちづくり公社</t>
    <rPh sb="0" eb="2">
      <t>ミハル</t>
    </rPh>
    <rPh sb="7" eb="9">
      <t>コウシャ</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</si>
  <si>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</si>
  <si>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</si>
  <si>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</si>
  <si>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</si>
  <si>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</si>
  <si>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</si>
  <si>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</si>
  <si>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</si>
  <si>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</si>
  <si>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</si>
  <si>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</si>
  <si>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</si>
  <si>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t>
    <phoneticPr fontId="2"/>
  </si>
  <si>
    <t>郡山地方広域消防組合一般会計</t>
    <rPh sb="0" eb="2">
      <t>コオリヤマ</t>
    </rPh>
    <rPh sb="2" eb="4">
      <t>チホウ</t>
    </rPh>
    <rPh sb="4" eb="6">
      <t>コウイキ</t>
    </rPh>
    <rPh sb="6" eb="8">
      <t>ショウボウ</t>
    </rPh>
    <rPh sb="8" eb="10">
      <t>クミアイ</t>
    </rPh>
    <phoneticPr fontId="2"/>
  </si>
  <si>
    <t>田村広域行政組合一般会計</t>
    <rPh sb="0" eb="2">
      <t>タムラ</t>
    </rPh>
    <rPh sb="2" eb="4">
      <t>コウイキ</t>
    </rPh>
    <rPh sb="4" eb="6">
      <t>ギョウセイ</t>
    </rPh>
    <rPh sb="6" eb="8">
      <t>クミアイ</t>
    </rPh>
    <phoneticPr fontId="2"/>
  </si>
  <si>
    <t>田村広域行政組合田村東部環境センター特別会計</t>
    <rPh sb="0" eb="2">
      <t>タムラ</t>
    </rPh>
    <rPh sb="2" eb="4">
      <t>コウイキ</t>
    </rPh>
    <rPh sb="4" eb="6">
      <t>ギョウセイ</t>
    </rPh>
    <rPh sb="6" eb="8">
      <t>クミアイ</t>
    </rPh>
    <phoneticPr fontId="2"/>
  </si>
  <si>
    <t>田村広域行政組合田村西部環境センター特別会計</t>
    <rPh sb="20" eb="22">
      <t>カイケイ</t>
    </rPh>
    <phoneticPr fontId="2"/>
  </si>
  <si>
    <t>田村広域行政組合田村地方衛生処理センター特別会計　</t>
    <phoneticPr fontId="2"/>
  </si>
  <si>
    <t>田村広域行政組合田村広域一般廃棄物最終処分場特別会計</t>
    <phoneticPr fontId="2"/>
  </si>
  <si>
    <t>福島県市町村総合事務組合一般会計</t>
    <rPh sb="0" eb="3">
      <t>フクシマケン</t>
    </rPh>
    <rPh sb="3" eb="6">
      <t>シチョウソン</t>
    </rPh>
    <rPh sb="6" eb="8">
      <t>ソウゴウ</t>
    </rPh>
    <rPh sb="8" eb="10">
      <t>ジム</t>
    </rPh>
    <rPh sb="10" eb="12">
      <t>クミアイ</t>
    </rPh>
    <phoneticPr fontId="2"/>
  </si>
  <si>
    <t>福島県市町村総合事務組合消防報償等特別会計</t>
    <rPh sb="0" eb="3">
      <t>フクシマケン</t>
    </rPh>
    <rPh sb="3" eb="6">
      <t>シチョウソン</t>
    </rPh>
    <rPh sb="6" eb="8">
      <t>ソウゴウ</t>
    </rPh>
    <rPh sb="8" eb="10">
      <t>ジム</t>
    </rPh>
    <rPh sb="10" eb="12">
      <t>クミアイ</t>
    </rPh>
    <phoneticPr fontId="2"/>
  </si>
  <si>
    <t>福島県市町村総合事務組合消防賞じゅつ金特別会計</t>
    <rPh sb="0" eb="3">
      <t>フクシマケン</t>
    </rPh>
    <rPh sb="3" eb="6">
      <t>シチョウソン</t>
    </rPh>
    <rPh sb="6" eb="8">
      <t>ソウゴウ</t>
    </rPh>
    <rPh sb="8" eb="10">
      <t>ジム</t>
    </rPh>
    <rPh sb="10" eb="12">
      <t>クミアイ</t>
    </rPh>
    <phoneticPr fontId="2"/>
  </si>
  <si>
    <t>福島県市町村総合事務組合非常勤職員公務災害報償特別会計　</t>
    <phoneticPr fontId="2"/>
  </si>
  <si>
    <t>福島県市町村総合事務組合自治会館管理特別会計</t>
    <phoneticPr fontId="2"/>
  </si>
  <si>
    <t>福島県後期高齢者医療広域連合一般会計</t>
    <phoneticPr fontId="2"/>
  </si>
  <si>
    <t>福島県後期高齢者医療広域連合後期高齢者医療特別会計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</si>
</sst>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65529</c:v>
                </c:pt>
                <c:pt idx="1">
                  <c:v>64717</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50575</c:v>
                </c:pt>
                <c:pt idx="1">
                  <c:v>32512</c:v>
                </c:pt>
                <c:pt idx="2">
                  <c:v>72077</c:v>
                </c:pt>
                <c:pt idx="3">
                  <c:v>102026</c:v>
                </c:pt>
                <c:pt idx="4">
                  <c:v>86294</c:v>
                </c:pt>
              </c:numCache>
            </c:numRef>
          </c:val>
          <c:smooth val="0"/>
        </c:ser>
        <c:dLbls>
          <c:showLegendKey val="0"/>
          <c:showVal val="0"/>
          <c:showCatName val="0"/>
          <c:showSerName val="0"/>
          <c:showPercent val="0"/>
          <c:showBubbleSize val="0"/>
        </c:dLbls>
        <c:marker val="1"/>
        <c:smooth val="0"/>
        <c:axId val="92824320"/>
        <c:axId val="92826240"/>
      </c:lineChart>
      <c:catAx>
        <c:axId val="928243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826240"/>
        <c:crosses val="autoZero"/>
        <c:auto val="1"/>
        <c:lblAlgn val="ctr"/>
        <c:lblOffset val="100"/>
        <c:tickLblSkip val="1"/>
        <c:tickMarkSkip val="1"/>
        <c:noMultiLvlLbl val="0"/>
      </c:catAx>
      <c:valAx>
        <c:axId val="9282624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8243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5.43</c:v>
                </c:pt>
                <c:pt idx="1">
                  <c:v>11.34</c:v>
                </c:pt>
                <c:pt idx="2">
                  <c:v>14.12</c:v>
                </c:pt>
                <c:pt idx="3">
                  <c:v>8.9499999999999993</c:v>
                </c:pt>
                <c:pt idx="4">
                  <c:v>7.51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19.25</c:v>
                </c:pt>
                <c:pt idx="1">
                  <c:v>10.18</c:v>
                </c:pt>
                <c:pt idx="2">
                  <c:v>10.95</c:v>
                </c:pt>
                <c:pt idx="3">
                  <c:v>15.92</c:v>
                </c:pt>
                <c:pt idx="4">
                  <c:v>16.350000000000001</c:v>
                </c:pt>
              </c:numCache>
            </c:numRef>
          </c:val>
        </c:ser>
        <c:dLbls>
          <c:showLegendKey val="0"/>
          <c:showVal val="0"/>
          <c:showCatName val="0"/>
          <c:showSerName val="0"/>
          <c:showPercent val="0"/>
          <c:showBubbleSize val="0"/>
        </c:dLbls>
        <c:gapWidth val="250"/>
        <c:overlap val="100"/>
        <c:axId val="94995584"/>
        <c:axId val="949975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2.23</c:v>
                </c:pt>
                <c:pt idx="1">
                  <c:v>-4.63</c:v>
                </c:pt>
                <c:pt idx="2">
                  <c:v>-4.83</c:v>
                </c:pt>
                <c:pt idx="3">
                  <c:v>-11.36</c:v>
                </c:pt>
                <c:pt idx="4">
                  <c:v>-5.42</c:v>
                </c:pt>
              </c:numCache>
            </c:numRef>
          </c:val>
          <c:smooth val="0"/>
        </c:ser>
        <c:dLbls>
          <c:showLegendKey val="0"/>
          <c:showVal val="0"/>
          <c:showCatName val="0"/>
          <c:showSerName val="0"/>
          <c:showPercent val="0"/>
          <c:showBubbleSize val="0"/>
        </c:dLbls>
        <c:marker val="1"/>
        <c:smooth val="0"/>
        <c:axId val="94995584"/>
        <c:axId val="94997504"/>
      </c:lineChart>
      <c:catAx>
        <c:axId val="94995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4997504"/>
        <c:crosses val="autoZero"/>
        <c:auto val="1"/>
        <c:lblAlgn val="ctr"/>
        <c:lblOffset val="100"/>
        <c:tickLblSkip val="1"/>
        <c:tickMarkSkip val="1"/>
        <c:noMultiLvlLbl val="0"/>
      </c:catAx>
      <c:valAx>
        <c:axId val="949975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995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0.01</c:v>
                </c:pt>
                <c:pt idx="4">
                  <c:v>#N/A</c:v>
                </c:pt>
                <c:pt idx="5">
                  <c:v>0</c:v>
                </c:pt>
                <c:pt idx="6">
                  <c:v>#N/A</c:v>
                </c:pt>
                <c:pt idx="7">
                  <c:v>0.02</c:v>
                </c:pt>
                <c:pt idx="8">
                  <c:v>#N/A</c:v>
                </c:pt>
                <c:pt idx="9">
                  <c:v>0</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0.03</c:v>
                </c:pt>
                <c:pt idx="4">
                  <c:v>#N/A</c:v>
                </c:pt>
                <c:pt idx="5">
                  <c:v>0.03</c:v>
                </c:pt>
                <c:pt idx="6">
                  <c:v>#N/A</c:v>
                </c:pt>
                <c:pt idx="7">
                  <c:v>0.04</c:v>
                </c:pt>
                <c:pt idx="8">
                  <c:v>#N/A</c:v>
                </c:pt>
                <c:pt idx="9">
                  <c:v>0.04</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1.5</c:v>
                </c:pt>
                <c:pt idx="2">
                  <c:v>#N/A</c:v>
                </c:pt>
                <c:pt idx="3">
                  <c:v>0.81</c:v>
                </c:pt>
                <c:pt idx="4">
                  <c:v>#N/A</c:v>
                </c:pt>
                <c:pt idx="5">
                  <c:v>0.74</c:v>
                </c:pt>
                <c:pt idx="6">
                  <c:v>#N/A</c:v>
                </c:pt>
                <c:pt idx="7">
                  <c:v>1.1499999999999999</c:v>
                </c:pt>
                <c:pt idx="8">
                  <c:v>#N/A</c:v>
                </c:pt>
                <c:pt idx="9">
                  <c:v>1.27</c:v>
                </c:pt>
              </c:numCache>
            </c:numRef>
          </c:val>
        </c:ser>
        <c:ser>
          <c:idx val="5"/>
          <c:order val="5"/>
          <c:tx>
            <c:strRef>
              <c:f>データシート!$A$32</c:f>
              <c:strCache>
                <c:ptCount val="1"/>
                <c:pt idx="0">
                  <c:v>宅地造成事業会計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5.72</c:v>
                </c:pt>
                <c:pt idx="2">
                  <c:v>#N/A</c:v>
                </c:pt>
                <c:pt idx="3">
                  <c:v>5.16</c:v>
                </c:pt>
                <c:pt idx="4">
                  <c:v>#N/A</c:v>
                </c:pt>
                <c:pt idx="5">
                  <c:v>4.6100000000000003</c:v>
                </c:pt>
                <c:pt idx="6">
                  <c:v>#N/A</c:v>
                </c:pt>
                <c:pt idx="7">
                  <c:v>4.7300000000000004</c:v>
                </c:pt>
                <c:pt idx="8">
                  <c:v>#N/A</c:v>
                </c:pt>
                <c:pt idx="9">
                  <c:v>1.4</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1.45</c:v>
                </c:pt>
                <c:pt idx="2">
                  <c:v>#N/A</c:v>
                </c:pt>
                <c:pt idx="3">
                  <c:v>2.0099999999999998</c:v>
                </c:pt>
                <c:pt idx="4">
                  <c:v>#N/A</c:v>
                </c:pt>
                <c:pt idx="5">
                  <c:v>2.41</c:v>
                </c:pt>
                <c:pt idx="6">
                  <c:v>#N/A</c:v>
                </c:pt>
                <c:pt idx="7">
                  <c:v>3.85</c:v>
                </c:pt>
                <c:pt idx="8">
                  <c:v>#N/A</c:v>
                </c:pt>
                <c:pt idx="9">
                  <c:v>3.91</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5.51</c:v>
                </c:pt>
                <c:pt idx="2">
                  <c:v>#N/A</c:v>
                </c:pt>
                <c:pt idx="3">
                  <c:v>5.52</c:v>
                </c:pt>
                <c:pt idx="4">
                  <c:v>#N/A</c:v>
                </c:pt>
                <c:pt idx="5">
                  <c:v>5.83</c:v>
                </c:pt>
                <c:pt idx="6">
                  <c:v>#N/A</c:v>
                </c:pt>
                <c:pt idx="7">
                  <c:v>5.73</c:v>
                </c:pt>
                <c:pt idx="8">
                  <c:v>#N/A</c:v>
                </c:pt>
                <c:pt idx="9">
                  <c:v>5.53</c:v>
                </c:pt>
              </c:numCache>
            </c:numRef>
          </c:val>
        </c:ser>
        <c:ser>
          <c:idx val="8"/>
          <c:order val="8"/>
          <c:tx>
            <c:strRef>
              <c:f>データシート!$A$35</c:f>
              <c:strCache>
                <c:ptCount val="1"/>
                <c:pt idx="0">
                  <c:v>下水道事業等会計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10.44</c:v>
                </c:pt>
                <c:pt idx="2">
                  <c:v>#N/A</c:v>
                </c:pt>
                <c:pt idx="3">
                  <c:v>10.52</c:v>
                </c:pt>
                <c:pt idx="4">
                  <c:v>#N/A</c:v>
                </c:pt>
                <c:pt idx="5">
                  <c:v>8.91</c:v>
                </c:pt>
                <c:pt idx="6">
                  <c:v>#N/A</c:v>
                </c:pt>
                <c:pt idx="7">
                  <c:v>7.59</c:v>
                </c:pt>
                <c:pt idx="8">
                  <c:v>#N/A</c:v>
                </c:pt>
                <c:pt idx="9">
                  <c:v>6.29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5.42</c:v>
                </c:pt>
                <c:pt idx="2">
                  <c:v>#N/A</c:v>
                </c:pt>
                <c:pt idx="3">
                  <c:v>11.34</c:v>
                </c:pt>
                <c:pt idx="4">
                  <c:v>#N/A</c:v>
                </c:pt>
                <c:pt idx="5">
                  <c:v>14.12</c:v>
                </c:pt>
                <c:pt idx="6">
                  <c:v>#N/A</c:v>
                </c:pt>
                <c:pt idx="7">
                  <c:v>8.9499999999999993</c:v>
                </c:pt>
                <c:pt idx="8">
                  <c:v>#N/A</c:v>
                </c:pt>
                <c:pt idx="9">
                  <c:v>7.51</c:v>
                </c:pt>
              </c:numCache>
            </c:numRef>
          </c:val>
        </c:ser>
        <c:dLbls>
          <c:showLegendKey val="0"/>
          <c:showVal val="0"/>
          <c:showCatName val="0"/>
          <c:showSerName val="0"/>
          <c:showPercent val="0"/>
          <c:showBubbleSize val="0"/>
        </c:dLbls>
        <c:gapWidth val="150"/>
        <c:overlap val="100"/>
        <c:axId val="76491776"/>
        <c:axId val="76505856"/>
      </c:barChart>
      <c:catAx>
        <c:axId val="76491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6505856"/>
        <c:crosses val="autoZero"/>
        <c:auto val="1"/>
        <c:lblAlgn val="ctr"/>
        <c:lblOffset val="100"/>
        <c:tickLblSkip val="1"/>
        <c:tickMarkSkip val="1"/>
        <c:noMultiLvlLbl val="0"/>
      </c:catAx>
      <c:valAx>
        <c:axId val="76505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64917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789</c:v>
                </c:pt>
                <c:pt idx="5">
                  <c:v>808</c:v>
                </c:pt>
                <c:pt idx="8">
                  <c:v>803</c:v>
                </c:pt>
                <c:pt idx="11">
                  <c:v>790</c:v>
                </c:pt>
                <c:pt idx="14">
                  <c:v>791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151</c:v>
                </c:pt>
                <c:pt idx="3">
                  <c:v>159</c:v>
                </c:pt>
                <c:pt idx="6">
                  <c:v>151</c:v>
                </c:pt>
                <c:pt idx="9">
                  <c:v>158</c:v>
                </c:pt>
                <c:pt idx="12">
                  <c:v>145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c:v>
                </c:pt>
                <c:pt idx="3">
                  <c:v>7</c:v>
                </c:pt>
                <c:pt idx="6">
                  <c:v>7</c:v>
                </c:pt>
                <c:pt idx="9">
                  <c:v>8</c:v>
                </c:pt>
                <c:pt idx="12">
                  <c:v>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152</c:v>
                </c:pt>
                <c:pt idx="3">
                  <c:v>155</c:v>
                </c:pt>
                <c:pt idx="6">
                  <c:v>152</c:v>
                </c:pt>
                <c:pt idx="9">
                  <c:v>143</c:v>
                </c:pt>
                <c:pt idx="12">
                  <c:v>144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1122</c:v>
                </c:pt>
                <c:pt idx="3">
                  <c:v>1014</c:v>
                </c:pt>
                <c:pt idx="6">
                  <c:v>971</c:v>
                </c:pt>
                <c:pt idx="9">
                  <c:v>890</c:v>
                </c:pt>
                <c:pt idx="12">
                  <c:v>900</c:v>
                </c:pt>
              </c:numCache>
            </c:numRef>
          </c:val>
        </c:ser>
        <c:dLbls>
          <c:showLegendKey val="0"/>
          <c:showVal val="0"/>
          <c:showCatName val="0"/>
          <c:showSerName val="0"/>
          <c:showPercent val="0"/>
          <c:showBubbleSize val="0"/>
        </c:dLbls>
        <c:gapWidth val="100"/>
        <c:overlap val="100"/>
        <c:axId val="95688960"/>
        <c:axId val="956993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643</c:v>
                </c:pt>
                <c:pt idx="2">
                  <c:v>#N/A</c:v>
                </c:pt>
                <c:pt idx="3">
                  <c:v>#N/A</c:v>
                </c:pt>
                <c:pt idx="4">
                  <c:v>527</c:v>
                </c:pt>
                <c:pt idx="5">
                  <c:v>#N/A</c:v>
                </c:pt>
                <c:pt idx="6">
                  <c:v>#N/A</c:v>
                </c:pt>
                <c:pt idx="7">
                  <c:v>478</c:v>
                </c:pt>
                <c:pt idx="8">
                  <c:v>#N/A</c:v>
                </c:pt>
                <c:pt idx="9">
                  <c:v>#N/A</c:v>
                </c:pt>
                <c:pt idx="10">
                  <c:v>409</c:v>
                </c:pt>
                <c:pt idx="11">
                  <c:v>#N/A</c:v>
                </c:pt>
                <c:pt idx="12">
                  <c:v>#N/A</c:v>
                </c:pt>
                <c:pt idx="13">
                  <c:v>403</c:v>
                </c:pt>
                <c:pt idx="14">
                  <c:v>#N/A</c:v>
                </c:pt>
              </c:numCache>
            </c:numRef>
          </c:val>
          <c:smooth val="0"/>
        </c:ser>
        <c:dLbls>
          <c:showLegendKey val="0"/>
          <c:showVal val="0"/>
          <c:showCatName val="0"/>
          <c:showSerName val="0"/>
          <c:showPercent val="0"/>
          <c:showBubbleSize val="0"/>
        </c:dLbls>
        <c:marker val="1"/>
        <c:smooth val="0"/>
        <c:axId val="95688960"/>
        <c:axId val="95699328"/>
      </c:lineChart>
      <c:catAx>
        <c:axId val="95688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699328"/>
        <c:crosses val="autoZero"/>
        <c:auto val="1"/>
        <c:lblAlgn val="ctr"/>
        <c:lblOffset val="100"/>
        <c:tickLblSkip val="1"/>
        <c:tickMarkSkip val="1"/>
        <c:noMultiLvlLbl val="0"/>
      </c:catAx>
      <c:valAx>
        <c:axId val="95699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688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7315</c:v>
                </c:pt>
                <c:pt idx="5">
                  <c:v>7201</c:v>
                </c:pt>
                <c:pt idx="8">
                  <c:v>7031</c:v>
                </c:pt>
                <c:pt idx="11">
                  <c:v>7043</c:v>
                </c:pt>
                <c:pt idx="14">
                  <c:v>6964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302</c:v>
                </c:pt>
                <c:pt idx="5">
                  <c:v>282</c:v>
                </c:pt>
                <c:pt idx="8">
                  <c:v>244</c:v>
                </c:pt>
                <c:pt idx="11">
                  <c:v>195</c:v>
                </c:pt>
                <c:pt idx="14">
                  <c:v>154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2032</c:v>
                </c:pt>
                <c:pt idx="5">
                  <c:v>1690</c:v>
                </c:pt>
                <c:pt idx="8">
                  <c:v>2361</c:v>
                </c:pt>
                <c:pt idx="11">
                  <c:v>2594</c:v>
                </c:pt>
                <c:pt idx="14">
                  <c:v>2827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208</c:v>
                </c:pt>
                <c:pt idx="3">
                  <c:v>197</c:v>
                </c:pt>
                <c:pt idx="6">
                  <c:v>184</c:v>
                </c:pt>
                <c:pt idx="9">
                  <c:v>122</c:v>
                </c:pt>
                <c:pt idx="12">
                  <c:v>111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1551</c:v>
                </c:pt>
                <c:pt idx="3">
                  <c:v>1555</c:v>
                </c:pt>
                <c:pt idx="6">
                  <c:v>1549</c:v>
                </c:pt>
                <c:pt idx="9">
                  <c:v>1635</c:v>
                </c:pt>
                <c:pt idx="12">
                  <c:v>1422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839</c:v>
                </c:pt>
                <c:pt idx="3">
                  <c:v>759</c:v>
                </c:pt>
                <c:pt idx="6">
                  <c:v>672</c:v>
                </c:pt>
                <c:pt idx="9">
                  <c:v>584</c:v>
                </c:pt>
                <c:pt idx="12">
                  <c:v>508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2747</c:v>
                </c:pt>
                <c:pt idx="3">
                  <c:v>2244</c:v>
                </c:pt>
                <c:pt idx="6">
                  <c:v>1968</c:v>
                </c:pt>
                <c:pt idx="9">
                  <c:v>1630</c:v>
                </c:pt>
                <c:pt idx="12">
                  <c:v>1469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442</c:v>
                </c:pt>
                <c:pt idx="3">
                  <c:v>374</c:v>
                </c:pt>
                <c:pt idx="6">
                  <c:v>303</c:v>
                </c:pt>
                <c:pt idx="9">
                  <c:v>232</c:v>
                </c:pt>
                <c:pt idx="12">
                  <c:v>165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9619</c:v>
                </c:pt>
                <c:pt idx="3">
                  <c:v>9000</c:v>
                </c:pt>
                <c:pt idx="6">
                  <c:v>8522</c:v>
                </c:pt>
                <c:pt idx="9">
                  <c:v>8571</c:v>
                </c:pt>
                <c:pt idx="12">
                  <c:v>8138</c:v>
                </c:pt>
              </c:numCache>
            </c:numRef>
          </c:val>
        </c:ser>
        <c:dLbls>
          <c:showLegendKey val="0"/>
          <c:showVal val="0"/>
          <c:showCatName val="0"/>
          <c:showSerName val="0"/>
          <c:showPercent val="0"/>
          <c:showBubbleSize val="0"/>
        </c:dLbls>
        <c:gapWidth val="100"/>
        <c:overlap val="100"/>
        <c:axId val="95832320"/>
        <c:axId val="958467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5757</c:v>
                </c:pt>
                <c:pt idx="2">
                  <c:v>#N/A</c:v>
                </c:pt>
                <c:pt idx="3">
                  <c:v>#N/A</c:v>
                </c:pt>
                <c:pt idx="4">
                  <c:v>4956</c:v>
                </c:pt>
                <c:pt idx="5">
                  <c:v>#N/A</c:v>
                </c:pt>
                <c:pt idx="6">
                  <c:v>#N/A</c:v>
                </c:pt>
                <c:pt idx="7">
                  <c:v>3563</c:v>
                </c:pt>
                <c:pt idx="8">
                  <c:v>#N/A</c:v>
                </c:pt>
                <c:pt idx="9">
                  <c:v>#N/A</c:v>
                </c:pt>
                <c:pt idx="10">
                  <c:v>2941</c:v>
                </c:pt>
                <c:pt idx="11">
                  <c:v>#N/A</c:v>
                </c:pt>
                <c:pt idx="12">
                  <c:v>#N/A</c:v>
                </c:pt>
                <c:pt idx="13">
                  <c:v>1867</c:v>
                </c:pt>
                <c:pt idx="14">
                  <c:v>#N/A</c:v>
                </c:pt>
              </c:numCache>
            </c:numRef>
          </c:val>
          <c:smooth val="0"/>
        </c:ser>
        <c:dLbls>
          <c:showLegendKey val="0"/>
          <c:showVal val="0"/>
          <c:showCatName val="0"/>
          <c:showSerName val="0"/>
          <c:showPercent val="0"/>
          <c:showBubbleSize val="0"/>
        </c:dLbls>
        <c:marker val="1"/>
        <c:smooth val="0"/>
        <c:axId val="95832320"/>
        <c:axId val="95846784"/>
      </c:lineChart>
      <c:catAx>
        <c:axId val="95832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5846784"/>
        <c:crosses val="autoZero"/>
        <c:auto val="1"/>
        <c:lblAlgn val="ctr"/>
        <c:lblOffset val="100"/>
        <c:tickLblSkip val="1"/>
        <c:tickMarkSkip val="1"/>
        <c:noMultiLvlLbl val="0"/>
      </c:catAx>
      <c:valAx>
        <c:axId val="95846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832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福島県三春町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18,223
18,171
72.76
10,417,762
9,978,661
354,844
4,723,142
8,138,057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46.8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年々指数が下がり、平成</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0.38</a:t>
          </a:r>
          <a:r>
            <a:rPr kumimoji="1" lang="ja-JP" altLang="en-US" sz="1300">
              <a:latin typeface="ＭＳ Ｐゴシック"/>
            </a:rPr>
            <a:t>となった。この数値は類似団体の全国及び福島県平均を下回っている。</a:t>
          </a:r>
          <a:endParaRPr kumimoji="1" lang="en-US" altLang="ja-JP" sz="1300">
            <a:latin typeface="ＭＳ Ｐゴシック"/>
          </a:endParaRPr>
        </a:p>
        <a:p>
          <a:r>
            <a:rPr kumimoji="1" lang="ja-JP" altLang="en-US" sz="1300">
              <a:latin typeface="ＭＳ Ｐゴシック"/>
            </a:rPr>
            <a:t>　税徴収率は、各税目毎に</a:t>
          </a:r>
          <a:r>
            <a:rPr kumimoji="1" lang="en-US" altLang="ja-JP" sz="1300">
              <a:latin typeface="ＭＳ Ｐゴシック"/>
            </a:rPr>
            <a:t>0.1</a:t>
          </a:r>
          <a:r>
            <a:rPr kumimoji="1" lang="ja-JP" altLang="en-US" sz="1300">
              <a:latin typeface="ＭＳ Ｐゴシック"/>
            </a:rPr>
            <a:t>％程度の増加し、</a:t>
          </a:r>
          <a:r>
            <a:rPr kumimoji="1" lang="en-US" altLang="ja-JP" sz="1300">
              <a:latin typeface="ＭＳ Ｐゴシック"/>
            </a:rPr>
            <a:t>99.5</a:t>
          </a:r>
          <a:r>
            <a:rPr kumimoji="1" lang="ja-JP" altLang="en-US" sz="1300">
              <a:latin typeface="ＭＳ Ｐゴシック"/>
            </a:rPr>
            <a:t>％となっており、新たな滞納の防止を図りつつ、税収を確保する必要がある。</a:t>
          </a:r>
          <a:endParaRPr kumimoji="1" lang="en-US" altLang="ja-JP" sz="1300">
            <a:latin typeface="ＭＳ Ｐゴシック"/>
          </a:endParaRPr>
        </a:p>
        <a:p>
          <a:r>
            <a:rPr kumimoji="1" lang="ja-JP" altLang="en-US" sz="1300">
              <a:latin typeface="ＭＳ Ｐゴシック"/>
            </a:rPr>
            <a:t>　また、産業振興や定住促進を積極的に展開し、人口の流出を防ぎつつ、固定資産税や住民税のの増収に努めるとともに、普通財産のうち未利用で処分が可能な財産については、積極的に処分するなど、自主財源の確保に取り組む。</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26307</xdr:rowOff>
    </xdr:from>
    <xdr:to>
      <xdr:col>7</xdr:col>
      <xdr:colOff>152400</xdr:colOff>
      <xdr:row>43</xdr:row>
      <xdr:rowOff>37798</xdr:rowOff>
    </xdr:to>
    <xdr:cxnSp macro="">
      <xdr:nvCxnSpPr>
        <xdr:cNvPr id="69" name="直線コネクタ 68"/>
        <xdr:cNvCxnSpPr/>
      </xdr:nvCxnSpPr>
      <xdr:spPr>
        <a:xfrm>
          <a:off x="4114800" y="7398657"/>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163285</xdr:rowOff>
    </xdr:from>
    <xdr:to>
      <xdr:col>6</xdr:col>
      <xdr:colOff>0</xdr:colOff>
      <xdr:row>43</xdr:row>
      <xdr:rowOff>26307</xdr:rowOff>
    </xdr:to>
    <xdr:cxnSp macro="">
      <xdr:nvCxnSpPr>
        <xdr:cNvPr id="72" name="直線コネクタ 71"/>
        <xdr:cNvCxnSpPr/>
      </xdr:nvCxnSpPr>
      <xdr:spPr>
        <a:xfrm>
          <a:off x="3225800" y="73641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140305</xdr:rowOff>
    </xdr:from>
    <xdr:to>
      <xdr:col>4</xdr:col>
      <xdr:colOff>482600</xdr:colOff>
      <xdr:row>42</xdr:row>
      <xdr:rowOff>163285</xdr:rowOff>
    </xdr:to>
    <xdr:cxnSp macro="">
      <xdr:nvCxnSpPr>
        <xdr:cNvPr id="75" name="直線コネクタ 74"/>
        <xdr:cNvCxnSpPr/>
      </xdr:nvCxnSpPr>
      <xdr:spPr>
        <a:xfrm>
          <a:off x="2336800" y="7341205"/>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105833</xdr:rowOff>
    </xdr:from>
    <xdr:to>
      <xdr:col>3</xdr:col>
      <xdr:colOff>279400</xdr:colOff>
      <xdr:row>42</xdr:row>
      <xdr:rowOff>140305</xdr:rowOff>
    </xdr:to>
    <xdr:cxnSp macro="">
      <xdr:nvCxnSpPr>
        <xdr:cNvPr id="78" name="直線コネクタ 77"/>
        <xdr:cNvCxnSpPr/>
      </xdr:nvCxnSpPr>
      <xdr:spPr>
        <a:xfrm>
          <a:off x="1447800" y="730673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134559</xdr:rowOff>
    </xdr:from>
    <xdr:to>
      <xdr:col>3</xdr:col>
      <xdr:colOff>330200</xdr:colOff>
      <xdr:row>42</xdr:row>
      <xdr:rowOff>64709</xdr:rowOff>
    </xdr:to>
    <xdr:sp macro="" textlink="">
      <xdr:nvSpPr>
        <xdr:cNvPr id="79" name="フローチャート : 判断 78"/>
        <xdr:cNvSpPr/>
      </xdr:nvSpPr>
      <xdr:spPr>
        <a:xfrm>
          <a:off x="2286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74886</xdr:rowOff>
    </xdr:from>
    <xdr:ext cx="762000" cy="259045"/>
    <xdr:sp macro="" textlink="">
      <xdr:nvSpPr>
        <xdr:cNvPr id="80" name="テキスト ボックス 79"/>
        <xdr:cNvSpPr txBox="1"/>
      </xdr:nvSpPr>
      <xdr:spPr>
        <a:xfrm>
          <a:off x="1955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1" name="フローチャート : 判断 80"/>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82" name="テキスト ボックス 81"/>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158448</xdr:rowOff>
    </xdr:from>
    <xdr:to>
      <xdr:col>7</xdr:col>
      <xdr:colOff>203200</xdr:colOff>
      <xdr:row>43</xdr:row>
      <xdr:rowOff>88598</xdr:rowOff>
    </xdr:to>
    <xdr:sp macro="" textlink="">
      <xdr:nvSpPr>
        <xdr:cNvPr id="88" name="円/楕円 87"/>
        <xdr:cNvSpPr/>
      </xdr:nvSpPr>
      <xdr:spPr>
        <a:xfrm>
          <a:off x="4902200" y="73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130525</xdr:rowOff>
    </xdr:from>
    <xdr:ext cx="762000" cy="259045"/>
    <xdr:sp macro="" textlink="">
      <xdr:nvSpPr>
        <xdr:cNvPr id="89" name="財政力該当値テキスト"/>
        <xdr:cNvSpPr txBox="1"/>
      </xdr:nvSpPr>
      <xdr:spPr>
        <a:xfrm>
          <a:off x="5041900" y="7331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146957</xdr:rowOff>
    </xdr:from>
    <xdr:to>
      <xdr:col>6</xdr:col>
      <xdr:colOff>50800</xdr:colOff>
      <xdr:row>43</xdr:row>
      <xdr:rowOff>77107</xdr:rowOff>
    </xdr:to>
    <xdr:sp macro="" textlink="">
      <xdr:nvSpPr>
        <xdr:cNvPr id="90" name="円/楕円 89"/>
        <xdr:cNvSpPr/>
      </xdr:nvSpPr>
      <xdr:spPr>
        <a:xfrm>
          <a:off x="4064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61884</xdr:rowOff>
    </xdr:from>
    <xdr:ext cx="736600" cy="259045"/>
    <xdr:sp macro="" textlink="">
      <xdr:nvSpPr>
        <xdr:cNvPr id="91" name="テキスト ボックス 90"/>
        <xdr:cNvSpPr txBox="1"/>
      </xdr:nvSpPr>
      <xdr:spPr>
        <a:xfrm>
          <a:off x="3733800" y="743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112485</xdr:rowOff>
    </xdr:from>
    <xdr:to>
      <xdr:col>4</xdr:col>
      <xdr:colOff>533400</xdr:colOff>
      <xdr:row>43</xdr:row>
      <xdr:rowOff>42635</xdr:rowOff>
    </xdr:to>
    <xdr:sp macro="" textlink="">
      <xdr:nvSpPr>
        <xdr:cNvPr id="92" name="円/楕円 91"/>
        <xdr:cNvSpPr/>
      </xdr:nvSpPr>
      <xdr:spPr>
        <a:xfrm>
          <a:off x="3175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27412</xdr:rowOff>
    </xdr:from>
    <xdr:ext cx="762000" cy="259045"/>
    <xdr:sp macro="" textlink="">
      <xdr:nvSpPr>
        <xdr:cNvPr id="93" name="テキスト ボックス 92"/>
        <xdr:cNvSpPr txBox="1"/>
      </xdr:nvSpPr>
      <xdr:spPr>
        <a:xfrm>
          <a:off x="2844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89505</xdr:rowOff>
    </xdr:from>
    <xdr:to>
      <xdr:col>3</xdr:col>
      <xdr:colOff>330200</xdr:colOff>
      <xdr:row>43</xdr:row>
      <xdr:rowOff>19655</xdr:rowOff>
    </xdr:to>
    <xdr:sp macro="" textlink="">
      <xdr:nvSpPr>
        <xdr:cNvPr id="94" name="円/楕円 93"/>
        <xdr:cNvSpPr/>
      </xdr:nvSpPr>
      <xdr:spPr>
        <a:xfrm>
          <a:off x="2286000" y="729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4432</xdr:rowOff>
    </xdr:from>
    <xdr:ext cx="762000" cy="259045"/>
    <xdr:sp macro="" textlink="">
      <xdr:nvSpPr>
        <xdr:cNvPr id="95" name="テキスト ボックス 94"/>
        <xdr:cNvSpPr txBox="1"/>
      </xdr:nvSpPr>
      <xdr:spPr>
        <a:xfrm>
          <a:off x="1955800" y="737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96" name="円/楕円 95"/>
        <xdr:cNvSpPr/>
      </xdr:nvSpPr>
      <xdr:spPr>
        <a:xfrm>
          <a:off x="1397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141410</xdr:rowOff>
    </xdr:from>
    <xdr:ext cx="762000" cy="259045"/>
    <xdr:sp macro="" textlink="">
      <xdr:nvSpPr>
        <xdr:cNvPr id="97" name="テキスト ボックス 96"/>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人件費、物件費や補助費等の比率が高いことにより、</a:t>
          </a:r>
          <a:r>
            <a:rPr kumimoji="1" lang="en-US" altLang="ja-JP" sz="1300" baseline="0">
              <a:latin typeface="ＭＳ Ｐゴシック"/>
            </a:rPr>
            <a:t>1.6</a:t>
          </a:r>
          <a:r>
            <a:rPr kumimoji="1" lang="ja-JP" altLang="en-US" sz="1300" baseline="0">
              <a:latin typeface="ＭＳ Ｐゴシック"/>
            </a:rPr>
            <a:t>％類似団体平均を上回っている。行財政改革により事務事業の見直し等に取り組み、経常的経費の削減に努める。</a:t>
          </a:r>
          <a:endParaRPr kumimoji="1" lang="en-US" altLang="ja-JP" sz="1300" baseline="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106499</xdr:rowOff>
    </xdr:from>
    <xdr:to>
      <xdr:col>7</xdr:col>
      <xdr:colOff>152400</xdr:colOff>
      <xdr:row>63</xdr:row>
      <xdr:rowOff>145324</xdr:rowOff>
    </xdr:to>
    <xdr:cxnSp macro="">
      <xdr:nvCxnSpPr>
        <xdr:cNvPr id="134" name="直線コネクタ 133"/>
        <xdr:cNvCxnSpPr/>
      </xdr:nvCxnSpPr>
      <xdr:spPr>
        <a:xfrm>
          <a:off x="4114800" y="10736399"/>
          <a:ext cx="838200" cy="210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5"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106499</xdr:rowOff>
    </xdr:from>
    <xdr:to>
      <xdr:col>6</xdr:col>
      <xdr:colOff>0</xdr:colOff>
      <xdr:row>64</xdr:row>
      <xdr:rowOff>18687</xdr:rowOff>
    </xdr:to>
    <xdr:cxnSp macro="">
      <xdr:nvCxnSpPr>
        <xdr:cNvPr id="137" name="直線コネクタ 136"/>
        <xdr:cNvCxnSpPr/>
      </xdr:nvCxnSpPr>
      <xdr:spPr>
        <a:xfrm flipV="1">
          <a:off x="3225800" y="10736399"/>
          <a:ext cx="889000" cy="25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39" name="テキスト ボックス 138"/>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159113</xdr:rowOff>
    </xdr:from>
    <xdr:to>
      <xdr:col>4</xdr:col>
      <xdr:colOff>482600</xdr:colOff>
      <xdr:row>64</xdr:row>
      <xdr:rowOff>18687</xdr:rowOff>
    </xdr:to>
    <xdr:cxnSp macro="">
      <xdr:nvCxnSpPr>
        <xdr:cNvPr id="140" name="直線コネクタ 139"/>
        <xdr:cNvCxnSpPr/>
      </xdr:nvCxnSpPr>
      <xdr:spPr>
        <a:xfrm>
          <a:off x="2336800" y="10960463"/>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155666</xdr:rowOff>
    </xdr:from>
    <xdr:to>
      <xdr:col>3</xdr:col>
      <xdr:colOff>279400</xdr:colOff>
      <xdr:row>63</xdr:row>
      <xdr:rowOff>159113</xdr:rowOff>
    </xdr:to>
    <xdr:cxnSp macro="">
      <xdr:nvCxnSpPr>
        <xdr:cNvPr id="143" name="直線コネクタ 142"/>
        <xdr:cNvCxnSpPr/>
      </xdr:nvCxnSpPr>
      <xdr:spPr>
        <a:xfrm>
          <a:off x="1447800" y="10957016"/>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117747</xdr:rowOff>
    </xdr:from>
    <xdr:to>
      <xdr:col>3</xdr:col>
      <xdr:colOff>330200</xdr:colOff>
      <xdr:row>63</xdr:row>
      <xdr:rowOff>47897</xdr:rowOff>
    </xdr:to>
    <xdr:sp macro="" textlink="">
      <xdr:nvSpPr>
        <xdr:cNvPr id="144" name="フローチャート : 判断 143"/>
        <xdr:cNvSpPr/>
      </xdr:nvSpPr>
      <xdr:spPr>
        <a:xfrm>
          <a:off x="2286000" y="1074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58074</xdr:rowOff>
    </xdr:from>
    <xdr:ext cx="762000" cy="259045"/>
    <xdr:sp macro="" textlink="">
      <xdr:nvSpPr>
        <xdr:cNvPr id="145" name="テキスト ボックス 144"/>
        <xdr:cNvSpPr txBox="1"/>
      </xdr:nvSpPr>
      <xdr:spPr>
        <a:xfrm>
          <a:off x="1955800" y="1051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6" name="フローチャート : 判断 145"/>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7" name="テキスト ボックス 146"/>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94524</xdr:rowOff>
    </xdr:from>
    <xdr:to>
      <xdr:col>7</xdr:col>
      <xdr:colOff>203200</xdr:colOff>
      <xdr:row>64</xdr:row>
      <xdr:rowOff>24674</xdr:rowOff>
    </xdr:to>
    <xdr:sp macro="" textlink="">
      <xdr:nvSpPr>
        <xdr:cNvPr id="153" name="円/楕円 152"/>
        <xdr:cNvSpPr/>
      </xdr:nvSpPr>
      <xdr:spPr>
        <a:xfrm>
          <a:off x="4902200" y="10895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66601</xdr:rowOff>
    </xdr:from>
    <xdr:ext cx="762000" cy="259045"/>
    <xdr:sp macro="" textlink="">
      <xdr:nvSpPr>
        <xdr:cNvPr id="154" name="財政構造の弾力性該当値テキスト"/>
        <xdr:cNvSpPr txBox="1"/>
      </xdr:nvSpPr>
      <xdr:spPr>
        <a:xfrm>
          <a:off x="5041900" y="10867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55699</xdr:rowOff>
    </xdr:from>
    <xdr:to>
      <xdr:col>6</xdr:col>
      <xdr:colOff>50800</xdr:colOff>
      <xdr:row>62</xdr:row>
      <xdr:rowOff>157299</xdr:rowOff>
    </xdr:to>
    <xdr:sp macro="" textlink="">
      <xdr:nvSpPr>
        <xdr:cNvPr id="155" name="円/楕円 154"/>
        <xdr:cNvSpPr/>
      </xdr:nvSpPr>
      <xdr:spPr>
        <a:xfrm>
          <a:off x="4064000" y="1068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167476</xdr:rowOff>
    </xdr:from>
    <xdr:ext cx="736600" cy="259045"/>
    <xdr:sp macro="" textlink="">
      <xdr:nvSpPr>
        <xdr:cNvPr id="156" name="テキスト ボックス 155"/>
        <xdr:cNvSpPr txBox="1"/>
      </xdr:nvSpPr>
      <xdr:spPr>
        <a:xfrm>
          <a:off x="3733800" y="104544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139337</xdr:rowOff>
    </xdr:from>
    <xdr:to>
      <xdr:col>4</xdr:col>
      <xdr:colOff>533400</xdr:colOff>
      <xdr:row>64</xdr:row>
      <xdr:rowOff>69487</xdr:rowOff>
    </xdr:to>
    <xdr:sp macro="" textlink="">
      <xdr:nvSpPr>
        <xdr:cNvPr id="157" name="円/楕円 156"/>
        <xdr:cNvSpPr/>
      </xdr:nvSpPr>
      <xdr:spPr>
        <a:xfrm>
          <a:off x="3175000" y="1094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54264</xdr:rowOff>
    </xdr:from>
    <xdr:ext cx="762000" cy="259045"/>
    <xdr:sp macro="" textlink="">
      <xdr:nvSpPr>
        <xdr:cNvPr id="158" name="テキスト ボックス 157"/>
        <xdr:cNvSpPr txBox="1"/>
      </xdr:nvSpPr>
      <xdr:spPr>
        <a:xfrm>
          <a:off x="2844800" y="1102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108313</xdr:rowOff>
    </xdr:from>
    <xdr:to>
      <xdr:col>3</xdr:col>
      <xdr:colOff>330200</xdr:colOff>
      <xdr:row>64</xdr:row>
      <xdr:rowOff>38463</xdr:rowOff>
    </xdr:to>
    <xdr:sp macro="" textlink="">
      <xdr:nvSpPr>
        <xdr:cNvPr id="159" name="円/楕円 158"/>
        <xdr:cNvSpPr/>
      </xdr:nvSpPr>
      <xdr:spPr>
        <a:xfrm>
          <a:off x="2286000" y="1090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23240</xdr:rowOff>
    </xdr:from>
    <xdr:ext cx="762000" cy="259045"/>
    <xdr:sp macro="" textlink="">
      <xdr:nvSpPr>
        <xdr:cNvPr id="160" name="テキスト ボックス 159"/>
        <xdr:cNvSpPr txBox="1"/>
      </xdr:nvSpPr>
      <xdr:spPr>
        <a:xfrm>
          <a:off x="1955800" y="10996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104866</xdr:rowOff>
    </xdr:from>
    <xdr:to>
      <xdr:col>2</xdr:col>
      <xdr:colOff>127000</xdr:colOff>
      <xdr:row>64</xdr:row>
      <xdr:rowOff>35016</xdr:rowOff>
    </xdr:to>
    <xdr:sp macro="" textlink="">
      <xdr:nvSpPr>
        <xdr:cNvPr id="161" name="円/楕円 160"/>
        <xdr:cNvSpPr/>
      </xdr:nvSpPr>
      <xdr:spPr>
        <a:xfrm>
          <a:off x="1397000" y="10906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19793</xdr:rowOff>
    </xdr:from>
    <xdr:ext cx="762000" cy="259045"/>
    <xdr:sp macro="" textlink="">
      <xdr:nvSpPr>
        <xdr:cNvPr id="162" name="テキスト ボックス 161"/>
        <xdr:cNvSpPr txBox="1"/>
      </xdr:nvSpPr>
      <xdr:spPr>
        <a:xfrm>
          <a:off x="1066800" y="10992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[248,920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年度においても、類似団体や県平均を上回る結果となった。</a:t>
          </a:r>
          <a:endParaRPr kumimoji="1" lang="en-US" altLang="ja-JP" sz="1300">
            <a:latin typeface="ＭＳ Ｐゴシック"/>
          </a:endParaRPr>
        </a:p>
        <a:p>
          <a:r>
            <a:rPr kumimoji="1" lang="ja-JP" altLang="en-US" sz="1300">
              <a:latin typeface="ＭＳ Ｐゴシック"/>
            </a:rPr>
            <a:t>　人件費においては、職員数の減等により減少したが、除染事業の本格化により、除染委託料の増加したことにより、物件費が増加したものである。</a:t>
          </a:r>
          <a:endParaRPr kumimoji="1" lang="en-US" altLang="ja-JP" sz="1300">
            <a:latin typeface="ＭＳ Ｐゴシック"/>
          </a:endParaRPr>
        </a:p>
        <a:p>
          <a:r>
            <a:rPr kumimoji="1" lang="ja-JP" altLang="en-US" sz="1300">
              <a:latin typeface="ＭＳ Ｐゴシック"/>
            </a:rPr>
            <a:t>　今後も、除染作業が一段落しても、汚染放射性物質の仮置場の管理等で震災関連の経費は伸びるものと考えられる。</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52876</xdr:rowOff>
    </xdr:from>
    <xdr:to>
      <xdr:col>7</xdr:col>
      <xdr:colOff>152400</xdr:colOff>
      <xdr:row>86</xdr:row>
      <xdr:rowOff>155411</xdr:rowOff>
    </xdr:to>
    <xdr:cxnSp macro="">
      <xdr:nvCxnSpPr>
        <xdr:cNvPr id="193" name="直線コネクタ 192"/>
        <xdr:cNvCxnSpPr/>
      </xdr:nvCxnSpPr>
      <xdr:spPr>
        <a:xfrm>
          <a:off x="4114800" y="14283226"/>
          <a:ext cx="838200" cy="616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102808</xdr:rowOff>
    </xdr:from>
    <xdr:to>
      <xdr:col>6</xdr:col>
      <xdr:colOff>0</xdr:colOff>
      <xdr:row>83</xdr:row>
      <xdr:rowOff>52876</xdr:rowOff>
    </xdr:to>
    <xdr:cxnSp macro="">
      <xdr:nvCxnSpPr>
        <xdr:cNvPr id="196" name="直線コネクタ 195"/>
        <xdr:cNvCxnSpPr/>
      </xdr:nvCxnSpPr>
      <xdr:spPr>
        <a:xfrm>
          <a:off x="3225800" y="14161708"/>
          <a:ext cx="889000" cy="121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11283</xdr:rowOff>
    </xdr:from>
    <xdr:to>
      <xdr:col>4</xdr:col>
      <xdr:colOff>482600</xdr:colOff>
      <xdr:row>82</xdr:row>
      <xdr:rowOff>102808</xdr:rowOff>
    </xdr:to>
    <xdr:cxnSp macro="">
      <xdr:nvCxnSpPr>
        <xdr:cNvPr id="199" name="直線コネクタ 198"/>
        <xdr:cNvCxnSpPr/>
      </xdr:nvCxnSpPr>
      <xdr:spPr>
        <a:xfrm>
          <a:off x="2336800" y="14070183"/>
          <a:ext cx="889000" cy="91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88592</xdr:rowOff>
    </xdr:from>
    <xdr:ext cx="762000" cy="259045"/>
    <xdr:sp macro="" textlink="">
      <xdr:nvSpPr>
        <xdr:cNvPr id="201" name="テキスト ボックス 200"/>
        <xdr:cNvSpPr txBox="1"/>
      </xdr:nvSpPr>
      <xdr:spPr>
        <a:xfrm>
          <a:off x="2844800" y="14318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161474</xdr:rowOff>
    </xdr:from>
    <xdr:to>
      <xdr:col>3</xdr:col>
      <xdr:colOff>279400</xdr:colOff>
      <xdr:row>82</xdr:row>
      <xdr:rowOff>11283</xdr:rowOff>
    </xdr:to>
    <xdr:cxnSp macro="">
      <xdr:nvCxnSpPr>
        <xdr:cNvPr id="202" name="直線コネクタ 201"/>
        <xdr:cNvCxnSpPr/>
      </xdr:nvCxnSpPr>
      <xdr:spPr>
        <a:xfrm>
          <a:off x="1447800" y="14048924"/>
          <a:ext cx="889000" cy="21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75481</xdr:rowOff>
    </xdr:from>
    <xdr:to>
      <xdr:col>3</xdr:col>
      <xdr:colOff>330200</xdr:colOff>
      <xdr:row>83</xdr:row>
      <xdr:rowOff>5631</xdr:rowOff>
    </xdr:to>
    <xdr:sp macro="" textlink="">
      <xdr:nvSpPr>
        <xdr:cNvPr id="203" name="フローチャート : 判断 202"/>
        <xdr:cNvSpPr/>
      </xdr:nvSpPr>
      <xdr:spPr>
        <a:xfrm>
          <a:off x="2286000" y="14134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161858</xdr:rowOff>
    </xdr:from>
    <xdr:ext cx="762000" cy="259045"/>
    <xdr:sp macro="" textlink="">
      <xdr:nvSpPr>
        <xdr:cNvPr id="204" name="テキスト ボックス 203"/>
        <xdr:cNvSpPr txBox="1"/>
      </xdr:nvSpPr>
      <xdr:spPr>
        <a:xfrm>
          <a:off x="1955800" y="14220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55941</xdr:rowOff>
    </xdr:from>
    <xdr:to>
      <xdr:col>2</xdr:col>
      <xdr:colOff>127000</xdr:colOff>
      <xdr:row>82</xdr:row>
      <xdr:rowOff>157541</xdr:rowOff>
    </xdr:to>
    <xdr:sp macro="" textlink="">
      <xdr:nvSpPr>
        <xdr:cNvPr id="205" name="フローチャート : 判断 204"/>
        <xdr:cNvSpPr/>
      </xdr:nvSpPr>
      <xdr:spPr>
        <a:xfrm>
          <a:off x="1397000" y="14114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142318</xdr:rowOff>
    </xdr:from>
    <xdr:ext cx="762000" cy="259045"/>
    <xdr:sp macro="" textlink="">
      <xdr:nvSpPr>
        <xdr:cNvPr id="206" name="テキスト ボックス 205"/>
        <xdr:cNvSpPr txBox="1"/>
      </xdr:nvSpPr>
      <xdr:spPr>
        <a:xfrm>
          <a:off x="1066800" y="14201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104611</xdr:rowOff>
    </xdr:from>
    <xdr:to>
      <xdr:col>7</xdr:col>
      <xdr:colOff>203200</xdr:colOff>
      <xdr:row>87</xdr:row>
      <xdr:rowOff>34761</xdr:rowOff>
    </xdr:to>
    <xdr:sp macro="" textlink="">
      <xdr:nvSpPr>
        <xdr:cNvPr id="212" name="円/楕円 211"/>
        <xdr:cNvSpPr/>
      </xdr:nvSpPr>
      <xdr:spPr>
        <a:xfrm>
          <a:off x="4902200" y="14849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76688</xdr:rowOff>
    </xdr:from>
    <xdr:ext cx="762000" cy="259045"/>
    <xdr:sp macro="" textlink="">
      <xdr:nvSpPr>
        <xdr:cNvPr id="213" name="人件費・物件費等の状況該当値テキスト"/>
        <xdr:cNvSpPr txBox="1"/>
      </xdr:nvSpPr>
      <xdr:spPr>
        <a:xfrm>
          <a:off x="5041900" y="1482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248,920</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2076</xdr:rowOff>
    </xdr:from>
    <xdr:to>
      <xdr:col>6</xdr:col>
      <xdr:colOff>50800</xdr:colOff>
      <xdr:row>83</xdr:row>
      <xdr:rowOff>103676</xdr:rowOff>
    </xdr:to>
    <xdr:sp macro="" textlink="">
      <xdr:nvSpPr>
        <xdr:cNvPr id="214" name="円/楕円 213"/>
        <xdr:cNvSpPr/>
      </xdr:nvSpPr>
      <xdr:spPr>
        <a:xfrm>
          <a:off x="4064000" y="14232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88453</xdr:rowOff>
    </xdr:from>
    <xdr:ext cx="736600" cy="259045"/>
    <xdr:sp macro="" textlink="">
      <xdr:nvSpPr>
        <xdr:cNvPr id="215" name="テキスト ボックス 214"/>
        <xdr:cNvSpPr txBox="1"/>
      </xdr:nvSpPr>
      <xdr:spPr>
        <a:xfrm>
          <a:off x="3733800" y="143188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146,660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52008</xdr:rowOff>
    </xdr:from>
    <xdr:to>
      <xdr:col>4</xdr:col>
      <xdr:colOff>533400</xdr:colOff>
      <xdr:row>82</xdr:row>
      <xdr:rowOff>153608</xdr:rowOff>
    </xdr:to>
    <xdr:sp macro="" textlink="">
      <xdr:nvSpPr>
        <xdr:cNvPr id="216" name="円/楕円 215"/>
        <xdr:cNvSpPr/>
      </xdr:nvSpPr>
      <xdr:spPr>
        <a:xfrm>
          <a:off x="3175000" y="1411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163785</xdr:rowOff>
    </xdr:from>
    <xdr:ext cx="762000" cy="259045"/>
    <xdr:sp macro="" textlink="">
      <xdr:nvSpPr>
        <xdr:cNvPr id="217" name="テキスト ボックス 216"/>
        <xdr:cNvSpPr txBox="1"/>
      </xdr:nvSpPr>
      <xdr:spPr>
        <a:xfrm>
          <a:off x="2844800" y="1387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126,516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131933</xdr:rowOff>
    </xdr:from>
    <xdr:to>
      <xdr:col>3</xdr:col>
      <xdr:colOff>330200</xdr:colOff>
      <xdr:row>82</xdr:row>
      <xdr:rowOff>62083</xdr:rowOff>
    </xdr:to>
    <xdr:sp macro="" textlink="">
      <xdr:nvSpPr>
        <xdr:cNvPr id="218" name="円/楕円 217"/>
        <xdr:cNvSpPr/>
      </xdr:nvSpPr>
      <xdr:spPr>
        <a:xfrm>
          <a:off x="2286000" y="14019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72260</xdr:rowOff>
    </xdr:from>
    <xdr:ext cx="762000" cy="259045"/>
    <xdr:sp macro="" textlink="">
      <xdr:nvSpPr>
        <xdr:cNvPr id="219" name="テキスト ボックス 218"/>
        <xdr:cNvSpPr txBox="1"/>
      </xdr:nvSpPr>
      <xdr:spPr>
        <a:xfrm>
          <a:off x="1955800" y="13788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111,344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110674</xdr:rowOff>
    </xdr:from>
    <xdr:to>
      <xdr:col>2</xdr:col>
      <xdr:colOff>127000</xdr:colOff>
      <xdr:row>82</xdr:row>
      <xdr:rowOff>40824</xdr:rowOff>
    </xdr:to>
    <xdr:sp macro="" textlink="">
      <xdr:nvSpPr>
        <xdr:cNvPr id="220" name="円/楕円 219"/>
        <xdr:cNvSpPr/>
      </xdr:nvSpPr>
      <xdr:spPr>
        <a:xfrm>
          <a:off x="1397000" y="13998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51001</xdr:rowOff>
    </xdr:from>
    <xdr:ext cx="762000" cy="259045"/>
    <xdr:sp macro="" textlink="">
      <xdr:nvSpPr>
        <xdr:cNvPr id="221" name="テキスト ボックス 220"/>
        <xdr:cNvSpPr txBox="1"/>
      </xdr:nvSpPr>
      <xdr:spPr>
        <a:xfrm>
          <a:off x="1066800" y="13767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107,820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給与の水準については適正化に努めており、類似団体を</a:t>
          </a:r>
          <a:r>
            <a:rPr kumimoji="1" lang="en-US" altLang="ja-JP" sz="1300">
              <a:latin typeface="ＭＳ Ｐゴシック"/>
            </a:rPr>
            <a:t>0.7</a:t>
          </a:r>
          <a:r>
            <a:rPr kumimoji="1" lang="ja-JP" altLang="en-US" sz="1300">
              <a:latin typeface="ＭＳ Ｐゴシック"/>
            </a:rPr>
            <a:t>ポイント下回り、全国町村平均と同じ指数になった。</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年度には</a:t>
          </a:r>
          <a:r>
            <a:rPr kumimoji="1" lang="en-US" altLang="ja-JP" sz="1300">
              <a:latin typeface="ＭＳ Ｐゴシック"/>
            </a:rPr>
            <a:t>55</a:t>
          </a:r>
          <a:r>
            <a:rPr kumimoji="1" lang="ja-JP" altLang="en-US" sz="1300">
              <a:latin typeface="ＭＳ Ｐゴシック"/>
            </a:rPr>
            <a:t>歳を超える</a:t>
          </a:r>
          <a:r>
            <a:rPr kumimoji="1" lang="en-US" altLang="ja-JP" sz="1300">
              <a:latin typeface="ＭＳ Ｐゴシック"/>
            </a:rPr>
            <a:t>4</a:t>
          </a:r>
          <a:r>
            <a:rPr kumimoji="1" lang="ja-JP" altLang="en-US" sz="1300">
              <a:latin typeface="ＭＳ Ｐゴシック"/>
            </a:rPr>
            <a:t>級以上の職員給を</a:t>
          </a:r>
          <a:r>
            <a:rPr kumimoji="1" lang="en-US" altLang="ja-JP" sz="1300">
              <a:latin typeface="ＭＳ Ｐゴシック"/>
            </a:rPr>
            <a:t>0.9</a:t>
          </a:r>
          <a:r>
            <a:rPr kumimoji="1" lang="ja-JP" altLang="en-US" sz="1300">
              <a:latin typeface="ＭＳ Ｐゴシック"/>
            </a:rPr>
            <a:t>％削減する等の給与改正を行い、平成</a:t>
          </a:r>
          <a:r>
            <a:rPr kumimoji="1" lang="en-US" altLang="ja-JP" sz="1300">
              <a:latin typeface="ＭＳ Ｐゴシック"/>
            </a:rPr>
            <a:t>23</a:t>
          </a:r>
          <a:r>
            <a:rPr kumimoji="1" lang="ja-JP" altLang="en-US" sz="1300">
              <a:latin typeface="ＭＳ Ｐゴシック"/>
            </a:rPr>
            <a:t>年度には福島県人事委員勧告により、給料表の引下げ（</a:t>
          </a:r>
          <a:r>
            <a:rPr kumimoji="1" lang="en-US" altLang="ja-JP" sz="1300">
              <a:latin typeface="ＭＳ Ｐゴシック"/>
            </a:rPr>
            <a:t>0.23</a:t>
          </a:r>
          <a:r>
            <a:rPr kumimoji="1" lang="ja-JP" altLang="en-US" sz="1300">
              <a:latin typeface="ＭＳ Ｐゴシック"/>
            </a:rPr>
            <a:t>％）を行った。さらに平成</a:t>
          </a:r>
          <a:r>
            <a:rPr kumimoji="1" lang="en-US" altLang="ja-JP" sz="1300">
              <a:latin typeface="ＭＳ Ｐゴシック"/>
            </a:rPr>
            <a:t>24</a:t>
          </a:r>
          <a:r>
            <a:rPr kumimoji="1" lang="ja-JP" altLang="en-US" sz="1300">
              <a:latin typeface="ＭＳ Ｐゴシック"/>
            </a:rPr>
            <a:t>年度には</a:t>
          </a:r>
          <a:r>
            <a:rPr kumimoji="1" lang="en-US" altLang="ja-JP" sz="1300">
              <a:latin typeface="ＭＳ Ｐゴシック"/>
            </a:rPr>
            <a:t>3.29</a:t>
          </a:r>
          <a:r>
            <a:rPr kumimoji="1" lang="ja-JP" altLang="en-US" sz="1300">
              <a:latin typeface="ＭＳ Ｐゴシック"/>
            </a:rPr>
            <a:t>％減額した。</a:t>
          </a:r>
          <a:endParaRPr kumimoji="1" lang="en-US" altLang="ja-JP" sz="1300">
            <a:latin typeface="ＭＳ Ｐゴシック"/>
          </a:endParaRPr>
        </a:p>
        <a:p>
          <a:r>
            <a:rPr kumimoji="1" lang="ja-JP" altLang="en-US" sz="1300">
              <a:latin typeface="ＭＳ Ｐゴシック"/>
            </a:rPr>
            <a:t>　今後も適正な水準の維持に努める。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89</xdr:row>
      <xdr:rowOff>61807</xdr:rowOff>
    </xdr:to>
    <xdr:cxnSp macro="">
      <xdr:nvCxnSpPr>
        <xdr:cNvPr id="255" name="直線コネクタ 254"/>
        <xdr:cNvCxnSpPr/>
      </xdr:nvCxnSpPr>
      <xdr:spPr>
        <a:xfrm flipV="1">
          <a:off x="16179800" y="14653261"/>
          <a:ext cx="8382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57590</xdr:rowOff>
    </xdr:from>
    <xdr:ext cx="762000" cy="259045"/>
    <xdr:sp macro="" textlink="">
      <xdr:nvSpPr>
        <xdr:cNvPr id="256" name="給与水準   （国との比較）平均値テキスト"/>
        <xdr:cNvSpPr txBox="1"/>
      </xdr:nvSpPr>
      <xdr:spPr>
        <a:xfrm>
          <a:off x="17106900" y="1463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21589</xdr:rowOff>
    </xdr:from>
    <xdr:to>
      <xdr:col>23</xdr:col>
      <xdr:colOff>406400</xdr:colOff>
      <xdr:row>89</xdr:row>
      <xdr:rowOff>61807</xdr:rowOff>
    </xdr:to>
    <xdr:cxnSp macro="">
      <xdr:nvCxnSpPr>
        <xdr:cNvPr id="258" name="直線コネクタ 257"/>
        <xdr:cNvCxnSpPr/>
      </xdr:nvCxnSpPr>
      <xdr:spPr>
        <a:xfrm>
          <a:off x="15290800" y="15280639"/>
          <a:ext cx="8890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60" name="テキスト ボックス 259"/>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82550</xdr:rowOff>
    </xdr:from>
    <xdr:to>
      <xdr:col>22</xdr:col>
      <xdr:colOff>203200</xdr:colOff>
      <xdr:row>89</xdr:row>
      <xdr:rowOff>21589</xdr:rowOff>
    </xdr:to>
    <xdr:cxnSp macro="">
      <xdr:nvCxnSpPr>
        <xdr:cNvPr id="261" name="直線コネクタ 260"/>
        <xdr:cNvCxnSpPr/>
      </xdr:nvCxnSpPr>
      <xdr:spPr>
        <a:xfrm>
          <a:off x="14401800" y="14484350"/>
          <a:ext cx="889000" cy="796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129557</xdr:rowOff>
    </xdr:from>
    <xdr:ext cx="762000" cy="259045"/>
    <xdr:sp macro="" textlink="">
      <xdr:nvSpPr>
        <xdr:cNvPr id="263" name="テキスト ボックス 262"/>
        <xdr:cNvSpPr txBox="1"/>
      </xdr:nvSpPr>
      <xdr:spPr>
        <a:xfrm>
          <a:off x="14909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58420</xdr:rowOff>
    </xdr:from>
    <xdr:to>
      <xdr:col>21</xdr:col>
      <xdr:colOff>0</xdr:colOff>
      <xdr:row>84</xdr:row>
      <xdr:rowOff>82550</xdr:rowOff>
    </xdr:to>
    <xdr:cxnSp macro="">
      <xdr:nvCxnSpPr>
        <xdr:cNvPr id="264" name="直線コネクタ 263"/>
        <xdr:cNvCxnSpPr/>
      </xdr:nvCxnSpPr>
      <xdr:spPr>
        <a:xfrm>
          <a:off x="13512800" y="1446022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69427</xdr:rowOff>
    </xdr:from>
    <xdr:to>
      <xdr:col>21</xdr:col>
      <xdr:colOff>50800</xdr:colOff>
      <xdr:row>85</xdr:row>
      <xdr:rowOff>171027</xdr:rowOff>
    </xdr:to>
    <xdr:sp macro="" textlink="">
      <xdr:nvSpPr>
        <xdr:cNvPr id="265" name="フローチャート : 判断 264"/>
        <xdr:cNvSpPr/>
      </xdr:nvSpPr>
      <xdr:spPr>
        <a:xfrm>
          <a:off x="14351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155804</xdr:rowOff>
    </xdr:from>
    <xdr:ext cx="762000" cy="259045"/>
    <xdr:sp macro="" textlink="">
      <xdr:nvSpPr>
        <xdr:cNvPr id="266" name="テキスト ボックス 265"/>
        <xdr:cNvSpPr txBox="1"/>
      </xdr:nvSpPr>
      <xdr:spPr>
        <a:xfrm>
          <a:off x="14020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67" name="フローチャート : 判断 266"/>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147761</xdr:rowOff>
    </xdr:from>
    <xdr:ext cx="762000" cy="259045"/>
    <xdr:sp macro="" textlink="">
      <xdr:nvSpPr>
        <xdr:cNvPr id="268" name="テキスト ボックス 267"/>
        <xdr:cNvSpPr txBox="1"/>
      </xdr:nvSpPr>
      <xdr:spPr>
        <a:xfrm>
          <a:off x="13131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74" name="円/楕円 273"/>
        <xdr:cNvSpPr/>
      </xdr:nvSpPr>
      <xdr:spPr>
        <a:xfrm>
          <a:off x="169672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45738</xdr:rowOff>
    </xdr:from>
    <xdr:ext cx="762000" cy="259045"/>
    <xdr:sp macro="" textlink="">
      <xdr:nvSpPr>
        <xdr:cNvPr id="275" name="給与水準   （国との比較）該当値テキスト"/>
        <xdr:cNvSpPr txBox="1"/>
      </xdr:nvSpPr>
      <xdr:spPr>
        <a:xfrm>
          <a:off x="17106900" y="1444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11007</xdr:rowOff>
    </xdr:from>
    <xdr:to>
      <xdr:col>23</xdr:col>
      <xdr:colOff>457200</xdr:colOff>
      <xdr:row>89</xdr:row>
      <xdr:rowOff>112607</xdr:rowOff>
    </xdr:to>
    <xdr:sp macro="" textlink="">
      <xdr:nvSpPr>
        <xdr:cNvPr id="276" name="円/楕円 275"/>
        <xdr:cNvSpPr/>
      </xdr:nvSpPr>
      <xdr:spPr>
        <a:xfrm>
          <a:off x="16129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122784</xdr:rowOff>
    </xdr:from>
    <xdr:ext cx="736600" cy="259045"/>
    <xdr:sp macro="" textlink="">
      <xdr:nvSpPr>
        <xdr:cNvPr id="277" name="テキスト ボックス 276"/>
        <xdr:cNvSpPr txBox="1"/>
      </xdr:nvSpPr>
      <xdr:spPr>
        <a:xfrm>
          <a:off x="15798800" y="15038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142239</xdr:rowOff>
    </xdr:from>
    <xdr:to>
      <xdr:col>22</xdr:col>
      <xdr:colOff>254000</xdr:colOff>
      <xdr:row>89</xdr:row>
      <xdr:rowOff>72389</xdr:rowOff>
    </xdr:to>
    <xdr:sp macro="" textlink="">
      <xdr:nvSpPr>
        <xdr:cNvPr id="278" name="円/楕円 277"/>
        <xdr:cNvSpPr/>
      </xdr:nvSpPr>
      <xdr:spPr>
        <a:xfrm>
          <a:off x="15240000" y="15229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82566</xdr:rowOff>
    </xdr:from>
    <xdr:ext cx="762000" cy="259045"/>
    <xdr:sp macro="" textlink="">
      <xdr:nvSpPr>
        <xdr:cNvPr id="279" name="テキスト ボックス 278"/>
        <xdr:cNvSpPr txBox="1"/>
      </xdr:nvSpPr>
      <xdr:spPr>
        <a:xfrm>
          <a:off x="14909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31750</xdr:rowOff>
    </xdr:from>
    <xdr:to>
      <xdr:col>21</xdr:col>
      <xdr:colOff>50800</xdr:colOff>
      <xdr:row>84</xdr:row>
      <xdr:rowOff>133350</xdr:rowOff>
    </xdr:to>
    <xdr:sp macro="" textlink="">
      <xdr:nvSpPr>
        <xdr:cNvPr id="280" name="円/楕円 279"/>
        <xdr:cNvSpPr/>
      </xdr:nvSpPr>
      <xdr:spPr>
        <a:xfrm>
          <a:off x="14351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143527</xdr:rowOff>
    </xdr:from>
    <xdr:ext cx="762000" cy="259045"/>
    <xdr:sp macro="" textlink="">
      <xdr:nvSpPr>
        <xdr:cNvPr id="281" name="テキスト ボックス 280"/>
        <xdr:cNvSpPr txBox="1"/>
      </xdr:nvSpPr>
      <xdr:spPr>
        <a:xfrm>
          <a:off x="14020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7620</xdr:rowOff>
    </xdr:from>
    <xdr:to>
      <xdr:col>19</xdr:col>
      <xdr:colOff>533400</xdr:colOff>
      <xdr:row>84</xdr:row>
      <xdr:rowOff>109220</xdr:rowOff>
    </xdr:to>
    <xdr:sp macro="" textlink="">
      <xdr:nvSpPr>
        <xdr:cNvPr id="282" name="円/楕円 281"/>
        <xdr:cNvSpPr/>
      </xdr:nvSpPr>
      <xdr:spPr>
        <a:xfrm>
          <a:off x="134620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119397</xdr:rowOff>
    </xdr:from>
    <xdr:ext cx="762000" cy="259045"/>
    <xdr:sp macro="" textlink="">
      <xdr:nvSpPr>
        <xdr:cNvPr id="283" name="テキスト ボックス 282"/>
        <xdr:cNvSpPr txBox="1"/>
      </xdr:nvSpPr>
      <xdr:spPr>
        <a:xfrm>
          <a:off x="13131800" y="1417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類似団体平均値を</a:t>
          </a:r>
          <a:r>
            <a:rPr kumimoji="1" lang="en-US" altLang="ja-JP" sz="1200">
              <a:latin typeface="ＭＳ Ｐゴシック"/>
            </a:rPr>
            <a:t>1.04</a:t>
          </a:r>
          <a:r>
            <a:rPr kumimoji="1" lang="ja-JP" altLang="en-US" sz="1200">
              <a:latin typeface="ＭＳ Ｐゴシック"/>
            </a:rPr>
            <a:t>人下回っている。</a:t>
          </a:r>
          <a:endParaRPr kumimoji="1" lang="en-US" altLang="ja-JP" sz="1200">
            <a:latin typeface="ＭＳ Ｐゴシック"/>
          </a:endParaRPr>
        </a:p>
        <a:p>
          <a:r>
            <a:rPr kumimoji="1" lang="ja-JP" altLang="en-US" sz="1200">
              <a:latin typeface="ＭＳ Ｐゴシック"/>
            </a:rPr>
            <a:t>　「三春町定員適正化計画（第</a:t>
          </a:r>
          <a:r>
            <a:rPr kumimoji="1" lang="en-US" altLang="ja-JP" sz="1200">
              <a:latin typeface="ＭＳ Ｐゴシック"/>
            </a:rPr>
            <a:t>2</a:t>
          </a:r>
          <a:r>
            <a:rPr kumimoji="1" lang="ja-JP" altLang="en-US" sz="1200">
              <a:latin typeface="ＭＳ Ｐゴシック"/>
            </a:rPr>
            <a:t>期）」（平成</a:t>
          </a:r>
          <a:r>
            <a:rPr kumimoji="1" lang="en-US" altLang="ja-JP" sz="1200">
              <a:latin typeface="ＭＳ Ｐゴシック"/>
            </a:rPr>
            <a:t>23</a:t>
          </a:r>
          <a:r>
            <a:rPr kumimoji="1" lang="ja-JP" altLang="en-US" sz="1200">
              <a:latin typeface="ＭＳ Ｐゴシック"/>
            </a:rPr>
            <a:t>年</a:t>
          </a:r>
          <a:r>
            <a:rPr kumimoji="1" lang="en-US" altLang="ja-JP" sz="1200">
              <a:latin typeface="ＭＳ Ｐゴシック"/>
            </a:rPr>
            <a:t>7</a:t>
          </a:r>
          <a:r>
            <a:rPr kumimoji="1" lang="ja-JP" altLang="en-US" sz="1200">
              <a:latin typeface="ＭＳ Ｐゴシック"/>
            </a:rPr>
            <a:t>月改定）においては、</a:t>
          </a:r>
          <a:endParaRPr kumimoji="1" lang="en-US" altLang="ja-JP" sz="1200">
            <a:latin typeface="ＭＳ Ｐゴシック"/>
          </a:endParaRPr>
        </a:p>
        <a:p>
          <a:r>
            <a:rPr kumimoji="1" lang="ja-JP" altLang="en-US" sz="1200">
              <a:latin typeface="ＭＳ Ｐゴシック"/>
            </a:rPr>
            <a:t>①社会経済情勢等に留意しつつ事務事業の見直し等と関連させて「最小の人員で最大の効果を発揮させる」ための適正管理を図る。</a:t>
          </a:r>
          <a:endParaRPr kumimoji="1" lang="en-US" altLang="ja-JP" sz="1200">
            <a:latin typeface="ＭＳ Ｐゴシック"/>
          </a:endParaRPr>
        </a:p>
        <a:p>
          <a:r>
            <a:rPr kumimoji="1" lang="ja-JP" altLang="en-US" sz="1200">
              <a:latin typeface="ＭＳ Ｐゴシック"/>
            </a:rPr>
            <a:t>②事務事業の見直し、整理・合理化を一層進めることにより、可能な限り人件費を抑制し、町民サービスの向上を図る。</a:t>
          </a:r>
          <a:endParaRPr kumimoji="1" lang="en-US" altLang="ja-JP" sz="1200">
            <a:latin typeface="ＭＳ Ｐゴシック"/>
          </a:endParaRPr>
        </a:p>
        <a:p>
          <a:r>
            <a:rPr kumimoji="1" lang="ja-JP" altLang="en-US" sz="1200">
              <a:latin typeface="ＭＳ Ｐゴシック"/>
            </a:rPr>
            <a:t>③組織の体質強化と効率的な組織運営を目指す。</a:t>
          </a:r>
          <a:endParaRPr kumimoji="1" lang="en-US" altLang="ja-JP" sz="1200">
            <a:latin typeface="ＭＳ Ｐゴシック"/>
          </a:endParaRPr>
        </a:p>
        <a:p>
          <a:r>
            <a:rPr kumimoji="1" lang="ja-JP" altLang="en-US" sz="1200">
              <a:latin typeface="ＭＳ Ｐゴシック"/>
            </a:rPr>
            <a:t>としている。平成</a:t>
          </a:r>
          <a:r>
            <a:rPr kumimoji="1" lang="en-US" altLang="ja-JP" sz="1200">
              <a:latin typeface="ＭＳ Ｐゴシック"/>
            </a:rPr>
            <a:t>27</a:t>
          </a:r>
          <a:r>
            <a:rPr kumimoji="1" lang="ja-JP" altLang="en-US" sz="1200">
              <a:latin typeface="ＭＳ Ｐゴシック"/>
            </a:rPr>
            <a:t>年度計画定員数</a:t>
          </a:r>
          <a:r>
            <a:rPr kumimoji="1" lang="en-US" altLang="ja-JP" sz="1200">
              <a:latin typeface="ＭＳ Ｐゴシック"/>
            </a:rPr>
            <a:t>160</a:t>
          </a:r>
          <a:r>
            <a:rPr kumimoji="1" lang="ja-JP" altLang="en-US" sz="1200">
              <a:latin typeface="ＭＳ Ｐゴシック"/>
            </a:rPr>
            <a:t>人を目標に、引き続き適正な定員管理に努める。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130104</xdr:rowOff>
    </xdr:from>
    <xdr:to>
      <xdr:col>24</xdr:col>
      <xdr:colOff>558800</xdr:colOff>
      <xdr:row>61</xdr:row>
      <xdr:rowOff>167640</xdr:rowOff>
    </xdr:to>
    <xdr:cxnSp macro="">
      <xdr:nvCxnSpPr>
        <xdr:cNvPr id="318" name="直線コネクタ 317"/>
        <xdr:cNvCxnSpPr/>
      </xdr:nvCxnSpPr>
      <xdr:spPr>
        <a:xfrm>
          <a:off x="16179800" y="10588554"/>
          <a:ext cx="838200" cy="37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9" name="定員管理の状況平均値テキスト"/>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130104</xdr:rowOff>
    </xdr:from>
    <xdr:to>
      <xdr:col>23</xdr:col>
      <xdr:colOff>406400</xdr:colOff>
      <xdr:row>61</xdr:row>
      <xdr:rowOff>144851</xdr:rowOff>
    </xdr:to>
    <xdr:cxnSp macro="">
      <xdr:nvCxnSpPr>
        <xdr:cNvPr id="321" name="直線コネクタ 320"/>
        <xdr:cNvCxnSpPr/>
      </xdr:nvCxnSpPr>
      <xdr:spPr>
        <a:xfrm flipV="1">
          <a:off x="15290800" y="10588554"/>
          <a:ext cx="889000" cy="1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3" name="テキスト ボックス 322"/>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130104</xdr:rowOff>
    </xdr:from>
    <xdr:to>
      <xdr:col>22</xdr:col>
      <xdr:colOff>203200</xdr:colOff>
      <xdr:row>61</xdr:row>
      <xdr:rowOff>144851</xdr:rowOff>
    </xdr:to>
    <xdr:cxnSp macro="">
      <xdr:nvCxnSpPr>
        <xdr:cNvPr id="324" name="直線コネクタ 323"/>
        <xdr:cNvCxnSpPr/>
      </xdr:nvCxnSpPr>
      <xdr:spPr>
        <a:xfrm>
          <a:off x="14401800" y="10588554"/>
          <a:ext cx="889000" cy="1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18503</xdr:rowOff>
    </xdr:from>
    <xdr:ext cx="762000" cy="259045"/>
    <xdr:sp macro="" textlink="">
      <xdr:nvSpPr>
        <xdr:cNvPr id="326" name="テキスト ボックス 325"/>
        <xdr:cNvSpPr txBox="1"/>
      </xdr:nvSpPr>
      <xdr:spPr>
        <a:xfrm>
          <a:off x="14909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130104</xdr:rowOff>
    </xdr:from>
    <xdr:to>
      <xdr:col>21</xdr:col>
      <xdr:colOff>0</xdr:colOff>
      <xdr:row>61</xdr:row>
      <xdr:rowOff>167640</xdr:rowOff>
    </xdr:to>
    <xdr:cxnSp macro="">
      <xdr:nvCxnSpPr>
        <xdr:cNvPr id="327" name="直線コネクタ 326"/>
        <xdr:cNvCxnSpPr/>
      </xdr:nvCxnSpPr>
      <xdr:spPr>
        <a:xfrm flipV="1">
          <a:off x="13512800" y="10588554"/>
          <a:ext cx="889000" cy="37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64699</xdr:rowOff>
    </xdr:from>
    <xdr:to>
      <xdr:col>21</xdr:col>
      <xdr:colOff>50800</xdr:colOff>
      <xdr:row>62</xdr:row>
      <xdr:rowOff>166299</xdr:rowOff>
    </xdr:to>
    <xdr:sp macro="" textlink="">
      <xdr:nvSpPr>
        <xdr:cNvPr id="328" name="フローチャート : 判断 327"/>
        <xdr:cNvSpPr/>
      </xdr:nvSpPr>
      <xdr:spPr>
        <a:xfrm>
          <a:off x="14351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151076</xdr:rowOff>
    </xdr:from>
    <xdr:ext cx="762000" cy="259045"/>
    <xdr:sp macro="" textlink="">
      <xdr:nvSpPr>
        <xdr:cNvPr id="329" name="テキスト ボックス 328"/>
        <xdr:cNvSpPr txBox="1"/>
      </xdr:nvSpPr>
      <xdr:spPr>
        <a:xfrm>
          <a:off x="14020800" y="1078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39229</xdr:rowOff>
    </xdr:from>
    <xdr:to>
      <xdr:col>19</xdr:col>
      <xdr:colOff>533400</xdr:colOff>
      <xdr:row>62</xdr:row>
      <xdr:rowOff>140829</xdr:rowOff>
    </xdr:to>
    <xdr:sp macro="" textlink="">
      <xdr:nvSpPr>
        <xdr:cNvPr id="330" name="フローチャート : 判断 329"/>
        <xdr:cNvSpPr/>
      </xdr:nvSpPr>
      <xdr:spPr>
        <a:xfrm>
          <a:off x="13462000" y="1066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125606</xdr:rowOff>
    </xdr:from>
    <xdr:ext cx="762000" cy="259045"/>
    <xdr:sp macro="" textlink="">
      <xdr:nvSpPr>
        <xdr:cNvPr id="331" name="テキスト ボックス 330"/>
        <xdr:cNvSpPr txBox="1"/>
      </xdr:nvSpPr>
      <xdr:spPr>
        <a:xfrm>
          <a:off x="13131800" y="10755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37" name="円/楕円 336"/>
        <xdr:cNvSpPr/>
      </xdr:nvSpPr>
      <xdr:spPr>
        <a:xfrm>
          <a:off x="169672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133367</xdr:rowOff>
    </xdr:from>
    <xdr:ext cx="762000" cy="259045"/>
    <xdr:sp macro="" textlink="">
      <xdr:nvSpPr>
        <xdr:cNvPr id="338" name="定員管理の状況該当値テキスト"/>
        <xdr:cNvSpPr txBox="1"/>
      </xdr:nvSpPr>
      <xdr:spPr>
        <a:xfrm>
          <a:off x="17106900" y="1042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79304</xdr:rowOff>
    </xdr:from>
    <xdr:to>
      <xdr:col>23</xdr:col>
      <xdr:colOff>457200</xdr:colOff>
      <xdr:row>62</xdr:row>
      <xdr:rowOff>9454</xdr:rowOff>
    </xdr:to>
    <xdr:sp macro="" textlink="">
      <xdr:nvSpPr>
        <xdr:cNvPr id="339" name="円/楕円 338"/>
        <xdr:cNvSpPr/>
      </xdr:nvSpPr>
      <xdr:spPr>
        <a:xfrm>
          <a:off x="16129000" y="10537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19631</xdr:rowOff>
    </xdr:from>
    <xdr:ext cx="736600" cy="259045"/>
    <xdr:sp macro="" textlink="">
      <xdr:nvSpPr>
        <xdr:cNvPr id="340" name="テキスト ボックス 339"/>
        <xdr:cNvSpPr txBox="1"/>
      </xdr:nvSpPr>
      <xdr:spPr>
        <a:xfrm>
          <a:off x="15798800" y="103066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94051</xdr:rowOff>
    </xdr:from>
    <xdr:to>
      <xdr:col>22</xdr:col>
      <xdr:colOff>254000</xdr:colOff>
      <xdr:row>62</xdr:row>
      <xdr:rowOff>24201</xdr:rowOff>
    </xdr:to>
    <xdr:sp macro="" textlink="">
      <xdr:nvSpPr>
        <xdr:cNvPr id="341" name="円/楕円 340"/>
        <xdr:cNvSpPr/>
      </xdr:nvSpPr>
      <xdr:spPr>
        <a:xfrm>
          <a:off x="15240000" y="10552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34378</xdr:rowOff>
    </xdr:from>
    <xdr:ext cx="762000" cy="259045"/>
    <xdr:sp macro="" textlink="">
      <xdr:nvSpPr>
        <xdr:cNvPr id="342" name="テキスト ボックス 341"/>
        <xdr:cNvSpPr txBox="1"/>
      </xdr:nvSpPr>
      <xdr:spPr>
        <a:xfrm>
          <a:off x="14909800" y="10321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79304</xdr:rowOff>
    </xdr:from>
    <xdr:to>
      <xdr:col>21</xdr:col>
      <xdr:colOff>50800</xdr:colOff>
      <xdr:row>62</xdr:row>
      <xdr:rowOff>9454</xdr:rowOff>
    </xdr:to>
    <xdr:sp macro="" textlink="">
      <xdr:nvSpPr>
        <xdr:cNvPr id="343" name="円/楕円 342"/>
        <xdr:cNvSpPr/>
      </xdr:nvSpPr>
      <xdr:spPr>
        <a:xfrm>
          <a:off x="14351000" y="10537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19631</xdr:rowOff>
    </xdr:from>
    <xdr:ext cx="762000" cy="259045"/>
    <xdr:sp macro="" textlink="">
      <xdr:nvSpPr>
        <xdr:cNvPr id="344" name="テキスト ボックス 343"/>
        <xdr:cNvSpPr txBox="1"/>
      </xdr:nvSpPr>
      <xdr:spPr>
        <a:xfrm>
          <a:off x="14020800" y="1030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116840</xdr:rowOff>
    </xdr:from>
    <xdr:to>
      <xdr:col>19</xdr:col>
      <xdr:colOff>533400</xdr:colOff>
      <xdr:row>62</xdr:row>
      <xdr:rowOff>46990</xdr:rowOff>
    </xdr:to>
    <xdr:sp macro="" textlink="">
      <xdr:nvSpPr>
        <xdr:cNvPr id="345" name="円/楕円 344"/>
        <xdr:cNvSpPr/>
      </xdr:nvSpPr>
      <xdr:spPr>
        <a:xfrm>
          <a:off x="13462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57167</xdr:rowOff>
    </xdr:from>
    <xdr:ext cx="762000" cy="259045"/>
    <xdr:sp macro="" textlink="">
      <xdr:nvSpPr>
        <xdr:cNvPr id="346" name="テキスト ボックス 345"/>
        <xdr:cNvSpPr txBox="1"/>
      </xdr:nvSpPr>
      <xdr:spPr>
        <a:xfrm>
          <a:off x="13131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4</a:t>
          </a:r>
          <a:r>
            <a:rPr kumimoji="1" lang="ja-JP" altLang="en-US" sz="1300">
              <a:latin typeface="ＭＳ Ｐゴシック"/>
            </a:rPr>
            <a:t>年度から平成</a:t>
          </a:r>
          <a:r>
            <a:rPr kumimoji="1" lang="en-US" altLang="ja-JP" sz="1300">
              <a:latin typeface="ＭＳ Ｐゴシック"/>
            </a:rPr>
            <a:t>14</a:t>
          </a:r>
          <a:r>
            <a:rPr kumimoji="1" lang="ja-JP" altLang="en-US" sz="1300">
              <a:latin typeface="ＭＳ Ｐゴシック"/>
            </a:rPr>
            <a:t>年度にかけて、教育施設、福祉施設、道路・農村整備、公営住宅、中心市街地活性化事業など、集中的な公共施設整備を行った結果、地方債が急増した。</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21</a:t>
          </a:r>
          <a:r>
            <a:rPr kumimoji="1" lang="ja-JP" altLang="en-US" sz="1300">
              <a:latin typeface="ＭＳ Ｐゴシック"/>
            </a:rPr>
            <a:t>年度までは類似団体平均を</a:t>
          </a:r>
          <a:r>
            <a:rPr kumimoji="1" lang="en-US" altLang="ja-JP" sz="1300">
              <a:latin typeface="ＭＳ Ｐゴシック"/>
            </a:rPr>
            <a:t>5</a:t>
          </a:r>
          <a:r>
            <a:rPr kumimoji="1" lang="ja-JP" altLang="en-US" sz="1300">
              <a:latin typeface="ＭＳ Ｐゴシック"/>
            </a:rPr>
            <a:t>％以上上回っていたが、少しずつ改善されてきた。</a:t>
          </a:r>
          <a:endParaRPr kumimoji="1" lang="en-US" altLang="ja-JP" sz="1300">
            <a:latin typeface="ＭＳ Ｐゴシック"/>
          </a:endParaRPr>
        </a:p>
        <a:p>
          <a:r>
            <a:rPr kumimoji="1" lang="ja-JP" altLang="en-US" sz="1300">
              <a:latin typeface="ＭＳ Ｐゴシック"/>
            </a:rPr>
            <a:t>　災害や三春小改修事業等の借入が発生、次年度繰越事業もあることから、緊急度・住民ニーズを的確に把握した事業の選択を行い、平成</a:t>
          </a:r>
          <a:r>
            <a:rPr kumimoji="1" lang="en-US" altLang="ja-JP" sz="1300">
              <a:latin typeface="ＭＳ Ｐゴシック"/>
            </a:rPr>
            <a:t>27</a:t>
          </a:r>
          <a:r>
            <a:rPr kumimoji="1" lang="ja-JP" altLang="en-US" sz="1300">
              <a:latin typeface="ＭＳ Ｐゴシック"/>
            </a:rPr>
            <a:t>年度には</a:t>
          </a:r>
          <a:r>
            <a:rPr kumimoji="1" lang="en-US" altLang="ja-JP" sz="1300">
              <a:latin typeface="ＭＳ Ｐゴシック"/>
            </a:rPr>
            <a:t>8.0</a:t>
          </a:r>
          <a:r>
            <a:rPr kumimoji="1" lang="ja-JP" altLang="en-US" sz="1300">
              <a:latin typeface="ＭＳ Ｐゴシック"/>
            </a:rPr>
            <a:t>％未満となるよう起債依存型の事業実施を見直す。</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1" name="直線コネクタ 370"/>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2"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3" name="直線コネクタ 372"/>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4"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5" name="直線コネクタ 374"/>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3810</xdr:rowOff>
    </xdr:from>
    <xdr:to>
      <xdr:col>24</xdr:col>
      <xdr:colOff>558800</xdr:colOff>
      <xdr:row>41</xdr:row>
      <xdr:rowOff>64135</xdr:rowOff>
    </xdr:to>
    <xdr:cxnSp macro="">
      <xdr:nvCxnSpPr>
        <xdr:cNvPr id="376" name="直線コネクタ 375"/>
        <xdr:cNvCxnSpPr/>
      </xdr:nvCxnSpPr>
      <xdr:spPr>
        <a:xfrm flipV="1">
          <a:off x="16179800" y="7033260"/>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120667</xdr:rowOff>
    </xdr:from>
    <xdr:ext cx="762000" cy="259045"/>
    <xdr:sp macro="" textlink="">
      <xdr:nvSpPr>
        <xdr:cNvPr id="377" name="公債費負担の状況平均値テキスト"/>
        <xdr:cNvSpPr txBox="1"/>
      </xdr:nvSpPr>
      <xdr:spPr>
        <a:xfrm>
          <a:off x="17106900" y="697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8" name="フローチャート : 判断 377"/>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64135</xdr:rowOff>
    </xdr:from>
    <xdr:to>
      <xdr:col>23</xdr:col>
      <xdr:colOff>406400</xdr:colOff>
      <xdr:row>42</xdr:row>
      <xdr:rowOff>19368</xdr:rowOff>
    </xdr:to>
    <xdr:cxnSp macro="">
      <xdr:nvCxnSpPr>
        <xdr:cNvPr id="379" name="直線コネクタ 378"/>
        <xdr:cNvCxnSpPr/>
      </xdr:nvCxnSpPr>
      <xdr:spPr>
        <a:xfrm flipV="1">
          <a:off x="15290800" y="7093585"/>
          <a:ext cx="8890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0" name="フローチャート : 判断 379"/>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119080</xdr:rowOff>
    </xdr:from>
    <xdr:ext cx="736600" cy="259045"/>
    <xdr:sp macro="" textlink="">
      <xdr:nvSpPr>
        <xdr:cNvPr id="381" name="テキスト ボックス 380"/>
        <xdr:cNvSpPr txBox="1"/>
      </xdr:nvSpPr>
      <xdr:spPr>
        <a:xfrm>
          <a:off x="15798800" y="6805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19368</xdr:rowOff>
    </xdr:from>
    <xdr:to>
      <xdr:col>22</xdr:col>
      <xdr:colOff>203200</xdr:colOff>
      <xdr:row>42</xdr:row>
      <xdr:rowOff>127953</xdr:rowOff>
    </xdr:to>
    <xdr:cxnSp macro="">
      <xdr:nvCxnSpPr>
        <xdr:cNvPr id="382" name="直線コネクタ 381"/>
        <xdr:cNvCxnSpPr/>
      </xdr:nvCxnSpPr>
      <xdr:spPr>
        <a:xfrm flipV="1">
          <a:off x="14401800" y="7220268"/>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3" name="フローチャート : 判断 382"/>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155274</xdr:rowOff>
    </xdr:from>
    <xdr:ext cx="762000" cy="259045"/>
    <xdr:sp macro="" textlink="">
      <xdr:nvSpPr>
        <xdr:cNvPr id="384" name="テキスト ボックス 383"/>
        <xdr:cNvSpPr txBox="1"/>
      </xdr:nvSpPr>
      <xdr:spPr>
        <a:xfrm>
          <a:off x="14909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127953</xdr:rowOff>
    </xdr:from>
    <xdr:to>
      <xdr:col>21</xdr:col>
      <xdr:colOff>0</xdr:colOff>
      <xdr:row>43</xdr:row>
      <xdr:rowOff>119380</xdr:rowOff>
    </xdr:to>
    <xdr:cxnSp macro="">
      <xdr:nvCxnSpPr>
        <xdr:cNvPr id="385" name="直線コネクタ 384"/>
        <xdr:cNvCxnSpPr/>
      </xdr:nvCxnSpPr>
      <xdr:spPr>
        <a:xfrm flipV="1">
          <a:off x="13512800" y="7328853"/>
          <a:ext cx="889000" cy="162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67628</xdr:rowOff>
    </xdr:from>
    <xdr:to>
      <xdr:col>21</xdr:col>
      <xdr:colOff>50800</xdr:colOff>
      <xdr:row>41</xdr:row>
      <xdr:rowOff>169228</xdr:rowOff>
    </xdr:to>
    <xdr:sp macro="" textlink="">
      <xdr:nvSpPr>
        <xdr:cNvPr id="386" name="フローチャート : 判断 385"/>
        <xdr:cNvSpPr/>
      </xdr:nvSpPr>
      <xdr:spPr>
        <a:xfrm>
          <a:off x="14351000" y="709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7955</xdr:rowOff>
    </xdr:from>
    <xdr:ext cx="762000" cy="259045"/>
    <xdr:sp macro="" textlink="">
      <xdr:nvSpPr>
        <xdr:cNvPr id="387" name="テキスト ボックス 386"/>
        <xdr:cNvSpPr txBox="1"/>
      </xdr:nvSpPr>
      <xdr:spPr>
        <a:xfrm>
          <a:off x="14020800" y="6865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88" name="フローチャート : 判断 387"/>
        <xdr:cNvSpPr/>
      </xdr:nvSpPr>
      <xdr:spPr>
        <a:xfrm>
          <a:off x="13462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44149</xdr:rowOff>
    </xdr:from>
    <xdr:ext cx="762000" cy="259045"/>
    <xdr:sp macro="" textlink="">
      <xdr:nvSpPr>
        <xdr:cNvPr id="389" name="テキスト ボックス 388"/>
        <xdr:cNvSpPr txBox="1"/>
      </xdr:nvSpPr>
      <xdr:spPr>
        <a:xfrm>
          <a:off x="13131800" y="690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124460</xdr:rowOff>
    </xdr:from>
    <xdr:to>
      <xdr:col>24</xdr:col>
      <xdr:colOff>609600</xdr:colOff>
      <xdr:row>41</xdr:row>
      <xdr:rowOff>54610</xdr:rowOff>
    </xdr:to>
    <xdr:sp macro="" textlink="">
      <xdr:nvSpPr>
        <xdr:cNvPr id="395" name="円/楕円 394"/>
        <xdr:cNvSpPr/>
      </xdr:nvSpPr>
      <xdr:spPr>
        <a:xfrm>
          <a:off x="169672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140987</xdr:rowOff>
    </xdr:from>
    <xdr:ext cx="762000" cy="259045"/>
    <xdr:sp macro="" textlink="">
      <xdr:nvSpPr>
        <xdr:cNvPr id="396" name="公債費負担の状況該当値テキスト"/>
        <xdr:cNvSpPr txBox="1"/>
      </xdr:nvSpPr>
      <xdr:spPr>
        <a:xfrm>
          <a:off x="171069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13335</xdr:rowOff>
    </xdr:from>
    <xdr:to>
      <xdr:col>23</xdr:col>
      <xdr:colOff>457200</xdr:colOff>
      <xdr:row>41</xdr:row>
      <xdr:rowOff>114935</xdr:rowOff>
    </xdr:to>
    <xdr:sp macro="" textlink="">
      <xdr:nvSpPr>
        <xdr:cNvPr id="397" name="円/楕円 396"/>
        <xdr:cNvSpPr/>
      </xdr:nvSpPr>
      <xdr:spPr>
        <a:xfrm>
          <a:off x="16129000" y="704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99712</xdr:rowOff>
    </xdr:from>
    <xdr:ext cx="736600" cy="259045"/>
    <xdr:sp macro="" textlink="">
      <xdr:nvSpPr>
        <xdr:cNvPr id="398" name="テキスト ボックス 397"/>
        <xdr:cNvSpPr txBox="1"/>
      </xdr:nvSpPr>
      <xdr:spPr>
        <a:xfrm>
          <a:off x="15798800" y="712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140018</xdr:rowOff>
    </xdr:from>
    <xdr:to>
      <xdr:col>22</xdr:col>
      <xdr:colOff>254000</xdr:colOff>
      <xdr:row>42</xdr:row>
      <xdr:rowOff>70168</xdr:rowOff>
    </xdr:to>
    <xdr:sp macro="" textlink="">
      <xdr:nvSpPr>
        <xdr:cNvPr id="399" name="円/楕円 398"/>
        <xdr:cNvSpPr/>
      </xdr:nvSpPr>
      <xdr:spPr>
        <a:xfrm>
          <a:off x="152400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54945</xdr:rowOff>
    </xdr:from>
    <xdr:ext cx="762000" cy="259045"/>
    <xdr:sp macro="" textlink="">
      <xdr:nvSpPr>
        <xdr:cNvPr id="400" name="テキスト ボックス 399"/>
        <xdr:cNvSpPr txBox="1"/>
      </xdr:nvSpPr>
      <xdr:spPr>
        <a:xfrm>
          <a:off x="14909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77153</xdr:rowOff>
    </xdr:from>
    <xdr:to>
      <xdr:col>21</xdr:col>
      <xdr:colOff>50800</xdr:colOff>
      <xdr:row>43</xdr:row>
      <xdr:rowOff>7303</xdr:rowOff>
    </xdr:to>
    <xdr:sp macro="" textlink="">
      <xdr:nvSpPr>
        <xdr:cNvPr id="401" name="円/楕円 400"/>
        <xdr:cNvSpPr/>
      </xdr:nvSpPr>
      <xdr:spPr>
        <a:xfrm>
          <a:off x="14351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163530</xdr:rowOff>
    </xdr:from>
    <xdr:ext cx="762000" cy="259045"/>
    <xdr:sp macro="" textlink="">
      <xdr:nvSpPr>
        <xdr:cNvPr id="402" name="テキスト ボックス 401"/>
        <xdr:cNvSpPr txBox="1"/>
      </xdr:nvSpPr>
      <xdr:spPr>
        <a:xfrm>
          <a:off x="14020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68580</xdr:rowOff>
    </xdr:from>
    <xdr:to>
      <xdr:col>19</xdr:col>
      <xdr:colOff>533400</xdr:colOff>
      <xdr:row>43</xdr:row>
      <xdr:rowOff>170180</xdr:rowOff>
    </xdr:to>
    <xdr:sp macro="" textlink="">
      <xdr:nvSpPr>
        <xdr:cNvPr id="403" name="円/楕円 402"/>
        <xdr:cNvSpPr/>
      </xdr:nvSpPr>
      <xdr:spPr>
        <a:xfrm>
          <a:off x="13462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154957</xdr:rowOff>
    </xdr:from>
    <xdr:ext cx="762000" cy="259045"/>
    <xdr:sp macro="" textlink="">
      <xdr:nvSpPr>
        <xdr:cNvPr id="404" name="テキスト ボックス 403"/>
        <xdr:cNvSpPr txBox="1"/>
      </xdr:nvSpPr>
      <xdr:spPr>
        <a:xfrm>
          <a:off x="13131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[46.8%]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46.8</a:t>
          </a:r>
          <a:r>
            <a:rPr kumimoji="1" lang="ja-JP" altLang="en-US" sz="1300">
              <a:latin typeface="ＭＳ Ｐゴシック"/>
            </a:rPr>
            <a:t>％となり、前年度より</a:t>
          </a:r>
          <a:r>
            <a:rPr kumimoji="1" lang="en-US" altLang="ja-JP" sz="1300">
              <a:latin typeface="ＭＳ Ｐゴシック"/>
            </a:rPr>
            <a:t>28.6</a:t>
          </a:r>
          <a:r>
            <a:rPr kumimoji="1" lang="ja-JP" altLang="en-US" sz="1300">
              <a:latin typeface="ＭＳ Ｐゴシック"/>
            </a:rPr>
            <a:t>％大きく減少した。</a:t>
          </a:r>
          <a:endParaRPr kumimoji="1" lang="en-US" altLang="ja-JP" sz="1300">
            <a:latin typeface="ＭＳ Ｐゴシック"/>
          </a:endParaRPr>
        </a:p>
        <a:p>
          <a:r>
            <a:rPr kumimoji="1" lang="ja-JP" altLang="en-US" sz="1300">
              <a:latin typeface="ＭＳ Ｐゴシック"/>
            </a:rPr>
            <a:t>　定期償還の確実な実施による町債残高や企業会計繰入の減少、債務負担行為支出予定額の減少などが要因であり、着実に健全化の方向に進んでいる。平成</a:t>
          </a:r>
          <a:r>
            <a:rPr kumimoji="1" lang="en-US" altLang="ja-JP" sz="1300">
              <a:latin typeface="ＭＳ Ｐゴシック"/>
            </a:rPr>
            <a:t>14</a:t>
          </a:r>
          <a:r>
            <a:rPr kumimoji="1" lang="ja-JP" altLang="en-US" sz="1300">
              <a:latin typeface="ＭＳ Ｐゴシック"/>
            </a:rPr>
            <a:t>年度のピーク時に約</a:t>
          </a:r>
          <a:r>
            <a:rPr kumimoji="1" lang="en-US" altLang="ja-JP" sz="1300">
              <a:latin typeface="ＭＳ Ｐゴシック"/>
            </a:rPr>
            <a:t>135</a:t>
          </a:r>
          <a:r>
            <a:rPr kumimoji="1" lang="ja-JP" altLang="en-US" sz="1300">
              <a:latin typeface="ＭＳ Ｐゴシック"/>
            </a:rPr>
            <a:t>億円あった地方債残高は、この</a:t>
          </a:r>
          <a:r>
            <a:rPr kumimoji="1" lang="en-US" altLang="ja-JP" sz="1300">
              <a:latin typeface="ＭＳ Ｐゴシック"/>
            </a:rPr>
            <a:t>11</a:t>
          </a:r>
          <a:r>
            <a:rPr kumimoji="1" lang="ja-JP" altLang="en-US" sz="1300">
              <a:latin typeface="ＭＳ Ｐゴシック"/>
            </a:rPr>
            <a:t>年間で約</a:t>
          </a:r>
          <a:r>
            <a:rPr kumimoji="1" lang="en-US" altLang="ja-JP" sz="1300">
              <a:latin typeface="ＭＳ Ｐゴシック"/>
            </a:rPr>
            <a:t>55</a:t>
          </a:r>
          <a:r>
            <a:rPr kumimoji="1" lang="ja-JP" altLang="en-US" sz="1300">
              <a:latin typeface="ＭＳ Ｐゴシック"/>
            </a:rPr>
            <a:t>億円減少した。</a:t>
          </a:r>
          <a:endParaRPr kumimoji="1" lang="en-US" altLang="ja-JP" sz="1300">
            <a:latin typeface="ＭＳ Ｐゴシック"/>
          </a:endParaRPr>
        </a:p>
        <a:p>
          <a:r>
            <a:rPr kumimoji="1" lang="ja-JP" altLang="en-US" sz="1300">
              <a:latin typeface="ＭＳ Ｐゴシック"/>
            </a:rPr>
            <a:t>　しかし、まだ約</a:t>
          </a:r>
          <a:r>
            <a:rPr kumimoji="1" lang="en-US" altLang="ja-JP" sz="1300">
              <a:latin typeface="ＭＳ Ｐゴシック"/>
            </a:rPr>
            <a:t>81</a:t>
          </a:r>
          <a:r>
            <a:rPr kumimoji="1" lang="ja-JP" altLang="en-US" sz="1300">
              <a:latin typeface="ＭＳ Ｐゴシック"/>
            </a:rPr>
            <a:t>億円の起債残高が残っており、また、新規の起債も見込まれることから、今後も公債費等義務的経費の削減を中心とする行財政改革をすすめ、財政健全化に努める必要がある。</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1" name="直線コネクタ 430"/>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2"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3" name="直線コネクタ 432"/>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4"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5" name="直線コネクタ 434"/>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105207</xdr:rowOff>
    </xdr:from>
    <xdr:to>
      <xdr:col>24</xdr:col>
      <xdr:colOff>558800</xdr:colOff>
      <xdr:row>16</xdr:row>
      <xdr:rowOff>71780</xdr:rowOff>
    </xdr:to>
    <xdr:cxnSp macro="">
      <xdr:nvCxnSpPr>
        <xdr:cNvPr id="436" name="直線コネクタ 435"/>
        <xdr:cNvCxnSpPr/>
      </xdr:nvCxnSpPr>
      <xdr:spPr>
        <a:xfrm flipV="1">
          <a:off x="16179800" y="2676957"/>
          <a:ext cx="838200" cy="138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37" name="将来負担の状況平均値テキスト"/>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8" name="フローチャート : 判断 437"/>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71780</xdr:rowOff>
    </xdr:from>
    <xdr:to>
      <xdr:col>23</xdr:col>
      <xdr:colOff>406400</xdr:colOff>
      <xdr:row>16</xdr:row>
      <xdr:rowOff>142240</xdr:rowOff>
    </xdr:to>
    <xdr:cxnSp macro="">
      <xdr:nvCxnSpPr>
        <xdr:cNvPr id="439" name="直線コネクタ 438"/>
        <xdr:cNvCxnSpPr/>
      </xdr:nvCxnSpPr>
      <xdr:spPr>
        <a:xfrm flipV="1">
          <a:off x="15290800" y="2814980"/>
          <a:ext cx="889000" cy="7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0" name="フローチャート : 判断 439"/>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41" name="テキスト ボックス 440"/>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142240</xdr:rowOff>
    </xdr:from>
    <xdr:to>
      <xdr:col>22</xdr:col>
      <xdr:colOff>203200</xdr:colOff>
      <xdr:row>17</xdr:row>
      <xdr:rowOff>130531</xdr:rowOff>
    </xdr:to>
    <xdr:cxnSp macro="">
      <xdr:nvCxnSpPr>
        <xdr:cNvPr id="442" name="直線コネクタ 441"/>
        <xdr:cNvCxnSpPr/>
      </xdr:nvCxnSpPr>
      <xdr:spPr>
        <a:xfrm flipV="1">
          <a:off x="14401800" y="2885440"/>
          <a:ext cx="889000" cy="159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3" name="フローチャート : 判断 442"/>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44" name="テキスト ボックス 443"/>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130531</xdr:rowOff>
    </xdr:from>
    <xdr:to>
      <xdr:col>21</xdr:col>
      <xdr:colOff>0</xdr:colOff>
      <xdr:row>18</xdr:row>
      <xdr:rowOff>90830</xdr:rowOff>
    </xdr:to>
    <xdr:cxnSp macro="">
      <xdr:nvCxnSpPr>
        <xdr:cNvPr id="445" name="直線コネクタ 444"/>
        <xdr:cNvCxnSpPr/>
      </xdr:nvCxnSpPr>
      <xdr:spPr>
        <a:xfrm flipV="1">
          <a:off x="13512800" y="3045181"/>
          <a:ext cx="889000" cy="131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166370</xdr:rowOff>
    </xdr:from>
    <xdr:to>
      <xdr:col>21</xdr:col>
      <xdr:colOff>50800</xdr:colOff>
      <xdr:row>16</xdr:row>
      <xdr:rowOff>96520</xdr:rowOff>
    </xdr:to>
    <xdr:sp macro="" textlink="">
      <xdr:nvSpPr>
        <xdr:cNvPr id="446" name="フローチャート : 判断 445"/>
        <xdr:cNvSpPr/>
      </xdr:nvSpPr>
      <xdr:spPr>
        <a:xfrm>
          <a:off x="14351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106697</xdr:rowOff>
    </xdr:from>
    <xdr:ext cx="762000" cy="259045"/>
    <xdr:sp macro="" textlink="">
      <xdr:nvSpPr>
        <xdr:cNvPr id="447" name="テキスト ボックス 446"/>
        <xdr:cNvSpPr txBox="1"/>
      </xdr:nvSpPr>
      <xdr:spPr>
        <a:xfrm>
          <a:off x="14020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73101</xdr:rowOff>
    </xdr:from>
    <xdr:to>
      <xdr:col>19</xdr:col>
      <xdr:colOff>533400</xdr:colOff>
      <xdr:row>17</xdr:row>
      <xdr:rowOff>3251</xdr:rowOff>
    </xdr:to>
    <xdr:sp macro="" textlink="">
      <xdr:nvSpPr>
        <xdr:cNvPr id="448" name="フローチャート : 判断 447"/>
        <xdr:cNvSpPr/>
      </xdr:nvSpPr>
      <xdr:spPr>
        <a:xfrm>
          <a:off x="13462000" y="2816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13428</xdr:rowOff>
    </xdr:from>
    <xdr:ext cx="762000" cy="259045"/>
    <xdr:sp macro="" textlink="">
      <xdr:nvSpPr>
        <xdr:cNvPr id="449" name="テキスト ボックス 448"/>
        <xdr:cNvSpPr txBox="1"/>
      </xdr:nvSpPr>
      <xdr:spPr>
        <a:xfrm>
          <a:off x="13131800" y="258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54407</xdr:rowOff>
    </xdr:from>
    <xdr:to>
      <xdr:col>24</xdr:col>
      <xdr:colOff>609600</xdr:colOff>
      <xdr:row>15</xdr:row>
      <xdr:rowOff>156007</xdr:rowOff>
    </xdr:to>
    <xdr:sp macro="" textlink="">
      <xdr:nvSpPr>
        <xdr:cNvPr id="455" name="円/楕円 454"/>
        <xdr:cNvSpPr/>
      </xdr:nvSpPr>
      <xdr:spPr>
        <a:xfrm>
          <a:off x="16967200" y="262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70934</xdr:rowOff>
    </xdr:from>
    <xdr:ext cx="762000" cy="259045"/>
    <xdr:sp macro="" textlink="">
      <xdr:nvSpPr>
        <xdr:cNvPr id="456" name="将来負担の状況該当値テキスト"/>
        <xdr:cNvSpPr txBox="1"/>
      </xdr:nvSpPr>
      <xdr:spPr>
        <a:xfrm>
          <a:off x="17106900" y="247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46.8</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20980</xdr:rowOff>
    </xdr:from>
    <xdr:to>
      <xdr:col>23</xdr:col>
      <xdr:colOff>457200</xdr:colOff>
      <xdr:row>16</xdr:row>
      <xdr:rowOff>122580</xdr:rowOff>
    </xdr:to>
    <xdr:sp macro="" textlink="">
      <xdr:nvSpPr>
        <xdr:cNvPr id="457" name="円/楕円 456"/>
        <xdr:cNvSpPr/>
      </xdr:nvSpPr>
      <xdr:spPr>
        <a:xfrm>
          <a:off x="16129000" y="27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107357</xdr:rowOff>
    </xdr:from>
    <xdr:ext cx="736600" cy="259045"/>
    <xdr:sp macro="" textlink="">
      <xdr:nvSpPr>
        <xdr:cNvPr id="458" name="テキスト ボックス 457"/>
        <xdr:cNvSpPr txBox="1"/>
      </xdr:nvSpPr>
      <xdr:spPr>
        <a:xfrm>
          <a:off x="15798800" y="285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91440</xdr:rowOff>
    </xdr:from>
    <xdr:to>
      <xdr:col>22</xdr:col>
      <xdr:colOff>254000</xdr:colOff>
      <xdr:row>17</xdr:row>
      <xdr:rowOff>21590</xdr:rowOff>
    </xdr:to>
    <xdr:sp macro="" textlink="">
      <xdr:nvSpPr>
        <xdr:cNvPr id="459" name="円/楕円 458"/>
        <xdr:cNvSpPr/>
      </xdr:nvSpPr>
      <xdr:spPr>
        <a:xfrm>
          <a:off x="15240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6367</xdr:rowOff>
    </xdr:from>
    <xdr:ext cx="762000" cy="259045"/>
    <xdr:sp macro="" textlink="">
      <xdr:nvSpPr>
        <xdr:cNvPr id="460" name="テキスト ボックス 459"/>
        <xdr:cNvSpPr txBox="1"/>
      </xdr:nvSpPr>
      <xdr:spPr>
        <a:xfrm>
          <a:off x="149098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79731</xdr:rowOff>
    </xdr:from>
    <xdr:to>
      <xdr:col>21</xdr:col>
      <xdr:colOff>50800</xdr:colOff>
      <xdr:row>18</xdr:row>
      <xdr:rowOff>9881</xdr:rowOff>
    </xdr:to>
    <xdr:sp macro="" textlink="">
      <xdr:nvSpPr>
        <xdr:cNvPr id="461" name="円/楕円 460"/>
        <xdr:cNvSpPr/>
      </xdr:nvSpPr>
      <xdr:spPr>
        <a:xfrm>
          <a:off x="14351000" y="2994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166108</xdr:rowOff>
    </xdr:from>
    <xdr:ext cx="762000" cy="259045"/>
    <xdr:sp macro="" textlink="">
      <xdr:nvSpPr>
        <xdr:cNvPr id="462" name="テキスト ボックス 461"/>
        <xdr:cNvSpPr txBox="1"/>
      </xdr:nvSpPr>
      <xdr:spPr>
        <a:xfrm>
          <a:off x="14020800" y="3080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40030</xdr:rowOff>
    </xdr:from>
    <xdr:to>
      <xdr:col>19</xdr:col>
      <xdr:colOff>533400</xdr:colOff>
      <xdr:row>18</xdr:row>
      <xdr:rowOff>141630</xdr:rowOff>
    </xdr:to>
    <xdr:sp macro="" textlink="">
      <xdr:nvSpPr>
        <xdr:cNvPr id="463" name="円/楕円 462"/>
        <xdr:cNvSpPr/>
      </xdr:nvSpPr>
      <xdr:spPr>
        <a:xfrm>
          <a:off x="13462000" y="312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126408</xdr:rowOff>
    </xdr:from>
    <xdr:ext cx="762000" cy="259045"/>
    <xdr:sp macro="" textlink="">
      <xdr:nvSpPr>
        <xdr:cNvPr id="464" name="テキスト ボックス 463"/>
        <xdr:cNvSpPr txBox="1"/>
      </xdr:nvSpPr>
      <xdr:spPr>
        <a:xfrm>
          <a:off x="13131800" y="3212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福島県三春町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18,223
18,171
72.76
10,417,762
9,978,661
354,844
4,723,142
8,138,057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46.8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a:t>
          </a:r>
          <a:r>
            <a:rPr kumimoji="1" lang="en-US" altLang="ja-JP" sz="1300">
              <a:latin typeface="ＭＳ Ｐゴシック"/>
            </a:rPr>
            <a:t>0.8</a:t>
          </a:r>
          <a:r>
            <a:rPr kumimoji="1" lang="ja-JP" altLang="en-US" sz="1300">
              <a:latin typeface="ＭＳ Ｐゴシック"/>
            </a:rPr>
            <a:t>％上回った。前年度と比較すると</a:t>
          </a:r>
          <a:r>
            <a:rPr kumimoji="1" lang="en-US" altLang="ja-JP" sz="1300">
              <a:latin typeface="ＭＳ Ｐゴシック"/>
            </a:rPr>
            <a:t>1.0</a:t>
          </a:r>
          <a:r>
            <a:rPr kumimoji="1" lang="ja-JP" altLang="en-US" sz="1300">
              <a:latin typeface="ＭＳ Ｐゴシック"/>
            </a:rPr>
            <a:t>％増加している。</a:t>
          </a:r>
          <a:endParaRPr kumimoji="1" lang="en-US" altLang="ja-JP" sz="1300">
            <a:latin typeface="ＭＳ Ｐゴシック"/>
          </a:endParaRPr>
        </a:p>
        <a:p>
          <a:r>
            <a:rPr kumimoji="1" lang="ja-JP" altLang="en-US" sz="1300">
              <a:latin typeface="ＭＳ Ｐゴシック"/>
            </a:rPr>
            <a:t>　人件費充当一般財源が昨年度より約</a:t>
          </a:r>
          <a:r>
            <a:rPr kumimoji="1" lang="en-US" altLang="ja-JP" sz="1300">
              <a:latin typeface="ＭＳ Ｐゴシック"/>
            </a:rPr>
            <a:t>8</a:t>
          </a:r>
          <a:r>
            <a:rPr kumimoji="1" lang="ja-JP" altLang="en-US" sz="1300">
              <a:latin typeface="ＭＳ Ｐゴシック"/>
            </a:rPr>
            <a:t>百万円ほど減少しているにもかかわらず、人件費にかかる経常収支比率が高くなった要因としては、経常収支比率の分母となる「経常一般財源」が、交付税等の減少により前年度より</a:t>
          </a:r>
          <a:r>
            <a:rPr kumimoji="1" lang="en-US" altLang="ja-JP" sz="1300">
              <a:latin typeface="ＭＳ Ｐゴシック"/>
            </a:rPr>
            <a:t>33</a:t>
          </a:r>
          <a:r>
            <a:rPr kumimoji="1" lang="ja-JP" altLang="en-US" sz="1300">
              <a:latin typeface="ＭＳ Ｐゴシック"/>
            </a:rPr>
            <a:t>百万円減少したことが主な要因である。</a:t>
          </a:r>
          <a:endParaRPr kumimoji="1" lang="en-US" altLang="ja-JP" sz="1300">
            <a:latin typeface="ＭＳ Ｐゴシック"/>
          </a:endParaRPr>
        </a:p>
        <a:p>
          <a:r>
            <a:rPr kumimoji="1" lang="ja-JP" altLang="en-US" sz="1300">
              <a:latin typeface="ＭＳ Ｐゴシック"/>
            </a:rPr>
            <a:t>　引き続き「三春町定員適正化計画（第</a:t>
          </a:r>
          <a:r>
            <a:rPr kumimoji="1" lang="en-US" altLang="ja-JP" sz="1300">
              <a:latin typeface="ＭＳ Ｐゴシック"/>
            </a:rPr>
            <a:t>2</a:t>
          </a:r>
          <a:r>
            <a:rPr kumimoji="1" lang="ja-JP" altLang="en-US" sz="1300">
              <a:latin typeface="ＭＳ Ｐゴシック"/>
            </a:rPr>
            <a:t>期）」に基づき、適正な定員管理に努める。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5842</xdr:rowOff>
    </xdr:from>
    <xdr:to>
      <xdr:col>7</xdr:col>
      <xdr:colOff>15875</xdr:colOff>
      <xdr:row>37</xdr:row>
      <xdr:rowOff>51562</xdr:rowOff>
    </xdr:to>
    <xdr:cxnSp macro="">
      <xdr:nvCxnSpPr>
        <xdr:cNvPr id="63" name="直線コネクタ 62"/>
        <xdr:cNvCxnSpPr/>
      </xdr:nvCxnSpPr>
      <xdr:spPr>
        <a:xfrm>
          <a:off x="3987800" y="634949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4"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5842</xdr:rowOff>
    </xdr:from>
    <xdr:to>
      <xdr:col>5</xdr:col>
      <xdr:colOff>549275</xdr:colOff>
      <xdr:row>37</xdr:row>
      <xdr:rowOff>120142</xdr:rowOff>
    </xdr:to>
    <xdr:cxnSp macro="">
      <xdr:nvCxnSpPr>
        <xdr:cNvPr id="66" name="直線コネクタ 65"/>
        <xdr:cNvCxnSpPr/>
      </xdr:nvCxnSpPr>
      <xdr:spPr>
        <a:xfrm flipV="1">
          <a:off x="3098800" y="6349492"/>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97282</xdr:rowOff>
    </xdr:from>
    <xdr:to>
      <xdr:col>4</xdr:col>
      <xdr:colOff>346075</xdr:colOff>
      <xdr:row>37</xdr:row>
      <xdr:rowOff>120142</xdr:rowOff>
    </xdr:to>
    <xdr:cxnSp macro="">
      <xdr:nvCxnSpPr>
        <xdr:cNvPr id="69" name="直線コネクタ 68"/>
        <xdr:cNvCxnSpPr/>
      </xdr:nvCxnSpPr>
      <xdr:spPr>
        <a:xfrm>
          <a:off x="2209800" y="64409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97282</xdr:rowOff>
    </xdr:from>
    <xdr:to>
      <xdr:col>3</xdr:col>
      <xdr:colOff>142875</xdr:colOff>
      <xdr:row>37</xdr:row>
      <xdr:rowOff>124714</xdr:rowOff>
    </xdr:to>
    <xdr:cxnSp macro="">
      <xdr:nvCxnSpPr>
        <xdr:cNvPr id="72" name="直線コネクタ 71"/>
        <xdr:cNvCxnSpPr/>
      </xdr:nvCxnSpPr>
      <xdr:spPr>
        <a:xfrm flipV="1">
          <a:off x="1320800" y="64409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167640</xdr:rowOff>
    </xdr:from>
    <xdr:to>
      <xdr:col>3</xdr:col>
      <xdr:colOff>193675</xdr:colOff>
      <xdr:row>37</xdr:row>
      <xdr:rowOff>97790</xdr:rowOff>
    </xdr:to>
    <xdr:sp macro="" textlink="">
      <xdr:nvSpPr>
        <xdr:cNvPr id="73" name="フローチャート : 判断 72"/>
        <xdr:cNvSpPr/>
      </xdr:nvSpPr>
      <xdr:spPr>
        <a:xfrm>
          <a:off x="2159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107967</xdr:rowOff>
    </xdr:from>
    <xdr:ext cx="762000" cy="259045"/>
    <xdr:sp macro="" textlink="">
      <xdr:nvSpPr>
        <xdr:cNvPr id="74" name="テキスト ボックス 73"/>
        <xdr:cNvSpPr txBox="1"/>
      </xdr:nvSpPr>
      <xdr:spPr>
        <a:xfrm>
          <a:off x="1828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78486</xdr:rowOff>
    </xdr:from>
    <xdr:to>
      <xdr:col>1</xdr:col>
      <xdr:colOff>676275</xdr:colOff>
      <xdr:row>38</xdr:row>
      <xdr:rowOff>8636</xdr:rowOff>
    </xdr:to>
    <xdr:sp macro="" textlink="">
      <xdr:nvSpPr>
        <xdr:cNvPr id="75" name="フローチャート : 判断 74"/>
        <xdr:cNvSpPr/>
      </xdr:nvSpPr>
      <xdr:spPr>
        <a:xfrm>
          <a:off x="1270000" y="642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164863</xdr:rowOff>
    </xdr:from>
    <xdr:ext cx="762000" cy="259045"/>
    <xdr:sp macro="" textlink="">
      <xdr:nvSpPr>
        <xdr:cNvPr id="76" name="テキスト ボックス 75"/>
        <xdr:cNvSpPr txBox="1"/>
      </xdr:nvSpPr>
      <xdr:spPr>
        <a:xfrm>
          <a:off x="939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762</xdr:rowOff>
    </xdr:from>
    <xdr:to>
      <xdr:col>7</xdr:col>
      <xdr:colOff>66675</xdr:colOff>
      <xdr:row>37</xdr:row>
      <xdr:rowOff>102362</xdr:rowOff>
    </xdr:to>
    <xdr:sp macro="" textlink="">
      <xdr:nvSpPr>
        <xdr:cNvPr id="82" name="円/楕円 81"/>
        <xdr:cNvSpPr/>
      </xdr:nvSpPr>
      <xdr:spPr>
        <a:xfrm>
          <a:off x="47752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144289</xdr:rowOff>
    </xdr:from>
    <xdr:ext cx="762000" cy="259045"/>
    <xdr:sp macro="" textlink="">
      <xdr:nvSpPr>
        <xdr:cNvPr id="83" name="人件費該当値テキスト"/>
        <xdr:cNvSpPr txBox="1"/>
      </xdr:nvSpPr>
      <xdr:spPr>
        <a:xfrm>
          <a:off x="49149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126492</xdr:rowOff>
    </xdr:from>
    <xdr:to>
      <xdr:col>5</xdr:col>
      <xdr:colOff>600075</xdr:colOff>
      <xdr:row>37</xdr:row>
      <xdr:rowOff>56642</xdr:rowOff>
    </xdr:to>
    <xdr:sp macro="" textlink="">
      <xdr:nvSpPr>
        <xdr:cNvPr id="84" name="円/楕円 83"/>
        <xdr:cNvSpPr/>
      </xdr:nvSpPr>
      <xdr:spPr>
        <a:xfrm>
          <a:off x="3937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85" name="テキスト ボックス 84"/>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69342</xdr:rowOff>
    </xdr:from>
    <xdr:to>
      <xdr:col>4</xdr:col>
      <xdr:colOff>396875</xdr:colOff>
      <xdr:row>37</xdr:row>
      <xdr:rowOff>170942</xdr:rowOff>
    </xdr:to>
    <xdr:sp macro="" textlink="">
      <xdr:nvSpPr>
        <xdr:cNvPr id="86" name="円/楕円 85"/>
        <xdr:cNvSpPr/>
      </xdr:nvSpPr>
      <xdr:spPr>
        <a:xfrm>
          <a:off x="3048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155719</xdr:rowOff>
    </xdr:from>
    <xdr:ext cx="762000" cy="259045"/>
    <xdr:sp macro="" textlink="">
      <xdr:nvSpPr>
        <xdr:cNvPr id="87" name="テキスト ボックス 86"/>
        <xdr:cNvSpPr txBox="1"/>
      </xdr:nvSpPr>
      <xdr:spPr>
        <a:xfrm>
          <a:off x="2717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46482</xdr:rowOff>
    </xdr:from>
    <xdr:to>
      <xdr:col>3</xdr:col>
      <xdr:colOff>193675</xdr:colOff>
      <xdr:row>37</xdr:row>
      <xdr:rowOff>148082</xdr:rowOff>
    </xdr:to>
    <xdr:sp macro="" textlink="">
      <xdr:nvSpPr>
        <xdr:cNvPr id="88" name="円/楕円 87"/>
        <xdr:cNvSpPr/>
      </xdr:nvSpPr>
      <xdr:spPr>
        <a:xfrm>
          <a:off x="2159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132859</xdr:rowOff>
    </xdr:from>
    <xdr:ext cx="762000" cy="259045"/>
    <xdr:sp macro="" textlink="">
      <xdr:nvSpPr>
        <xdr:cNvPr id="89" name="テキスト ボックス 88"/>
        <xdr:cNvSpPr txBox="1"/>
      </xdr:nvSpPr>
      <xdr:spPr>
        <a:xfrm>
          <a:off x="1828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90" name="円/楕円 89"/>
        <xdr:cNvSpPr/>
      </xdr:nvSpPr>
      <xdr:spPr>
        <a:xfrm>
          <a:off x="1270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14241</xdr:rowOff>
    </xdr:from>
    <xdr:ext cx="762000" cy="259045"/>
    <xdr:sp macro="" textlink="">
      <xdr:nvSpPr>
        <xdr:cNvPr id="91" name="テキスト ボックス 90"/>
        <xdr:cNvSpPr txBox="1"/>
      </xdr:nvSpPr>
      <xdr:spPr>
        <a:xfrm>
          <a:off x="939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21</a:t>
          </a:r>
          <a:r>
            <a:rPr kumimoji="1" lang="ja-JP" altLang="en-US" sz="1300">
              <a:latin typeface="ＭＳ Ｐゴシック"/>
            </a:rPr>
            <a:t>年度までは類似団体と近い数値で推移していたが、平成</a:t>
          </a:r>
          <a:r>
            <a:rPr kumimoji="1" lang="en-US" altLang="ja-JP" sz="1300">
              <a:latin typeface="ＭＳ Ｐゴシック"/>
            </a:rPr>
            <a:t>22</a:t>
          </a:r>
          <a:r>
            <a:rPr kumimoji="1" lang="ja-JP" altLang="en-US" sz="1300">
              <a:latin typeface="+mn-ea"/>
              <a:ea typeface="+mn-ea"/>
            </a:rPr>
            <a:t>年度から上回り、平成</a:t>
          </a:r>
          <a:r>
            <a:rPr kumimoji="1" lang="en-US" altLang="ja-JP" sz="1300">
              <a:latin typeface="+mn-ea"/>
              <a:ea typeface="+mn-ea"/>
            </a:rPr>
            <a:t>25</a:t>
          </a:r>
          <a:r>
            <a:rPr kumimoji="1" lang="ja-JP" altLang="en-US" sz="1300">
              <a:latin typeface="+mn-ea"/>
              <a:ea typeface="+mn-ea"/>
            </a:rPr>
            <a:t>年度には</a:t>
          </a:r>
          <a:r>
            <a:rPr kumimoji="1" lang="en-US" altLang="ja-JP" sz="1300">
              <a:latin typeface="+mn-ea"/>
              <a:ea typeface="+mn-ea"/>
            </a:rPr>
            <a:t>4.0</a:t>
          </a:r>
          <a:r>
            <a:rPr kumimoji="1" lang="ja-JP" altLang="en-US" sz="1300">
              <a:latin typeface="+mn-ea"/>
              <a:ea typeface="+mn-ea"/>
            </a:rPr>
            <a:t>％も上回った。</a:t>
          </a:r>
          <a:endParaRPr kumimoji="1" lang="en-US" altLang="ja-JP" sz="1300">
            <a:latin typeface="+mn-ea"/>
            <a:ea typeface="+mn-ea"/>
          </a:endParaRPr>
        </a:p>
        <a:p>
          <a:r>
            <a:rPr kumimoji="1" lang="ja-JP" altLang="en-US" sz="1300">
              <a:latin typeface="+mn-ea"/>
              <a:ea typeface="+mn-ea"/>
            </a:rPr>
            <a:t>　</a:t>
          </a:r>
          <a:r>
            <a:rPr kumimoji="1" lang="ja-JP" altLang="ja-JP" sz="1300">
              <a:solidFill>
                <a:schemeClr val="dk1"/>
              </a:solidFill>
              <a:effectLst/>
              <a:latin typeface="+mn-ea"/>
              <a:ea typeface="+mn-ea"/>
              <a:cs typeface="+mn-cs"/>
            </a:rPr>
            <a:t>経常収支比率の分母となる「経常一般財源」が、</a:t>
          </a:r>
          <a:r>
            <a:rPr kumimoji="1" lang="ja-JP" altLang="en-US" sz="1300">
              <a:solidFill>
                <a:schemeClr val="dk1"/>
              </a:solidFill>
              <a:effectLst/>
              <a:latin typeface="+mn-ea"/>
              <a:ea typeface="+mn-ea"/>
              <a:cs typeface="+mn-cs"/>
            </a:rPr>
            <a:t>交付税等の</a:t>
          </a:r>
          <a:r>
            <a:rPr kumimoji="1" lang="ja-JP" altLang="ja-JP" sz="1300">
              <a:solidFill>
                <a:schemeClr val="dk1"/>
              </a:solidFill>
              <a:effectLst/>
              <a:latin typeface="+mn-ea"/>
              <a:ea typeface="+mn-ea"/>
              <a:cs typeface="+mn-cs"/>
            </a:rPr>
            <a:t>減少により前年度より</a:t>
          </a:r>
          <a:r>
            <a:rPr kumimoji="1" lang="en-US" altLang="ja-JP" sz="1300">
              <a:solidFill>
                <a:schemeClr val="dk1"/>
              </a:solidFill>
              <a:effectLst/>
              <a:latin typeface="+mn-ea"/>
              <a:ea typeface="+mn-ea"/>
              <a:cs typeface="+mn-cs"/>
            </a:rPr>
            <a:t>33</a:t>
          </a:r>
          <a:r>
            <a:rPr kumimoji="1" lang="ja-JP" altLang="ja-JP" sz="1300">
              <a:solidFill>
                <a:schemeClr val="dk1"/>
              </a:solidFill>
              <a:effectLst/>
              <a:latin typeface="+mn-ea"/>
              <a:ea typeface="+mn-ea"/>
              <a:cs typeface="+mn-cs"/>
            </a:rPr>
            <a:t>百万円減少したこと</a:t>
          </a:r>
          <a:r>
            <a:rPr kumimoji="1" lang="ja-JP" altLang="en-US" sz="1300">
              <a:solidFill>
                <a:schemeClr val="dk1"/>
              </a:solidFill>
              <a:effectLst/>
              <a:latin typeface="+mn-ea"/>
              <a:ea typeface="+mn-ea"/>
              <a:cs typeface="+mn-cs"/>
            </a:rPr>
            <a:t>と、分子となる「物件費経常経費充当一般財源」が前年度より</a:t>
          </a:r>
          <a:r>
            <a:rPr kumimoji="1" lang="en-US" altLang="ja-JP" sz="1300">
              <a:solidFill>
                <a:schemeClr val="dk1"/>
              </a:solidFill>
              <a:effectLst/>
              <a:latin typeface="+mn-ea"/>
              <a:ea typeface="+mn-ea"/>
              <a:cs typeface="+mn-cs"/>
            </a:rPr>
            <a:t>55</a:t>
          </a:r>
          <a:r>
            <a:rPr kumimoji="1" lang="ja-JP" altLang="en-US" sz="1300">
              <a:solidFill>
                <a:schemeClr val="dk1"/>
              </a:solidFill>
              <a:effectLst/>
              <a:latin typeface="+mn-ea"/>
              <a:ea typeface="+mn-ea"/>
              <a:cs typeface="+mn-cs"/>
            </a:rPr>
            <a:t>百万円ほど増加したことによる。</a:t>
          </a:r>
          <a:endParaRPr kumimoji="1" lang="en-US" altLang="ja-JP" sz="1300">
            <a:solidFill>
              <a:schemeClr val="dk1"/>
            </a:solidFill>
            <a:effectLst/>
            <a:latin typeface="+mn-ea"/>
            <a:ea typeface="+mn-ea"/>
            <a:cs typeface="+mn-cs"/>
          </a:endParaRPr>
        </a:p>
        <a:p>
          <a:r>
            <a:rPr kumimoji="1" lang="ja-JP" altLang="en-US" sz="1300">
              <a:solidFill>
                <a:schemeClr val="dk1"/>
              </a:solidFill>
              <a:effectLst/>
              <a:latin typeface="+mn-ea"/>
              <a:ea typeface="+mn-ea"/>
              <a:cs typeface="+mn-cs"/>
            </a:rPr>
            <a:t>　増加の主なものは、新三春中学校のスクールバス運行委託料の増などがある。</a:t>
          </a:r>
          <a:endParaRPr kumimoji="1" lang="ja-JP" altLang="en-US" sz="1300">
            <a:latin typeface="+mn-ea"/>
            <a:ea typeface="+mn-ea"/>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69850</xdr:rowOff>
    </xdr:from>
    <xdr:to>
      <xdr:col>24</xdr:col>
      <xdr:colOff>31750</xdr:colOff>
      <xdr:row>18</xdr:row>
      <xdr:rowOff>58420</xdr:rowOff>
    </xdr:to>
    <xdr:cxnSp macro="">
      <xdr:nvCxnSpPr>
        <xdr:cNvPr id="124" name="直線コネクタ 123"/>
        <xdr:cNvCxnSpPr/>
      </xdr:nvCxnSpPr>
      <xdr:spPr>
        <a:xfrm>
          <a:off x="15671800" y="298450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62247</xdr:rowOff>
    </xdr:from>
    <xdr:ext cx="762000" cy="259045"/>
    <xdr:sp macro="" textlink="">
      <xdr:nvSpPr>
        <xdr:cNvPr id="125" name="物件費平均値テキスト"/>
        <xdr:cNvSpPr txBox="1"/>
      </xdr:nvSpPr>
      <xdr:spPr>
        <a:xfrm>
          <a:off x="16598900" y="2633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1270</xdr:rowOff>
    </xdr:from>
    <xdr:to>
      <xdr:col>22</xdr:col>
      <xdr:colOff>565150</xdr:colOff>
      <xdr:row>17</xdr:row>
      <xdr:rowOff>69850</xdr:rowOff>
    </xdr:to>
    <xdr:cxnSp macro="">
      <xdr:nvCxnSpPr>
        <xdr:cNvPr id="127" name="直線コネクタ 126"/>
        <xdr:cNvCxnSpPr/>
      </xdr:nvCxnSpPr>
      <xdr:spPr>
        <a:xfrm>
          <a:off x="14782800" y="29159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88900</xdr:rowOff>
    </xdr:from>
    <xdr:to>
      <xdr:col>21</xdr:col>
      <xdr:colOff>361950</xdr:colOff>
      <xdr:row>17</xdr:row>
      <xdr:rowOff>1270</xdr:rowOff>
    </xdr:to>
    <xdr:cxnSp macro="">
      <xdr:nvCxnSpPr>
        <xdr:cNvPr id="130" name="直線コネクタ 129"/>
        <xdr:cNvCxnSpPr/>
      </xdr:nvCxnSpPr>
      <xdr:spPr>
        <a:xfrm>
          <a:off x="13893800" y="28321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2" name="テキスト ボックス 131"/>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35560</xdr:rowOff>
    </xdr:from>
    <xdr:to>
      <xdr:col>20</xdr:col>
      <xdr:colOff>158750</xdr:colOff>
      <xdr:row>16</xdr:row>
      <xdr:rowOff>88900</xdr:rowOff>
    </xdr:to>
    <xdr:cxnSp macro="">
      <xdr:nvCxnSpPr>
        <xdr:cNvPr id="133" name="直線コネクタ 132"/>
        <xdr:cNvCxnSpPr/>
      </xdr:nvCxnSpPr>
      <xdr:spPr>
        <a:xfrm>
          <a:off x="13004800" y="27787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118110</xdr:rowOff>
    </xdr:from>
    <xdr:to>
      <xdr:col>20</xdr:col>
      <xdr:colOff>209550</xdr:colOff>
      <xdr:row>16</xdr:row>
      <xdr:rowOff>48260</xdr:rowOff>
    </xdr:to>
    <xdr:sp macro="" textlink="">
      <xdr:nvSpPr>
        <xdr:cNvPr id="134" name="フローチャート : 判断 133"/>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58437</xdr:rowOff>
    </xdr:from>
    <xdr:ext cx="762000" cy="259045"/>
    <xdr:sp macro="" textlink="">
      <xdr:nvSpPr>
        <xdr:cNvPr id="135" name="テキスト ボックス 134"/>
        <xdr:cNvSpPr txBox="1"/>
      </xdr:nvSpPr>
      <xdr:spPr>
        <a:xfrm>
          <a:off x="13512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7" name="テキスト ボックス 136"/>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7620</xdr:rowOff>
    </xdr:from>
    <xdr:to>
      <xdr:col>24</xdr:col>
      <xdr:colOff>82550</xdr:colOff>
      <xdr:row>18</xdr:row>
      <xdr:rowOff>109220</xdr:rowOff>
    </xdr:to>
    <xdr:sp macro="" textlink="">
      <xdr:nvSpPr>
        <xdr:cNvPr id="143" name="円/楕円 142"/>
        <xdr:cNvSpPr/>
      </xdr:nvSpPr>
      <xdr:spPr>
        <a:xfrm>
          <a:off x="164592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151147</xdr:rowOff>
    </xdr:from>
    <xdr:ext cx="762000" cy="259045"/>
    <xdr:sp macro="" textlink="">
      <xdr:nvSpPr>
        <xdr:cNvPr id="144" name="物件費該当値テキスト"/>
        <xdr:cNvSpPr txBox="1"/>
      </xdr:nvSpPr>
      <xdr:spPr>
        <a:xfrm>
          <a:off x="165989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19050</xdr:rowOff>
    </xdr:from>
    <xdr:to>
      <xdr:col>22</xdr:col>
      <xdr:colOff>615950</xdr:colOff>
      <xdr:row>17</xdr:row>
      <xdr:rowOff>120650</xdr:rowOff>
    </xdr:to>
    <xdr:sp macro="" textlink="">
      <xdr:nvSpPr>
        <xdr:cNvPr id="145" name="円/楕円 144"/>
        <xdr:cNvSpPr/>
      </xdr:nvSpPr>
      <xdr:spPr>
        <a:xfrm>
          <a:off x="15621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105427</xdr:rowOff>
    </xdr:from>
    <xdr:ext cx="736600" cy="259045"/>
    <xdr:sp macro="" textlink="">
      <xdr:nvSpPr>
        <xdr:cNvPr id="146" name="テキスト ボックス 145"/>
        <xdr:cNvSpPr txBox="1"/>
      </xdr:nvSpPr>
      <xdr:spPr>
        <a:xfrm>
          <a:off x="15290800" y="302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121920</xdr:rowOff>
    </xdr:from>
    <xdr:to>
      <xdr:col>21</xdr:col>
      <xdr:colOff>412750</xdr:colOff>
      <xdr:row>17</xdr:row>
      <xdr:rowOff>52070</xdr:rowOff>
    </xdr:to>
    <xdr:sp macro="" textlink="">
      <xdr:nvSpPr>
        <xdr:cNvPr id="147" name="円/楕円 146"/>
        <xdr:cNvSpPr/>
      </xdr:nvSpPr>
      <xdr:spPr>
        <a:xfrm>
          <a:off x="14732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36847</xdr:rowOff>
    </xdr:from>
    <xdr:ext cx="762000" cy="259045"/>
    <xdr:sp macro="" textlink="">
      <xdr:nvSpPr>
        <xdr:cNvPr id="148" name="テキスト ボックス 147"/>
        <xdr:cNvSpPr txBox="1"/>
      </xdr:nvSpPr>
      <xdr:spPr>
        <a:xfrm>
          <a:off x="14401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38100</xdr:rowOff>
    </xdr:from>
    <xdr:to>
      <xdr:col>20</xdr:col>
      <xdr:colOff>209550</xdr:colOff>
      <xdr:row>16</xdr:row>
      <xdr:rowOff>139700</xdr:rowOff>
    </xdr:to>
    <xdr:sp macro="" textlink="">
      <xdr:nvSpPr>
        <xdr:cNvPr id="149" name="円/楕円 148"/>
        <xdr:cNvSpPr/>
      </xdr:nvSpPr>
      <xdr:spPr>
        <a:xfrm>
          <a:off x="13843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124477</xdr:rowOff>
    </xdr:from>
    <xdr:ext cx="762000" cy="259045"/>
    <xdr:sp macro="" textlink="">
      <xdr:nvSpPr>
        <xdr:cNvPr id="150" name="テキスト ボックス 149"/>
        <xdr:cNvSpPr txBox="1"/>
      </xdr:nvSpPr>
      <xdr:spPr>
        <a:xfrm>
          <a:off x="13512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51" name="円/楕円 150"/>
        <xdr:cNvSpPr/>
      </xdr:nvSpPr>
      <xdr:spPr>
        <a:xfrm>
          <a:off x="12954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52" name="テキスト ボックス 151"/>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a:t>
          </a:r>
          <a:r>
            <a:rPr kumimoji="1" lang="en-US" altLang="ja-JP" sz="1300">
              <a:latin typeface="ＭＳ Ｐゴシック"/>
            </a:rPr>
            <a:t>0.6</a:t>
          </a:r>
          <a:r>
            <a:rPr kumimoji="1" lang="ja-JP" altLang="en-US" sz="1300">
              <a:latin typeface="ＭＳ Ｐゴシック"/>
            </a:rPr>
            <a:t>％下回った。前年度と比較すると横ばいとなっている。扶助費の総額は</a:t>
          </a:r>
          <a:r>
            <a:rPr kumimoji="1" lang="en-US" altLang="ja-JP" sz="1300">
              <a:latin typeface="ＭＳ Ｐゴシック"/>
            </a:rPr>
            <a:t>7</a:t>
          </a:r>
          <a:r>
            <a:rPr kumimoji="1" lang="ja-JP" altLang="en-US" sz="1300">
              <a:latin typeface="ＭＳ Ｐゴシック"/>
            </a:rPr>
            <a:t>百万円ほど増加しているが、充当一般財源額は</a:t>
          </a:r>
          <a:r>
            <a:rPr kumimoji="1" lang="en-US" altLang="ja-JP" sz="1300">
              <a:latin typeface="ＭＳ Ｐゴシック"/>
            </a:rPr>
            <a:t>10</a:t>
          </a:r>
          <a:r>
            <a:rPr kumimoji="1" lang="ja-JP" altLang="en-US" sz="1300">
              <a:latin typeface="ＭＳ Ｐゴシック"/>
            </a:rPr>
            <a:t>百万円ほど減少している。</a:t>
          </a:r>
          <a:endParaRPr kumimoji="1" lang="en-US" altLang="ja-JP" sz="1300">
            <a:latin typeface="ＭＳ Ｐゴシック"/>
          </a:endParaRPr>
        </a:p>
        <a:p>
          <a:r>
            <a:rPr kumimoji="1" lang="ja-JP" altLang="en-US" sz="1300">
              <a:latin typeface="ＭＳ Ｐゴシック"/>
            </a:rPr>
            <a:t>　障がい者福祉や老人福祉などに対する扶助費は今後も増加傾向にあることから、事業の見直し等を進める必要がある。</a:t>
          </a:r>
          <a:endParaRPr kumimoji="1" lang="en-US" altLang="ja-JP" sz="1300">
            <a:latin typeface="ＭＳ Ｐゴシック"/>
          </a:endParaRPr>
        </a:p>
        <a:p>
          <a:r>
            <a:rPr kumimoji="1" lang="ja-JP" altLang="en-US" sz="1300">
              <a:latin typeface="ＭＳ Ｐゴシック"/>
            </a:rPr>
            <a:t>　</a:t>
          </a:r>
          <a:endParaRPr kumimoji="1" lang="en-US" altLang="ja-JP" sz="1300">
            <a:latin typeface="ＭＳ Ｐゴシック"/>
          </a:endParaRPr>
        </a:p>
        <a:p>
          <a:r>
            <a:rPr kumimoji="1" lang="ja-JP" altLang="en-US" sz="1300">
              <a:latin typeface="ＭＳ Ｐゴシック"/>
            </a:rPr>
            <a:t>　</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118835</xdr:rowOff>
    </xdr:from>
    <xdr:to>
      <xdr:col>7</xdr:col>
      <xdr:colOff>15875</xdr:colOff>
      <xdr:row>55</xdr:row>
      <xdr:rowOff>118835</xdr:rowOff>
    </xdr:to>
    <xdr:cxnSp macro="">
      <xdr:nvCxnSpPr>
        <xdr:cNvPr id="187" name="直線コネクタ 186"/>
        <xdr:cNvCxnSpPr/>
      </xdr:nvCxnSpPr>
      <xdr:spPr>
        <a:xfrm>
          <a:off x="3987800" y="95485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86178</xdr:rowOff>
    </xdr:from>
    <xdr:to>
      <xdr:col>5</xdr:col>
      <xdr:colOff>549275</xdr:colOff>
      <xdr:row>55</xdr:row>
      <xdr:rowOff>118835</xdr:rowOff>
    </xdr:to>
    <xdr:cxnSp macro="">
      <xdr:nvCxnSpPr>
        <xdr:cNvPr id="190" name="直線コネクタ 189"/>
        <xdr:cNvCxnSpPr/>
      </xdr:nvCxnSpPr>
      <xdr:spPr>
        <a:xfrm>
          <a:off x="3098800" y="95159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2" name="テキスト ボックス 19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86178</xdr:rowOff>
    </xdr:from>
    <xdr:to>
      <xdr:col>4</xdr:col>
      <xdr:colOff>346075</xdr:colOff>
      <xdr:row>55</xdr:row>
      <xdr:rowOff>167822</xdr:rowOff>
    </xdr:to>
    <xdr:cxnSp macro="">
      <xdr:nvCxnSpPr>
        <xdr:cNvPr id="193" name="直線コネクタ 192"/>
        <xdr:cNvCxnSpPr/>
      </xdr:nvCxnSpPr>
      <xdr:spPr>
        <a:xfrm flipV="1">
          <a:off x="2209800" y="95159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5" name="テキスト ボックス 194"/>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55</xdr:row>
      <xdr:rowOff>167822</xdr:rowOff>
    </xdr:to>
    <xdr:cxnSp macro="">
      <xdr:nvCxnSpPr>
        <xdr:cNvPr id="196" name="直線コネクタ 195"/>
        <xdr:cNvCxnSpPr/>
      </xdr:nvCxnSpPr>
      <xdr:spPr>
        <a:xfrm>
          <a:off x="1320800" y="9385300"/>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7" name="フローチャート : 判断 196"/>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163484</xdr:rowOff>
    </xdr:from>
    <xdr:ext cx="762000" cy="259045"/>
    <xdr:sp macro="" textlink="">
      <xdr:nvSpPr>
        <xdr:cNvPr id="198" name="テキスト ボックス 197"/>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199" name="フローチャート : 判断 198"/>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121755</xdr:rowOff>
    </xdr:from>
    <xdr:ext cx="762000" cy="259045"/>
    <xdr:sp macro="" textlink="">
      <xdr:nvSpPr>
        <xdr:cNvPr id="200" name="テキスト ボックス 199"/>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68035</xdr:rowOff>
    </xdr:from>
    <xdr:to>
      <xdr:col>7</xdr:col>
      <xdr:colOff>66675</xdr:colOff>
      <xdr:row>55</xdr:row>
      <xdr:rowOff>169635</xdr:rowOff>
    </xdr:to>
    <xdr:sp macro="" textlink="">
      <xdr:nvSpPr>
        <xdr:cNvPr id="206" name="円/楕円 205"/>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84562</xdr:rowOff>
    </xdr:from>
    <xdr:ext cx="762000" cy="259045"/>
    <xdr:sp macro="" textlink="">
      <xdr:nvSpPr>
        <xdr:cNvPr id="207" name="扶助費該当値テキスト"/>
        <xdr:cNvSpPr txBox="1"/>
      </xdr:nvSpPr>
      <xdr:spPr>
        <a:xfrm>
          <a:off x="49149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68035</xdr:rowOff>
    </xdr:from>
    <xdr:to>
      <xdr:col>5</xdr:col>
      <xdr:colOff>600075</xdr:colOff>
      <xdr:row>55</xdr:row>
      <xdr:rowOff>169635</xdr:rowOff>
    </xdr:to>
    <xdr:sp macro="" textlink="">
      <xdr:nvSpPr>
        <xdr:cNvPr id="208" name="円/楕円 207"/>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209" name="テキスト ボックス 208"/>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35378</xdr:rowOff>
    </xdr:from>
    <xdr:to>
      <xdr:col>4</xdr:col>
      <xdr:colOff>396875</xdr:colOff>
      <xdr:row>55</xdr:row>
      <xdr:rowOff>136978</xdr:rowOff>
    </xdr:to>
    <xdr:sp macro="" textlink="">
      <xdr:nvSpPr>
        <xdr:cNvPr id="210" name="円/楕円 209"/>
        <xdr:cNvSpPr/>
      </xdr:nvSpPr>
      <xdr:spPr>
        <a:xfrm>
          <a:off x="3048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147155</xdr:rowOff>
    </xdr:from>
    <xdr:ext cx="762000" cy="259045"/>
    <xdr:sp macro="" textlink="">
      <xdr:nvSpPr>
        <xdr:cNvPr id="211" name="テキスト ボックス 210"/>
        <xdr:cNvSpPr txBox="1"/>
      </xdr:nvSpPr>
      <xdr:spPr>
        <a:xfrm>
          <a:off x="2717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117022</xdr:rowOff>
    </xdr:from>
    <xdr:to>
      <xdr:col>3</xdr:col>
      <xdr:colOff>193675</xdr:colOff>
      <xdr:row>56</xdr:row>
      <xdr:rowOff>47172</xdr:rowOff>
    </xdr:to>
    <xdr:sp macro="" textlink="">
      <xdr:nvSpPr>
        <xdr:cNvPr id="212" name="円/楕円 211"/>
        <xdr:cNvSpPr/>
      </xdr:nvSpPr>
      <xdr:spPr>
        <a:xfrm>
          <a:off x="2159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31949</xdr:rowOff>
    </xdr:from>
    <xdr:ext cx="762000" cy="259045"/>
    <xdr:sp macro="" textlink="">
      <xdr:nvSpPr>
        <xdr:cNvPr id="213" name="テキスト ボックス 212"/>
        <xdr:cNvSpPr txBox="1"/>
      </xdr:nvSpPr>
      <xdr:spPr>
        <a:xfrm>
          <a:off x="1828800" y="963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14" name="円/楕円 213"/>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15" name="テキスト ボックス 214"/>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その他に係る経常収支比率は、類似団体平均を</a:t>
          </a:r>
          <a:r>
            <a:rPr kumimoji="1" lang="en-US" altLang="ja-JP" sz="1300" baseline="0">
              <a:latin typeface="ＭＳ Ｐゴシック"/>
            </a:rPr>
            <a:t>0.7</a:t>
          </a:r>
          <a:r>
            <a:rPr kumimoji="1" lang="ja-JP" altLang="en-US" sz="1300" baseline="0">
              <a:latin typeface="ＭＳ Ｐゴシック"/>
            </a:rPr>
            <a:t>％下回っている。</a:t>
          </a:r>
          <a:endParaRPr kumimoji="1" lang="en-US" altLang="ja-JP" sz="1300" baseline="0">
            <a:latin typeface="ＭＳ Ｐゴシック"/>
          </a:endParaRPr>
        </a:p>
        <a:p>
          <a:r>
            <a:rPr kumimoji="1" lang="ja-JP" altLang="en-US" sz="1300" baseline="0">
              <a:latin typeface="ＭＳ Ｐゴシック"/>
            </a:rPr>
            <a:t>　しかし、他会計への操出金、特に介護保険特別会計への操出金については、年々増加しており、単年度事業内容の見直しを行うなど、普通会計の負担額を減らしていくよう努める。</a:t>
          </a:r>
          <a:endParaRPr kumimoji="1" lang="en-US" altLang="ja-JP" sz="1300" baseline="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136144</xdr:rowOff>
    </xdr:from>
    <xdr:to>
      <xdr:col>24</xdr:col>
      <xdr:colOff>31750</xdr:colOff>
      <xdr:row>57</xdr:row>
      <xdr:rowOff>1270</xdr:rowOff>
    </xdr:to>
    <xdr:cxnSp macro="">
      <xdr:nvCxnSpPr>
        <xdr:cNvPr id="245" name="直線コネクタ 244"/>
        <xdr:cNvCxnSpPr/>
      </xdr:nvCxnSpPr>
      <xdr:spPr>
        <a:xfrm>
          <a:off x="15671800" y="973734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126001</xdr:rowOff>
    </xdr:from>
    <xdr:ext cx="762000" cy="259045"/>
    <xdr:sp macro="" textlink="">
      <xdr:nvSpPr>
        <xdr:cNvPr id="246" name="その他平均値テキスト"/>
        <xdr:cNvSpPr txBox="1"/>
      </xdr:nvSpPr>
      <xdr:spPr>
        <a:xfrm>
          <a:off x="16598900" y="9727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113284</xdr:rowOff>
    </xdr:from>
    <xdr:to>
      <xdr:col>22</xdr:col>
      <xdr:colOff>565150</xdr:colOff>
      <xdr:row>56</xdr:row>
      <xdr:rowOff>136144</xdr:rowOff>
    </xdr:to>
    <xdr:cxnSp macro="">
      <xdr:nvCxnSpPr>
        <xdr:cNvPr id="248" name="直線コネクタ 247"/>
        <xdr:cNvCxnSpPr/>
      </xdr:nvCxnSpPr>
      <xdr:spPr>
        <a:xfrm>
          <a:off x="14782800" y="971448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91711</xdr:rowOff>
    </xdr:from>
    <xdr:ext cx="736600" cy="259045"/>
    <xdr:sp macro="" textlink="">
      <xdr:nvSpPr>
        <xdr:cNvPr id="250" name="テキスト ボックス 249"/>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99568</xdr:rowOff>
    </xdr:from>
    <xdr:to>
      <xdr:col>21</xdr:col>
      <xdr:colOff>361950</xdr:colOff>
      <xdr:row>56</xdr:row>
      <xdr:rowOff>113284</xdr:rowOff>
    </xdr:to>
    <xdr:cxnSp macro="">
      <xdr:nvCxnSpPr>
        <xdr:cNvPr id="251" name="直線コネクタ 250"/>
        <xdr:cNvCxnSpPr/>
      </xdr:nvCxnSpPr>
      <xdr:spPr>
        <a:xfrm>
          <a:off x="13893800" y="970076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77995</xdr:rowOff>
    </xdr:from>
    <xdr:ext cx="762000" cy="259045"/>
    <xdr:sp macro="" textlink="">
      <xdr:nvSpPr>
        <xdr:cNvPr id="253" name="テキスト ボックス 252"/>
        <xdr:cNvSpPr txBox="1"/>
      </xdr:nvSpPr>
      <xdr:spPr>
        <a:xfrm>
          <a:off x="14401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58420</xdr:rowOff>
    </xdr:from>
    <xdr:to>
      <xdr:col>20</xdr:col>
      <xdr:colOff>158750</xdr:colOff>
      <xdr:row>56</xdr:row>
      <xdr:rowOff>99568</xdr:rowOff>
    </xdr:to>
    <xdr:cxnSp macro="">
      <xdr:nvCxnSpPr>
        <xdr:cNvPr id="254" name="直線コネクタ 253"/>
        <xdr:cNvCxnSpPr/>
      </xdr:nvCxnSpPr>
      <xdr:spPr>
        <a:xfrm>
          <a:off x="13004800" y="965962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5" name="フローチャート : 判断 254"/>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6" name="テキスト ボックス 255"/>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80772</xdr:rowOff>
    </xdr:from>
    <xdr:to>
      <xdr:col>19</xdr:col>
      <xdr:colOff>6350</xdr:colOff>
      <xdr:row>57</xdr:row>
      <xdr:rowOff>10922</xdr:rowOff>
    </xdr:to>
    <xdr:sp macro="" textlink="">
      <xdr:nvSpPr>
        <xdr:cNvPr id="257" name="フローチャート : 判断 256"/>
        <xdr:cNvSpPr/>
      </xdr:nvSpPr>
      <xdr:spPr>
        <a:xfrm>
          <a:off x="12954000" y="968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167149</xdr:rowOff>
    </xdr:from>
    <xdr:ext cx="762000" cy="259045"/>
    <xdr:sp macro="" textlink="">
      <xdr:nvSpPr>
        <xdr:cNvPr id="258" name="テキスト ボックス 257"/>
        <xdr:cNvSpPr txBox="1"/>
      </xdr:nvSpPr>
      <xdr:spPr>
        <a:xfrm>
          <a:off x="12623800" y="976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64" name="円/楕円 263"/>
        <xdr:cNvSpPr/>
      </xdr:nvSpPr>
      <xdr:spPr>
        <a:xfrm>
          <a:off x="164592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138447</xdr:rowOff>
    </xdr:from>
    <xdr:ext cx="762000" cy="259045"/>
    <xdr:sp macro="" textlink="">
      <xdr:nvSpPr>
        <xdr:cNvPr id="265" name="その他該当値テキスト"/>
        <xdr:cNvSpPr txBox="1"/>
      </xdr:nvSpPr>
      <xdr:spPr>
        <a:xfrm>
          <a:off x="16598900" y="956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85344</xdr:rowOff>
    </xdr:from>
    <xdr:to>
      <xdr:col>22</xdr:col>
      <xdr:colOff>615950</xdr:colOff>
      <xdr:row>57</xdr:row>
      <xdr:rowOff>15494</xdr:rowOff>
    </xdr:to>
    <xdr:sp macro="" textlink="">
      <xdr:nvSpPr>
        <xdr:cNvPr id="266" name="円/楕円 265"/>
        <xdr:cNvSpPr/>
      </xdr:nvSpPr>
      <xdr:spPr>
        <a:xfrm>
          <a:off x="15621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25671</xdr:rowOff>
    </xdr:from>
    <xdr:ext cx="736600" cy="259045"/>
    <xdr:sp macro="" textlink="">
      <xdr:nvSpPr>
        <xdr:cNvPr id="267" name="テキスト ボックス 266"/>
        <xdr:cNvSpPr txBox="1"/>
      </xdr:nvSpPr>
      <xdr:spPr>
        <a:xfrm>
          <a:off x="15290800" y="9455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62484</xdr:rowOff>
    </xdr:from>
    <xdr:to>
      <xdr:col>21</xdr:col>
      <xdr:colOff>412750</xdr:colOff>
      <xdr:row>56</xdr:row>
      <xdr:rowOff>164084</xdr:rowOff>
    </xdr:to>
    <xdr:sp macro="" textlink="">
      <xdr:nvSpPr>
        <xdr:cNvPr id="268" name="円/楕円 267"/>
        <xdr:cNvSpPr/>
      </xdr:nvSpPr>
      <xdr:spPr>
        <a:xfrm>
          <a:off x="14732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2811</xdr:rowOff>
    </xdr:from>
    <xdr:ext cx="762000" cy="259045"/>
    <xdr:sp macro="" textlink="">
      <xdr:nvSpPr>
        <xdr:cNvPr id="269" name="テキスト ボックス 268"/>
        <xdr:cNvSpPr txBox="1"/>
      </xdr:nvSpPr>
      <xdr:spPr>
        <a:xfrm>
          <a:off x="14401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48768</xdr:rowOff>
    </xdr:from>
    <xdr:to>
      <xdr:col>20</xdr:col>
      <xdr:colOff>209550</xdr:colOff>
      <xdr:row>56</xdr:row>
      <xdr:rowOff>150368</xdr:rowOff>
    </xdr:to>
    <xdr:sp macro="" textlink="">
      <xdr:nvSpPr>
        <xdr:cNvPr id="270" name="円/楕円 269"/>
        <xdr:cNvSpPr/>
      </xdr:nvSpPr>
      <xdr:spPr>
        <a:xfrm>
          <a:off x="13843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160545</xdr:rowOff>
    </xdr:from>
    <xdr:ext cx="762000" cy="259045"/>
    <xdr:sp macro="" textlink="">
      <xdr:nvSpPr>
        <xdr:cNvPr id="271" name="テキスト ボックス 270"/>
        <xdr:cNvSpPr txBox="1"/>
      </xdr:nvSpPr>
      <xdr:spPr>
        <a:xfrm>
          <a:off x="13512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72" name="円/楕円 271"/>
        <xdr:cNvSpPr/>
      </xdr:nvSpPr>
      <xdr:spPr>
        <a:xfrm>
          <a:off x="12954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119397</xdr:rowOff>
    </xdr:from>
    <xdr:ext cx="762000" cy="259045"/>
    <xdr:sp macro="" textlink="">
      <xdr:nvSpPr>
        <xdr:cNvPr id="273" name="テキスト ボックス 272"/>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類似団体を下回る数値で推移している。平成</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1.9</a:t>
          </a:r>
          <a:r>
            <a:rPr kumimoji="1" lang="ja-JP" altLang="en-US" sz="1300">
              <a:latin typeface="ＭＳ Ｐゴシック"/>
            </a:rPr>
            <a:t>％下回った。</a:t>
          </a:r>
          <a:endParaRPr kumimoji="1" lang="en-US" altLang="ja-JP" sz="1300">
            <a:latin typeface="ＭＳ Ｐゴシック"/>
          </a:endParaRPr>
        </a:p>
        <a:p>
          <a:r>
            <a:rPr kumimoji="1" lang="ja-JP" altLang="en-US" sz="1300">
              <a:latin typeface="ＭＳ Ｐゴシック"/>
            </a:rPr>
            <a:t>　しかし、前年度と比較すると</a:t>
          </a:r>
          <a:r>
            <a:rPr kumimoji="1" lang="en-US" altLang="ja-JP" sz="1300">
              <a:latin typeface="ＭＳ Ｐゴシック"/>
            </a:rPr>
            <a:t>2.9</a:t>
          </a:r>
          <a:r>
            <a:rPr kumimoji="1" lang="ja-JP" altLang="en-US" sz="1300">
              <a:latin typeface="ＭＳ Ｐゴシック"/>
            </a:rPr>
            <a:t>％増加している。これは、新たに私立認可保育所が開設されたことによる私立認可保育所運営負担金の増などによるものである。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年度予算編成より、各種団体への補助金見直しを実施しているが、今後も引き続き事業経費負担のあり方や行政効果を精査し、補助金の廃止や縮小、終期の設定などにより整理合理化を図る。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115570</xdr:rowOff>
    </xdr:from>
    <xdr:to>
      <xdr:col>24</xdr:col>
      <xdr:colOff>31750</xdr:colOff>
      <xdr:row>36</xdr:row>
      <xdr:rowOff>76708</xdr:rowOff>
    </xdr:to>
    <xdr:cxnSp macro="">
      <xdr:nvCxnSpPr>
        <xdr:cNvPr id="303" name="直線コネクタ 302"/>
        <xdr:cNvCxnSpPr/>
      </xdr:nvCxnSpPr>
      <xdr:spPr>
        <a:xfrm>
          <a:off x="15671800" y="6116320"/>
          <a:ext cx="8382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4"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115570</xdr:rowOff>
    </xdr:from>
    <xdr:to>
      <xdr:col>22</xdr:col>
      <xdr:colOff>565150</xdr:colOff>
      <xdr:row>36</xdr:row>
      <xdr:rowOff>127000</xdr:rowOff>
    </xdr:to>
    <xdr:cxnSp macro="">
      <xdr:nvCxnSpPr>
        <xdr:cNvPr id="306" name="直線コネクタ 305"/>
        <xdr:cNvCxnSpPr/>
      </xdr:nvCxnSpPr>
      <xdr:spPr>
        <a:xfrm flipV="1">
          <a:off x="14782800" y="611632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08" name="テキスト ボックス 30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117856</xdr:rowOff>
    </xdr:from>
    <xdr:to>
      <xdr:col>21</xdr:col>
      <xdr:colOff>361950</xdr:colOff>
      <xdr:row>36</xdr:row>
      <xdr:rowOff>127000</xdr:rowOff>
    </xdr:to>
    <xdr:cxnSp macro="">
      <xdr:nvCxnSpPr>
        <xdr:cNvPr id="309" name="直線コネクタ 308"/>
        <xdr:cNvCxnSpPr/>
      </xdr:nvCxnSpPr>
      <xdr:spPr>
        <a:xfrm>
          <a:off x="13893800" y="629005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113284</xdr:rowOff>
    </xdr:from>
    <xdr:to>
      <xdr:col>20</xdr:col>
      <xdr:colOff>158750</xdr:colOff>
      <xdr:row>36</xdr:row>
      <xdr:rowOff>117856</xdr:rowOff>
    </xdr:to>
    <xdr:cxnSp macro="">
      <xdr:nvCxnSpPr>
        <xdr:cNvPr id="312" name="直線コネクタ 311"/>
        <xdr:cNvCxnSpPr/>
      </xdr:nvCxnSpPr>
      <xdr:spPr>
        <a:xfrm>
          <a:off x="13004800" y="62854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3" name="フローチャート : 判断 312"/>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4" name="テキスト ボックス 313"/>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5" name="フローチャート : 判断 314"/>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16" name="テキスト ボックス 315"/>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25908</xdr:rowOff>
    </xdr:from>
    <xdr:to>
      <xdr:col>24</xdr:col>
      <xdr:colOff>82550</xdr:colOff>
      <xdr:row>36</xdr:row>
      <xdr:rowOff>127508</xdr:rowOff>
    </xdr:to>
    <xdr:sp macro="" textlink="">
      <xdr:nvSpPr>
        <xdr:cNvPr id="322" name="円/楕円 321"/>
        <xdr:cNvSpPr/>
      </xdr:nvSpPr>
      <xdr:spPr>
        <a:xfrm>
          <a:off x="164592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42435</xdr:rowOff>
    </xdr:from>
    <xdr:ext cx="762000" cy="259045"/>
    <xdr:sp macro="" textlink="">
      <xdr:nvSpPr>
        <xdr:cNvPr id="323" name="補助費等該当値テキスト"/>
        <xdr:cNvSpPr txBox="1"/>
      </xdr:nvSpPr>
      <xdr:spPr>
        <a:xfrm>
          <a:off x="16598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64770</xdr:rowOff>
    </xdr:from>
    <xdr:to>
      <xdr:col>22</xdr:col>
      <xdr:colOff>615950</xdr:colOff>
      <xdr:row>35</xdr:row>
      <xdr:rowOff>166370</xdr:rowOff>
    </xdr:to>
    <xdr:sp macro="" textlink="">
      <xdr:nvSpPr>
        <xdr:cNvPr id="324" name="円/楕円 323"/>
        <xdr:cNvSpPr/>
      </xdr:nvSpPr>
      <xdr:spPr>
        <a:xfrm>
          <a:off x="15621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5097</xdr:rowOff>
    </xdr:from>
    <xdr:ext cx="736600" cy="259045"/>
    <xdr:sp macro="" textlink="">
      <xdr:nvSpPr>
        <xdr:cNvPr id="325" name="テキスト ボックス 324"/>
        <xdr:cNvSpPr txBox="1"/>
      </xdr:nvSpPr>
      <xdr:spPr>
        <a:xfrm>
          <a:off x="15290800" y="5834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76200</xdr:rowOff>
    </xdr:from>
    <xdr:to>
      <xdr:col>21</xdr:col>
      <xdr:colOff>412750</xdr:colOff>
      <xdr:row>37</xdr:row>
      <xdr:rowOff>6350</xdr:rowOff>
    </xdr:to>
    <xdr:sp macro="" textlink="">
      <xdr:nvSpPr>
        <xdr:cNvPr id="326" name="円/楕円 325"/>
        <xdr:cNvSpPr/>
      </xdr:nvSpPr>
      <xdr:spPr>
        <a:xfrm>
          <a:off x="14732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16527</xdr:rowOff>
    </xdr:from>
    <xdr:ext cx="762000" cy="259045"/>
    <xdr:sp macro="" textlink="">
      <xdr:nvSpPr>
        <xdr:cNvPr id="327" name="テキスト ボックス 326"/>
        <xdr:cNvSpPr txBox="1"/>
      </xdr:nvSpPr>
      <xdr:spPr>
        <a:xfrm>
          <a:off x="14401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67056</xdr:rowOff>
    </xdr:from>
    <xdr:to>
      <xdr:col>20</xdr:col>
      <xdr:colOff>209550</xdr:colOff>
      <xdr:row>36</xdr:row>
      <xdr:rowOff>168656</xdr:rowOff>
    </xdr:to>
    <xdr:sp macro="" textlink="">
      <xdr:nvSpPr>
        <xdr:cNvPr id="328" name="円/楕円 327"/>
        <xdr:cNvSpPr/>
      </xdr:nvSpPr>
      <xdr:spPr>
        <a:xfrm>
          <a:off x="13843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7383</xdr:rowOff>
    </xdr:from>
    <xdr:ext cx="762000" cy="259045"/>
    <xdr:sp macro="" textlink="">
      <xdr:nvSpPr>
        <xdr:cNvPr id="329" name="テキスト ボックス 328"/>
        <xdr:cNvSpPr txBox="1"/>
      </xdr:nvSpPr>
      <xdr:spPr>
        <a:xfrm>
          <a:off x="13512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30" name="円/楕円 329"/>
        <xdr:cNvSpPr/>
      </xdr:nvSpPr>
      <xdr:spPr>
        <a:xfrm>
          <a:off x="12954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31" name="テキスト ボックス 330"/>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ja-JP"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4</a:t>
          </a:r>
          <a:r>
            <a:rPr kumimoji="1" lang="ja-JP" altLang="ja-JP" sz="1300">
              <a:solidFill>
                <a:schemeClr val="dk1"/>
              </a:solidFill>
              <a:effectLst/>
              <a:latin typeface="+mn-ea"/>
              <a:ea typeface="+mn-ea"/>
              <a:cs typeface="+mn-cs"/>
            </a:rPr>
            <a:t>年度から平成</a:t>
          </a:r>
          <a:r>
            <a:rPr kumimoji="1" lang="en-US" altLang="ja-JP" sz="1300">
              <a:solidFill>
                <a:schemeClr val="dk1"/>
              </a:solidFill>
              <a:effectLst/>
              <a:latin typeface="+mn-ea"/>
              <a:ea typeface="+mn-ea"/>
              <a:cs typeface="+mn-cs"/>
            </a:rPr>
            <a:t>14</a:t>
          </a:r>
          <a:r>
            <a:rPr kumimoji="1" lang="ja-JP" altLang="ja-JP" sz="1300">
              <a:solidFill>
                <a:schemeClr val="dk1"/>
              </a:solidFill>
              <a:effectLst/>
              <a:latin typeface="+mn-ea"/>
              <a:ea typeface="+mn-ea"/>
              <a:cs typeface="+mn-cs"/>
            </a:rPr>
            <a:t>年度にかけて、教育施設、福祉施設、道路・農村整備、公営住宅、中心市街地活性化事業など、集中的な公共施設整備を行った結果、地方債が急増した。</a:t>
          </a:r>
          <a:endParaRPr lang="ja-JP" altLang="ja-JP" sz="1300">
            <a:effectLst/>
            <a:latin typeface="+mn-ea"/>
            <a:ea typeface="+mn-ea"/>
          </a:endParaRPr>
        </a:p>
        <a:p>
          <a:r>
            <a:rPr kumimoji="1" lang="ja-JP" altLang="ja-JP" sz="1300">
              <a:solidFill>
                <a:schemeClr val="dk1"/>
              </a:solidFill>
              <a:effectLst/>
              <a:latin typeface="+mn-ea"/>
              <a:ea typeface="+mn-ea"/>
              <a:cs typeface="+mn-cs"/>
            </a:rPr>
            <a:t>　平成</a:t>
          </a:r>
          <a:r>
            <a:rPr kumimoji="1" lang="en-US" altLang="ja-JP" sz="1300">
              <a:solidFill>
                <a:schemeClr val="dk1"/>
              </a:solidFill>
              <a:effectLst/>
              <a:latin typeface="+mn-ea"/>
              <a:ea typeface="+mn-ea"/>
              <a:cs typeface="+mn-cs"/>
            </a:rPr>
            <a:t>21</a:t>
          </a:r>
          <a:r>
            <a:rPr kumimoji="1" lang="ja-JP" altLang="ja-JP" sz="1300">
              <a:solidFill>
                <a:schemeClr val="dk1"/>
              </a:solidFill>
              <a:effectLst/>
              <a:latin typeface="+mn-ea"/>
              <a:ea typeface="+mn-ea"/>
              <a:cs typeface="+mn-cs"/>
            </a:rPr>
            <a:t>年度までは類似団体平均を</a:t>
          </a:r>
          <a:r>
            <a:rPr kumimoji="1" lang="en-US" altLang="ja-JP" sz="1300">
              <a:solidFill>
                <a:schemeClr val="dk1"/>
              </a:solidFill>
              <a:effectLst/>
              <a:latin typeface="+mn-ea"/>
              <a:ea typeface="+mn-ea"/>
              <a:cs typeface="+mn-cs"/>
            </a:rPr>
            <a:t>5</a:t>
          </a:r>
          <a:r>
            <a:rPr kumimoji="1" lang="ja-JP" altLang="ja-JP" sz="1300">
              <a:solidFill>
                <a:schemeClr val="dk1"/>
              </a:solidFill>
              <a:effectLst/>
              <a:latin typeface="+mn-ea"/>
              <a:ea typeface="+mn-ea"/>
              <a:cs typeface="+mn-cs"/>
            </a:rPr>
            <a:t>％以上上回っていたが、少しずつ改善されてきた。</a:t>
          </a:r>
          <a:endParaRPr lang="ja-JP" altLang="ja-JP" sz="1300">
            <a:effectLst/>
            <a:latin typeface="+mn-ea"/>
            <a:ea typeface="+mn-ea"/>
          </a:endParaRPr>
        </a:p>
        <a:p>
          <a:r>
            <a:rPr kumimoji="1" lang="ja-JP" altLang="ja-JP" sz="1300">
              <a:solidFill>
                <a:schemeClr val="dk1"/>
              </a:solidFill>
              <a:effectLst/>
              <a:latin typeface="+mn-ea"/>
              <a:ea typeface="+mn-ea"/>
              <a:cs typeface="+mn-cs"/>
            </a:rPr>
            <a:t>　災害や三春小改修事業等の借入が発生、次年度繰越事業もあることから、緊急度・住民ニーズを的確に把握した事業の選択を行い</a:t>
          </a:r>
          <a:r>
            <a:rPr kumimoji="1" lang="ja-JP" altLang="en-US" sz="1300">
              <a:solidFill>
                <a:schemeClr val="dk1"/>
              </a:solidFill>
              <a:effectLst/>
              <a:latin typeface="+mn-ea"/>
              <a:ea typeface="+mn-ea"/>
              <a:cs typeface="+mn-cs"/>
            </a:rPr>
            <a:t>起債</a:t>
          </a:r>
          <a:r>
            <a:rPr kumimoji="1" lang="ja-JP" altLang="ja-JP" sz="1300">
              <a:solidFill>
                <a:schemeClr val="dk1"/>
              </a:solidFill>
              <a:effectLst/>
              <a:latin typeface="+mn-ea"/>
              <a:ea typeface="+mn-ea"/>
              <a:cs typeface="+mn-cs"/>
            </a:rPr>
            <a:t>依存型の事業実施を見直す。</a:t>
          </a:r>
          <a:endParaRPr lang="ja-JP" altLang="ja-JP" sz="1300">
            <a:effectLst/>
            <a:latin typeface="+mn-ea"/>
            <a:ea typeface="+mn-ea"/>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17272</xdr:rowOff>
    </xdr:from>
    <xdr:to>
      <xdr:col>7</xdr:col>
      <xdr:colOff>15875</xdr:colOff>
      <xdr:row>78</xdr:row>
      <xdr:rowOff>49276</xdr:rowOff>
    </xdr:to>
    <xdr:cxnSp macro="">
      <xdr:nvCxnSpPr>
        <xdr:cNvPr id="361" name="直線コネクタ 360"/>
        <xdr:cNvCxnSpPr/>
      </xdr:nvCxnSpPr>
      <xdr:spPr>
        <a:xfrm flipV="1">
          <a:off x="3987800" y="1339037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2"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49276</xdr:rowOff>
    </xdr:from>
    <xdr:to>
      <xdr:col>5</xdr:col>
      <xdr:colOff>549275</xdr:colOff>
      <xdr:row>78</xdr:row>
      <xdr:rowOff>163576</xdr:rowOff>
    </xdr:to>
    <xdr:cxnSp macro="">
      <xdr:nvCxnSpPr>
        <xdr:cNvPr id="364" name="直線コネクタ 363"/>
        <xdr:cNvCxnSpPr/>
      </xdr:nvCxnSpPr>
      <xdr:spPr>
        <a:xfrm flipV="1">
          <a:off x="3098800" y="1342237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91964</xdr:rowOff>
    </xdr:from>
    <xdr:ext cx="736600" cy="259045"/>
    <xdr:sp macro="" textlink="">
      <xdr:nvSpPr>
        <xdr:cNvPr id="366" name="テキスト ボックス 365"/>
        <xdr:cNvSpPr txBox="1"/>
      </xdr:nvSpPr>
      <xdr:spPr>
        <a:xfrm>
          <a:off x="3606800" y="13122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163576</xdr:rowOff>
    </xdr:from>
    <xdr:to>
      <xdr:col>4</xdr:col>
      <xdr:colOff>346075</xdr:colOff>
      <xdr:row>79</xdr:row>
      <xdr:rowOff>24130</xdr:rowOff>
    </xdr:to>
    <xdr:cxnSp macro="">
      <xdr:nvCxnSpPr>
        <xdr:cNvPr id="367" name="直線コネクタ 366"/>
        <xdr:cNvCxnSpPr/>
      </xdr:nvCxnSpPr>
      <xdr:spPr>
        <a:xfrm flipV="1">
          <a:off x="2209800" y="1353667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69" name="テキスト ボックス 368"/>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24130</xdr:rowOff>
    </xdr:from>
    <xdr:to>
      <xdr:col>3</xdr:col>
      <xdr:colOff>142875</xdr:colOff>
      <xdr:row>79</xdr:row>
      <xdr:rowOff>129287</xdr:rowOff>
    </xdr:to>
    <xdr:cxnSp macro="">
      <xdr:nvCxnSpPr>
        <xdr:cNvPr id="370" name="直線コネクタ 369"/>
        <xdr:cNvCxnSpPr/>
      </xdr:nvCxnSpPr>
      <xdr:spPr>
        <a:xfrm flipV="1">
          <a:off x="1320800" y="13568680"/>
          <a:ext cx="8890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71" name="フローチャート : 判断 37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69105</xdr:rowOff>
    </xdr:from>
    <xdr:ext cx="762000" cy="259045"/>
    <xdr:sp macro="" textlink="">
      <xdr:nvSpPr>
        <xdr:cNvPr id="372" name="テキスト ボックス 371"/>
        <xdr:cNvSpPr txBox="1"/>
      </xdr:nvSpPr>
      <xdr:spPr>
        <a:xfrm>
          <a:off x="1828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3" name="フローチャート : 判断 372"/>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101109</xdr:rowOff>
    </xdr:from>
    <xdr:ext cx="762000" cy="259045"/>
    <xdr:sp macro="" textlink="">
      <xdr:nvSpPr>
        <xdr:cNvPr id="374" name="テキスト ボックス 373"/>
        <xdr:cNvSpPr txBox="1"/>
      </xdr:nvSpPr>
      <xdr:spPr>
        <a:xfrm>
          <a:off x="939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80" name="円/楕円 379"/>
        <xdr:cNvSpPr/>
      </xdr:nvSpPr>
      <xdr:spPr>
        <a:xfrm>
          <a:off x="47752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109999</xdr:rowOff>
    </xdr:from>
    <xdr:ext cx="762000" cy="259045"/>
    <xdr:sp macro="" textlink="">
      <xdr:nvSpPr>
        <xdr:cNvPr id="381" name="公債費該当値テキスト"/>
        <xdr:cNvSpPr txBox="1"/>
      </xdr:nvSpPr>
      <xdr:spPr>
        <a:xfrm>
          <a:off x="49149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169926</xdr:rowOff>
    </xdr:from>
    <xdr:to>
      <xdr:col>5</xdr:col>
      <xdr:colOff>600075</xdr:colOff>
      <xdr:row>78</xdr:row>
      <xdr:rowOff>100076</xdr:rowOff>
    </xdr:to>
    <xdr:sp macro="" textlink="">
      <xdr:nvSpPr>
        <xdr:cNvPr id="382" name="円/楕円 381"/>
        <xdr:cNvSpPr/>
      </xdr:nvSpPr>
      <xdr:spPr>
        <a:xfrm>
          <a:off x="3937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84853</xdr:rowOff>
    </xdr:from>
    <xdr:ext cx="736600" cy="259045"/>
    <xdr:sp macro="" textlink="">
      <xdr:nvSpPr>
        <xdr:cNvPr id="383" name="テキスト ボックス 382"/>
        <xdr:cNvSpPr txBox="1"/>
      </xdr:nvSpPr>
      <xdr:spPr>
        <a:xfrm>
          <a:off x="3606800" y="13457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112776</xdr:rowOff>
    </xdr:from>
    <xdr:to>
      <xdr:col>4</xdr:col>
      <xdr:colOff>396875</xdr:colOff>
      <xdr:row>79</xdr:row>
      <xdr:rowOff>42926</xdr:rowOff>
    </xdr:to>
    <xdr:sp macro="" textlink="">
      <xdr:nvSpPr>
        <xdr:cNvPr id="384" name="円/楕円 383"/>
        <xdr:cNvSpPr/>
      </xdr:nvSpPr>
      <xdr:spPr>
        <a:xfrm>
          <a:off x="3048000" y="1348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27703</xdr:rowOff>
    </xdr:from>
    <xdr:ext cx="762000" cy="259045"/>
    <xdr:sp macro="" textlink="">
      <xdr:nvSpPr>
        <xdr:cNvPr id="385" name="テキスト ボックス 384"/>
        <xdr:cNvSpPr txBox="1"/>
      </xdr:nvSpPr>
      <xdr:spPr>
        <a:xfrm>
          <a:off x="2717800" y="1357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144780</xdr:rowOff>
    </xdr:from>
    <xdr:to>
      <xdr:col>3</xdr:col>
      <xdr:colOff>193675</xdr:colOff>
      <xdr:row>79</xdr:row>
      <xdr:rowOff>74930</xdr:rowOff>
    </xdr:to>
    <xdr:sp macro="" textlink="">
      <xdr:nvSpPr>
        <xdr:cNvPr id="386" name="円/楕円 385"/>
        <xdr:cNvSpPr/>
      </xdr:nvSpPr>
      <xdr:spPr>
        <a:xfrm>
          <a:off x="2159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59707</xdr:rowOff>
    </xdr:from>
    <xdr:ext cx="762000" cy="259045"/>
    <xdr:sp macro="" textlink="">
      <xdr:nvSpPr>
        <xdr:cNvPr id="387" name="テキスト ボックス 386"/>
        <xdr:cNvSpPr txBox="1"/>
      </xdr:nvSpPr>
      <xdr:spPr>
        <a:xfrm>
          <a:off x="18288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78487</xdr:rowOff>
    </xdr:from>
    <xdr:to>
      <xdr:col>1</xdr:col>
      <xdr:colOff>676275</xdr:colOff>
      <xdr:row>80</xdr:row>
      <xdr:rowOff>8637</xdr:rowOff>
    </xdr:to>
    <xdr:sp macro="" textlink="">
      <xdr:nvSpPr>
        <xdr:cNvPr id="388" name="円/楕円 387"/>
        <xdr:cNvSpPr/>
      </xdr:nvSpPr>
      <xdr:spPr>
        <a:xfrm>
          <a:off x="1270000" y="1362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164864</xdr:rowOff>
    </xdr:from>
    <xdr:ext cx="762000" cy="259045"/>
    <xdr:sp macro="" textlink="">
      <xdr:nvSpPr>
        <xdr:cNvPr id="389" name="テキスト ボックス 388"/>
        <xdr:cNvSpPr txBox="1"/>
      </xdr:nvSpPr>
      <xdr:spPr>
        <a:xfrm>
          <a:off x="939800" y="13709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公債費以外の経常経費比率は、類似団体平均を</a:t>
          </a:r>
          <a:r>
            <a:rPr kumimoji="1" lang="en-US" altLang="ja-JP" sz="1300">
              <a:latin typeface="ＭＳ Ｐゴシック"/>
            </a:rPr>
            <a:t>1.6</a:t>
          </a:r>
          <a:r>
            <a:rPr kumimoji="1" lang="ja-JP" altLang="en-US" sz="1300">
              <a:latin typeface="ＭＳ Ｐゴシック"/>
            </a:rPr>
            <a:t>％上回った。</a:t>
          </a:r>
          <a:endParaRPr kumimoji="1" lang="en-US" altLang="ja-JP" sz="1300">
            <a:latin typeface="ＭＳ Ｐゴシック"/>
          </a:endParaRPr>
        </a:p>
        <a:p>
          <a:r>
            <a:rPr kumimoji="1" lang="ja-JP" altLang="en-US" sz="1300">
              <a:latin typeface="ＭＳ Ｐゴシック"/>
            </a:rPr>
            <a:t>　これは、物件費と補助費等の増加が主な要因となっており、物件費では</a:t>
          </a:r>
          <a:r>
            <a:rPr kumimoji="1" lang="ja-JP" altLang="ja-JP" sz="1300">
              <a:solidFill>
                <a:schemeClr val="dk1"/>
              </a:solidFill>
              <a:effectLst/>
              <a:latin typeface="+mn-lt"/>
              <a:ea typeface="+mn-ea"/>
              <a:cs typeface="+mn-cs"/>
            </a:rPr>
            <a:t>新三春中学校のスクールバス運行委託料の増など</a:t>
          </a:r>
          <a:r>
            <a:rPr kumimoji="1" lang="ja-JP" altLang="en-US" sz="1300">
              <a:solidFill>
                <a:schemeClr val="dk1"/>
              </a:solidFill>
              <a:effectLst/>
              <a:latin typeface="+mn-lt"/>
              <a:ea typeface="+mn-ea"/>
              <a:cs typeface="+mn-cs"/>
            </a:rPr>
            <a:t>、補助費等では、新たに</a:t>
          </a:r>
          <a:r>
            <a:rPr kumimoji="1" lang="ja-JP" altLang="ja-JP" sz="1300">
              <a:solidFill>
                <a:schemeClr val="dk1"/>
              </a:solidFill>
              <a:effectLst/>
              <a:latin typeface="+mn-lt"/>
              <a:ea typeface="+mn-ea"/>
              <a:cs typeface="+mn-cs"/>
            </a:rPr>
            <a:t>私立認可保育所が開設されたことによる私立認可保育所運営負担金の増など</a:t>
          </a:r>
          <a:r>
            <a:rPr kumimoji="1" lang="ja-JP" altLang="en-US" sz="1300">
              <a:solidFill>
                <a:schemeClr val="dk1"/>
              </a:solidFill>
              <a:effectLst/>
              <a:latin typeface="+mn-lt"/>
              <a:ea typeface="+mn-ea"/>
              <a:cs typeface="+mn-cs"/>
            </a:rPr>
            <a:t>が要因となっている。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50800</xdr:rowOff>
    </xdr:from>
    <xdr:to>
      <xdr:col>24</xdr:col>
      <xdr:colOff>31750</xdr:colOff>
      <xdr:row>77</xdr:row>
      <xdr:rowOff>138430</xdr:rowOff>
    </xdr:to>
    <xdr:cxnSp macro="">
      <xdr:nvCxnSpPr>
        <xdr:cNvPr id="422" name="直線コネクタ 421"/>
        <xdr:cNvCxnSpPr/>
      </xdr:nvCxnSpPr>
      <xdr:spPr>
        <a:xfrm>
          <a:off x="15671800" y="13081000"/>
          <a:ext cx="8382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3" name="公債費以外平均値テキスト"/>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50800</xdr:rowOff>
    </xdr:from>
    <xdr:to>
      <xdr:col>22</xdr:col>
      <xdr:colOff>565150</xdr:colOff>
      <xdr:row>77</xdr:row>
      <xdr:rowOff>66039</xdr:rowOff>
    </xdr:to>
    <xdr:cxnSp macro="">
      <xdr:nvCxnSpPr>
        <xdr:cNvPr id="425" name="直線コネクタ 424"/>
        <xdr:cNvCxnSpPr/>
      </xdr:nvCxnSpPr>
      <xdr:spPr>
        <a:xfrm flipV="1">
          <a:off x="14782800" y="13081000"/>
          <a:ext cx="889000" cy="18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128288</xdr:rowOff>
    </xdr:from>
    <xdr:ext cx="736600" cy="259045"/>
    <xdr:sp macro="" textlink="">
      <xdr:nvSpPr>
        <xdr:cNvPr id="427" name="テキスト ボックス 426"/>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5080</xdr:rowOff>
    </xdr:from>
    <xdr:to>
      <xdr:col>21</xdr:col>
      <xdr:colOff>361950</xdr:colOff>
      <xdr:row>77</xdr:row>
      <xdr:rowOff>66039</xdr:rowOff>
    </xdr:to>
    <xdr:cxnSp macro="">
      <xdr:nvCxnSpPr>
        <xdr:cNvPr id="428" name="直線コネクタ 427"/>
        <xdr:cNvCxnSpPr/>
      </xdr:nvCxnSpPr>
      <xdr:spPr>
        <a:xfrm>
          <a:off x="13893800" y="1320673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30" name="テキスト ボックス 429"/>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85089</xdr:rowOff>
    </xdr:from>
    <xdr:to>
      <xdr:col>20</xdr:col>
      <xdr:colOff>158750</xdr:colOff>
      <xdr:row>77</xdr:row>
      <xdr:rowOff>5080</xdr:rowOff>
    </xdr:to>
    <xdr:cxnSp macro="">
      <xdr:nvCxnSpPr>
        <xdr:cNvPr id="431" name="直線コネクタ 430"/>
        <xdr:cNvCxnSpPr/>
      </xdr:nvCxnSpPr>
      <xdr:spPr>
        <a:xfrm>
          <a:off x="13004800" y="13115289"/>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102870</xdr:rowOff>
    </xdr:from>
    <xdr:to>
      <xdr:col>20</xdr:col>
      <xdr:colOff>209550</xdr:colOff>
      <xdr:row>77</xdr:row>
      <xdr:rowOff>33020</xdr:rowOff>
    </xdr:to>
    <xdr:sp macro="" textlink="">
      <xdr:nvSpPr>
        <xdr:cNvPr id="432" name="フローチャート : 判断 431"/>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33" name="テキスト ボックス 432"/>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60961</xdr:rowOff>
    </xdr:from>
    <xdr:to>
      <xdr:col>19</xdr:col>
      <xdr:colOff>6350</xdr:colOff>
      <xdr:row>77</xdr:row>
      <xdr:rowOff>162561</xdr:rowOff>
    </xdr:to>
    <xdr:sp macro="" textlink="">
      <xdr:nvSpPr>
        <xdr:cNvPr id="434" name="フローチャート : 判断 433"/>
        <xdr:cNvSpPr/>
      </xdr:nvSpPr>
      <xdr:spPr>
        <a:xfrm>
          <a:off x="12954000" y="13262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147338</xdr:rowOff>
    </xdr:from>
    <xdr:ext cx="762000" cy="259045"/>
    <xdr:sp macro="" textlink="">
      <xdr:nvSpPr>
        <xdr:cNvPr id="435" name="テキスト ボックス 434"/>
        <xdr:cNvSpPr txBox="1"/>
      </xdr:nvSpPr>
      <xdr:spPr>
        <a:xfrm>
          <a:off x="12623800" y="1334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87630</xdr:rowOff>
    </xdr:from>
    <xdr:to>
      <xdr:col>24</xdr:col>
      <xdr:colOff>82550</xdr:colOff>
      <xdr:row>78</xdr:row>
      <xdr:rowOff>17780</xdr:rowOff>
    </xdr:to>
    <xdr:sp macro="" textlink="">
      <xdr:nvSpPr>
        <xdr:cNvPr id="441" name="円/楕円 440"/>
        <xdr:cNvSpPr/>
      </xdr:nvSpPr>
      <xdr:spPr>
        <a:xfrm>
          <a:off x="164592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59707</xdr:rowOff>
    </xdr:from>
    <xdr:ext cx="762000" cy="259045"/>
    <xdr:sp macro="" textlink="">
      <xdr:nvSpPr>
        <xdr:cNvPr id="442" name="公債費以外該当値テキスト"/>
        <xdr:cNvSpPr txBox="1"/>
      </xdr:nvSpPr>
      <xdr:spPr>
        <a:xfrm>
          <a:off x="165989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0</xdr:rowOff>
    </xdr:from>
    <xdr:to>
      <xdr:col>22</xdr:col>
      <xdr:colOff>615950</xdr:colOff>
      <xdr:row>76</xdr:row>
      <xdr:rowOff>101600</xdr:rowOff>
    </xdr:to>
    <xdr:sp macro="" textlink="">
      <xdr:nvSpPr>
        <xdr:cNvPr id="443" name="円/楕円 442"/>
        <xdr:cNvSpPr/>
      </xdr:nvSpPr>
      <xdr:spPr>
        <a:xfrm>
          <a:off x="15621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111777</xdr:rowOff>
    </xdr:from>
    <xdr:ext cx="736600" cy="259045"/>
    <xdr:sp macro="" textlink="">
      <xdr:nvSpPr>
        <xdr:cNvPr id="444" name="テキスト ボックス 443"/>
        <xdr:cNvSpPr txBox="1"/>
      </xdr:nvSpPr>
      <xdr:spPr>
        <a:xfrm>
          <a:off x="15290800" y="1279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15239</xdr:rowOff>
    </xdr:from>
    <xdr:to>
      <xdr:col>21</xdr:col>
      <xdr:colOff>412750</xdr:colOff>
      <xdr:row>77</xdr:row>
      <xdr:rowOff>116839</xdr:rowOff>
    </xdr:to>
    <xdr:sp macro="" textlink="">
      <xdr:nvSpPr>
        <xdr:cNvPr id="445" name="円/楕円 444"/>
        <xdr:cNvSpPr/>
      </xdr:nvSpPr>
      <xdr:spPr>
        <a:xfrm>
          <a:off x="14732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101616</xdr:rowOff>
    </xdr:from>
    <xdr:ext cx="762000" cy="259045"/>
    <xdr:sp macro="" textlink="">
      <xdr:nvSpPr>
        <xdr:cNvPr id="446" name="テキスト ボックス 445"/>
        <xdr:cNvSpPr txBox="1"/>
      </xdr:nvSpPr>
      <xdr:spPr>
        <a:xfrm>
          <a:off x="144018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125730</xdr:rowOff>
    </xdr:from>
    <xdr:to>
      <xdr:col>20</xdr:col>
      <xdr:colOff>209550</xdr:colOff>
      <xdr:row>77</xdr:row>
      <xdr:rowOff>55880</xdr:rowOff>
    </xdr:to>
    <xdr:sp macro="" textlink="">
      <xdr:nvSpPr>
        <xdr:cNvPr id="447" name="円/楕円 446"/>
        <xdr:cNvSpPr/>
      </xdr:nvSpPr>
      <xdr:spPr>
        <a:xfrm>
          <a:off x="13843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40657</xdr:rowOff>
    </xdr:from>
    <xdr:ext cx="762000" cy="259045"/>
    <xdr:sp macro="" textlink="">
      <xdr:nvSpPr>
        <xdr:cNvPr id="448" name="テキスト ボックス 447"/>
        <xdr:cNvSpPr txBox="1"/>
      </xdr:nvSpPr>
      <xdr:spPr>
        <a:xfrm>
          <a:off x="13512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9" name="円/楕円 448"/>
        <xdr:cNvSpPr/>
      </xdr:nvSpPr>
      <xdr:spPr>
        <a:xfrm>
          <a:off x="12954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50" name="テキスト ボックス 449"/>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福島県三春町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96008</xdr:rowOff>
    </xdr:from>
    <xdr:to>
      <xdr:col>4</xdr:col>
      <xdr:colOff>1117600</xdr:colOff>
      <xdr:row>17</xdr:row>
      <xdr:rowOff>139987</xdr:rowOff>
    </xdr:to>
    <xdr:cxnSp macro="">
      <xdr:nvCxnSpPr>
        <xdr:cNvPr id="52" name="直線コネクタ 51"/>
        <xdr:cNvCxnSpPr/>
      </xdr:nvCxnSpPr>
      <xdr:spPr bwMode="auto">
        <a:xfrm>
          <a:off x="5003800" y="3058283"/>
          <a:ext cx="647700" cy="439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102187</xdr:rowOff>
    </xdr:from>
    <xdr:ext cx="762000" cy="259045"/>
    <xdr:sp macro="" textlink="">
      <xdr:nvSpPr>
        <xdr:cNvPr id="53" name="人口1人当たり決算額の推移平均値テキスト130"/>
        <xdr:cNvSpPr txBox="1"/>
      </xdr:nvSpPr>
      <xdr:spPr>
        <a:xfrm>
          <a:off x="5740400" y="2721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96008</xdr:rowOff>
    </xdr:from>
    <xdr:to>
      <xdr:col>4</xdr:col>
      <xdr:colOff>469900</xdr:colOff>
      <xdr:row>17</xdr:row>
      <xdr:rowOff>99709</xdr:rowOff>
    </xdr:to>
    <xdr:cxnSp macro="">
      <xdr:nvCxnSpPr>
        <xdr:cNvPr id="55" name="直線コネクタ 54"/>
        <xdr:cNvCxnSpPr/>
      </xdr:nvCxnSpPr>
      <xdr:spPr bwMode="auto">
        <a:xfrm flipV="1">
          <a:off x="4305300" y="3058283"/>
          <a:ext cx="698500" cy="37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405</xdr:rowOff>
    </xdr:from>
    <xdr:ext cx="736600" cy="259045"/>
    <xdr:sp macro="" textlink="">
      <xdr:nvSpPr>
        <xdr:cNvPr id="57" name="テキスト ボックス 56"/>
        <xdr:cNvSpPr txBox="1"/>
      </xdr:nvSpPr>
      <xdr:spPr>
        <a:xfrm>
          <a:off x="4622800" y="2619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99709</xdr:rowOff>
    </xdr:from>
    <xdr:to>
      <xdr:col>3</xdr:col>
      <xdr:colOff>904875</xdr:colOff>
      <xdr:row>17</xdr:row>
      <xdr:rowOff>112816</xdr:rowOff>
    </xdr:to>
    <xdr:cxnSp macro="">
      <xdr:nvCxnSpPr>
        <xdr:cNvPr id="58" name="直線コネクタ 57"/>
        <xdr:cNvCxnSpPr/>
      </xdr:nvCxnSpPr>
      <xdr:spPr bwMode="auto">
        <a:xfrm flipV="1">
          <a:off x="3606800" y="3061984"/>
          <a:ext cx="698500" cy="131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141909</xdr:rowOff>
    </xdr:from>
    <xdr:ext cx="762000" cy="259045"/>
    <xdr:sp macro="" textlink="">
      <xdr:nvSpPr>
        <xdr:cNvPr id="60" name="テキスト ボックス 59"/>
        <xdr:cNvSpPr txBox="1"/>
      </xdr:nvSpPr>
      <xdr:spPr>
        <a:xfrm>
          <a:off x="3924300" y="258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112816</xdr:rowOff>
    </xdr:from>
    <xdr:to>
      <xdr:col>3</xdr:col>
      <xdr:colOff>206375</xdr:colOff>
      <xdr:row>17</xdr:row>
      <xdr:rowOff>121960</xdr:rowOff>
    </xdr:to>
    <xdr:cxnSp macro="">
      <xdr:nvCxnSpPr>
        <xdr:cNvPr id="61" name="直線コネクタ 60"/>
        <xdr:cNvCxnSpPr/>
      </xdr:nvCxnSpPr>
      <xdr:spPr bwMode="auto">
        <a:xfrm flipV="1">
          <a:off x="2908300" y="3075091"/>
          <a:ext cx="698500" cy="91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78334</xdr:rowOff>
    </xdr:from>
    <xdr:to>
      <xdr:col>3</xdr:col>
      <xdr:colOff>257175</xdr:colOff>
      <xdr:row>17</xdr:row>
      <xdr:rowOff>8484</xdr:rowOff>
    </xdr:to>
    <xdr:sp macro="" textlink="">
      <xdr:nvSpPr>
        <xdr:cNvPr id="62" name="フローチャート : 判断 61"/>
        <xdr:cNvSpPr/>
      </xdr:nvSpPr>
      <xdr:spPr bwMode="auto">
        <a:xfrm>
          <a:off x="3556000" y="2869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18661</xdr:rowOff>
    </xdr:from>
    <xdr:ext cx="762000" cy="259045"/>
    <xdr:sp macro="" textlink="">
      <xdr:nvSpPr>
        <xdr:cNvPr id="63" name="テキスト ボックス 62"/>
        <xdr:cNvSpPr txBox="1"/>
      </xdr:nvSpPr>
      <xdr:spPr>
        <a:xfrm>
          <a:off x="3225800" y="2638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104111</xdr:rowOff>
    </xdr:from>
    <xdr:to>
      <xdr:col>2</xdr:col>
      <xdr:colOff>692150</xdr:colOff>
      <xdr:row>17</xdr:row>
      <xdr:rowOff>34261</xdr:rowOff>
    </xdr:to>
    <xdr:sp macro="" textlink="">
      <xdr:nvSpPr>
        <xdr:cNvPr id="64" name="フローチャート : 判断 63"/>
        <xdr:cNvSpPr/>
      </xdr:nvSpPr>
      <xdr:spPr bwMode="auto">
        <a:xfrm>
          <a:off x="2857500" y="28949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44438</xdr:rowOff>
    </xdr:from>
    <xdr:ext cx="762000" cy="259045"/>
    <xdr:sp macro="" textlink="">
      <xdr:nvSpPr>
        <xdr:cNvPr id="65" name="テキスト ボックス 64"/>
        <xdr:cNvSpPr txBox="1"/>
      </xdr:nvSpPr>
      <xdr:spPr>
        <a:xfrm>
          <a:off x="2527300" y="2663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89187</xdr:rowOff>
    </xdr:from>
    <xdr:to>
      <xdr:col>5</xdr:col>
      <xdr:colOff>34925</xdr:colOff>
      <xdr:row>18</xdr:row>
      <xdr:rowOff>19337</xdr:rowOff>
    </xdr:to>
    <xdr:sp macro="" textlink="">
      <xdr:nvSpPr>
        <xdr:cNvPr id="71" name="円/楕円 70"/>
        <xdr:cNvSpPr/>
      </xdr:nvSpPr>
      <xdr:spPr bwMode="auto">
        <a:xfrm>
          <a:off x="5600700" y="30514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61264</xdr:rowOff>
    </xdr:from>
    <xdr:ext cx="762000" cy="259045"/>
    <xdr:sp macro="" textlink="">
      <xdr:nvSpPr>
        <xdr:cNvPr id="72" name="人口1人当たり決算額の推移該当値テキスト130"/>
        <xdr:cNvSpPr txBox="1"/>
      </xdr:nvSpPr>
      <xdr:spPr>
        <a:xfrm>
          <a:off x="5740400" y="3023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76,682</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45208</xdr:rowOff>
    </xdr:from>
    <xdr:to>
      <xdr:col>4</xdr:col>
      <xdr:colOff>520700</xdr:colOff>
      <xdr:row>17</xdr:row>
      <xdr:rowOff>146808</xdr:rowOff>
    </xdr:to>
    <xdr:sp macro="" textlink="">
      <xdr:nvSpPr>
        <xdr:cNvPr id="73" name="円/楕円 72"/>
        <xdr:cNvSpPr/>
      </xdr:nvSpPr>
      <xdr:spPr bwMode="auto">
        <a:xfrm>
          <a:off x="4953000" y="30074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131585</xdr:rowOff>
    </xdr:from>
    <xdr:ext cx="736600" cy="259045"/>
    <xdr:sp macro="" textlink="">
      <xdr:nvSpPr>
        <xdr:cNvPr id="74" name="テキスト ボックス 73"/>
        <xdr:cNvSpPr txBox="1"/>
      </xdr:nvSpPr>
      <xdr:spPr>
        <a:xfrm>
          <a:off x="4622800" y="3093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80,722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48909</xdr:rowOff>
    </xdr:from>
    <xdr:to>
      <xdr:col>3</xdr:col>
      <xdr:colOff>955675</xdr:colOff>
      <xdr:row>17</xdr:row>
      <xdr:rowOff>150509</xdr:rowOff>
    </xdr:to>
    <xdr:sp macro="" textlink="">
      <xdr:nvSpPr>
        <xdr:cNvPr id="75" name="円/楕円 74"/>
        <xdr:cNvSpPr/>
      </xdr:nvSpPr>
      <xdr:spPr bwMode="auto">
        <a:xfrm>
          <a:off x="4254500" y="30111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135286</xdr:rowOff>
    </xdr:from>
    <xdr:ext cx="762000" cy="259045"/>
    <xdr:sp macro="" textlink="">
      <xdr:nvSpPr>
        <xdr:cNvPr id="76" name="テキスト ボックス 75"/>
        <xdr:cNvSpPr txBox="1"/>
      </xdr:nvSpPr>
      <xdr:spPr>
        <a:xfrm>
          <a:off x="3924300" y="3097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80,382</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62016</xdr:rowOff>
    </xdr:from>
    <xdr:to>
      <xdr:col>3</xdr:col>
      <xdr:colOff>257175</xdr:colOff>
      <xdr:row>17</xdr:row>
      <xdr:rowOff>163616</xdr:rowOff>
    </xdr:to>
    <xdr:sp macro="" textlink="">
      <xdr:nvSpPr>
        <xdr:cNvPr id="77" name="円/楕円 76"/>
        <xdr:cNvSpPr/>
      </xdr:nvSpPr>
      <xdr:spPr bwMode="auto">
        <a:xfrm>
          <a:off x="3556000" y="30242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148393</xdr:rowOff>
    </xdr:from>
    <xdr:ext cx="762000" cy="259045"/>
    <xdr:sp macro="" textlink="">
      <xdr:nvSpPr>
        <xdr:cNvPr id="78" name="テキスト ボックス 77"/>
        <xdr:cNvSpPr txBox="1"/>
      </xdr:nvSpPr>
      <xdr:spPr>
        <a:xfrm>
          <a:off x="3225800" y="3110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79,178</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71160</xdr:rowOff>
    </xdr:from>
    <xdr:to>
      <xdr:col>2</xdr:col>
      <xdr:colOff>692150</xdr:colOff>
      <xdr:row>18</xdr:row>
      <xdr:rowOff>1310</xdr:rowOff>
    </xdr:to>
    <xdr:sp macro="" textlink="">
      <xdr:nvSpPr>
        <xdr:cNvPr id="79" name="円/楕円 78"/>
        <xdr:cNvSpPr/>
      </xdr:nvSpPr>
      <xdr:spPr bwMode="auto">
        <a:xfrm>
          <a:off x="2857500" y="30334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157537</xdr:rowOff>
    </xdr:from>
    <xdr:ext cx="762000" cy="259045"/>
    <xdr:sp macro="" textlink="">
      <xdr:nvSpPr>
        <xdr:cNvPr id="80" name="テキスト ボックス 79"/>
        <xdr:cNvSpPr txBox="1"/>
      </xdr:nvSpPr>
      <xdr:spPr>
        <a:xfrm>
          <a:off x="2527300" y="3119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78,338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7366</xdr:rowOff>
    </xdr:from>
    <xdr:to>
      <xdr:col>4</xdr:col>
      <xdr:colOff>1117600</xdr:colOff>
      <xdr:row>37</xdr:row>
      <xdr:rowOff>10319</xdr:rowOff>
    </xdr:to>
    <xdr:cxnSp macro="">
      <xdr:nvCxnSpPr>
        <xdr:cNvPr id="114" name="直線コネクタ 113"/>
        <xdr:cNvCxnSpPr/>
      </xdr:nvCxnSpPr>
      <xdr:spPr bwMode="auto">
        <a:xfrm>
          <a:off x="5003800" y="7132066"/>
          <a:ext cx="647700" cy="29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257147</xdr:rowOff>
    </xdr:from>
    <xdr:ext cx="762000" cy="259045"/>
    <xdr:sp macro="" textlink="">
      <xdr:nvSpPr>
        <xdr:cNvPr id="115" name="人口1人当たり決算額の推移平均値テキスト445"/>
        <xdr:cNvSpPr txBox="1"/>
      </xdr:nvSpPr>
      <xdr:spPr>
        <a:xfrm>
          <a:off x="5740400" y="6867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112331</xdr:rowOff>
    </xdr:from>
    <xdr:to>
      <xdr:col>4</xdr:col>
      <xdr:colOff>469900</xdr:colOff>
      <xdr:row>37</xdr:row>
      <xdr:rowOff>7366</xdr:rowOff>
    </xdr:to>
    <xdr:cxnSp macro="">
      <xdr:nvCxnSpPr>
        <xdr:cNvPr id="117" name="直線コネクタ 116"/>
        <xdr:cNvCxnSpPr/>
      </xdr:nvCxnSpPr>
      <xdr:spPr bwMode="auto">
        <a:xfrm>
          <a:off x="4305300" y="7065581"/>
          <a:ext cx="698500" cy="664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151572</xdr:rowOff>
    </xdr:from>
    <xdr:ext cx="736600" cy="259045"/>
    <xdr:sp macro="" textlink="">
      <xdr:nvSpPr>
        <xdr:cNvPr id="119" name="テキスト ボックス 118"/>
        <xdr:cNvSpPr txBox="1"/>
      </xdr:nvSpPr>
      <xdr:spPr>
        <a:xfrm>
          <a:off x="4622800" y="6761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68535</xdr:rowOff>
    </xdr:from>
    <xdr:to>
      <xdr:col>3</xdr:col>
      <xdr:colOff>904875</xdr:colOff>
      <xdr:row>36</xdr:row>
      <xdr:rowOff>112331</xdr:rowOff>
    </xdr:to>
    <xdr:cxnSp macro="">
      <xdr:nvCxnSpPr>
        <xdr:cNvPr id="120" name="直線コネクタ 119"/>
        <xdr:cNvCxnSpPr/>
      </xdr:nvCxnSpPr>
      <xdr:spPr bwMode="auto">
        <a:xfrm>
          <a:off x="3606800" y="7021785"/>
          <a:ext cx="698500" cy="437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109853</xdr:rowOff>
    </xdr:from>
    <xdr:ext cx="762000" cy="259045"/>
    <xdr:sp macro="" textlink="">
      <xdr:nvSpPr>
        <xdr:cNvPr id="122" name="テキスト ボックス 121"/>
        <xdr:cNvSpPr txBox="1"/>
      </xdr:nvSpPr>
      <xdr:spPr>
        <a:xfrm>
          <a:off x="3924300" y="67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301307</xdr:rowOff>
    </xdr:from>
    <xdr:to>
      <xdr:col>3</xdr:col>
      <xdr:colOff>206375</xdr:colOff>
      <xdr:row>36</xdr:row>
      <xdr:rowOff>68535</xdr:rowOff>
    </xdr:to>
    <xdr:cxnSp macro="">
      <xdr:nvCxnSpPr>
        <xdr:cNvPr id="123" name="直線コネクタ 122"/>
        <xdr:cNvCxnSpPr/>
      </xdr:nvCxnSpPr>
      <xdr:spPr bwMode="auto">
        <a:xfrm>
          <a:off x="2908300" y="6911657"/>
          <a:ext cx="698500" cy="1101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20307</xdr:rowOff>
    </xdr:from>
    <xdr:to>
      <xdr:col>3</xdr:col>
      <xdr:colOff>257175</xdr:colOff>
      <xdr:row>36</xdr:row>
      <xdr:rowOff>121907</xdr:rowOff>
    </xdr:to>
    <xdr:sp macro="" textlink="">
      <xdr:nvSpPr>
        <xdr:cNvPr id="124" name="フローチャート : 判断 123"/>
        <xdr:cNvSpPr/>
      </xdr:nvSpPr>
      <xdr:spPr bwMode="auto">
        <a:xfrm>
          <a:off x="3556000" y="6973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106684</xdr:rowOff>
    </xdr:from>
    <xdr:ext cx="762000" cy="259045"/>
    <xdr:sp macro="" textlink="">
      <xdr:nvSpPr>
        <xdr:cNvPr id="125" name="テキスト ボックス 124"/>
        <xdr:cNvSpPr txBox="1"/>
      </xdr:nvSpPr>
      <xdr:spPr>
        <a:xfrm>
          <a:off x="3225800" y="705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6515</xdr:rowOff>
    </xdr:from>
    <xdr:to>
      <xdr:col>2</xdr:col>
      <xdr:colOff>692150</xdr:colOff>
      <xdr:row>36</xdr:row>
      <xdr:rowOff>108115</xdr:rowOff>
    </xdr:to>
    <xdr:sp macro="" textlink="">
      <xdr:nvSpPr>
        <xdr:cNvPr id="126" name="フローチャート : 判断 125"/>
        <xdr:cNvSpPr/>
      </xdr:nvSpPr>
      <xdr:spPr bwMode="auto">
        <a:xfrm>
          <a:off x="2857500" y="6959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92892</xdr:rowOff>
    </xdr:from>
    <xdr:ext cx="762000" cy="259045"/>
    <xdr:sp macro="" textlink="">
      <xdr:nvSpPr>
        <xdr:cNvPr id="127" name="テキスト ボックス 126"/>
        <xdr:cNvSpPr txBox="1"/>
      </xdr:nvSpPr>
      <xdr:spPr>
        <a:xfrm>
          <a:off x="2527300" y="7046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28,658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130969</xdr:rowOff>
    </xdr:from>
    <xdr:to>
      <xdr:col>5</xdr:col>
      <xdr:colOff>34925</xdr:colOff>
      <xdr:row>37</xdr:row>
      <xdr:rowOff>61119</xdr:rowOff>
    </xdr:to>
    <xdr:sp macro="" textlink="">
      <xdr:nvSpPr>
        <xdr:cNvPr id="133" name="円/楕円 132"/>
        <xdr:cNvSpPr/>
      </xdr:nvSpPr>
      <xdr:spPr bwMode="auto">
        <a:xfrm>
          <a:off x="5600700" y="70842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103046</xdr:rowOff>
    </xdr:from>
    <xdr:ext cx="762000" cy="259045"/>
    <xdr:sp macro="" textlink="">
      <xdr:nvSpPr>
        <xdr:cNvPr id="134" name="人口1人当たり決算額の推移該当値テキスト445"/>
        <xdr:cNvSpPr txBox="1"/>
      </xdr:nvSpPr>
      <xdr:spPr>
        <a:xfrm>
          <a:off x="5740400" y="7056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22,125</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128016</xdr:rowOff>
    </xdr:from>
    <xdr:to>
      <xdr:col>4</xdr:col>
      <xdr:colOff>520700</xdr:colOff>
      <xdr:row>37</xdr:row>
      <xdr:rowOff>58166</xdr:rowOff>
    </xdr:to>
    <xdr:sp macro="" textlink="">
      <xdr:nvSpPr>
        <xdr:cNvPr id="135" name="円/楕円 134"/>
        <xdr:cNvSpPr/>
      </xdr:nvSpPr>
      <xdr:spPr bwMode="auto">
        <a:xfrm>
          <a:off x="4953000" y="70812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42943</xdr:rowOff>
    </xdr:from>
    <xdr:ext cx="736600" cy="259045"/>
    <xdr:sp macro="" textlink="">
      <xdr:nvSpPr>
        <xdr:cNvPr id="136" name="テキスト ボックス 135"/>
        <xdr:cNvSpPr txBox="1"/>
      </xdr:nvSpPr>
      <xdr:spPr>
        <a:xfrm>
          <a:off x="4622800" y="7167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22,280</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61531</xdr:rowOff>
    </xdr:from>
    <xdr:to>
      <xdr:col>3</xdr:col>
      <xdr:colOff>955675</xdr:colOff>
      <xdr:row>36</xdr:row>
      <xdr:rowOff>163131</xdr:rowOff>
    </xdr:to>
    <xdr:sp macro="" textlink="">
      <xdr:nvSpPr>
        <xdr:cNvPr id="137" name="円/楕円 136"/>
        <xdr:cNvSpPr/>
      </xdr:nvSpPr>
      <xdr:spPr bwMode="auto">
        <a:xfrm>
          <a:off x="4254500" y="70147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147908</xdr:rowOff>
    </xdr:from>
    <xdr:ext cx="762000" cy="259045"/>
    <xdr:sp macro="" textlink="">
      <xdr:nvSpPr>
        <xdr:cNvPr id="138" name="テキスト ボックス 137"/>
        <xdr:cNvSpPr txBox="1"/>
      </xdr:nvSpPr>
      <xdr:spPr>
        <a:xfrm>
          <a:off x="3924300" y="7101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25,770</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17735</xdr:rowOff>
    </xdr:from>
    <xdr:to>
      <xdr:col>3</xdr:col>
      <xdr:colOff>257175</xdr:colOff>
      <xdr:row>36</xdr:row>
      <xdr:rowOff>119335</xdr:rowOff>
    </xdr:to>
    <xdr:sp macro="" textlink="">
      <xdr:nvSpPr>
        <xdr:cNvPr id="139" name="円/楕円 138"/>
        <xdr:cNvSpPr/>
      </xdr:nvSpPr>
      <xdr:spPr bwMode="auto">
        <a:xfrm>
          <a:off x="3556000" y="69709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129512</xdr:rowOff>
    </xdr:from>
    <xdr:ext cx="762000" cy="259045"/>
    <xdr:sp macro="" textlink="">
      <xdr:nvSpPr>
        <xdr:cNvPr id="140" name="テキスト ボックス 139"/>
        <xdr:cNvSpPr txBox="1"/>
      </xdr:nvSpPr>
      <xdr:spPr>
        <a:xfrm>
          <a:off x="3225800" y="673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28,069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250507</xdr:rowOff>
    </xdr:from>
    <xdr:to>
      <xdr:col>2</xdr:col>
      <xdr:colOff>692150</xdr:colOff>
      <xdr:row>36</xdr:row>
      <xdr:rowOff>9207</xdr:rowOff>
    </xdr:to>
    <xdr:sp macro="" textlink="">
      <xdr:nvSpPr>
        <xdr:cNvPr id="141" name="円/楕円 140"/>
        <xdr:cNvSpPr/>
      </xdr:nvSpPr>
      <xdr:spPr bwMode="auto">
        <a:xfrm>
          <a:off x="2857500" y="68608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19384</xdr:rowOff>
    </xdr:from>
    <xdr:ext cx="762000" cy="259045"/>
    <xdr:sp macro="" textlink="">
      <xdr:nvSpPr>
        <xdr:cNvPr id="142" name="テキスト ボックス 141"/>
        <xdr:cNvSpPr txBox="1"/>
      </xdr:nvSpPr>
      <xdr:spPr>
        <a:xfrm>
          <a:off x="2527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33,850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標準財政規模は</a:t>
          </a:r>
          <a:r>
            <a:rPr kumimoji="1" lang="en-US" altLang="ja-JP" sz="1400">
              <a:latin typeface="ＭＳ ゴシック" pitchFamily="49" charset="-128"/>
              <a:ea typeface="ＭＳ ゴシック" pitchFamily="49" charset="-128"/>
            </a:rPr>
            <a:t>79,963</a:t>
          </a:r>
          <a:r>
            <a:rPr kumimoji="1" lang="ja-JP" altLang="en-US" sz="1400">
              <a:latin typeface="ＭＳ ゴシック" pitchFamily="49" charset="-128"/>
              <a:ea typeface="ＭＳ ゴシック" pitchFamily="49" charset="-128"/>
            </a:rPr>
            <a:t>千円増の</a:t>
          </a:r>
          <a:r>
            <a:rPr kumimoji="1" lang="en-US" altLang="ja-JP" sz="1400">
              <a:latin typeface="ＭＳ ゴシック" pitchFamily="49" charset="-128"/>
              <a:ea typeface="ＭＳ ゴシック" pitchFamily="49" charset="-128"/>
            </a:rPr>
            <a:t>4,723,142</a:t>
          </a:r>
          <a:r>
            <a:rPr kumimoji="1" lang="ja-JP" altLang="en-US" sz="1400">
              <a:latin typeface="ＭＳ ゴシック" pitchFamily="49" charset="-128"/>
              <a:ea typeface="ＭＳ ゴシック" pitchFamily="49" charset="-128"/>
            </a:rPr>
            <a:t>千円となった。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財政調整基金は、平成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年度末に</a:t>
          </a:r>
          <a:r>
            <a:rPr kumimoji="1" lang="en-US" altLang="ja-JP" sz="1400">
              <a:latin typeface="ＭＳ ゴシック" pitchFamily="49" charset="-128"/>
              <a:ea typeface="ＭＳ ゴシック" pitchFamily="49" charset="-128"/>
            </a:rPr>
            <a:t>739,023</a:t>
          </a:r>
          <a:r>
            <a:rPr kumimoji="1" lang="ja-JP" altLang="en-US" sz="1400">
              <a:latin typeface="ＭＳ ゴシック" pitchFamily="49" charset="-128"/>
              <a:ea typeface="ＭＳ ゴシック" pitchFamily="49" charset="-128"/>
            </a:rPr>
            <a:t>千円、平成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年度末には</a:t>
          </a:r>
          <a:r>
            <a:rPr kumimoji="1" lang="en-US" altLang="ja-JP" sz="1400">
              <a:latin typeface="ＭＳ ゴシック" pitchFamily="49" charset="-128"/>
              <a:ea typeface="ＭＳ ゴシック" pitchFamily="49" charset="-128"/>
            </a:rPr>
            <a:t>33,285</a:t>
          </a:r>
          <a:r>
            <a:rPr kumimoji="1" lang="ja-JP" altLang="en-US" sz="1400">
              <a:latin typeface="ＭＳ ゴシック" pitchFamily="49" charset="-128"/>
              <a:ea typeface="ＭＳ ゴシック" pitchFamily="49" charset="-128"/>
            </a:rPr>
            <a:t>千円増の</a:t>
          </a:r>
          <a:r>
            <a:rPr kumimoji="1" lang="en-US" altLang="ja-JP" sz="1400">
              <a:latin typeface="ＭＳ ゴシック" pitchFamily="49" charset="-128"/>
              <a:ea typeface="ＭＳ ゴシック" pitchFamily="49" charset="-128"/>
            </a:rPr>
            <a:t>772,308</a:t>
          </a:r>
          <a:r>
            <a:rPr kumimoji="1" lang="ja-JP" altLang="en-US" sz="1400">
              <a:latin typeface="ＭＳ ゴシック" pitchFamily="49" charset="-128"/>
              <a:ea typeface="ＭＳ ゴシック" pitchFamily="49" charset="-128"/>
            </a:rPr>
            <a:t>千円となった。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実質収支額は、翌年度へ繰り越すべき財源の増（</a:t>
          </a:r>
          <a:r>
            <a:rPr kumimoji="1" lang="en-US" altLang="ja-JP" sz="1400">
              <a:latin typeface="ＭＳ ゴシック" pitchFamily="49" charset="-128"/>
              <a:ea typeface="ＭＳ ゴシック" pitchFamily="49" charset="-128"/>
            </a:rPr>
            <a:t>78,522</a:t>
          </a:r>
          <a:r>
            <a:rPr kumimoji="1" lang="ja-JP" altLang="en-US" sz="1400">
              <a:latin typeface="ＭＳ ゴシック" pitchFamily="49" charset="-128"/>
              <a:ea typeface="ＭＳ ゴシック" pitchFamily="49" charset="-128"/>
            </a:rPr>
            <a:t>千円）により、</a:t>
          </a:r>
          <a:r>
            <a:rPr kumimoji="1" lang="en-US" altLang="ja-JP" sz="1400">
              <a:latin typeface="ＭＳ ゴシック" pitchFamily="49" charset="-128"/>
              <a:ea typeface="ＭＳ ゴシック" pitchFamily="49" charset="-128"/>
            </a:rPr>
            <a:t>60,887</a:t>
          </a:r>
          <a:r>
            <a:rPr kumimoji="1" lang="ja-JP" altLang="en-US" sz="1400">
              <a:latin typeface="ＭＳ ゴシック" pitchFamily="49" charset="-128"/>
              <a:ea typeface="ＭＳ ゴシック" pitchFamily="49" charset="-128"/>
            </a:rPr>
            <a:t>千円減の</a:t>
          </a:r>
          <a:r>
            <a:rPr kumimoji="1" lang="en-US" altLang="ja-JP" sz="1400">
              <a:latin typeface="ＭＳ ゴシック" pitchFamily="49" charset="-128"/>
              <a:ea typeface="ＭＳ ゴシック" pitchFamily="49" charset="-128"/>
            </a:rPr>
            <a:t>354,844</a:t>
          </a:r>
          <a:r>
            <a:rPr kumimoji="1" lang="ja-JP" altLang="en-US" sz="1400">
              <a:latin typeface="ＭＳ ゴシック" pitchFamily="49" charset="-128"/>
              <a:ea typeface="ＭＳ ゴシック" pitchFamily="49" charset="-128"/>
            </a:rPr>
            <a:t>千円となった。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実質単年度収支は、繰上償還の増（</a:t>
          </a:r>
          <a:r>
            <a:rPr kumimoji="1" lang="en-US" altLang="ja-JP" sz="1400">
              <a:latin typeface="ＭＳ ゴシック" pitchFamily="49" charset="-128"/>
              <a:ea typeface="ＭＳ ゴシック" pitchFamily="49" charset="-128"/>
            </a:rPr>
            <a:t>71,448</a:t>
          </a:r>
          <a:r>
            <a:rPr kumimoji="1" lang="ja-JP" altLang="en-US" sz="1400">
              <a:latin typeface="ＭＳ ゴシック" pitchFamily="49" charset="-128"/>
              <a:ea typeface="ＭＳ ゴシック" pitchFamily="49" charset="-128"/>
            </a:rPr>
            <a:t>千円）により▲</a:t>
          </a:r>
          <a:r>
            <a:rPr kumimoji="1" lang="en-US" altLang="ja-JP" sz="1400">
              <a:latin typeface="ＭＳ ゴシック" pitchFamily="49" charset="-128"/>
              <a:ea typeface="ＭＳ ゴシック" pitchFamily="49" charset="-128"/>
            </a:rPr>
            <a:t>256,154</a:t>
          </a:r>
          <a:r>
            <a:rPr kumimoji="1" lang="ja-JP" altLang="en-US" sz="1400">
              <a:latin typeface="ＭＳ ゴシック" pitchFamily="49" charset="-128"/>
              <a:ea typeface="ＭＳ ゴシック" pitchFamily="49" charset="-128"/>
            </a:rPr>
            <a:t>千円となった。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算定の結果、一般会計</a:t>
          </a:r>
          <a:r>
            <a:rPr kumimoji="1" lang="en-US" altLang="ja-JP" sz="1400">
              <a:latin typeface="ＭＳ ゴシック" pitchFamily="49" charset="-128"/>
              <a:ea typeface="ＭＳ ゴシック" pitchFamily="49" charset="-128"/>
            </a:rPr>
            <a:t>354,844</a:t>
          </a:r>
          <a:r>
            <a:rPr kumimoji="1" lang="ja-JP" altLang="en-US" sz="1400">
              <a:latin typeface="ＭＳ ゴシック" pitchFamily="49" charset="-128"/>
              <a:ea typeface="ＭＳ ゴシック" pitchFamily="49" charset="-128"/>
            </a:rPr>
            <a:t>千円の黒字、水道事業会計</a:t>
          </a:r>
          <a:r>
            <a:rPr kumimoji="1" lang="en-US" altLang="ja-JP" sz="1400">
              <a:latin typeface="ＭＳ ゴシック" pitchFamily="49" charset="-128"/>
              <a:ea typeface="ＭＳ ゴシック" pitchFamily="49" charset="-128"/>
            </a:rPr>
            <a:t>261,305</a:t>
          </a:r>
          <a:r>
            <a:rPr kumimoji="1" lang="ja-JP" altLang="en-US" sz="1400">
              <a:latin typeface="ＭＳ ゴシック" pitchFamily="49" charset="-128"/>
              <a:ea typeface="ＭＳ ゴシック" pitchFamily="49" charset="-128"/>
            </a:rPr>
            <a:t>千円の黒字、下水道事業等会計</a:t>
          </a:r>
          <a:r>
            <a:rPr kumimoji="1" lang="en-US" altLang="ja-JP" sz="1400">
              <a:latin typeface="ＭＳ ゴシック" pitchFamily="49" charset="-128"/>
              <a:ea typeface="ＭＳ ゴシック" pitchFamily="49" charset="-128"/>
            </a:rPr>
            <a:t>297,007</a:t>
          </a:r>
          <a:r>
            <a:rPr kumimoji="1" lang="ja-JP" altLang="en-US" sz="1400">
              <a:latin typeface="ＭＳ ゴシック" pitchFamily="49" charset="-128"/>
              <a:ea typeface="ＭＳ ゴシック" pitchFamily="49" charset="-128"/>
            </a:rPr>
            <a:t>千円の黒字、病院事業会計</a:t>
          </a:r>
          <a:r>
            <a:rPr kumimoji="1" lang="en-US" altLang="ja-JP" sz="1400">
              <a:latin typeface="ＭＳ ゴシック" pitchFamily="49" charset="-128"/>
              <a:ea typeface="ＭＳ ゴシック" pitchFamily="49" charset="-128"/>
            </a:rPr>
            <a:t>2,021</a:t>
          </a:r>
          <a:r>
            <a:rPr kumimoji="1" lang="ja-JP" altLang="en-US" sz="1400">
              <a:latin typeface="ＭＳ ゴシック" pitchFamily="49" charset="-128"/>
              <a:ea typeface="ＭＳ ゴシック" pitchFamily="49" charset="-128"/>
            </a:rPr>
            <a:t>千円の黒字、宅地造成事業会計</a:t>
          </a:r>
          <a:r>
            <a:rPr kumimoji="1" lang="en-US" altLang="ja-JP" sz="1400">
              <a:latin typeface="ＭＳ ゴシック" pitchFamily="49" charset="-128"/>
              <a:ea typeface="ＭＳ ゴシック" pitchFamily="49" charset="-128"/>
            </a:rPr>
            <a:t>65,924</a:t>
          </a:r>
          <a:r>
            <a:rPr kumimoji="1" lang="ja-JP" altLang="en-US" sz="1400">
              <a:latin typeface="ＭＳ ゴシック" pitchFamily="49" charset="-128"/>
              <a:ea typeface="ＭＳ ゴシック" pitchFamily="49" charset="-128"/>
            </a:rPr>
            <a:t>千円の黒字、国民健康保険特別会計</a:t>
          </a:r>
          <a:r>
            <a:rPr kumimoji="1" lang="en-US" altLang="ja-JP" sz="1400">
              <a:latin typeface="ＭＳ ゴシック" pitchFamily="49" charset="-128"/>
              <a:ea typeface="ＭＳ ゴシック" pitchFamily="49" charset="-128"/>
            </a:rPr>
            <a:t>184,657</a:t>
          </a:r>
          <a:r>
            <a:rPr kumimoji="1" lang="ja-JP" altLang="en-US" sz="1400">
              <a:latin typeface="ＭＳ ゴシック" pitchFamily="49" charset="-128"/>
              <a:ea typeface="ＭＳ ゴシック" pitchFamily="49" charset="-128"/>
            </a:rPr>
            <a:t>千円の黒字、介護保険特別会計</a:t>
          </a:r>
          <a:r>
            <a:rPr kumimoji="1" lang="en-US" altLang="ja-JP" sz="1400">
              <a:latin typeface="ＭＳ ゴシック" pitchFamily="49" charset="-128"/>
              <a:ea typeface="ＭＳ ゴシック" pitchFamily="49" charset="-128"/>
            </a:rPr>
            <a:t>60,213</a:t>
          </a:r>
          <a:r>
            <a:rPr kumimoji="1" lang="ja-JP" altLang="en-US" sz="1400">
              <a:latin typeface="ＭＳ ゴシック" pitchFamily="49" charset="-128"/>
              <a:ea typeface="ＭＳ ゴシック" pitchFamily="49" charset="-128"/>
            </a:rPr>
            <a:t>千円の黒字、後期高齢者医療特別会計</a:t>
          </a:r>
          <a:r>
            <a:rPr kumimoji="1" lang="en-US" altLang="ja-JP" sz="1400">
              <a:latin typeface="ＭＳ ゴシック" pitchFamily="49" charset="-128"/>
              <a:ea typeface="ＭＳ ゴシック" pitchFamily="49" charset="-128"/>
            </a:rPr>
            <a:t>191</a:t>
          </a:r>
          <a:r>
            <a:rPr kumimoji="1" lang="ja-JP" altLang="en-US" sz="1400">
              <a:latin typeface="ＭＳ ゴシック" pitchFamily="49" charset="-128"/>
              <a:ea typeface="ＭＳ ゴシック" pitchFamily="49" charset="-128"/>
            </a:rPr>
            <a:t>千円の黒字、合計</a:t>
          </a:r>
          <a:r>
            <a:rPr kumimoji="1" lang="en-US" altLang="ja-JP" sz="1400">
              <a:latin typeface="ＭＳ ゴシック" pitchFamily="49" charset="-128"/>
              <a:ea typeface="ＭＳ ゴシック" pitchFamily="49" charset="-128"/>
            </a:rPr>
            <a:t>1,226,162</a:t>
          </a:r>
          <a:r>
            <a:rPr kumimoji="1" lang="ja-JP" altLang="en-US" sz="1400">
              <a:latin typeface="ＭＳ ゴシック" pitchFamily="49" charset="-128"/>
              <a:ea typeface="ＭＳ ゴシック" pitchFamily="49" charset="-128"/>
            </a:rPr>
            <a:t>千円の黒字となり、実質赤字額は生じなかった。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しかしながら、一般会計においては歳入の</a:t>
          </a:r>
          <a:r>
            <a:rPr kumimoji="1" lang="en-US" altLang="ja-JP" sz="1400">
              <a:latin typeface="ＭＳ ゴシック" pitchFamily="49" charset="-128"/>
              <a:ea typeface="ＭＳ ゴシック" pitchFamily="49" charset="-128"/>
            </a:rPr>
            <a:t>27.9</a:t>
          </a:r>
          <a:r>
            <a:rPr kumimoji="1" lang="ja-JP" altLang="en-US" sz="1400">
              <a:latin typeface="ＭＳ ゴシック" pitchFamily="49" charset="-128"/>
              <a:ea typeface="ＭＳ ゴシック" pitchFamily="49" charset="-128"/>
            </a:rPr>
            <a:t>％を交付税が占め、依存財源が年々増加している。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町税等自主財源の確保や歳出の更なる削減を図り、各会計において実質赤字比率が生じないような事業の展開を行う。</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latin typeface="ＭＳ ゴシック" pitchFamily="49" charset="-128"/>
              <a:ea typeface="ＭＳ ゴシック" pitchFamily="49" charset="-128"/>
            </a:rPr>
            <a:t>　元利償還金は、定期的な償還を行ったが、繰上償還を実施したことにより、</a:t>
          </a:r>
          <a:r>
            <a:rPr kumimoji="1" lang="en-US" altLang="ja-JP" sz="1100" baseline="0">
              <a:latin typeface="ＭＳ ゴシック" pitchFamily="49" charset="-128"/>
              <a:ea typeface="ＭＳ ゴシック" pitchFamily="49" charset="-128"/>
            </a:rPr>
            <a:t>9,963</a:t>
          </a:r>
          <a:r>
            <a:rPr kumimoji="1" lang="ja-JP" altLang="en-US" sz="1100" baseline="0">
              <a:latin typeface="ＭＳ ゴシック" pitchFamily="49" charset="-128"/>
              <a:ea typeface="ＭＳ ゴシック" pitchFamily="49" charset="-128"/>
            </a:rPr>
            <a:t>千円の増となった。</a:t>
          </a:r>
          <a:endParaRPr kumimoji="1" lang="en-US" altLang="ja-JP" sz="1100" baseline="0">
            <a:latin typeface="ＭＳ ゴシック" pitchFamily="49" charset="-128"/>
            <a:ea typeface="ＭＳ ゴシック" pitchFamily="49" charset="-128"/>
          </a:endParaRPr>
        </a:p>
        <a:p>
          <a:r>
            <a:rPr kumimoji="1" lang="ja-JP" altLang="en-US" sz="1100" baseline="0">
              <a:latin typeface="ＭＳ ゴシック" pitchFamily="49" charset="-128"/>
              <a:ea typeface="ＭＳ ゴシック" pitchFamily="49" charset="-128"/>
            </a:rPr>
            <a:t>　公営企業債の元利償還金に対する繰入金は、上水道事業</a:t>
          </a:r>
          <a:r>
            <a:rPr kumimoji="1" lang="en-US" altLang="ja-JP" sz="1100" baseline="0">
              <a:latin typeface="ＭＳ ゴシック" pitchFamily="49" charset="-128"/>
              <a:ea typeface="ＭＳ ゴシック" pitchFamily="49" charset="-128"/>
            </a:rPr>
            <a:t>30,458</a:t>
          </a:r>
          <a:r>
            <a:rPr kumimoji="1" lang="ja-JP" altLang="en-US" sz="1100" baseline="0">
              <a:latin typeface="ＭＳ ゴシック" pitchFamily="49" charset="-128"/>
              <a:ea typeface="ＭＳ ゴシック" pitchFamily="49" charset="-128"/>
            </a:rPr>
            <a:t>千円（対前年度▲</a:t>
          </a:r>
          <a:r>
            <a:rPr kumimoji="1" lang="en-US" altLang="ja-JP" sz="1100" baseline="0">
              <a:latin typeface="ＭＳ ゴシック" pitchFamily="49" charset="-128"/>
              <a:ea typeface="ＭＳ ゴシック" pitchFamily="49" charset="-128"/>
            </a:rPr>
            <a:t>2,393</a:t>
          </a:r>
          <a:r>
            <a:rPr kumimoji="1" lang="ja-JP" altLang="en-US" sz="1100" baseline="0">
              <a:latin typeface="ＭＳ ゴシック" pitchFamily="49" charset="-128"/>
              <a:ea typeface="ＭＳ ゴシック" pitchFamily="49" charset="-128"/>
            </a:rPr>
            <a:t>千円▲</a:t>
          </a:r>
          <a:r>
            <a:rPr kumimoji="1" lang="en-US" altLang="ja-JP" sz="1100" baseline="0">
              <a:latin typeface="ＭＳ ゴシック" pitchFamily="49" charset="-128"/>
              <a:ea typeface="ＭＳ ゴシック" pitchFamily="49" charset="-128"/>
            </a:rPr>
            <a:t>7.3</a:t>
          </a:r>
          <a:r>
            <a:rPr kumimoji="1" lang="ja-JP" altLang="en-US" sz="1100" baseline="0">
              <a:latin typeface="ＭＳ ゴシック" pitchFamily="49" charset="-128"/>
              <a:ea typeface="ＭＳ ゴシック" pitchFamily="49" charset="-128"/>
            </a:rPr>
            <a:t>％）、下水道事業</a:t>
          </a:r>
          <a:r>
            <a:rPr kumimoji="1" lang="en-US" altLang="ja-JP" sz="1100" baseline="0">
              <a:latin typeface="ＭＳ ゴシック" pitchFamily="49" charset="-128"/>
              <a:ea typeface="ＭＳ ゴシック" pitchFamily="49" charset="-128"/>
            </a:rPr>
            <a:t>113,941</a:t>
          </a:r>
          <a:r>
            <a:rPr kumimoji="1" lang="ja-JP" altLang="en-US" sz="1100" baseline="0">
              <a:latin typeface="ＭＳ ゴシック" pitchFamily="49" charset="-128"/>
              <a:ea typeface="ＭＳ ゴシック" pitchFamily="49" charset="-128"/>
            </a:rPr>
            <a:t>千円（対前年度</a:t>
          </a:r>
          <a:r>
            <a:rPr kumimoji="1" lang="en-US" altLang="ja-JP" sz="1100" baseline="0">
              <a:latin typeface="ＭＳ ゴシック" pitchFamily="49" charset="-128"/>
              <a:ea typeface="ＭＳ ゴシック" pitchFamily="49" charset="-128"/>
            </a:rPr>
            <a:t>4,007</a:t>
          </a:r>
          <a:r>
            <a:rPr kumimoji="1" lang="ja-JP" altLang="en-US" sz="1100" baseline="0">
              <a:latin typeface="ＭＳ ゴシック" pitchFamily="49" charset="-128"/>
              <a:ea typeface="ＭＳ ゴシック" pitchFamily="49" charset="-128"/>
            </a:rPr>
            <a:t>千円　</a:t>
          </a:r>
          <a:r>
            <a:rPr kumimoji="1" lang="en-US" altLang="ja-JP" sz="1100" baseline="0">
              <a:latin typeface="ＭＳ ゴシック" pitchFamily="49" charset="-128"/>
              <a:ea typeface="ＭＳ ゴシック" pitchFamily="49" charset="-128"/>
            </a:rPr>
            <a:t>3.6</a:t>
          </a:r>
          <a:r>
            <a:rPr kumimoji="1" lang="ja-JP" altLang="en-US" sz="1100" baseline="0">
              <a:latin typeface="ＭＳ ゴシック" pitchFamily="49" charset="-128"/>
              <a:ea typeface="ＭＳ ゴシック" pitchFamily="49" charset="-128"/>
            </a:rPr>
            <a:t>％）により</a:t>
          </a:r>
          <a:r>
            <a:rPr kumimoji="1" lang="en-US" altLang="ja-JP" sz="1100" baseline="0">
              <a:latin typeface="ＭＳ ゴシック" pitchFamily="49" charset="-128"/>
              <a:ea typeface="ＭＳ ゴシック" pitchFamily="49" charset="-128"/>
            </a:rPr>
            <a:t>1,614</a:t>
          </a:r>
          <a:r>
            <a:rPr kumimoji="1" lang="ja-JP" altLang="en-US" sz="1100" baseline="0">
              <a:latin typeface="ＭＳ ゴシック" pitchFamily="49" charset="-128"/>
              <a:ea typeface="ＭＳ ゴシック" pitchFamily="49" charset="-128"/>
            </a:rPr>
            <a:t>千円の増となった。</a:t>
          </a:r>
          <a:endParaRPr kumimoji="1" lang="en-US" altLang="ja-JP" sz="1100" baseline="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債務負担行為に基づく支出額は、田村広域情報センター負担金の減（▲</a:t>
          </a:r>
          <a:r>
            <a:rPr kumimoji="1" lang="en-US" altLang="ja-JP" sz="1100">
              <a:latin typeface="ＭＳ ゴシック" pitchFamily="49" charset="-128"/>
              <a:ea typeface="ＭＳ ゴシック" pitchFamily="49" charset="-128"/>
            </a:rPr>
            <a:t>8,464</a:t>
          </a:r>
          <a:r>
            <a:rPr kumimoji="1" lang="ja-JP" altLang="en-US" sz="1100">
              <a:latin typeface="ＭＳ ゴシック" pitchFamily="49" charset="-128"/>
              <a:ea typeface="ＭＳ ゴシック" pitchFamily="49" charset="-128"/>
            </a:rPr>
            <a:t>千円）等により</a:t>
          </a:r>
          <a:r>
            <a:rPr kumimoji="1" lang="en-US" altLang="ja-JP" sz="1100">
              <a:latin typeface="ＭＳ ゴシック" pitchFamily="49" charset="-128"/>
              <a:ea typeface="ＭＳ ゴシック" pitchFamily="49" charset="-128"/>
            </a:rPr>
            <a:t>13,099</a:t>
          </a:r>
          <a:r>
            <a:rPr kumimoji="1" lang="ja-JP" altLang="en-US" sz="1100">
              <a:latin typeface="ＭＳ ゴシック" pitchFamily="49" charset="-128"/>
              <a:ea typeface="ＭＳ ゴシック" pitchFamily="49" charset="-128"/>
            </a:rPr>
            <a:t>千円の減となった。</a:t>
          </a:r>
          <a:r>
            <a:rPr kumimoji="1" lang="en-US" altLang="ja-JP" sz="1100">
              <a:latin typeface="ＭＳ ゴシック" pitchFamily="49" charset="-128"/>
              <a:ea typeface="ＭＳ ゴシック" pitchFamily="49" charset="-128"/>
            </a:rPr>
            <a:t/>
          </a:r>
          <a:br>
            <a:rPr kumimoji="1" lang="en-US" altLang="ja-JP" sz="1100">
              <a:latin typeface="ＭＳ ゴシック" pitchFamily="49" charset="-128"/>
              <a:ea typeface="ＭＳ ゴシック" pitchFamily="49" charset="-128"/>
            </a:rPr>
          </a:br>
          <a:r>
            <a:rPr kumimoji="1" lang="ja-JP" altLang="en-US" sz="1100">
              <a:latin typeface="ＭＳ ゴシック" pitchFamily="49" charset="-128"/>
              <a:ea typeface="ＭＳ ゴシック" pitchFamily="49" charset="-128"/>
            </a:rPr>
            <a:t>　算入公債費等は、事業費補正により基準財政需要額に算入された公債費等の減額により</a:t>
          </a:r>
          <a:r>
            <a:rPr kumimoji="1" lang="en-US" altLang="ja-JP" sz="1100">
              <a:latin typeface="ＭＳ ゴシック" pitchFamily="49" charset="-128"/>
              <a:ea typeface="ＭＳ ゴシック" pitchFamily="49" charset="-128"/>
            </a:rPr>
            <a:t>791,782</a:t>
          </a:r>
          <a:r>
            <a:rPr kumimoji="1" lang="ja-JP" altLang="en-US" sz="1100">
              <a:latin typeface="ＭＳ ゴシック" pitchFamily="49" charset="-128"/>
              <a:ea typeface="ＭＳ ゴシック" pitchFamily="49" charset="-128"/>
            </a:rPr>
            <a:t>千円（対前年度</a:t>
          </a:r>
          <a:r>
            <a:rPr kumimoji="1" lang="en-US" altLang="ja-JP" sz="1100">
              <a:latin typeface="ＭＳ ゴシック" pitchFamily="49" charset="-128"/>
              <a:ea typeface="ＭＳ ゴシック" pitchFamily="49" charset="-128"/>
            </a:rPr>
            <a:t>1,666</a:t>
          </a:r>
          <a:r>
            <a:rPr kumimoji="1" lang="ja-JP" altLang="en-US" sz="1100">
              <a:latin typeface="ＭＳ ゴシック" pitchFamily="49" charset="-128"/>
              <a:ea typeface="ＭＳ ゴシック" pitchFamily="49" charset="-128"/>
            </a:rPr>
            <a:t>千円　</a:t>
          </a:r>
          <a:r>
            <a:rPr kumimoji="1" lang="en-US" altLang="ja-JP" sz="1100">
              <a:latin typeface="ＭＳ ゴシック" pitchFamily="49" charset="-128"/>
              <a:ea typeface="ＭＳ ゴシック" pitchFamily="49" charset="-128"/>
            </a:rPr>
            <a:t>0.2</a:t>
          </a:r>
          <a:r>
            <a:rPr kumimoji="1" lang="ja-JP" altLang="en-US" sz="1100">
              <a:latin typeface="ＭＳ ゴシック" pitchFamily="49" charset="-128"/>
              <a:ea typeface="ＭＳ ゴシック" pitchFamily="49" charset="-128"/>
            </a:rPr>
            <a:t>％）増となった。</a:t>
          </a:r>
          <a:endParaRPr kumimoji="1" lang="en-US" altLang="ja-JP" sz="11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itchFamily="49" charset="-128"/>
              <a:ea typeface="ＭＳ ゴシック" pitchFamily="49" charset="-128"/>
            </a:rPr>
            <a:t>　実質公債費比率の分子は減少傾向にあるが、新たな普通建設事業（単独）やそれに伴う経費等の大きな支出が控えていることから、緊急度・住民ニーズを的確に把握した事業の選択を行い、</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平成</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年度には</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8.0</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％未満となるよう起債依存型の事業実施を見直す</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必要がある。</a:t>
          </a:r>
          <a:endParaRPr lang="ja-JP" altLang="ja-JP" sz="11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福島県三春町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分子の構造において、最も大きいな割合を占める地方債の現在高は、地方債発行の抑制と定期的な償還により、対前年度</a:t>
          </a:r>
          <a:r>
            <a:rPr kumimoji="1" lang="en-US" altLang="ja-JP" sz="1200">
              <a:latin typeface="ＭＳ ゴシック" pitchFamily="49" charset="-128"/>
              <a:ea typeface="ＭＳ ゴシック" pitchFamily="49" charset="-128"/>
            </a:rPr>
            <a:t>432,905</a:t>
          </a:r>
          <a:r>
            <a:rPr kumimoji="1" lang="ja-JP" altLang="en-US" sz="1200">
              <a:latin typeface="ＭＳ ゴシック" pitchFamily="49" charset="-128"/>
              <a:ea typeface="ＭＳ ゴシック" pitchFamily="49" charset="-128"/>
            </a:rPr>
            <a:t>千円（▲</a:t>
          </a:r>
          <a:r>
            <a:rPr kumimoji="1" lang="en-US" altLang="ja-JP" sz="1200">
              <a:latin typeface="ＭＳ ゴシック" pitchFamily="49" charset="-128"/>
              <a:ea typeface="ＭＳ ゴシック" pitchFamily="49" charset="-128"/>
            </a:rPr>
            <a:t>5.1</a:t>
          </a:r>
          <a:r>
            <a:rPr kumimoji="1" lang="ja-JP" altLang="en-US" sz="1200">
              <a:latin typeface="ＭＳ ゴシック" pitchFamily="49" charset="-128"/>
              <a:ea typeface="ＭＳ ゴシック" pitchFamily="49" charset="-128"/>
            </a:rPr>
            <a:t>％）の減となった。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組合等負担等見込額については、郡山地方広域消防組合と田村広域行政組合ともに起債残高が減少した。特に田村広域行政組合の地方債は</a:t>
          </a:r>
          <a:r>
            <a:rPr kumimoji="1" lang="en-US" altLang="ja-JP" sz="1200">
              <a:latin typeface="ＭＳ ゴシック" pitchFamily="49" charset="-128"/>
              <a:ea typeface="ＭＳ ゴシック" pitchFamily="49" charset="-128"/>
            </a:rPr>
            <a:t>268,641</a:t>
          </a:r>
          <a:r>
            <a:rPr kumimoji="1" lang="ja-JP" altLang="en-US" sz="1200">
              <a:latin typeface="ＭＳ ゴシック" pitchFamily="49" charset="-128"/>
              <a:ea typeface="ＭＳ ゴシック" pitchFamily="49" charset="-128"/>
            </a:rPr>
            <a:t>千円減少し、それに伴う負担金は</a:t>
          </a:r>
          <a:r>
            <a:rPr kumimoji="1" lang="en-US" altLang="ja-JP" sz="1200">
              <a:latin typeface="ＭＳ ゴシック" pitchFamily="49" charset="-128"/>
              <a:ea typeface="ＭＳ ゴシック" pitchFamily="49" charset="-128"/>
            </a:rPr>
            <a:t>71,294</a:t>
          </a:r>
          <a:r>
            <a:rPr kumimoji="1" lang="ja-JP" altLang="en-US" sz="1200">
              <a:latin typeface="ＭＳ ゴシック" pitchFamily="49" charset="-128"/>
              <a:ea typeface="ＭＳ ゴシック" pitchFamily="49" charset="-128"/>
            </a:rPr>
            <a:t>千円減少した。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充当可能基金は、財政調整基金の増額により</a:t>
          </a:r>
          <a:r>
            <a:rPr kumimoji="1" lang="en-US" altLang="ja-JP" sz="1200">
              <a:latin typeface="ＭＳ ゴシック" pitchFamily="49" charset="-128"/>
              <a:ea typeface="ＭＳ ゴシック" pitchFamily="49" charset="-128"/>
            </a:rPr>
            <a:t>232,965</a:t>
          </a:r>
          <a:r>
            <a:rPr kumimoji="1" lang="ja-JP" altLang="en-US" sz="1200">
              <a:latin typeface="ＭＳ ゴシック" pitchFamily="49" charset="-128"/>
              <a:ea typeface="ＭＳ ゴシック" pitchFamily="49" charset="-128"/>
            </a:rPr>
            <a:t>千円増額となった。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将来負担額（Ａ）が大きく減少（</a:t>
          </a:r>
          <a:r>
            <a:rPr kumimoji="1" lang="en-US" altLang="ja-JP" sz="1200">
              <a:latin typeface="ＭＳ ゴシック" pitchFamily="49" charset="-128"/>
              <a:ea typeface="ＭＳ ゴシック" pitchFamily="49" charset="-128"/>
            </a:rPr>
            <a:t>959,808</a:t>
          </a:r>
          <a:r>
            <a:rPr kumimoji="1" lang="ja-JP" altLang="en-US" sz="1200">
              <a:latin typeface="ＭＳ ゴシック" pitchFamily="49" charset="-128"/>
              <a:ea typeface="ＭＳ ゴシック" pitchFamily="49" charset="-128"/>
            </a:rPr>
            <a:t>千円）したことと、充当可能財源等（Ｂ）が増加（</a:t>
          </a:r>
          <a:r>
            <a:rPr kumimoji="1" lang="en-US" altLang="ja-JP" sz="1200">
              <a:latin typeface="ＭＳ ゴシック" pitchFamily="49" charset="-128"/>
              <a:ea typeface="ＭＳ ゴシック" pitchFamily="49" charset="-128"/>
            </a:rPr>
            <a:t>113,483</a:t>
          </a:r>
          <a:r>
            <a:rPr kumimoji="1" lang="ja-JP" altLang="en-US" sz="1200">
              <a:latin typeface="ＭＳ ゴシック" pitchFamily="49" charset="-128"/>
              <a:ea typeface="ＭＳ ゴシック" pitchFamily="49" charset="-128"/>
            </a:rPr>
            <a:t>千円）したことにより、将来負担比率の分子は</a:t>
          </a:r>
          <a:r>
            <a:rPr kumimoji="1" lang="en-US" altLang="ja-JP" sz="1200">
              <a:latin typeface="ＭＳ ゴシック" pitchFamily="49" charset="-128"/>
              <a:ea typeface="ＭＳ ゴシック" pitchFamily="49" charset="-128"/>
            </a:rPr>
            <a:t>1,073,291</a:t>
          </a:r>
          <a:r>
            <a:rPr kumimoji="1" lang="ja-JP" altLang="en-US" sz="1200">
              <a:latin typeface="ＭＳ ゴシック" pitchFamily="49" charset="-128"/>
              <a:ea typeface="ＭＳ ゴシック" pitchFamily="49" charset="-128"/>
            </a:rPr>
            <a:t>千円減少した。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今後控えている大規模事業に備え、基金の積み立てや地方債発行の抑制と確実な償還により、引き続き財政健全化に努める。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10417762</v>
      </c>
      <c r="BO4" s="349"/>
      <c r="BP4" s="349"/>
      <c r="BQ4" s="349"/>
      <c r="BR4" s="349"/>
      <c r="BS4" s="349"/>
      <c r="BT4" s="349"/>
      <c r="BU4" s="350"/>
      <c r="BV4" s="348">
        <v>9400655</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7.5</v>
      </c>
      <c r="CU4" s="355"/>
      <c r="CV4" s="355"/>
      <c r="CW4" s="355"/>
      <c r="CX4" s="355"/>
      <c r="CY4" s="355"/>
      <c r="CZ4" s="355"/>
      <c r="DA4" s="356"/>
      <c r="DB4" s="354">
        <v>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9978661</v>
      </c>
      <c r="BO5" s="386"/>
      <c r="BP5" s="386"/>
      <c r="BQ5" s="386"/>
      <c r="BR5" s="386"/>
      <c r="BS5" s="386"/>
      <c r="BT5" s="386"/>
      <c r="BU5" s="387"/>
      <c r="BV5" s="385">
        <v>8979189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89.4</v>
      </c>
      <c r="CU5" s="383"/>
      <c r="CV5" s="383"/>
      <c r="CW5" s="383"/>
      <c r="CX5" s="383"/>
      <c r="CY5" s="383"/>
      <c r="CZ5" s="383"/>
      <c r="DA5" s="384"/>
      <c r="DB5" s="382">
        <v>83.3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439101</v>
      </c>
      <c r="BO6" s="386"/>
      <c r="BP6" s="386"/>
      <c r="BQ6" s="386"/>
      <c r="BR6" s="386"/>
      <c r="BS6" s="386"/>
      <c r="BT6" s="386"/>
      <c r="BU6" s="387"/>
      <c r="BV6" s="385">
        <v>421466</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89.4</v>
      </c>
      <c r="CU6" s="423"/>
      <c r="CV6" s="423"/>
      <c r="CW6" s="423"/>
      <c r="CX6" s="423"/>
      <c r="CY6" s="423"/>
      <c r="CZ6" s="423"/>
      <c r="DA6" s="424"/>
      <c r="DB6" s="422">
        <v>87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84257</v>
      </c>
      <c r="BO7" s="386"/>
      <c r="BP7" s="386"/>
      <c r="BQ7" s="386"/>
      <c r="BR7" s="386"/>
      <c r="BS7" s="386"/>
      <c r="BT7" s="386"/>
      <c r="BU7" s="387"/>
      <c r="BV7" s="385">
        <v>5735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4723142</v>
      </c>
      <c r="CU7" s="386"/>
      <c r="CV7" s="386"/>
      <c r="CW7" s="386"/>
      <c r="CX7" s="386"/>
      <c r="CY7" s="386"/>
      <c r="CZ7" s="386"/>
      <c r="DA7" s="387"/>
      <c r="DB7" s="385">
        <v>4643179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354844</v>
      </c>
      <c r="BO8" s="386"/>
      <c r="BP8" s="386"/>
      <c r="BQ8" s="386"/>
      <c r="BR8" s="386"/>
      <c r="BS8" s="386"/>
      <c r="BT8" s="386"/>
      <c r="BU8" s="387"/>
      <c r="BV8" s="385">
        <v>415731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0.38</v>
      </c>
      <c r="CU8" s="426"/>
      <c r="CV8" s="426"/>
      <c r="CW8" s="426"/>
      <c r="CX8" s="426"/>
      <c r="CY8" s="426"/>
      <c r="CZ8" s="426"/>
      <c r="DA8" s="427"/>
      <c r="DB8" s="425">
        <v>0.39</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18191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-60887</v>
      </c>
      <c r="BO9" s="386"/>
      <c r="BP9" s="386"/>
      <c r="BQ9" s="386"/>
      <c r="BR9" s="386"/>
      <c r="BS9" s="386"/>
      <c r="BT9" s="386"/>
      <c r="BU9" s="387"/>
      <c r="BV9" s="385">
        <v>-249991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15.6</v>
      </c>
      <c r="CU9" s="383"/>
      <c r="CV9" s="383"/>
      <c r="CW9" s="383"/>
      <c r="CX9" s="383"/>
      <c r="CY9" s="383"/>
      <c r="CZ9" s="383"/>
      <c r="DA9" s="384"/>
      <c r="DB9" s="382">
        <v>15.1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19194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1227</v>
      </c>
      <c r="BO10" s="386"/>
      <c r="BP10" s="386"/>
      <c r="BQ10" s="386"/>
      <c r="BR10" s="386"/>
      <c r="BS10" s="386"/>
      <c r="BT10" s="386"/>
      <c r="BU10" s="387"/>
      <c r="BV10" s="385">
        <v>1366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71448</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18223</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267942</v>
      </c>
      <c r="BO12" s="386"/>
      <c r="BP12" s="386"/>
      <c r="BQ12" s="386"/>
      <c r="BR12" s="386"/>
      <c r="BS12" s="386"/>
      <c r="BT12" s="386"/>
      <c r="BU12" s="387"/>
      <c r="BV12" s="385">
        <v>278773</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18171</v>
      </c>
      <c r="S13" s="467"/>
      <c r="T13" s="467"/>
      <c r="U13" s="467"/>
      <c r="V13" s="468"/>
      <c r="W13" s="401" t="s">
        <v>123</v>
      </c>
      <c r="X13" s="402"/>
      <c r="Y13" s="402"/>
      <c r="Z13" s="402"/>
      <c r="AA13" s="402"/>
      <c r="AB13" s="392"/>
      <c r="AC13" s="436">
        <v>733</v>
      </c>
      <c r="AD13" s="437"/>
      <c r="AE13" s="437"/>
      <c r="AF13" s="437"/>
      <c r="AG13" s="476"/>
      <c r="AH13" s="436">
        <v>979</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-256154</v>
      </c>
      <c r="BO13" s="386"/>
      <c r="BP13" s="386"/>
      <c r="BQ13" s="386"/>
      <c r="BR13" s="386"/>
      <c r="BS13" s="386"/>
      <c r="BT13" s="386"/>
      <c r="BU13" s="387"/>
      <c r="BV13" s="385">
        <v>-527398</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10.8</v>
      </c>
      <c r="CU13" s="383"/>
      <c r="CV13" s="383"/>
      <c r="CW13" s="383"/>
      <c r="CX13" s="383"/>
      <c r="CY13" s="383"/>
      <c r="CZ13" s="383"/>
      <c r="DA13" s="384"/>
      <c r="DB13" s="382">
        <v>11.8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18366</v>
      </c>
      <c r="S14" s="467"/>
      <c r="T14" s="467"/>
      <c r="U14" s="467"/>
      <c r="V14" s="468"/>
      <c r="W14" s="375"/>
      <c r="X14" s="376"/>
      <c r="Y14" s="376"/>
      <c r="Z14" s="376"/>
      <c r="AA14" s="376"/>
      <c r="AB14" s="365"/>
      <c r="AC14" s="469">
        <v>8.3000000000000007</v>
      </c>
      <c r="AD14" s="470"/>
      <c r="AE14" s="470"/>
      <c r="AF14" s="470"/>
      <c r="AG14" s="471"/>
      <c r="AH14" s="469">
        <v>9.9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46.8</v>
      </c>
      <c r="CU14" s="481"/>
      <c r="CV14" s="481"/>
      <c r="CW14" s="481"/>
      <c r="CX14" s="481"/>
      <c r="CY14" s="481"/>
      <c r="CZ14" s="481"/>
      <c r="DA14" s="482"/>
      <c r="DB14" s="480">
        <v>75.400000000000006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18315</v>
      </c>
      <c r="S15" s="467"/>
      <c r="T15" s="467"/>
      <c r="U15" s="467"/>
      <c r="V15" s="468"/>
      <c r="W15" s="401" t="s">
        <v>129</v>
      </c>
      <c r="X15" s="402"/>
      <c r="Y15" s="402"/>
      <c r="Z15" s="402"/>
      <c r="AA15" s="402"/>
      <c r="AB15" s="392"/>
      <c r="AC15" s="436">
        <v>2928</v>
      </c>
      <c r="AD15" s="437"/>
      <c r="AE15" s="437"/>
      <c r="AF15" s="437"/>
      <c r="AG15" s="476"/>
      <c r="AH15" s="436">
        <v>3288</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1558826</v>
      </c>
      <c r="BO15" s="349"/>
      <c r="BP15" s="349"/>
      <c r="BQ15" s="349"/>
      <c r="BR15" s="349"/>
      <c r="BS15" s="349"/>
      <c r="BT15" s="349"/>
      <c r="BU15" s="350"/>
      <c r="BV15" s="348">
        <v>1457116</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33.200000000000003</v>
      </c>
      <c r="AD16" s="470"/>
      <c r="AE16" s="470"/>
      <c r="AF16" s="470"/>
      <c r="AG16" s="471"/>
      <c r="AH16" s="469">
        <v>33.200000000000003</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3963485</v>
      </c>
      <c r="BO16" s="386"/>
      <c r="BP16" s="386"/>
      <c r="BQ16" s="386"/>
      <c r="BR16" s="386"/>
      <c r="BS16" s="386"/>
      <c r="BT16" s="386"/>
      <c r="BU16" s="387"/>
      <c r="BV16" s="385">
        <v>3906898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5150</v>
      </c>
      <c r="AD17" s="437"/>
      <c r="AE17" s="437"/>
      <c r="AF17" s="437"/>
      <c r="AG17" s="476"/>
      <c r="AH17" s="436">
        <v>5579</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1987520</v>
      </c>
      <c r="BO17" s="386"/>
      <c r="BP17" s="386"/>
      <c r="BQ17" s="386"/>
      <c r="BR17" s="386"/>
      <c r="BS17" s="386"/>
      <c r="BT17" s="386"/>
      <c r="BU17" s="387"/>
      <c r="BV17" s="385">
        <v>1848156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72.760000000000005</v>
      </c>
      <c r="M18" s="498"/>
      <c r="N18" s="498"/>
      <c r="O18" s="498"/>
      <c r="P18" s="498"/>
      <c r="Q18" s="498"/>
      <c r="R18" s="499"/>
      <c r="S18" s="499"/>
      <c r="T18" s="499"/>
      <c r="U18" s="499"/>
      <c r="V18" s="500"/>
      <c r="W18" s="403"/>
      <c r="X18" s="404"/>
      <c r="Y18" s="404"/>
      <c r="Z18" s="404"/>
      <c r="AA18" s="404"/>
      <c r="AB18" s="395"/>
      <c r="AC18" s="501">
        <v>58.4</v>
      </c>
      <c r="AD18" s="502"/>
      <c r="AE18" s="502"/>
      <c r="AF18" s="502"/>
      <c r="AG18" s="503"/>
      <c r="AH18" s="501">
        <v>56.4</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3919385</v>
      </c>
      <c r="BO18" s="386"/>
      <c r="BP18" s="386"/>
      <c r="BQ18" s="386"/>
      <c r="BR18" s="386"/>
      <c r="BS18" s="386"/>
      <c r="BT18" s="386"/>
      <c r="BU18" s="387"/>
      <c r="BV18" s="385">
        <v>3845475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250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5394966</v>
      </c>
      <c r="BO19" s="386"/>
      <c r="BP19" s="386"/>
      <c r="BQ19" s="386"/>
      <c r="BR19" s="386"/>
      <c r="BS19" s="386"/>
      <c r="BT19" s="386"/>
      <c r="BU19" s="387"/>
      <c r="BV19" s="385">
        <v>5595993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5502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8138057</v>
      </c>
      <c r="BO23" s="386"/>
      <c r="BP23" s="386"/>
      <c r="BQ23" s="386"/>
      <c r="BR23" s="386"/>
      <c r="BS23" s="386"/>
      <c r="BT23" s="386"/>
      <c r="BU23" s="387"/>
      <c r="BV23" s="385">
        <v>8570962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7950</v>
      </c>
      <c r="R24" s="437"/>
      <c r="S24" s="437"/>
      <c r="T24" s="437"/>
      <c r="U24" s="437"/>
      <c r="V24" s="476"/>
      <c r="W24" s="531"/>
      <c r="X24" s="519"/>
      <c r="Y24" s="520"/>
      <c r="Z24" s="435" t="s">
        <v>152</v>
      </c>
      <c r="AA24" s="415"/>
      <c r="AB24" s="415"/>
      <c r="AC24" s="415"/>
      <c r="AD24" s="415"/>
      <c r="AE24" s="415"/>
      <c r="AF24" s="415"/>
      <c r="AG24" s="416"/>
      <c r="AH24" s="436">
        <v>130</v>
      </c>
      <c r="AI24" s="437"/>
      <c r="AJ24" s="437"/>
      <c r="AK24" s="437"/>
      <c r="AL24" s="476"/>
      <c r="AM24" s="436">
        <v>393250</v>
      </c>
      <c r="AN24" s="437"/>
      <c r="AO24" s="437"/>
      <c r="AP24" s="437"/>
      <c r="AQ24" s="437"/>
      <c r="AR24" s="476"/>
      <c r="AS24" s="436">
        <v>3025</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3659760</v>
      </c>
      <c r="BO24" s="386"/>
      <c r="BP24" s="386"/>
      <c r="BQ24" s="386"/>
      <c r="BR24" s="386"/>
      <c r="BS24" s="386"/>
      <c r="BT24" s="386"/>
      <c r="BU24" s="387"/>
      <c r="BV24" s="385">
        <v>4022467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6340</v>
      </c>
      <c r="R25" s="437"/>
      <c r="S25" s="437"/>
      <c r="T25" s="437"/>
      <c r="U25" s="437"/>
      <c r="V25" s="476"/>
      <c r="W25" s="531"/>
      <c r="X25" s="519"/>
      <c r="Y25" s="520"/>
      <c r="Z25" s="435" t="s">
        <v>155</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2406588</v>
      </c>
      <c r="BO25" s="349"/>
      <c r="BP25" s="349"/>
      <c r="BQ25" s="349"/>
      <c r="BR25" s="349"/>
      <c r="BS25" s="349"/>
      <c r="BT25" s="349"/>
      <c r="BU25" s="350"/>
      <c r="BV25" s="348">
        <v>1519781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5910</v>
      </c>
      <c r="R26" s="437"/>
      <c r="S26" s="437"/>
      <c r="T26" s="437"/>
      <c r="U26" s="437"/>
      <c r="V26" s="476"/>
      <c r="W26" s="531"/>
      <c r="X26" s="519"/>
      <c r="Y26" s="520"/>
      <c r="Z26" s="435" t="s">
        <v>158</v>
      </c>
      <c r="AA26" s="539"/>
      <c r="AB26" s="539"/>
      <c r="AC26" s="539"/>
      <c r="AD26" s="539"/>
      <c r="AE26" s="539"/>
      <c r="AF26" s="539"/>
      <c r="AG26" s="540"/>
      <c r="AH26" s="436">
        <v>3</v>
      </c>
      <c r="AI26" s="437"/>
      <c r="AJ26" s="437"/>
      <c r="AK26" s="437"/>
      <c r="AL26" s="476"/>
      <c r="AM26" s="436">
        <v>8910</v>
      </c>
      <c r="AN26" s="437"/>
      <c r="AO26" s="437"/>
      <c r="AP26" s="437"/>
      <c r="AQ26" s="437"/>
      <c r="AR26" s="476"/>
      <c r="AS26" s="436">
        <v>2970</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3100</v>
      </c>
      <c r="R27" s="437"/>
      <c r="S27" s="437"/>
      <c r="T27" s="437"/>
      <c r="U27" s="437"/>
      <c r="V27" s="476"/>
      <c r="W27" s="531"/>
      <c r="X27" s="519"/>
      <c r="Y27" s="520"/>
      <c r="Z27" s="435" t="s">
        <v>161</v>
      </c>
      <c r="AA27" s="415"/>
      <c r="AB27" s="415"/>
      <c r="AC27" s="415"/>
      <c r="AD27" s="415"/>
      <c r="AE27" s="415"/>
      <c r="AF27" s="415"/>
      <c r="AG27" s="416"/>
      <c r="AH27" s="436">
        <v>11</v>
      </c>
      <c r="AI27" s="437"/>
      <c r="AJ27" s="437"/>
      <c r="AK27" s="437"/>
      <c r="AL27" s="476"/>
      <c r="AM27" s="436">
        <v>35212</v>
      </c>
      <c r="AN27" s="437"/>
      <c r="AO27" s="437"/>
      <c r="AP27" s="437"/>
      <c r="AQ27" s="437"/>
      <c r="AR27" s="476"/>
      <c r="AS27" s="436">
        <v>3201</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45000</v>
      </c>
      <c r="BO27" s="553"/>
      <c r="BP27" s="553"/>
      <c r="BQ27" s="553"/>
      <c r="BR27" s="553"/>
      <c r="BS27" s="553"/>
      <c r="BT27" s="553"/>
      <c r="BU27" s="554"/>
      <c r="BV27" s="552">
        <v>45000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2460</v>
      </c>
      <c r="R28" s="437"/>
      <c r="S28" s="437"/>
      <c r="T28" s="437"/>
      <c r="U28" s="437"/>
      <c r="V28" s="476"/>
      <c r="W28" s="531"/>
      <c r="X28" s="519"/>
      <c r="Y28" s="520"/>
      <c r="Z28" s="435" t="s">
        <v>164</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772308</v>
      </c>
      <c r="BO28" s="349"/>
      <c r="BP28" s="349"/>
      <c r="BQ28" s="349"/>
      <c r="BR28" s="349"/>
      <c r="BS28" s="349"/>
      <c r="BT28" s="349"/>
      <c r="BU28" s="350"/>
      <c r="BV28" s="348">
        <v>739023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14</v>
      </c>
      <c r="M29" s="437"/>
      <c r="N29" s="437"/>
      <c r="O29" s="437"/>
      <c r="P29" s="476"/>
      <c r="Q29" s="436">
        <v>2240</v>
      </c>
      <c r="R29" s="437"/>
      <c r="S29" s="437"/>
      <c r="T29" s="437"/>
      <c r="U29" s="437"/>
      <c r="V29" s="476"/>
      <c r="W29" s="531"/>
      <c r="X29" s="519"/>
      <c r="Y29" s="520"/>
      <c r="Z29" s="435" t="s">
        <v>168</v>
      </c>
      <c r="AA29" s="415"/>
      <c r="AB29" s="415"/>
      <c r="AC29" s="415"/>
      <c r="AD29" s="415"/>
      <c r="AE29" s="415"/>
      <c r="AF29" s="415"/>
      <c r="AG29" s="416"/>
      <c r="AH29" s="436">
        <v>141</v>
      </c>
      <c r="AI29" s="437"/>
      <c r="AJ29" s="437"/>
      <c r="AK29" s="437"/>
      <c r="AL29" s="476"/>
      <c r="AM29" s="436">
        <v>428462</v>
      </c>
      <c r="AN29" s="437"/>
      <c r="AO29" s="437"/>
      <c r="AP29" s="437"/>
      <c r="AQ29" s="437"/>
      <c r="AR29" s="476"/>
      <c r="AS29" s="436">
        <v>3039</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7942</v>
      </c>
      <c r="BO29" s="386"/>
      <c r="BP29" s="386"/>
      <c r="BQ29" s="386"/>
      <c r="BR29" s="386"/>
      <c r="BS29" s="386"/>
      <c r="BT29" s="386"/>
      <c r="BU29" s="387"/>
      <c r="BV29" s="385">
        <v>7940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95.6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2342667</v>
      </c>
      <c r="BO30" s="553"/>
      <c r="BP30" s="553"/>
      <c r="BQ30" s="553"/>
      <c r="BR30" s="553"/>
      <c r="BS30" s="553"/>
      <c r="BT30" s="553"/>
      <c r="BU30" s="554"/>
      <c r="BV30" s="552">
        <v>2266739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郡山地方広域消防組合一般会計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21</v>
      </c>
      <c r="CP34" s="564"/>
      <c r="CQ34" s="565" t="str">
        <f>IF('各会計、関係団体の財政状況及び健全化判断比率'!BS7="","",'各会計、関係団体の財政状況及び健全化判断比率'!BS7)</f>
        <v>三春まちづくり公社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町営バス事業特別会計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8</v>
      </c>
      <c r="AN35" s="564"/>
      <c r="AO35" s="565" t="str">
        <f>IF('各会計、関係団体の財政状況及び健全化判断比率'!B32="","",'各会計、関係団体の財政状況及び健全化判断比率'!B32)</f>
        <v>下水道事業等会計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田村広域行政組合一般会計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放射性物質対策特別会計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f t="shared" si="0"/>
        <v>9</v>
      </c>
      <c r="AN36" s="564"/>
      <c r="AO36" s="565" t="str">
        <f>IF('各会計、関係団体の財政状況及び健全化判断比率'!B33="","",'各会計、関係団体の財政状況及び健全化判断比率'!B33)</f>
        <v>病院事業会計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田村広域行政組合田村東部環境センター特別会計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f t="shared" si="0"/>
        <v>10</v>
      </c>
      <c r="AN37" s="564"/>
      <c r="AO37" s="565" t="str">
        <f>IF('各会計、関係団体の財政状況及び健全化判断比率'!B34="","",'各会計、関係団体の財政状況及び健全化判断比率'!B34)</f>
        <v>宅地造成事業会計</v>
      </c>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田村広域行政組合田村西部環境センター特別会計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田村広域行政組合田村地方衛生処理センター特別会計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16</v>
      </c>
      <c r="BX39" s="564"/>
      <c r="BY39" s="565" t="str">
        <f>IF('各会計、関係団体の財政状況及び健全化判断比率'!B73="","",'各会計、関係団体の財政状況及び健全化判断比率'!B73)</f>
        <v>田村広域行政組合田村広域一般廃棄物最終処分場特別会計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17</v>
      </c>
      <c r="BX40" s="564"/>
      <c r="BY40" s="565" t="str">
        <f>IF('各会計、関係団体の財政状況及び健全化判断比率'!B74="","",'各会計、関係団体の財政状況及び健全化判断比率'!B74)</f>
        <v>福島県市町村総合事務組合一般会計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18</v>
      </c>
      <c r="BX41" s="564"/>
      <c r="BY41" s="565" t="str">
        <f>IF('各会計、関係団体の財政状況及び健全化判断比率'!B75="","",'各会計、関係団体の財政状況及び健全化判断比率'!B75)</f>
        <v>福島県市町村総合事務組合消防報償等特別会計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19</v>
      </c>
      <c r="BX42" s="564"/>
      <c r="BY42" s="565" t="str">
        <f>IF('各会計、関係団体の財政状況及び健全化判断比率'!B76="","",'各会計、関係団体の財政状況及び健全化判断比率'!B76)</f>
        <v>福島県市町村総合事務組合消防賞じゅつ金特別会計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20</v>
      </c>
      <c r="BX43" s="564"/>
      <c r="BY43" s="565" t="str">
        <f>IF('各会計、関係団体の財政状況及び健全化判断比率'!B77="","",'各会計、関係団体の財政状況及び健全化判断比率'!B77)</f>
        <v>福島県市町村総合事務組合非常勤職員公務災害報償特別会計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67" t="s">
        <v>24</v>
      </c>
      <c r="C41" s="1168"/>
      <c r="D41" s="81"/>
      <c r="E41" s="1173" t="s">
        <v>25</v>
      </c>
      <c r="F41" s="1173"/>
      <c r="G41" s="1173"/>
      <c r="H41" s="1174"/>
      <c r="I41" s="82">
        <v>9619</v>
      </c>
      <c r="J41" s="83">
        <v>9000</v>
      </c>
      <c r="K41" s="83">
        <v>8522</v>
      </c>
      <c r="L41" s="83">
        <v>8571</v>
      </c>
      <c r="M41" s="84">
        <v>8138</v>
      </c>
    </row>
    <row r="42" spans="2:13" ht="27.75" customHeight="1">
      <c r="B42" s="1169"/>
      <c r="C42" s="1170"/>
      <c r="D42" s="85"/>
      <c r="E42" s="1175" t="s">
        <v>26</v>
      </c>
      <c r="F42" s="1175"/>
      <c r="G42" s="1175"/>
      <c r="H42" s="1176"/>
      <c r="I42" s="86">
        <v>442</v>
      </c>
      <c r="J42" s="87">
        <v>374</v>
      </c>
      <c r="K42" s="87">
        <v>303</v>
      </c>
      <c r="L42" s="87">
        <v>232</v>
      </c>
      <c r="M42" s="88">
        <v>165</v>
      </c>
    </row>
    <row r="43" spans="2:13" ht="27.75" customHeight="1">
      <c r="B43" s="1169"/>
      <c r="C43" s="1170"/>
      <c r="D43" s="85"/>
      <c r="E43" s="1175" t="s">
        <v>27</v>
      </c>
      <c r="F43" s="1175"/>
      <c r="G43" s="1175"/>
      <c r="H43" s="1176"/>
      <c r="I43" s="86">
        <v>2747</v>
      </c>
      <c r="J43" s="87">
        <v>2244</v>
      </c>
      <c r="K43" s="87">
        <v>1968</v>
      </c>
      <c r="L43" s="87">
        <v>1630</v>
      </c>
      <c r="M43" s="88">
        <v>1469</v>
      </c>
    </row>
    <row r="44" spans="2:13" ht="27.75" customHeight="1">
      <c r="B44" s="1169"/>
      <c r="C44" s="1170"/>
      <c r="D44" s="85"/>
      <c r="E44" s="1175" t="s">
        <v>28</v>
      </c>
      <c r="F44" s="1175"/>
      <c r="G44" s="1175"/>
      <c r="H44" s="1176"/>
      <c r="I44" s="86">
        <v>839</v>
      </c>
      <c r="J44" s="87">
        <v>759</v>
      </c>
      <c r="K44" s="87">
        <v>672</v>
      </c>
      <c r="L44" s="87">
        <v>584</v>
      </c>
      <c r="M44" s="88">
        <v>508</v>
      </c>
    </row>
    <row r="45" spans="2:13" ht="27.75" customHeight="1">
      <c r="B45" s="1169"/>
      <c r="C45" s="1170"/>
      <c r="D45" s="85"/>
      <c r="E45" s="1175" t="s">
        <v>29</v>
      </c>
      <c r="F45" s="1175"/>
      <c r="G45" s="1175"/>
      <c r="H45" s="1176"/>
      <c r="I45" s="86">
        <v>1551</v>
      </c>
      <c r="J45" s="87">
        <v>1555</v>
      </c>
      <c r="K45" s="87">
        <v>1549</v>
      </c>
      <c r="L45" s="87">
        <v>1635</v>
      </c>
      <c r="M45" s="88">
        <v>1422</v>
      </c>
    </row>
    <row r="46" spans="2:13" ht="27.75" customHeight="1">
      <c r="B46" s="1169"/>
      <c r="C46" s="1170"/>
      <c r="D46" s="85"/>
      <c r="E46" s="1175" t="s">
        <v>30</v>
      </c>
      <c r="F46" s="1175"/>
      <c r="G46" s="1175"/>
      <c r="H46" s="1176"/>
      <c r="I46" s="86">
        <v>208</v>
      </c>
      <c r="J46" s="87">
        <v>197</v>
      </c>
      <c r="K46" s="87">
        <v>184</v>
      </c>
      <c r="L46" s="87">
        <v>122</v>
      </c>
      <c r="M46" s="88">
        <v>111</v>
      </c>
    </row>
    <row r="47" spans="2:13" ht="27.75" customHeight="1">
      <c r="B47" s="1169"/>
      <c r="C47" s="1170"/>
      <c r="D47" s="85"/>
      <c r="E47" s="1175" t="s">
        <v>31</v>
      </c>
      <c r="F47" s="1175"/>
      <c r="G47" s="1175"/>
      <c r="H47" s="1176"/>
      <c r="I47" s="86" t="s">
        <v>480</v>
      </c>
      <c r="J47" s="87" t="s">
        <v>480</v>
      </c>
      <c r="K47" s="87" t="s">
        <v>480</v>
      </c>
      <c r="L47" s="87" t="s">
        <v>480</v>
      </c>
      <c r="M47" s="88" t="s">
        <v>480</v>
      </c>
    </row>
    <row r="48" spans="2:13" ht="27.75" customHeight="1">
      <c r="B48" s="1171"/>
      <c r="C48" s="1172"/>
      <c r="D48" s="85"/>
      <c r="E48" s="1175" t="s">
        <v>32</v>
      </c>
      <c r="F48" s="1175"/>
      <c r="G48" s="1175"/>
      <c r="H48" s="1176"/>
      <c r="I48" s="86" t="s">
        <v>480</v>
      </c>
      <c r="J48" s="87" t="s">
        <v>480</v>
      </c>
      <c r="K48" s="87" t="s">
        <v>480</v>
      </c>
      <c r="L48" s="87" t="s">
        <v>480</v>
      </c>
      <c r="M48" s="88" t="s">
        <v>480</v>
      </c>
    </row>
    <row r="49" spans="2:13" ht="27.75" customHeight="1">
      <c r="B49" s="1177" t="s">
        <v>33</v>
      </c>
      <c r="C49" s="1178"/>
      <c r="D49" s="89"/>
      <c r="E49" s="1175" t="s">
        <v>34</v>
      </c>
      <c r="F49" s="1175"/>
      <c r="G49" s="1175"/>
      <c r="H49" s="1176"/>
      <c r="I49" s="86">
        <v>2032</v>
      </c>
      <c r="J49" s="87">
        <v>1690</v>
      </c>
      <c r="K49" s="87">
        <v>2361</v>
      </c>
      <c r="L49" s="87">
        <v>2594</v>
      </c>
      <c r="M49" s="88">
        <v>2827</v>
      </c>
    </row>
    <row r="50" spans="2:13" ht="27.75" customHeight="1">
      <c r="B50" s="1169"/>
      <c r="C50" s="1170"/>
      <c r="D50" s="85"/>
      <c r="E50" s="1175" t="s">
        <v>35</v>
      </c>
      <c r="F50" s="1175"/>
      <c r="G50" s="1175"/>
      <c r="H50" s="1176"/>
      <c r="I50" s="86">
        <v>302</v>
      </c>
      <c r="J50" s="87">
        <v>282</v>
      </c>
      <c r="K50" s="87">
        <v>244</v>
      </c>
      <c r="L50" s="87">
        <v>195</v>
      </c>
      <c r="M50" s="88">
        <v>154</v>
      </c>
    </row>
    <row r="51" spans="2:13" ht="27.75" customHeight="1">
      <c r="B51" s="1171"/>
      <c r="C51" s="1172"/>
      <c r="D51" s="85"/>
      <c r="E51" s="1175" t="s">
        <v>36</v>
      </c>
      <c r="F51" s="1175"/>
      <c r="G51" s="1175"/>
      <c r="H51" s="1176"/>
      <c r="I51" s="86">
        <v>7315</v>
      </c>
      <c r="J51" s="87">
        <v>7201</v>
      </c>
      <c r="K51" s="87">
        <v>7031</v>
      </c>
      <c r="L51" s="87">
        <v>7043</v>
      </c>
      <c r="M51" s="88">
        <v>6964</v>
      </c>
    </row>
    <row r="52" spans="2:13" ht="27.75" customHeight="1" thickBot="1">
      <c r="B52" s="1179" t="s">
        <v>37</v>
      </c>
      <c r="C52" s="1180"/>
      <c r="D52" s="90"/>
      <c r="E52" s="1181" t="s">
        <v>38</v>
      </c>
      <c r="F52" s="1181"/>
      <c r="G52" s="1181"/>
      <c r="H52" s="1182"/>
      <c r="I52" s="91">
        <v>5757</v>
      </c>
      <c r="J52" s="92">
        <v>4956</v>
      </c>
      <c r="K52" s="92">
        <v>3563</v>
      </c>
      <c r="L52" s="92">
        <v>2941</v>
      </c>
      <c r="M52" s="93">
        <v>1867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519</v>
      </c>
      <c r="G2" s="111"/>
      <c r="H2" s="112"/>
    </row>
    <row r="3" spans="1:8">
      <c r="A3" s="108" t="s">
        <v>512</v>
      </c>
      <c r="B3" s="113"/>
      <c r="C3" s="114"/>
      <c r="D3" s="115">
        <v>50575</v>
      </c>
      <c r="E3" s="116"/>
      <c r="F3" s="117">
        <v>65529</v>
      </c>
      <c r="G3" s="118"/>
      <c r="H3" s="119"/>
    </row>
    <row r="4" spans="1:8">
      <c r="A4" s="120"/>
      <c r="B4" s="121"/>
      <c r="C4" s="122"/>
      <c r="D4" s="123">
        <v>46659</v>
      </c>
      <c r="E4" s="124"/>
      <c r="F4" s="125">
        <v>32858</v>
      </c>
      <c r="G4" s="126"/>
      <c r="H4" s="127"/>
    </row>
    <row r="5" spans="1:8">
      <c r="A5" s="108" t="s">
        <v>514</v>
      </c>
      <c r="B5" s="113"/>
      <c r="C5" s="114"/>
      <c r="D5" s="115">
        <v>32512</v>
      </c>
      <c r="E5" s="116"/>
      <c r="F5" s="117">
        <v>64717</v>
      </c>
      <c r="G5" s="118"/>
      <c r="H5" s="119"/>
    </row>
    <row r="6" spans="1:8">
      <c r="A6" s="120"/>
      <c r="B6" s="121"/>
      <c r="C6" s="122"/>
      <c r="D6" s="123">
        <v>26878</v>
      </c>
      <c r="E6" s="124"/>
      <c r="F6" s="125">
        <v>31931</v>
      </c>
      <c r="G6" s="126"/>
      <c r="H6" s="127"/>
    </row>
    <row r="7" spans="1:8">
      <c r="A7" s="108" t="s">
        <v>515</v>
      </c>
      <c r="B7" s="113"/>
      <c r="C7" s="114"/>
      <c r="D7" s="115">
        <v>72077</v>
      </c>
      <c r="E7" s="116"/>
      <c r="F7" s="117">
        <v>61557</v>
      </c>
      <c r="G7" s="118"/>
      <c r="H7" s="119"/>
    </row>
    <row r="8" spans="1:8">
      <c r="A8" s="120"/>
      <c r="B8" s="121"/>
      <c r="C8" s="122"/>
      <c r="D8" s="123">
        <v>19290</v>
      </c>
      <c r="E8" s="124"/>
      <c r="F8" s="125">
        <v>32497</v>
      </c>
      <c r="G8" s="126"/>
      <c r="H8" s="127"/>
    </row>
    <row r="9" spans="1:8">
      <c r="A9" s="108" t="s">
        <v>516</v>
      </c>
      <c r="B9" s="113"/>
      <c r="C9" s="114"/>
      <c r="D9" s="115">
        <v>102026</v>
      </c>
      <c r="E9" s="116"/>
      <c r="F9" s="117">
        <v>69806</v>
      </c>
      <c r="G9" s="118"/>
      <c r="H9" s="119"/>
    </row>
    <row r="10" spans="1:8">
      <c r="A10" s="120"/>
      <c r="B10" s="121"/>
      <c r="C10" s="122"/>
      <c r="D10" s="123">
        <v>17764</v>
      </c>
      <c r="E10" s="124"/>
      <c r="F10" s="125">
        <v>32823</v>
      </c>
      <c r="G10" s="126"/>
      <c r="H10" s="127"/>
    </row>
    <row r="11" spans="1:8">
      <c r="A11" s="108" t="s">
        <v>517</v>
      </c>
      <c r="B11" s="113"/>
      <c r="C11" s="114"/>
      <c r="D11" s="115">
        <v>86294</v>
      </c>
      <c r="E11" s="116"/>
      <c r="F11" s="117">
        <v>74444</v>
      </c>
      <c r="G11" s="118"/>
      <c r="H11" s="119"/>
    </row>
    <row r="12" spans="1:8">
      <c r="A12" s="120"/>
      <c r="B12" s="121"/>
      <c r="C12" s="128"/>
      <c r="D12" s="123">
        <v>20857</v>
      </c>
      <c r="E12" s="124"/>
      <c r="F12" s="125">
        <v>34175</v>
      </c>
      <c r="G12" s="126"/>
      <c r="H12" s="127"/>
    </row>
    <row r="13" spans="1:8">
      <c r="A13" s="108"/>
      <c r="B13" s="113"/>
      <c r="C13" s="129"/>
      <c r="D13" s="130">
        <v>68697</v>
      </c>
      <c r="E13" s="131"/>
      <c r="F13" s="132">
        <v>67211</v>
      </c>
      <c r="G13" s="133"/>
      <c r="H13" s="119"/>
    </row>
    <row r="14" spans="1:8">
      <c r="A14" s="120"/>
      <c r="B14" s="121"/>
      <c r="C14" s="122"/>
      <c r="D14" s="123">
        <v>26290</v>
      </c>
      <c r="E14" s="124"/>
      <c r="F14" s="125">
        <v>32857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5.43</v>
      </c>
      <c r="C19" s="134">
        <f>ROUND(VALUE(SUBSTITUTE(実質収支比率等に係る経年分析!G$48,"▲","-")),2)</f>
        <v>11.34</v>
      </c>
      <c r="D19" s="134">
        <f>ROUND(VALUE(SUBSTITUTE(実質収支比率等に係る経年分析!H$48,"▲","-")),2)</f>
        <v>14.12</v>
      </c>
      <c r="E19" s="134">
        <f>ROUND(VALUE(SUBSTITUTE(実質収支比率等に係る経年分析!I$48,"▲","-")),2)</f>
        <v>8.9499999999999993</v>
      </c>
      <c r="F19" s="134">
        <f>ROUND(VALUE(SUBSTITUTE(実質収支比率等に係る経年分析!J$48,"▲","-")),2)</f>
        <v>7.51</v>
      </c>
    </row>
    <row r="20" spans="1:11">
      <c r="A20" s="134" t="s">
        <v>43</v>
      </c>
      <c r="B20" s="134">
        <f>ROUND(VALUE(SUBSTITUTE(実質収支比率等に係る経年分析!F$47,"▲","-")),2)</f>
        <v>19.25</v>
      </c>
      <c r="C20" s="134">
        <f>ROUND(VALUE(SUBSTITUTE(実質収支比率等に係る経年分析!G$47,"▲","-")),2)</f>
        <v>10.18</v>
      </c>
      <c r="D20" s="134">
        <f>ROUND(VALUE(SUBSTITUTE(実質収支比率等に係る経年分析!H$47,"▲","-")),2)</f>
        <v>10.95</v>
      </c>
      <c r="E20" s="134">
        <f>ROUND(VALUE(SUBSTITUTE(実質収支比率等に係る経年分析!I$47,"▲","-")),2)</f>
        <v>15.92</v>
      </c>
      <c r="F20" s="134">
        <f>ROUND(VALUE(SUBSTITUTE(実質収支比率等に係る経年分析!J$47,"▲","-")),2)</f>
        <v>16.350000000000001</v>
      </c>
    </row>
    <row r="21" spans="1:11">
      <c r="A21" s="134" t="s">
        <v>44</v>
      </c>
      <c r="B21" s="134">
        <f>IF(ISNUMBER(VALUE(SUBSTITUTE(実質収支比率等に係る経年分析!F$49,"▲","-"))),ROUND(VALUE(SUBSTITUTE(実質収支比率等に係る経年分析!F$49,"▲","-")),2),NA())</f>
        <v>2.23</v>
      </c>
      <c r="C21" s="134">
        <f>IF(ISNUMBER(VALUE(SUBSTITUTE(実質収支比率等に係る経年分析!G$49,"▲","-"))),ROUND(VALUE(SUBSTITUTE(実質収支比率等に係る経年分析!G$49,"▲","-")),2),NA())</f>
        <v>-4.63</v>
      </c>
      <c r="D21" s="134">
        <f>IF(ISNUMBER(VALUE(SUBSTITUTE(実質収支比率等に係る経年分析!H$49,"▲","-"))),ROUND(VALUE(SUBSTITUTE(実質収支比率等に係る経年分析!H$49,"▲","-")),2),NA())</f>
        <v>-4.83</v>
      </c>
      <c r="E21" s="134">
        <f>IF(ISNUMBER(VALUE(SUBSTITUTE(実質収支比率等に係る経年分析!I$49,"▲","-"))),ROUND(VALUE(SUBSTITUTE(実質収支比率等に係る経年分析!I$49,"▲","-")),2),NA())</f>
        <v>-11.36</v>
      </c>
      <c r="F21" s="134">
        <f>IF(ISNUMBER(VALUE(SUBSTITUTE(実質収支比率等に係る経年分析!J$49,"▲","-"))),ROUND(VALUE(SUBSTITUTE(実質収支比率等に係る経年分析!J$49,"▲","-")),2),NA())</f>
        <v>-5.42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病院事業会計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0.81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1.1499999999999999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1.27</v>
      </c>
    </row>
    <row r="32" spans="1:11">
      <c r="A32" s="135" t="str">
        <f>IF(連結実質赤字比率に係る赤字・黒字の構成分析!C$38="",NA(),連結実質赤字比率に係る赤字・黒字の構成分析!C$38)</f>
        <v>宅地造成事業会計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5.72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5.16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4.6100000000000003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4.7300000000000004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1.45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2.0099999999999998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2.41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3.85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3.91</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5.51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5.52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5.83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5.73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5.53</v>
      </c>
    </row>
    <row r="35" spans="1:16">
      <c r="A35" s="135" t="str">
        <f>IF(連結実質赤字比率に係る赤字・黒字の構成分析!C$35="",NA(),連結実質赤字比率に係る赤字・黒字の構成分析!C$35)</f>
        <v>下水道事業等会計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10.44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10.52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7.59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6.29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5.42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11.34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14.12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8.9499999999999993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7.51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789</v>
      </c>
      <c r="E42" s="136"/>
      <c r="F42" s="136"/>
      <c r="G42" s="136">
        <f>'実質公債費比率（分子）の構造'!L$52</f>
        <v>808</v>
      </c>
      <c r="H42" s="136"/>
      <c r="I42" s="136"/>
      <c r="J42" s="136">
        <f>'実質公債費比率（分子）の構造'!M$52</f>
        <v>803</v>
      </c>
      <c r="K42" s="136"/>
      <c r="L42" s="136"/>
      <c r="M42" s="136">
        <f>'実質公債費比率（分子）の構造'!N$52</f>
        <v>790</v>
      </c>
      <c r="N42" s="136"/>
      <c r="O42" s="136"/>
      <c r="P42" s="136">
        <f>'実質公債費比率（分子）の構造'!O$52</f>
        <v>791</v>
      </c>
    </row>
    <row r="43" spans="1:16">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151</v>
      </c>
      <c r="C44" s="136"/>
      <c r="D44" s="136"/>
      <c r="E44" s="136">
        <f>'実質公債費比率（分子）の構造'!L$50</f>
        <v>159</v>
      </c>
      <c r="F44" s="136"/>
      <c r="G44" s="136"/>
      <c r="H44" s="136">
        <f>'実質公債費比率（分子）の構造'!M$50</f>
        <v>151</v>
      </c>
      <c r="I44" s="136"/>
      <c r="J44" s="136"/>
      <c r="K44" s="136">
        <f>'実質公債費比率（分子）の構造'!N$50</f>
        <v>158</v>
      </c>
      <c r="L44" s="136"/>
      <c r="M44" s="136"/>
      <c r="N44" s="136">
        <f>'実質公債費比率（分子）の構造'!O$50</f>
        <v>145</v>
      </c>
      <c r="O44" s="136"/>
      <c r="P44" s="136"/>
    </row>
    <row r="45" spans="1:16">
      <c r="A45" s="136" t="s">
        <v>54</v>
      </c>
      <c r="B45" s="136">
        <f>'実質公債費比率（分子）の構造'!K$49</f>
        <v>7</v>
      </c>
      <c r="C45" s="136"/>
      <c r="D45" s="136"/>
      <c r="E45" s="136">
        <f>'実質公債費比率（分子）の構造'!L$49</f>
        <v>7</v>
      </c>
      <c r="F45" s="136"/>
      <c r="G45" s="136"/>
      <c r="H45" s="136">
        <f>'実質公債費比率（分子）の構造'!M$49</f>
        <v>7</v>
      </c>
      <c r="I45" s="136"/>
      <c r="J45" s="136"/>
      <c r="K45" s="136">
        <f>'実質公債費比率（分子）の構造'!N$49</f>
        <v>8</v>
      </c>
      <c r="L45" s="136"/>
      <c r="M45" s="136"/>
      <c r="N45" s="136">
        <f>'実質公債費比率（分子）の構造'!O$49</f>
        <v>5</v>
      </c>
      <c r="O45" s="136"/>
      <c r="P45" s="136"/>
    </row>
    <row r="46" spans="1:16">
      <c r="A46" s="136" t="s">
        <v>55</v>
      </c>
      <c r="B46" s="136">
        <f>'実質公債費比率（分子）の構造'!K$48</f>
        <v>152</v>
      </c>
      <c r="C46" s="136"/>
      <c r="D46" s="136"/>
      <c r="E46" s="136">
        <f>'実質公債費比率（分子）の構造'!L$48</f>
        <v>155</v>
      </c>
      <c r="F46" s="136"/>
      <c r="G46" s="136"/>
      <c r="H46" s="136">
        <f>'実質公債費比率（分子）の構造'!M$48</f>
        <v>152</v>
      </c>
      <c r="I46" s="136"/>
      <c r="J46" s="136"/>
      <c r="K46" s="136">
        <f>'実質公債費比率（分子）の構造'!N$48</f>
        <v>143</v>
      </c>
      <c r="L46" s="136"/>
      <c r="M46" s="136"/>
      <c r="N46" s="136">
        <f>'実質公債費比率（分子）の構造'!O$48</f>
        <v>144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1122</v>
      </c>
      <c r="C49" s="136"/>
      <c r="D49" s="136"/>
      <c r="E49" s="136">
        <f>'実質公債費比率（分子）の構造'!L$45</f>
        <v>1014</v>
      </c>
      <c r="F49" s="136"/>
      <c r="G49" s="136"/>
      <c r="H49" s="136">
        <f>'実質公債費比率（分子）の構造'!M$45</f>
        <v>971</v>
      </c>
      <c r="I49" s="136"/>
      <c r="J49" s="136"/>
      <c r="K49" s="136">
        <f>'実質公債費比率（分子）の構造'!N$45</f>
        <v>890</v>
      </c>
      <c r="L49" s="136"/>
      <c r="M49" s="136"/>
      <c r="N49" s="136">
        <f>'実質公債費比率（分子）の構造'!O$45</f>
        <v>900</v>
      </c>
      <c r="O49" s="136"/>
      <c r="P49" s="136"/>
    </row>
    <row r="50" spans="1:16">
      <c r="A50" s="136" t="s">
        <v>59</v>
      </c>
      <c r="B50" s="136" t="e">
        <f>NA()</f>
        <v>#N/A</v>
      </c>
      <c r="C50" s="136">
        <f>IF(ISNUMBER('実質公債費比率（分子）の構造'!K$53),'実質公債費比率（分子）の構造'!K$53,NA())</f>
        <v>643</v>
      </c>
      <c r="D50" s="136" t="e">
        <f>NA()</f>
        <v>#N/A</v>
      </c>
      <c r="E50" s="136" t="e">
        <f>NA()</f>
        <v>#N/A</v>
      </c>
      <c r="F50" s="136">
        <f>IF(ISNUMBER('実質公債費比率（分子）の構造'!L$53),'実質公債費比率（分子）の構造'!L$53,NA())</f>
        <v>527</v>
      </c>
      <c r="G50" s="136" t="e">
        <f>NA()</f>
        <v>#N/A</v>
      </c>
      <c r="H50" s="136" t="e">
        <f>NA()</f>
        <v>#N/A</v>
      </c>
      <c r="I50" s="136">
        <f>IF(ISNUMBER('実質公債費比率（分子）の構造'!M$53),'実質公債費比率（分子）の構造'!M$53,NA())</f>
        <v>478</v>
      </c>
      <c r="J50" s="136" t="e">
        <f>NA()</f>
        <v>#N/A</v>
      </c>
      <c r="K50" s="136" t="e">
        <f>NA()</f>
        <v>#N/A</v>
      </c>
      <c r="L50" s="136">
        <f>IF(ISNUMBER('実質公債費比率（分子）の構造'!N$53),'実質公債費比率（分子）の構造'!N$53,NA())</f>
        <v>409</v>
      </c>
      <c r="M50" s="136" t="e">
        <f>NA()</f>
        <v>#N/A</v>
      </c>
      <c r="N50" s="136" t="e">
        <f>NA()</f>
        <v>#N/A</v>
      </c>
      <c r="O50" s="136">
        <f>IF(ISNUMBER('実質公債費比率（分子）の構造'!O$53),'実質公債費比率（分子）の構造'!O$53,NA())</f>
        <v>403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7315</v>
      </c>
      <c r="E56" s="135"/>
      <c r="F56" s="135"/>
      <c r="G56" s="135">
        <f>'将来負担比率（分子）の構造'!J$51</f>
        <v>7201</v>
      </c>
      <c r="H56" s="135"/>
      <c r="I56" s="135"/>
      <c r="J56" s="135">
        <f>'将来負担比率（分子）の構造'!K$51</f>
        <v>7031</v>
      </c>
      <c r="K56" s="135"/>
      <c r="L56" s="135"/>
      <c r="M56" s="135">
        <f>'将来負担比率（分子）の構造'!L$51</f>
        <v>7043</v>
      </c>
      <c r="N56" s="135"/>
      <c r="O56" s="135"/>
      <c r="P56" s="135">
        <f>'将来負担比率（分子）の構造'!M$51</f>
        <v>6964</v>
      </c>
    </row>
    <row r="57" spans="1:16">
      <c r="A57" s="135" t="s">
        <v>35</v>
      </c>
      <c r="B57" s="135"/>
      <c r="C57" s="135"/>
      <c r="D57" s="135">
        <f>'将来負担比率（分子）の構造'!I$50</f>
        <v>302</v>
      </c>
      <c r="E57" s="135"/>
      <c r="F57" s="135"/>
      <c r="G57" s="135">
        <f>'将来負担比率（分子）の構造'!J$50</f>
        <v>282</v>
      </c>
      <c r="H57" s="135"/>
      <c r="I57" s="135"/>
      <c r="J57" s="135">
        <f>'将来負担比率（分子）の構造'!K$50</f>
        <v>244</v>
      </c>
      <c r="K57" s="135"/>
      <c r="L57" s="135"/>
      <c r="M57" s="135">
        <f>'将来負担比率（分子）の構造'!L$50</f>
        <v>195</v>
      </c>
      <c r="N57" s="135"/>
      <c r="O57" s="135"/>
      <c r="P57" s="135">
        <f>'将来負担比率（分子）の構造'!M$50</f>
        <v>154</v>
      </c>
    </row>
    <row r="58" spans="1:16">
      <c r="A58" s="135" t="s">
        <v>34</v>
      </c>
      <c r="B58" s="135"/>
      <c r="C58" s="135"/>
      <c r="D58" s="135">
        <f>'将来負担比率（分子）の構造'!I$49</f>
        <v>2032</v>
      </c>
      <c r="E58" s="135"/>
      <c r="F58" s="135"/>
      <c r="G58" s="135">
        <f>'将来負担比率（分子）の構造'!J$49</f>
        <v>1690</v>
      </c>
      <c r="H58" s="135"/>
      <c r="I58" s="135"/>
      <c r="J58" s="135">
        <f>'将来負担比率（分子）の構造'!K$49</f>
        <v>2361</v>
      </c>
      <c r="K58" s="135"/>
      <c r="L58" s="135"/>
      <c r="M58" s="135">
        <f>'将来負担比率（分子）の構造'!L$49</f>
        <v>2594</v>
      </c>
      <c r="N58" s="135"/>
      <c r="O58" s="135"/>
      <c r="P58" s="135">
        <f>'将来負担比率（分子）の構造'!M$49</f>
        <v>2827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208</v>
      </c>
      <c r="C61" s="135"/>
      <c r="D61" s="135"/>
      <c r="E61" s="135">
        <f>'将来負担比率（分子）の構造'!J$46</f>
        <v>197</v>
      </c>
      <c r="F61" s="135"/>
      <c r="G61" s="135"/>
      <c r="H61" s="135">
        <f>'将来負担比率（分子）の構造'!K$46</f>
        <v>184</v>
      </c>
      <c r="I61" s="135"/>
      <c r="J61" s="135"/>
      <c r="K61" s="135">
        <f>'将来負担比率（分子）の構造'!L$46</f>
        <v>122</v>
      </c>
      <c r="L61" s="135"/>
      <c r="M61" s="135"/>
      <c r="N61" s="135">
        <f>'将来負担比率（分子）の構造'!M$46</f>
        <v>111</v>
      </c>
      <c r="O61" s="135"/>
      <c r="P61" s="135"/>
    </row>
    <row r="62" spans="1:16">
      <c r="A62" s="135" t="s">
        <v>29</v>
      </c>
      <c r="B62" s="135">
        <f>'将来負担比率（分子）の構造'!I$45</f>
        <v>1551</v>
      </c>
      <c r="C62" s="135"/>
      <c r="D62" s="135"/>
      <c r="E62" s="135">
        <f>'将来負担比率（分子）の構造'!J$45</f>
        <v>1555</v>
      </c>
      <c r="F62" s="135"/>
      <c r="G62" s="135"/>
      <c r="H62" s="135">
        <f>'将来負担比率（分子）の構造'!K$45</f>
        <v>1549</v>
      </c>
      <c r="I62" s="135"/>
      <c r="J62" s="135"/>
      <c r="K62" s="135">
        <f>'将来負担比率（分子）の構造'!L$45</f>
        <v>1635</v>
      </c>
      <c r="L62" s="135"/>
      <c r="M62" s="135"/>
      <c r="N62" s="135">
        <f>'将来負担比率（分子）の構造'!M$45</f>
        <v>1422</v>
      </c>
      <c r="O62" s="135"/>
      <c r="P62" s="135"/>
    </row>
    <row r="63" spans="1:16">
      <c r="A63" s="135" t="s">
        <v>28</v>
      </c>
      <c r="B63" s="135">
        <f>'将来負担比率（分子）の構造'!I$44</f>
        <v>839</v>
      </c>
      <c r="C63" s="135"/>
      <c r="D63" s="135"/>
      <c r="E63" s="135">
        <f>'将来負担比率（分子）の構造'!J$44</f>
        <v>759</v>
      </c>
      <c r="F63" s="135"/>
      <c r="G63" s="135"/>
      <c r="H63" s="135">
        <f>'将来負担比率（分子）の構造'!K$44</f>
        <v>672</v>
      </c>
      <c r="I63" s="135"/>
      <c r="J63" s="135"/>
      <c r="K63" s="135">
        <f>'将来負担比率（分子）の構造'!L$44</f>
        <v>584</v>
      </c>
      <c r="L63" s="135"/>
      <c r="M63" s="135"/>
      <c r="N63" s="135">
        <f>'将来負担比率（分子）の構造'!M$44</f>
        <v>508</v>
      </c>
      <c r="O63" s="135"/>
      <c r="P63" s="135"/>
    </row>
    <row r="64" spans="1:16">
      <c r="A64" s="135" t="s">
        <v>27</v>
      </c>
      <c r="B64" s="135">
        <f>'将来負担比率（分子）の構造'!I$43</f>
        <v>2747</v>
      </c>
      <c r="C64" s="135"/>
      <c r="D64" s="135"/>
      <c r="E64" s="135">
        <f>'将来負担比率（分子）の構造'!J$43</f>
        <v>2244</v>
      </c>
      <c r="F64" s="135"/>
      <c r="G64" s="135"/>
      <c r="H64" s="135">
        <f>'将来負担比率（分子）の構造'!K$43</f>
        <v>1968</v>
      </c>
      <c r="I64" s="135"/>
      <c r="J64" s="135"/>
      <c r="K64" s="135">
        <f>'将来負担比率（分子）の構造'!L$43</f>
        <v>1630</v>
      </c>
      <c r="L64" s="135"/>
      <c r="M64" s="135"/>
      <c r="N64" s="135">
        <f>'将来負担比率（分子）の構造'!M$43</f>
        <v>1469</v>
      </c>
      <c r="O64" s="135"/>
      <c r="P64" s="135"/>
    </row>
    <row r="65" spans="1:16">
      <c r="A65" s="135" t="s">
        <v>26</v>
      </c>
      <c r="B65" s="135">
        <f>'将来負担比率（分子）の構造'!I$42</f>
        <v>442</v>
      </c>
      <c r="C65" s="135"/>
      <c r="D65" s="135"/>
      <c r="E65" s="135">
        <f>'将来負担比率（分子）の構造'!J$42</f>
        <v>374</v>
      </c>
      <c r="F65" s="135"/>
      <c r="G65" s="135"/>
      <c r="H65" s="135">
        <f>'将来負担比率（分子）の構造'!K$42</f>
        <v>303</v>
      </c>
      <c r="I65" s="135"/>
      <c r="J65" s="135"/>
      <c r="K65" s="135">
        <f>'将来負担比率（分子）の構造'!L$42</f>
        <v>232</v>
      </c>
      <c r="L65" s="135"/>
      <c r="M65" s="135"/>
      <c r="N65" s="135">
        <f>'将来負担比率（分子）の構造'!M$42</f>
        <v>165</v>
      </c>
      <c r="O65" s="135"/>
      <c r="P65" s="135"/>
    </row>
    <row r="66" spans="1:16">
      <c r="A66" s="135" t="s">
        <v>25</v>
      </c>
      <c r="B66" s="135">
        <f>'将来負担比率（分子）の構造'!I$41</f>
        <v>9619</v>
      </c>
      <c r="C66" s="135"/>
      <c r="D66" s="135"/>
      <c r="E66" s="135">
        <f>'将来負担比率（分子）の構造'!J$41</f>
        <v>9000</v>
      </c>
      <c r="F66" s="135"/>
      <c r="G66" s="135"/>
      <c r="H66" s="135">
        <f>'将来負担比率（分子）の構造'!K$41</f>
        <v>8522</v>
      </c>
      <c r="I66" s="135"/>
      <c r="J66" s="135"/>
      <c r="K66" s="135">
        <f>'将来負担比率（分子）の構造'!L$41</f>
        <v>8571</v>
      </c>
      <c r="L66" s="135"/>
      <c r="M66" s="135"/>
      <c r="N66" s="135">
        <f>'将来負担比率（分子）の構造'!M$41</f>
        <v>8138</v>
      </c>
      <c r="O66" s="135"/>
      <c r="P66" s="135"/>
    </row>
    <row r="67" spans="1:16">
      <c r="A67" s="135" t="s">
        <v>63</v>
      </c>
      <c r="B67" s="135" t="e">
        <f>NA()</f>
        <v>#N/A</v>
      </c>
      <c r="C67" s="135">
        <f>IF(ISNUMBER('将来負担比率（分子）の構造'!I$52), IF('将来負担比率（分子）の構造'!I$52 &lt; 0, 0, '将来負担比率（分子）の構造'!I$52), NA())</f>
        <v>5757</v>
      </c>
      <c r="D67" s="135" t="e">
        <f>NA()</f>
        <v>#N/A</v>
      </c>
      <c r="E67" s="135" t="e">
        <f>NA()</f>
        <v>#N/A</v>
      </c>
      <c r="F67" s="135">
        <f>IF(ISNUMBER('将来負担比率（分子）の構造'!J$52), IF('将来負担比率（分子）の構造'!J$52 &lt; 0, 0, '将来負担比率（分子）の構造'!J$52), NA())</f>
        <v>4956</v>
      </c>
      <c r="G67" s="135" t="e">
        <f>NA()</f>
        <v>#N/A</v>
      </c>
      <c r="H67" s="135" t="e">
        <f>NA()</f>
        <v>#N/A</v>
      </c>
      <c r="I67" s="135">
        <f>IF(ISNUMBER('将来負担比率（分子）の構造'!K$52), IF('将来負担比率（分子）の構造'!K$52 &lt; 0, 0, '将来負担比率（分子）の構造'!K$52), NA())</f>
        <v>3563</v>
      </c>
      <c r="J67" s="135" t="e">
        <f>NA()</f>
        <v>#N/A</v>
      </c>
      <c r="K67" s="135" t="e">
        <f>NA()</f>
        <v>#N/A</v>
      </c>
      <c r="L67" s="135">
        <f>IF(ISNUMBER('将来負担比率（分子）の構造'!L$52), IF('将来負担比率（分子）の構造'!L$52 &lt; 0, 0, '将来負担比率（分子）の構造'!L$52), NA())</f>
        <v>2941</v>
      </c>
      <c r="M67" s="135" t="e">
        <f>NA()</f>
        <v>#N/A</v>
      </c>
      <c r="N67" s="135" t="e">
        <f>NA()</f>
        <v>#N/A</v>
      </c>
      <c r="O67" s="135">
        <f>IF(ISNUMBER('将来負担比率（分子）の構造'!M$52), IF('将来負担比率（分子）の構造'!M$52 &lt; 0, 0, '将来負担比率（分子）の構造'!M$52), NA())</f>
        <v>1867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1659862</v>
      </c>
      <c r="S5" s="581"/>
      <c r="T5" s="581"/>
      <c r="U5" s="581"/>
      <c r="V5" s="581"/>
      <c r="W5" s="581"/>
      <c r="X5" s="581"/>
      <c r="Y5" s="582"/>
      <c r="Z5" s="583">
        <v>15.9</v>
      </c>
      <c r="AA5" s="583"/>
      <c r="AB5" s="583"/>
      <c r="AC5" s="583"/>
      <c r="AD5" s="584">
        <v>1659862</v>
      </c>
      <c r="AE5" s="584"/>
      <c r="AF5" s="584"/>
      <c r="AG5" s="584"/>
      <c r="AH5" s="584"/>
      <c r="AI5" s="584"/>
      <c r="AJ5" s="584"/>
      <c r="AK5" s="584"/>
      <c r="AL5" s="585">
        <v>37.9</v>
      </c>
      <c r="AM5" s="586"/>
      <c r="AN5" s="586"/>
      <c r="AO5" s="587"/>
      <c r="AP5" s="577" t="s">
        <v>206</v>
      </c>
      <c r="AQ5" s="578"/>
      <c r="AR5" s="578"/>
      <c r="AS5" s="578"/>
      <c r="AT5" s="578"/>
      <c r="AU5" s="578"/>
      <c r="AV5" s="578"/>
      <c r="AW5" s="578"/>
      <c r="AX5" s="578"/>
      <c r="AY5" s="578"/>
      <c r="AZ5" s="578"/>
      <c r="BA5" s="578"/>
      <c r="BB5" s="578"/>
      <c r="BC5" s="578"/>
      <c r="BD5" s="578"/>
      <c r="BE5" s="578"/>
      <c r="BF5" s="579"/>
      <c r="BG5" s="591">
        <v>1655198</v>
      </c>
      <c r="BH5" s="592"/>
      <c r="BI5" s="592"/>
      <c r="BJ5" s="592"/>
      <c r="BK5" s="592"/>
      <c r="BL5" s="592"/>
      <c r="BM5" s="592"/>
      <c r="BN5" s="593"/>
      <c r="BO5" s="594">
        <v>99.7</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106243</v>
      </c>
      <c r="S6" s="592"/>
      <c r="T6" s="592"/>
      <c r="U6" s="592"/>
      <c r="V6" s="592"/>
      <c r="W6" s="592"/>
      <c r="X6" s="592"/>
      <c r="Y6" s="593"/>
      <c r="Z6" s="594">
        <v>1</v>
      </c>
      <c r="AA6" s="594"/>
      <c r="AB6" s="594"/>
      <c r="AC6" s="594"/>
      <c r="AD6" s="595">
        <v>106243</v>
      </c>
      <c r="AE6" s="595"/>
      <c r="AF6" s="595"/>
      <c r="AG6" s="595"/>
      <c r="AH6" s="595"/>
      <c r="AI6" s="595"/>
      <c r="AJ6" s="595"/>
      <c r="AK6" s="595"/>
      <c r="AL6" s="596">
        <v>2.4</v>
      </c>
      <c r="AM6" s="597"/>
      <c r="AN6" s="597"/>
      <c r="AO6" s="598"/>
      <c r="AP6" s="588" t="s">
        <v>212</v>
      </c>
      <c r="AQ6" s="589"/>
      <c r="AR6" s="589"/>
      <c r="AS6" s="589"/>
      <c r="AT6" s="589"/>
      <c r="AU6" s="589"/>
      <c r="AV6" s="589"/>
      <c r="AW6" s="589"/>
      <c r="AX6" s="589"/>
      <c r="AY6" s="589"/>
      <c r="AZ6" s="589"/>
      <c r="BA6" s="589"/>
      <c r="BB6" s="589"/>
      <c r="BC6" s="589"/>
      <c r="BD6" s="589"/>
      <c r="BE6" s="589"/>
      <c r="BF6" s="590"/>
      <c r="BG6" s="591">
        <v>1655198</v>
      </c>
      <c r="BH6" s="592"/>
      <c r="BI6" s="592"/>
      <c r="BJ6" s="592"/>
      <c r="BK6" s="592"/>
      <c r="BL6" s="592"/>
      <c r="BM6" s="592"/>
      <c r="BN6" s="593"/>
      <c r="BO6" s="594">
        <v>99.7</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103430</v>
      </c>
      <c r="CS6" s="592"/>
      <c r="CT6" s="592"/>
      <c r="CU6" s="592"/>
      <c r="CV6" s="592"/>
      <c r="CW6" s="592"/>
      <c r="CX6" s="592"/>
      <c r="CY6" s="593"/>
      <c r="CZ6" s="594">
        <v>1</v>
      </c>
      <c r="DA6" s="594"/>
      <c r="DB6" s="594"/>
      <c r="DC6" s="594"/>
      <c r="DD6" s="600" t="s">
        <v>207</v>
      </c>
      <c r="DE6" s="592"/>
      <c r="DF6" s="592"/>
      <c r="DG6" s="592"/>
      <c r="DH6" s="592"/>
      <c r="DI6" s="592"/>
      <c r="DJ6" s="592"/>
      <c r="DK6" s="592"/>
      <c r="DL6" s="592"/>
      <c r="DM6" s="592"/>
      <c r="DN6" s="592"/>
      <c r="DO6" s="592"/>
      <c r="DP6" s="593"/>
      <c r="DQ6" s="600">
        <v>103430</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3979</v>
      </c>
      <c r="S7" s="592"/>
      <c r="T7" s="592"/>
      <c r="U7" s="592"/>
      <c r="V7" s="592"/>
      <c r="W7" s="592"/>
      <c r="X7" s="592"/>
      <c r="Y7" s="593"/>
      <c r="Z7" s="594">
        <v>0</v>
      </c>
      <c r="AA7" s="594"/>
      <c r="AB7" s="594"/>
      <c r="AC7" s="594"/>
      <c r="AD7" s="595">
        <v>3979</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765760</v>
      </c>
      <c r="BH7" s="592"/>
      <c r="BI7" s="592"/>
      <c r="BJ7" s="592"/>
      <c r="BK7" s="592"/>
      <c r="BL7" s="592"/>
      <c r="BM7" s="592"/>
      <c r="BN7" s="593"/>
      <c r="BO7" s="594">
        <v>46.1</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1126408</v>
      </c>
      <c r="CS7" s="592"/>
      <c r="CT7" s="592"/>
      <c r="CU7" s="592"/>
      <c r="CV7" s="592"/>
      <c r="CW7" s="592"/>
      <c r="CX7" s="592"/>
      <c r="CY7" s="593"/>
      <c r="CZ7" s="594">
        <v>11.3</v>
      </c>
      <c r="DA7" s="594"/>
      <c r="DB7" s="594"/>
      <c r="DC7" s="594"/>
      <c r="DD7" s="600">
        <v>199377</v>
      </c>
      <c r="DE7" s="592"/>
      <c r="DF7" s="592"/>
      <c r="DG7" s="592"/>
      <c r="DH7" s="592"/>
      <c r="DI7" s="592"/>
      <c r="DJ7" s="592"/>
      <c r="DK7" s="592"/>
      <c r="DL7" s="592"/>
      <c r="DM7" s="592"/>
      <c r="DN7" s="592"/>
      <c r="DO7" s="592"/>
      <c r="DP7" s="593"/>
      <c r="DQ7" s="600">
        <v>890232</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5197</v>
      </c>
      <c r="S8" s="592"/>
      <c r="T8" s="592"/>
      <c r="U8" s="592"/>
      <c r="V8" s="592"/>
      <c r="W8" s="592"/>
      <c r="X8" s="592"/>
      <c r="Y8" s="593"/>
      <c r="Z8" s="594">
        <v>0</v>
      </c>
      <c r="AA8" s="594"/>
      <c r="AB8" s="594"/>
      <c r="AC8" s="594"/>
      <c r="AD8" s="595">
        <v>5197</v>
      </c>
      <c r="AE8" s="595"/>
      <c r="AF8" s="595"/>
      <c r="AG8" s="595"/>
      <c r="AH8" s="595"/>
      <c r="AI8" s="595"/>
      <c r="AJ8" s="595"/>
      <c r="AK8" s="595"/>
      <c r="AL8" s="596">
        <v>0.1</v>
      </c>
      <c r="AM8" s="597"/>
      <c r="AN8" s="597"/>
      <c r="AO8" s="598"/>
      <c r="AP8" s="588" t="s">
        <v>218</v>
      </c>
      <c r="AQ8" s="589"/>
      <c r="AR8" s="589"/>
      <c r="AS8" s="589"/>
      <c r="AT8" s="589"/>
      <c r="AU8" s="589"/>
      <c r="AV8" s="589"/>
      <c r="AW8" s="589"/>
      <c r="AX8" s="589"/>
      <c r="AY8" s="589"/>
      <c r="AZ8" s="589"/>
      <c r="BA8" s="589"/>
      <c r="BB8" s="589"/>
      <c r="BC8" s="589"/>
      <c r="BD8" s="589"/>
      <c r="BE8" s="589"/>
      <c r="BF8" s="590"/>
      <c r="BG8" s="591">
        <v>25695</v>
      </c>
      <c r="BH8" s="592"/>
      <c r="BI8" s="592"/>
      <c r="BJ8" s="592"/>
      <c r="BK8" s="592"/>
      <c r="BL8" s="592"/>
      <c r="BM8" s="592"/>
      <c r="BN8" s="593"/>
      <c r="BO8" s="594">
        <v>1.5</v>
      </c>
      <c r="BP8" s="594"/>
      <c r="BQ8" s="594"/>
      <c r="BR8" s="594"/>
      <c r="BS8" s="600" t="s">
        <v>111</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4624882</v>
      </c>
      <c r="CS8" s="592"/>
      <c r="CT8" s="592"/>
      <c r="CU8" s="592"/>
      <c r="CV8" s="592"/>
      <c r="CW8" s="592"/>
      <c r="CX8" s="592"/>
      <c r="CY8" s="593"/>
      <c r="CZ8" s="594">
        <v>46.3</v>
      </c>
      <c r="DA8" s="594"/>
      <c r="DB8" s="594"/>
      <c r="DC8" s="594"/>
      <c r="DD8" s="600">
        <v>526238</v>
      </c>
      <c r="DE8" s="592"/>
      <c r="DF8" s="592"/>
      <c r="DG8" s="592"/>
      <c r="DH8" s="592"/>
      <c r="DI8" s="592"/>
      <c r="DJ8" s="592"/>
      <c r="DK8" s="592"/>
      <c r="DL8" s="592"/>
      <c r="DM8" s="592"/>
      <c r="DN8" s="592"/>
      <c r="DO8" s="592"/>
      <c r="DP8" s="593"/>
      <c r="DQ8" s="600">
        <v>1018445</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7018</v>
      </c>
      <c r="S9" s="592"/>
      <c r="T9" s="592"/>
      <c r="U9" s="592"/>
      <c r="V9" s="592"/>
      <c r="W9" s="592"/>
      <c r="X9" s="592"/>
      <c r="Y9" s="593"/>
      <c r="Z9" s="594">
        <v>0.1</v>
      </c>
      <c r="AA9" s="594"/>
      <c r="AB9" s="594"/>
      <c r="AC9" s="594"/>
      <c r="AD9" s="595">
        <v>7018</v>
      </c>
      <c r="AE9" s="595"/>
      <c r="AF9" s="595"/>
      <c r="AG9" s="595"/>
      <c r="AH9" s="595"/>
      <c r="AI9" s="595"/>
      <c r="AJ9" s="595"/>
      <c r="AK9" s="595"/>
      <c r="AL9" s="596">
        <v>0.2</v>
      </c>
      <c r="AM9" s="597"/>
      <c r="AN9" s="597"/>
      <c r="AO9" s="598"/>
      <c r="AP9" s="588" t="s">
        <v>221</v>
      </c>
      <c r="AQ9" s="589"/>
      <c r="AR9" s="589"/>
      <c r="AS9" s="589"/>
      <c r="AT9" s="589"/>
      <c r="AU9" s="589"/>
      <c r="AV9" s="589"/>
      <c r="AW9" s="589"/>
      <c r="AX9" s="589"/>
      <c r="AY9" s="589"/>
      <c r="AZ9" s="589"/>
      <c r="BA9" s="589"/>
      <c r="BB9" s="589"/>
      <c r="BC9" s="589"/>
      <c r="BD9" s="589"/>
      <c r="BE9" s="589"/>
      <c r="BF9" s="590"/>
      <c r="BG9" s="591">
        <v>632331</v>
      </c>
      <c r="BH9" s="592"/>
      <c r="BI9" s="592"/>
      <c r="BJ9" s="592"/>
      <c r="BK9" s="592"/>
      <c r="BL9" s="592"/>
      <c r="BM9" s="592"/>
      <c r="BN9" s="593"/>
      <c r="BO9" s="594">
        <v>38.1</v>
      </c>
      <c r="BP9" s="594"/>
      <c r="BQ9" s="594"/>
      <c r="BR9" s="594"/>
      <c r="BS9" s="600" t="s">
        <v>111</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729811</v>
      </c>
      <c r="CS9" s="592"/>
      <c r="CT9" s="592"/>
      <c r="CU9" s="592"/>
      <c r="CV9" s="592"/>
      <c r="CW9" s="592"/>
      <c r="CX9" s="592"/>
      <c r="CY9" s="593"/>
      <c r="CZ9" s="594">
        <v>7.3</v>
      </c>
      <c r="DA9" s="594"/>
      <c r="DB9" s="594"/>
      <c r="DC9" s="594"/>
      <c r="DD9" s="600">
        <v>98206</v>
      </c>
      <c r="DE9" s="592"/>
      <c r="DF9" s="592"/>
      <c r="DG9" s="592"/>
      <c r="DH9" s="592"/>
      <c r="DI9" s="592"/>
      <c r="DJ9" s="592"/>
      <c r="DK9" s="592"/>
      <c r="DL9" s="592"/>
      <c r="DM9" s="592"/>
      <c r="DN9" s="592"/>
      <c r="DO9" s="592"/>
      <c r="DP9" s="593"/>
      <c r="DQ9" s="600">
        <v>519743</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143699</v>
      </c>
      <c r="S10" s="592"/>
      <c r="T10" s="592"/>
      <c r="U10" s="592"/>
      <c r="V10" s="592"/>
      <c r="W10" s="592"/>
      <c r="X10" s="592"/>
      <c r="Y10" s="593"/>
      <c r="Z10" s="594">
        <v>1.4</v>
      </c>
      <c r="AA10" s="594"/>
      <c r="AB10" s="594"/>
      <c r="AC10" s="594"/>
      <c r="AD10" s="595">
        <v>143699</v>
      </c>
      <c r="AE10" s="595"/>
      <c r="AF10" s="595"/>
      <c r="AG10" s="595"/>
      <c r="AH10" s="595"/>
      <c r="AI10" s="595"/>
      <c r="AJ10" s="595"/>
      <c r="AK10" s="595"/>
      <c r="AL10" s="596">
        <v>3.3</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43559</v>
      </c>
      <c r="BH10" s="592"/>
      <c r="BI10" s="592"/>
      <c r="BJ10" s="592"/>
      <c r="BK10" s="592"/>
      <c r="BL10" s="592"/>
      <c r="BM10" s="592"/>
      <c r="BN10" s="593"/>
      <c r="BO10" s="594">
        <v>2.6</v>
      </c>
      <c r="BP10" s="594"/>
      <c r="BQ10" s="594"/>
      <c r="BR10" s="594"/>
      <c r="BS10" s="600" t="s">
        <v>111</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4673</v>
      </c>
      <c r="CS10" s="592"/>
      <c r="CT10" s="592"/>
      <c r="CU10" s="592"/>
      <c r="CV10" s="592"/>
      <c r="CW10" s="592"/>
      <c r="CX10" s="592"/>
      <c r="CY10" s="593"/>
      <c r="CZ10" s="594">
        <v>0</v>
      </c>
      <c r="DA10" s="594"/>
      <c r="DB10" s="594"/>
      <c r="DC10" s="594"/>
      <c r="DD10" s="600" t="s">
        <v>111</v>
      </c>
      <c r="DE10" s="592"/>
      <c r="DF10" s="592"/>
      <c r="DG10" s="592"/>
      <c r="DH10" s="592"/>
      <c r="DI10" s="592"/>
      <c r="DJ10" s="592"/>
      <c r="DK10" s="592"/>
      <c r="DL10" s="592"/>
      <c r="DM10" s="592"/>
      <c r="DN10" s="592"/>
      <c r="DO10" s="592"/>
      <c r="DP10" s="593"/>
      <c r="DQ10" s="600">
        <v>4673</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64175</v>
      </c>
      <c r="BH11" s="592"/>
      <c r="BI11" s="592"/>
      <c r="BJ11" s="592"/>
      <c r="BK11" s="592"/>
      <c r="BL11" s="592"/>
      <c r="BM11" s="592"/>
      <c r="BN11" s="593"/>
      <c r="BO11" s="594">
        <v>3.9</v>
      </c>
      <c r="BP11" s="594"/>
      <c r="BQ11" s="594"/>
      <c r="BR11" s="594"/>
      <c r="BS11" s="600" t="s">
        <v>111</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254567</v>
      </c>
      <c r="CS11" s="592"/>
      <c r="CT11" s="592"/>
      <c r="CU11" s="592"/>
      <c r="CV11" s="592"/>
      <c r="CW11" s="592"/>
      <c r="CX11" s="592"/>
      <c r="CY11" s="593"/>
      <c r="CZ11" s="594">
        <v>2.6</v>
      </c>
      <c r="DA11" s="594"/>
      <c r="DB11" s="594"/>
      <c r="DC11" s="594"/>
      <c r="DD11" s="600">
        <v>67002</v>
      </c>
      <c r="DE11" s="592"/>
      <c r="DF11" s="592"/>
      <c r="DG11" s="592"/>
      <c r="DH11" s="592"/>
      <c r="DI11" s="592"/>
      <c r="DJ11" s="592"/>
      <c r="DK11" s="592"/>
      <c r="DL11" s="592"/>
      <c r="DM11" s="592"/>
      <c r="DN11" s="592"/>
      <c r="DO11" s="592"/>
      <c r="DP11" s="593"/>
      <c r="DQ11" s="600">
        <v>156055</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736473</v>
      </c>
      <c r="BH12" s="592"/>
      <c r="BI12" s="592"/>
      <c r="BJ12" s="592"/>
      <c r="BK12" s="592"/>
      <c r="BL12" s="592"/>
      <c r="BM12" s="592"/>
      <c r="BN12" s="593"/>
      <c r="BO12" s="594">
        <v>44.4</v>
      </c>
      <c r="BP12" s="594"/>
      <c r="BQ12" s="594"/>
      <c r="BR12" s="594"/>
      <c r="BS12" s="600" t="s">
        <v>111</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168878</v>
      </c>
      <c r="CS12" s="592"/>
      <c r="CT12" s="592"/>
      <c r="CU12" s="592"/>
      <c r="CV12" s="592"/>
      <c r="CW12" s="592"/>
      <c r="CX12" s="592"/>
      <c r="CY12" s="593"/>
      <c r="CZ12" s="594">
        <v>1.7</v>
      </c>
      <c r="DA12" s="594"/>
      <c r="DB12" s="594"/>
      <c r="DC12" s="594"/>
      <c r="DD12" s="600">
        <v>2055</v>
      </c>
      <c r="DE12" s="592"/>
      <c r="DF12" s="592"/>
      <c r="DG12" s="592"/>
      <c r="DH12" s="592"/>
      <c r="DI12" s="592"/>
      <c r="DJ12" s="592"/>
      <c r="DK12" s="592"/>
      <c r="DL12" s="592"/>
      <c r="DM12" s="592"/>
      <c r="DN12" s="592"/>
      <c r="DO12" s="592"/>
      <c r="DP12" s="593"/>
      <c r="DQ12" s="600">
        <v>61110</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29103</v>
      </c>
      <c r="S13" s="592"/>
      <c r="T13" s="592"/>
      <c r="U13" s="592"/>
      <c r="V13" s="592"/>
      <c r="W13" s="592"/>
      <c r="X13" s="592"/>
      <c r="Y13" s="593"/>
      <c r="Z13" s="594">
        <v>0.3</v>
      </c>
      <c r="AA13" s="594"/>
      <c r="AB13" s="594"/>
      <c r="AC13" s="594"/>
      <c r="AD13" s="595">
        <v>29103</v>
      </c>
      <c r="AE13" s="595"/>
      <c r="AF13" s="595"/>
      <c r="AG13" s="595"/>
      <c r="AH13" s="595"/>
      <c r="AI13" s="595"/>
      <c r="AJ13" s="595"/>
      <c r="AK13" s="595"/>
      <c r="AL13" s="596">
        <v>0.7</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617622</v>
      </c>
      <c r="BH13" s="592"/>
      <c r="BI13" s="592"/>
      <c r="BJ13" s="592"/>
      <c r="BK13" s="592"/>
      <c r="BL13" s="592"/>
      <c r="BM13" s="592"/>
      <c r="BN13" s="593"/>
      <c r="BO13" s="594">
        <v>37.200000000000003</v>
      </c>
      <c r="BP13" s="594"/>
      <c r="BQ13" s="594"/>
      <c r="BR13" s="594"/>
      <c r="BS13" s="600" t="s">
        <v>111</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672204</v>
      </c>
      <c r="CS13" s="592"/>
      <c r="CT13" s="592"/>
      <c r="CU13" s="592"/>
      <c r="CV13" s="592"/>
      <c r="CW13" s="592"/>
      <c r="CX13" s="592"/>
      <c r="CY13" s="593"/>
      <c r="CZ13" s="594">
        <v>6.7</v>
      </c>
      <c r="DA13" s="594"/>
      <c r="DB13" s="594"/>
      <c r="DC13" s="594"/>
      <c r="DD13" s="600">
        <v>334629</v>
      </c>
      <c r="DE13" s="592"/>
      <c r="DF13" s="592"/>
      <c r="DG13" s="592"/>
      <c r="DH13" s="592"/>
      <c r="DI13" s="592"/>
      <c r="DJ13" s="592"/>
      <c r="DK13" s="592"/>
      <c r="DL13" s="592"/>
      <c r="DM13" s="592"/>
      <c r="DN13" s="592"/>
      <c r="DO13" s="592"/>
      <c r="DP13" s="593"/>
      <c r="DQ13" s="600">
        <v>386679</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44119</v>
      </c>
      <c r="BH14" s="592"/>
      <c r="BI14" s="592"/>
      <c r="BJ14" s="592"/>
      <c r="BK14" s="592"/>
      <c r="BL14" s="592"/>
      <c r="BM14" s="592"/>
      <c r="BN14" s="593"/>
      <c r="BO14" s="594">
        <v>2.7</v>
      </c>
      <c r="BP14" s="594"/>
      <c r="BQ14" s="594"/>
      <c r="BR14" s="594"/>
      <c r="BS14" s="600" t="s">
        <v>111</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270898</v>
      </c>
      <c r="CS14" s="592"/>
      <c r="CT14" s="592"/>
      <c r="CU14" s="592"/>
      <c r="CV14" s="592"/>
      <c r="CW14" s="592"/>
      <c r="CX14" s="592"/>
      <c r="CY14" s="593"/>
      <c r="CZ14" s="594">
        <v>2.7</v>
      </c>
      <c r="DA14" s="594"/>
      <c r="DB14" s="594"/>
      <c r="DC14" s="594"/>
      <c r="DD14" s="600">
        <v>24051</v>
      </c>
      <c r="DE14" s="592"/>
      <c r="DF14" s="592"/>
      <c r="DG14" s="592"/>
      <c r="DH14" s="592"/>
      <c r="DI14" s="592"/>
      <c r="DJ14" s="592"/>
      <c r="DK14" s="592"/>
      <c r="DL14" s="592"/>
      <c r="DM14" s="592"/>
      <c r="DN14" s="592"/>
      <c r="DO14" s="592"/>
      <c r="DP14" s="593"/>
      <c r="DQ14" s="600">
        <v>254049</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5210</v>
      </c>
      <c r="S15" s="592"/>
      <c r="T15" s="592"/>
      <c r="U15" s="592"/>
      <c r="V15" s="592"/>
      <c r="W15" s="592"/>
      <c r="X15" s="592"/>
      <c r="Y15" s="593"/>
      <c r="Z15" s="594">
        <v>0.1</v>
      </c>
      <c r="AA15" s="594"/>
      <c r="AB15" s="594"/>
      <c r="AC15" s="594"/>
      <c r="AD15" s="595">
        <v>5210</v>
      </c>
      <c r="AE15" s="595"/>
      <c r="AF15" s="595"/>
      <c r="AG15" s="595"/>
      <c r="AH15" s="595"/>
      <c r="AI15" s="595"/>
      <c r="AJ15" s="595"/>
      <c r="AK15" s="595"/>
      <c r="AL15" s="596">
        <v>0.1</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108846</v>
      </c>
      <c r="BH15" s="592"/>
      <c r="BI15" s="592"/>
      <c r="BJ15" s="592"/>
      <c r="BK15" s="592"/>
      <c r="BL15" s="592"/>
      <c r="BM15" s="592"/>
      <c r="BN15" s="593"/>
      <c r="BO15" s="594">
        <v>6.6</v>
      </c>
      <c r="BP15" s="594"/>
      <c r="BQ15" s="594"/>
      <c r="BR15" s="594"/>
      <c r="BS15" s="600" t="s">
        <v>111</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1019399</v>
      </c>
      <c r="CS15" s="592"/>
      <c r="CT15" s="592"/>
      <c r="CU15" s="592"/>
      <c r="CV15" s="592"/>
      <c r="CW15" s="592"/>
      <c r="CX15" s="592"/>
      <c r="CY15" s="593"/>
      <c r="CZ15" s="594">
        <v>10.199999999999999</v>
      </c>
      <c r="DA15" s="594"/>
      <c r="DB15" s="594"/>
      <c r="DC15" s="594"/>
      <c r="DD15" s="600">
        <v>320979</v>
      </c>
      <c r="DE15" s="592"/>
      <c r="DF15" s="592"/>
      <c r="DG15" s="592"/>
      <c r="DH15" s="592"/>
      <c r="DI15" s="592"/>
      <c r="DJ15" s="592"/>
      <c r="DK15" s="592"/>
      <c r="DL15" s="592"/>
      <c r="DM15" s="592"/>
      <c r="DN15" s="592"/>
      <c r="DO15" s="592"/>
      <c r="DP15" s="593"/>
      <c r="DQ15" s="600">
        <v>697040</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2905970</v>
      </c>
      <c r="S16" s="592"/>
      <c r="T16" s="592"/>
      <c r="U16" s="592"/>
      <c r="V16" s="592"/>
      <c r="W16" s="592"/>
      <c r="X16" s="592"/>
      <c r="Y16" s="593"/>
      <c r="Z16" s="594">
        <v>27.9</v>
      </c>
      <c r="AA16" s="594"/>
      <c r="AB16" s="594"/>
      <c r="AC16" s="594"/>
      <c r="AD16" s="595">
        <v>2404659</v>
      </c>
      <c r="AE16" s="595"/>
      <c r="AF16" s="595"/>
      <c r="AG16" s="595"/>
      <c r="AH16" s="595"/>
      <c r="AI16" s="595"/>
      <c r="AJ16" s="595"/>
      <c r="AK16" s="595"/>
      <c r="AL16" s="596">
        <v>54.8</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103521</v>
      </c>
      <c r="CS16" s="592"/>
      <c r="CT16" s="592"/>
      <c r="CU16" s="592"/>
      <c r="CV16" s="592"/>
      <c r="CW16" s="592"/>
      <c r="CX16" s="592"/>
      <c r="CY16" s="593"/>
      <c r="CZ16" s="594">
        <v>1</v>
      </c>
      <c r="DA16" s="594"/>
      <c r="DB16" s="594"/>
      <c r="DC16" s="594"/>
      <c r="DD16" s="600" t="s">
        <v>111</v>
      </c>
      <c r="DE16" s="592"/>
      <c r="DF16" s="592"/>
      <c r="DG16" s="592"/>
      <c r="DH16" s="592"/>
      <c r="DI16" s="592"/>
      <c r="DJ16" s="592"/>
      <c r="DK16" s="592"/>
      <c r="DL16" s="592"/>
      <c r="DM16" s="592"/>
      <c r="DN16" s="592"/>
      <c r="DO16" s="592"/>
      <c r="DP16" s="593"/>
      <c r="DQ16" s="600">
        <v>20429</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2404659</v>
      </c>
      <c r="S17" s="592"/>
      <c r="T17" s="592"/>
      <c r="U17" s="592"/>
      <c r="V17" s="592"/>
      <c r="W17" s="592"/>
      <c r="X17" s="592"/>
      <c r="Y17" s="593"/>
      <c r="Z17" s="594">
        <v>23.1</v>
      </c>
      <c r="AA17" s="594"/>
      <c r="AB17" s="594"/>
      <c r="AC17" s="594"/>
      <c r="AD17" s="595">
        <v>2404659</v>
      </c>
      <c r="AE17" s="595"/>
      <c r="AF17" s="595"/>
      <c r="AG17" s="595"/>
      <c r="AH17" s="595"/>
      <c r="AI17" s="595"/>
      <c r="AJ17" s="595"/>
      <c r="AK17" s="595"/>
      <c r="AL17" s="596">
        <v>54.8</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899990</v>
      </c>
      <c r="CS17" s="592"/>
      <c r="CT17" s="592"/>
      <c r="CU17" s="592"/>
      <c r="CV17" s="592"/>
      <c r="CW17" s="592"/>
      <c r="CX17" s="592"/>
      <c r="CY17" s="593"/>
      <c r="CZ17" s="594">
        <v>9</v>
      </c>
      <c r="DA17" s="594"/>
      <c r="DB17" s="594"/>
      <c r="DC17" s="594"/>
      <c r="DD17" s="600" t="s">
        <v>111</v>
      </c>
      <c r="DE17" s="592"/>
      <c r="DF17" s="592"/>
      <c r="DG17" s="592"/>
      <c r="DH17" s="592"/>
      <c r="DI17" s="592"/>
      <c r="DJ17" s="592"/>
      <c r="DK17" s="592"/>
      <c r="DL17" s="592"/>
      <c r="DM17" s="592"/>
      <c r="DN17" s="592"/>
      <c r="DO17" s="592"/>
      <c r="DP17" s="593"/>
      <c r="DQ17" s="600">
        <v>843980</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368624</v>
      </c>
      <c r="S18" s="592"/>
      <c r="T18" s="592"/>
      <c r="U18" s="592"/>
      <c r="V18" s="592"/>
      <c r="W18" s="592"/>
      <c r="X18" s="592"/>
      <c r="Y18" s="593"/>
      <c r="Z18" s="594">
        <v>3.5</v>
      </c>
      <c r="AA18" s="594"/>
      <c r="AB18" s="594"/>
      <c r="AC18" s="594"/>
      <c r="AD18" s="595" t="s">
        <v>111</v>
      </c>
      <c r="AE18" s="595"/>
      <c r="AF18" s="595"/>
      <c r="AG18" s="595"/>
      <c r="AH18" s="595"/>
      <c r="AI18" s="595"/>
      <c r="AJ18" s="595"/>
      <c r="AK18" s="595"/>
      <c r="AL18" s="596" t="s">
        <v>111</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132687</v>
      </c>
      <c r="S19" s="592"/>
      <c r="T19" s="592"/>
      <c r="U19" s="592"/>
      <c r="V19" s="592"/>
      <c r="W19" s="592"/>
      <c r="X19" s="592"/>
      <c r="Y19" s="593"/>
      <c r="Z19" s="594">
        <v>1.3</v>
      </c>
      <c r="AA19" s="594"/>
      <c r="AB19" s="594"/>
      <c r="AC19" s="594"/>
      <c r="AD19" s="595" t="s">
        <v>111</v>
      </c>
      <c r="AE19" s="595"/>
      <c r="AF19" s="595"/>
      <c r="AG19" s="595"/>
      <c r="AH19" s="595"/>
      <c r="AI19" s="595"/>
      <c r="AJ19" s="595"/>
      <c r="AK19" s="595"/>
      <c r="AL19" s="596" t="s">
        <v>111</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4664</v>
      </c>
      <c r="BH19" s="592"/>
      <c r="BI19" s="592"/>
      <c r="BJ19" s="592"/>
      <c r="BK19" s="592"/>
      <c r="BL19" s="592"/>
      <c r="BM19" s="592"/>
      <c r="BN19" s="593"/>
      <c r="BO19" s="594">
        <v>0.3</v>
      </c>
      <c r="BP19" s="594"/>
      <c r="BQ19" s="594"/>
      <c r="BR19" s="594"/>
      <c r="BS19" s="600" t="s">
        <v>111</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4866281</v>
      </c>
      <c r="S20" s="592"/>
      <c r="T20" s="592"/>
      <c r="U20" s="592"/>
      <c r="V20" s="592"/>
      <c r="W20" s="592"/>
      <c r="X20" s="592"/>
      <c r="Y20" s="593"/>
      <c r="Z20" s="594">
        <v>46.7</v>
      </c>
      <c r="AA20" s="594"/>
      <c r="AB20" s="594"/>
      <c r="AC20" s="594"/>
      <c r="AD20" s="595">
        <v>4364970</v>
      </c>
      <c r="AE20" s="595"/>
      <c r="AF20" s="595"/>
      <c r="AG20" s="595"/>
      <c r="AH20" s="595"/>
      <c r="AI20" s="595"/>
      <c r="AJ20" s="595"/>
      <c r="AK20" s="595"/>
      <c r="AL20" s="596">
        <v>99.5</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4664</v>
      </c>
      <c r="BH20" s="592"/>
      <c r="BI20" s="592"/>
      <c r="BJ20" s="592"/>
      <c r="BK20" s="592"/>
      <c r="BL20" s="592"/>
      <c r="BM20" s="592"/>
      <c r="BN20" s="593"/>
      <c r="BO20" s="594">
        <v>0.3</v>
      </c>
      <c r="BP20" s="594"/>
      <c r="BQ20" s="594"/>
      <c r="BR20" s="594"/>
      <c r="BS20" s="600" t="s">
        <v>111</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9978661</v>
      </c>
      <c r="CS20" s="592"/>
      <c r="CT20" s="592"/>
      <c r="CU20" s="592"/>
      <c r="CV20" s="592"/>
      <c r="CW20" s="592"/>
      <c r="CX20" s="592"/>
      <c r="CY20" s="593"/>
      <c r="CZ20" s="594">
        <v>100</v>
      </c>
      <c r="DA20" s="594"/>
      <c r="DB20" s="594"/>
      <c r="DC20" s="594"/>
      <c r="DD20" s="600">
        <v>1572537</v>
      </c>
      <c r="DE20" s="592"/>
      <c r="DF20" s="592"/>
      <c r="DG20" s="592"/>
      <c r="DH20" s="592"/>
      <c r="DI20" s="592"/>
      <c r="DJ20" s="592"/>
      <c r="DK20" s="592"/>
      <c r="DL20" s="592"/>
      <c r="DM20" s="592"/>
      <c r="DN20" s="592"/>
      <c r="DO20" s="592"/>
      <c r="DP20" s="593"/>
      <c r="DQ20" s="600">
        <v>4955865</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2299</v>
      </c>
      <c r="S21" s="592"/>
      <c r="T21" s="592"/>
      <c r="U21" s="592"/>
      <c r="V21" s="592"/>
      <c r="W21" s="592"/>
      <c r="X21" s="592"/>
      <c r="Y21" s="593"/>
      <c r="Z21" s="594">
        <v>0</v>
      </c>
      <c r="AA21" s="594"/>
      <c r="AB21" s="594"/>
      <c r="AC21" s="594"/>
      <c r="AD21" s="595">
        <v>2299</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v>4664</v>
      </c>
      <c r="BH21" s="592"/>
      <c r="BI21" s="592"/>
      <c r="BJ21" s="592"/>
      <c r="BK21" s="592"/>
      <c r="BL21" s="592"/>
      <c r="BM21" s="592"/>
      <c r="BN21" s="593"/>
      <c r="BO21" s="594">
        <v>0.3</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60161</v>
      </c>
      <c r="S22" s="592"/>
      <c r="T22" s="592"/>
      <c r="U22" s="592"/>
      <c r="V22" s="592"/>
      <c r="W22" s="592"/>
      <c r="X22" s="592"/>
      <c r="Y22" s="593"/>
      <c r="Z22" s="594">
        <v>0.6</v>
      </c>
      <c r="AA22" s="594"/>
      <c r="AB22" s="594"/>
      <c r="AC22" s="594"/>
      <c r="AD22" s="595" t="s">
        <v>111</v>
      </c>
      <c r="AE22" s="595"/>
      <c r="AF22" s="595"/>
      <c r="AG22" s="595"/>
      <c r="AH22" s="595"/>
      <c r="AI22" s="595"/>
      <c r="AJ22" s="595"/>
      <c r="AK22" s="595"/>
      <c r="AL22" s="596" t="s">
        <v>111</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158269</v>
      </c>
      <c r="S23" s="592"/>
      <c r="T23" s="592"/>
      <c r="U23" s="592"/>
      <c r="V23" s="592"/>
      <c r="W23" s="592"/>
      <c r="X23" s="592"/>
      <c r="Y23" s="593"/>
      <c r="Z23" s="594">
        <v>1.5</v>
      </c>
      <c r="AA23" s="594"/>
      <c r="AB23" s="594"/>
      <c r="AC23" s="594"/>
      <c r="AD23" s="595">
        <v>4153</v>
      </c>
      <c r="AE23" s="595"/>
      <c r="AF23" s="595"/>
      <c r="AG23" s="595"/>
      <c r="AH23" s="595"/>
      <c r="AI23" s="595"/>
      <c r="AJ23" s="595"/>
      <c r="AK23" s="595"/>
      <c r="AL23" s="596">
        <v>0.1</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20756</v>
      </c>
      <c r="S24" s="592"/>
      <c r="T24" s="592"/>
      <c r="U24" s="592"/>
      <c r="V24" s="592"/>
      <c r="W24" s="592"/>
      <c r="X24" s="592"/>
      <c r="Y24" s="593"/>
      <c r="Z24" s="594">
        <v>0.2</v>
      </c>
      <c r="AA24" s="594"/>
      <c r="AB24" s="594"/>
      <c r="AC24" s="594"/>
      <c r="AD24" s="595" t="s">
        <v>111</v>
      </c>
      <c r="AE24" s="595"/>
      <c r="AF24" s="595"/>
      <c r="AG24" s="595"/>
      <c r="AH24" s="595"/>
      <c r="AI24" s="595"/>
      <c r="AJ24" s="595"/>
      <c r="AK24" s="595"/>
      <c r="AL24" s="596" t="s">
        <v>111</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2828104</v>
      </c>
      <c r="CS24" s="581"/>
      <c r="CT24" s="581"/>
      <c r="CU24" s="581"/>
      <c r="CV24" s="581"/>
      <c r="CW24" s="581"/>
      <c r="CX24" s="581"/>
      <c r="CY24" s="582"/>
      <c r="CZ24" s="618">
        <v>28.3</v>
      </c>
      <c r="DA24" s="619"/>
      <c r="DB24" s="619"/>
      <c r="DC24" s="620"/>
      <c r="DD24" s="617">
        <v>2185822</v>
      </c>
      <c r="DE24" s="581"/>
      <c r="DF24" s="581"/>
      <c r="DG24" s="581"/>
      <c r="DH24" s="581"/>
      <c r="DI24" s="581"/>
      <c r="DJ24" s="581"/>
      <c r="DK24" s="582"/>
      <c r="DL24" s="617">
        <v>2081011</v>
      </c>
      <c r="DM24" s="581"/>
      <c r="DN24" s="581"/>
      <c r="DO24" s="581"/>
      <c r="DP24" s="581"/>
      <c r="DQ24" s="581"/>
      <c r="DR24" s="581"/>
      <c r="DS24" s="581"/>
      <c r="DT24" s="581"/>
      <c r="DU24" s="581"/>
      <c r="DV24" s="582"/>
      <c r="DW24" s="585">
        <v>47.5</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601156</v>
      </c>
      <c r="S25" s="592"/>
      <c r="T25" s="592"/>
      <c r="U25" s="592"/>
      <c r="V25" s="592"/>
      <c r="W25" s="592"/>
      <c r="X25" s="592"/>
      <c r="Y25" s="593"/>
      <c r="Z25" s="594">
        <v>5.8</v>
      </c>
      <c r="AA25" s="594"/>
      <c r="AB25" s="594"/>
      <c r="AC25" s="594"/>
      <c r="AD25" s="595" t="s">
        <v>111</v>
      </c>
      <c r="AE25" s="595"/>
      <c r="AF25" s="595"/>
      <c r="AG25" s="595"/>
      <c r="AH25" s="595"/>
      <c r="AI25" s="595"/>
      <c r="AJ25" s="595"/>
      <c r="AK25" s="595"/>
      <c r="AL25" s="596" t="s">
        <v>111</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1195893</v>
      </c>
      <c r="CS25" s="623"/>
      <c r="CT25" s="623"/>
      <c r="CU25" s="623"/>
      <c r="CV25" s="623"/>
      <c r="CW25" s="623"/>
      <c r="CX25" s="623"/>
      <c r="CY25" s="624"/>
      <c r="CZ25" s="625">
        <v>12</v>
      </c>
      <c r="DA25" s="626"/>
      <c r="DB25" s="626"/>
      <c r="DC25" s="627"/>
      <c r="DD25" s="600">
        <v>1113118</v>
      </c>
      <c r="DE25" s="623"/>
      <c r="DF25" s="623"/>
      <c r="DG25" s="623"/>
      <c r="DH25" s="623"/>
      <c r="DI25" s="623"/>
      <c r="DJ25" s="623"/>
      <c r="DK25" s="624"/>
      <c r="DL25" s="600">
        <v>1080522</v>
      </c>
      <c r="DM25" s="623"/>
      <c r="DN25" s="623"/>
      <c r="DO25" s="623"/>
      <c r="DP25" s="623"/>
      <c r="DQ25" s="623"/>
      <c r="DR25" s="623"/>
      <c r="DS25" s="623"/>
      <c r="DT25" s="623"/>
      <c r="DU25" s="623"/>
      <c r="DV25" s="624"/>
      <c r="DW25" s="596">
        <v>24.6</v>
      </c>
      <c r="DX25" s="621"/>
      <c r="DY25" s="621"/>
      <c r="DZ25" s="621"/>
      <c r="EA25" s="621"/>
      <c r="EB25" s="621"/>
      <c r="EC25" s="622"/>
    </row>
    <row r="26" spans="2:133" ht="11.25" customHeight="1">
      <c r="B26" s="628" t="s">
        <v>274</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739707</v>
      </c>
      <c r="CS26" s="592"/>
      <c r="CT26" s="592"/>
      <c r="CU26" s="592"/>
      <c r="CV26" s="592"/>
      <c r="CW26" s="592"/>
      <c r="CX26" s="592"/>
      <c r="CY26" s="593"/>
      <c r="CZ26" s="625">
        <v>7.4</v>
      </c>
      <c r="DA26" s="626"/>
      <c r="DB26" s="626"/>
      <c r="DC26" s="627"/>
      <c r="DD26" s="600">
        <v>665323</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21"/>
      <c r="DY26" s="621"/>
      <c r="DZ26" s="621"/>
      <c r="EA26" s="621"/>
      <c r="EB26" s="621"/>
      <c r="EC26" s="622"/>
    </row>
    <row r="27" spans="2:133" ht="11.25" customHeight="1">
      <c r="B27" s="588" t="s">
        <v>277</v>
      </c>
      <c r="C27" s="589"/>
      <c r="D27" s="589"/>
      <c r="E27" s="589"/>
      <c r="F27" s="589"/>
      <c r="G27" s="589"/>
      <c r="H27" s="589"/>
      <c r="I27" s="589"/>
      <c r="J27" s="589"/>
      <c r="K27" s="589"/>
      <c r="L27" s="589"/>
      <c r="M27" s="589"/>
      <c r="N27" s="589"/>
      <c r="O27" s="589"/>
      <c r="P27" s="589"/>
      <c r="Q27" s="590"/>
      <c r="R27" s="591">
        <v>3532932</v>
      </c>
      <c r="S27" s="592"/>
      <c r="T27" s="592"/>
      <c r="U27" s="592"/>
      <c r="V27" s="592"/>
      <c r="W27" s="592"/>
      <c r="X27" s="592"/>
      <c r="Y27" s="593"/>
      <c r="Z27" s="594">
        <v>33.9</v>
      </c>
      <c r="AA27" s="594"/>
      <c r="AB27" s="594"/>
      <c r="AC27" s="594"/>
      <c r="AD27" s="595" t="s">
        <v>111</v>
      </c>
      <c r="AE27" s="595"/>
      <c r="AF27" s="595"/>
      <c r="AG27" s="595"/>
      <c r="AH27" s="595"/>
      <c r="AI27" s="595"/>
      <c r="AJ27" s="595"/>
      <c r="AK27" s="595"/>
      <c r="AL27" s="596" t="s">
        <v>111</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1659862</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732221</v>
      </c>
      <c r="CS27" s="623"/>
      <c r="CT27" s="623"/>
      <c r="CU27" s="623"/>
      <c r="CV27" s="623"/>
      <c r="CW27" s="623"/>
      <c r="CX27" s="623"/>
      <c r="CY27" s="624"/>
      <c r="CZ27" s="625">
        <v>7.3</v>
      </c>
      <c r="DA27" s="626"/>
      <c r="DB27" s="626"/>
      <c r="DC27" s="627"/>
      <c r="DD27" s="600">
        <v>228724</v>
      </c>
      <c r="DE27" s="623"/>
      <c r="DF27" s="623"/>
      <c r="DG27" s="623"/>
      <c r="DH27" s="623"/>
      <c r="DI27" s="623"/>
      <c r="DJ27" s="623"/>
      <c r="DK27" s="624"/>
      <c r="DL27" s="600">
        <v>227957</v>
      </c>
      <c r="DM27" s="623"/>
      <c r="DN27" s="623"/>
      <c r="DO27" s="623"/>
      <c r="DP27" s="623"/>
      <c r="DQ27" s="623"/>
      <c r="DR27" s="623"/>
      <c r="DS27" s="623"/>
      <c r="DT27" s="623"/>
      <c r="DU27" s="623"/>
      <c r="DV27" s="624"/>
      <c r="DW27" s="596">
        <v>5.2</v>
      </c>
      <c r="DX27" s="621"/>
      <c r="DY27" s="621"/>
      <c r="DZ27" s="621"/>
      <c r="EA27" s="621"/>
      <c r="EB27" s="621"/>
      <c r="EC27" s="622"/>
    </row>
    <row r="28" spans="2:133" ht="11.25" customHeight="1">
      <c r="B28" s="588" t="s">
        <v>280</v>
      </c>
      <c r="C28" s="589"/>
      <c r="D28" s="589"/>
      <c r="E28" s="589"/>
      <c r="F28" s="589"/>
      <c r="G28" s="589"/>
      <c r="H28" s="589"/>
      <c r="I28" s="589"/>
      <c r="J28" s="589"/>
      <c r="K28" s="589"/>
      <c r="L28" s="589"/>
      <c r="M28" s="589"/>
      <c r="N28" s="589"/>
      <c r="O28" s="589"/>
      <c r="P28" s="589"/>
      <c r="Q28" s="590"/>
      <c r="R28" s="591">
        <v>59552</v>
      </c>
      <c r="S28" s="592"/>
      <c r="T28" s="592"/>
      <c r="U28" s="592"/>
      <c r="V28" s="592"/>
      <c r="W28" s="592"/>
      <c r="X28" s="592"/>
      <c r="Y28" s="593"/>
      <c r="Z28" s="594">
        <v>0.6</v>
      </c>
      <c r="AA28" s="594"/>
      <c r="AB28" s="594"/>
      <c r="AC28" s="594"/>
      <c r="AD28" s="595">
        <v>12577</v>
      </c>
      <c r="AE28" s="595"/>
      <c r="AF28" s="595"/>
      <c r="AG28" s="595"/>
      <c r="AH28" s="595"/>
      <c r="AI28" s="595"/>
      <c r="AJ28" s="595"/>
      <c r="AK28" s="595"/>
      <c r="AL28" s="596">
        <v>0.3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899990</v>
      </c>
      <c r="CS28" s="592"/>
      <c r="CT28" s="592"/>
      <c r="CU28" s="592"/>
      <c r="CV28" s="592"/>
      <c r="CW28" s="592"/>
      <c r="CX28" s="592"/>
      <c r="CY28" s="593"/>
      <c r="CZ28" s="625">
        <v>9</v>
      </c>
      <c r="DA28" s="626"/>
      <c r="DB28" s="626"/>
      <c r="DC28" s="627"/>
      <c r="DD28" s="600">
        <v>843980</v>
      </c>
      <c r="DE28" s="592"/>
      <c r="DF28" s="592"/>
      <c r="DG28" s="592"/>
      <c r="DH28" s="592"/>
      <c r="DI28" s="592"/>
      <c r="DJ28" s="592"/>
      <c r="DK28" s="593"/>
      <c r="DL28" s="600">
        <v>772532</v>
      </c>
      <c r="DM28" s="592"/>
      <c r="DN28" s="592"/>
      <c r="DO28" s="592"/>
      <c r="DP28" s="592"/>
      <c r="DQ28" s="592"/>
      <c r="DR28" s="592"/>
      <c r="DS28" s="592"/>
      <c r="DT28" s="592"/>
      <c r="DU28" s="592"/>
      <c r="DV28" s="593"/>
      <c r="DW28" s="596">
        <v>17.600000000000001</v>
      </c>
      <c r="DX28" s="621"/>
      <c r="DY28" s="621"/>
      <c r="DZ28" s="621"/>
      <c r="EA28" s="621"/>
      <c r="EB28" s="621"/>
      <c r="EC28" s="622"/>
    </row>
    <row r="29" spans="2:133" ht="11.25" customHeight="1">
      <c r="B29" s="588" t="s">
        <v>282</v>
      </c>
      <c r="C29" s="589"/>
      <c r="D29" s="589"/>
      <c r="E29" s="589"/>
      <c r="F29" s="589"/>
      <c r="G29" s="589"/>
      <c r="H29" s="589"/>
      <c r="I29" s="589"/>
      <c r="J29" s="589"/>
      <c r="K29" s="589"/>
      <c r="L29" s="589"/>
      <c r="M29" s="589"/>
      <c r="N29" s="589"/>
      <c r="O29" s="589"/>
      <c r="P29" s="589"/>
      <c r="Q29" s="590"/>
      <c r="R29" s="591">
        <v>7929</v>
      </c>
      <c r="S29" s="592"/>
      <c r="T29" s="592"/>
      <c r="U29" s="592"/>
      <c r="V29" s="592"/>
      <c r="W29" s="592"/>
      <c r="X29" s="592"/>
      <c r="Y29" s="593"/>
      <c r="Z29" s="594">
        <v>0.1</v>
      </c>
      <c r="AA29" s="594"/>
      <c r="AB29" s="594"/>
      <c r="AC29" s="594"/>
      <c r="AD29" s="595" t="s">
        <v>111</v>
      </c>
      <c r="AE29" s="595"/>
      <c r="AF29" s="595"/>
      <c r="AG29" s="595"/>
      <c r="AH29" s="595"/>
      <c r="AI29" s="595"/>
      <c r="AJ29" s="595"/>
      <c r="AK29" s="595"/>
      <c r="AL29" s="596" t="s">
        <v>111</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899811</v>
      </c>
      <c r="CS29" s="623"/>
      <c r="CT29" s="623"/>
      <c r="CU29" s="623"/>
      <c r="CV29" s="623"/>
      <c r="CW29" s="623"/>
      <c r="CX29" s="623"/>
      <c r="CY29" s="624"/>
      <c r="CZ29" s="625">
        <v>9</v>
      </c>
      <c r="DA29" s="626"/>
      <c r="DB29" s="626"/>
      <c r="DC29" s="627"/>
      <c r="DD29" s="600">
        <v>843801</v>
      </c>
      <c r="DE29" s="623"/>
      <c r="DF29" s="623"/>
      <c r="DG29" s="623"/>
      <c r="DH29" s="623"/>
      <c r="DI29" s="623"/>
      <c r="DJ29" s="623"/>
      <c r="DK29" s="624"/>
      <c r="DL29" s="600">
        <v>772353</v>
      </c>
      <c r="DM29" s="623"/>
      <c r="DN29" s="623"/>
      <c r="DO29" s="623"/>
      <c r="DP29" s="623"/>
      <c r="DQ29" s="623"/>
      <c r="DR29" s="623"/>
      <c r="DS29" s="623"/>
      <c r="DT29" s="623"/>
      <c r="DU29" s="623"/>
      <c r="DV29" s="624"/>
      <c r="DW29" s="596">
        <v>17.600000000000001</v>
      </c>
      <c r="DX29" s="621"/>
      <c r="DY29" s="621"/>
      <c r="DZ29" s="621"/>
      <c r="EA29" s="621"/>
      <c r="EB29" s="621"/>
      <c r="EC29" s="622"/>
    </row>
    <row r="30" spans="2:133" ht="11.25" customHeight="1">
      <c r="B30" s="588" t="s">
        <v>287</v>
      </c>
      <c r="C30" s="589"/>
      <c r="D30" s="589"/>
      <c r="E30" s="589"/>
      <c r="F30" s="589"/>
      <c r="G30" s="589"/>
      <c r="H30" s="589"/>
      <c r="I30" s="589"/>
      <c r="J30" s="589"/>
      <c r="K30" s="589"/>
      <c r="L30" s="589"/>
      <c r="M30" s="589"/>
      <c r="N30" s="589"/>
      <c r="O30" s="589"/>
      <c r="P30" s="589"/>
      <c r="Q30" s="590"/>
      <c r="R30" s="591">
        <v>439008</v>
      </c>
      <c r="S30" s="592"/>
      <c r="T30" s="592"/>
      <c r="U30" s="592"/>
      <c r="V30" s="592"/>
      <c r="W30" s="592"/>
      <c r="X30" s="592"/>
      <c r="Y30" s="593"/>
      <c r="Z30" s="594">
        <v>4.2</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99.5</v>
      </c>
      <c r="BH30" s="650"/>
      <c r="BI30" s="650"/>
      <c r="BJ30" s="650"/>
      <c r="BK30" s="650"/>
      <c r="BL30" s="650"/>
      <c r="BM30" s="586">
        <v>98.1</v>
      </c>
      <c r="BN30" s="650"/>
      <c r="BO30" s="650"/>
      <c r="BP30" s="650"/>
      <c r="BQ30" s="651"/>
      <c r="BR30" s="649">
        <v>99.4</v>
      </c>
      <c r="BS30" s="650"/>
      <c r="BT30" s="650"/>
      <c r="BU30" s="650"/>
      <c r="BV30" s="650"/>
      <c r="BW30" s="650"/>
      <c r="BX30" s="586">
        <v>97.3</v>
      </c>
      <c r="BY30" s="650"/>
      <c r="BZ30" s="650"/>
      <c r="CA30" s="650"/>
      <c r="CB30" s="651"/>
      <c r="CD30" s="654"/>
      <c r="CE30" s="655"/>
      <c r="CF30" s="605" t="s">
        <v>290</v>
      </c>
      <c r="CG30" s="606"/>
      <c r="CH30" s="606"/>
      <c r="CI30" s="606"/>
      <c r="CJ30" s="606"/>
      <c r="CK30" s="606"/>
      <c r="CL30" s="606"/>
      <c r="CM30" s="606"/>
      <c r="CN30" s="606"/>
      <c r="CO30" s="606"/>
      <c r="CP30" s="606"/>
      <c r="CQ30" s="607"/>
      <c r="CR30" s="591">
        <v>783905</v>
      </c>
      <c r="CS30" s="592"/>
      <c r="CT30" s="592"/>
      <c r="CU30" s="592"/>
      <c r="CV30" s="592"/>
      <c r="CW30" s="592"/>
      <c r="CX30" s="592"/>
      <c r="CY30" s="593"/>
      <c r="CZ30" s="625">
        <v>7.9</v>
      </c>
      <c r="DA30" s="626"/>
      <c r="DB30" s="626"/>
      <c r="DC30" s="627"/>
      <c r="DD30" s="600">
        <v>727895</v>
      </c>
      <c r="DE30" s="592"/>
      <c r="DF30" s="592"/>
      <c r="DG30" s="592"/>
      <c r="DH30" s="592"/>
      <c r="DI30" s="592"/>
      <c r="DJ30" s="592"/>
      <c r="DK30" s="593"/>
      <c r="DL30" s="600">
        <v>656447</v>
      </c>
      <c r="DM30" s="592"/>
      <c r="DN30" s="592"/>
      <c r="DO30" s="592"/>
      <c r="DP30" s="592"/>
      <c r="DQ30" s="592"/>
      <c r="DR30" s="592"/>
      <c r="DS30" s="592"/>
      <c r="DT30" s="592"/>
      <c r="DU30" s="592"/>
      <c r="DV30" s="593"/>
      <c r="DW30" s="596">
        <v>15</v>
      </c>
      <c r="DX30" s="621"/>
      <c r="DY30" s="621"/>
      <c r="DZ30" s="621"/>
      <c r="EA30" s="621"/>
      <c r="EB30" s="621"/>
      <c r="EC30" s="622"/>
    </row>
    <row r="31" spans="2:133" ht="11.25" customHeight="1">
      <c r="B31" s="588" t="s">
        <v>291</v>
      </c>
      <c r="C31" s="589"/>
      <c r="D31" s="589"/>
      <c r="E31" s="589"/>
      <c r="F31" s="589"/>
      <c r="G31" s="589"/>
      <c r="H31" s="589"/>
      <c r="I31" s="589"/>
      <c r="J31" s="589"/>
      <c r="K31" s="589"/>
      <c r="L31" s="589"/>
      <c r="M31" s="589"/>
      <c r="N31" s="589"/>
      <c r="O31" s="589"/>
      <c r="P31" s="589"/>
      <c r="Q31" s="590"/>
      <c r="R31" s="591">
        <v>121466</v>
      </c>
      <c r="S31" s="592"/>
      <c r="T31" s="592"/>
      <c r="U31" s="592"/>
      <c r="V31" s="592"/>
      <c r="W31" s="592"/>
      <c r="X31" s="592"/>
      <c r="Y31" s="593"/>
      <c r="Z31" s="594">
        <v>1.2</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99.3</v>
      </c>
      <c r="BH31" s="623"/>
      <c r="BI31" s="623"/>
      <c r="BJ31" s="623"/>
      <c r="BK31" s="623"/>
      <c r="BL31" s="623"/>
      <c r="BM31" s="597">
        <v>97.8</v>
      </c>
      <c r="BN31" s="647"/>
      <c r="BO31" s="647"/>
      <c r="BP31" s="647"/>
      <c r="BQ31" s="648"/>
      <c r="BR31" s="646">
        <v>99.3</v>
      </c>
      <c r="BS31" s="623"/>
      <c r="BT31" s="623"/>
      <c r="BU31" s="623"/>
      <c r="BV31" s="623"/>
      <c r="BW31" s="623"/>
      <c r="BX31" s="597">
        <v>97.1</v>
      </c>
      <c r="BY31" s="647"/>
      <c r="BZ31" s="647"/>
      <c r="CA31" s="647"/>
      <c r="CB31" s="648"/>
      <c r="CD31" s="654"/>
      <c r="CE31" s="655"/>
      <c r="CF31" s="605" t="s">
        <v>294</v>
      </c>
      <c r="CG31" s="606"/>
      <c r="CH31" s="606"/>
      <c r="CI31" s="606"/>
      <c r="CJ31" s="606"/>
      <c r="CK31" s="606"/>
      <c r="CL31" s="606"/>
      <c r="CM31" s="606"/>
      <c r="CN31" s="606"/>
      <c r="CO31" s="606"/>
      <c r="CP31" s="606"/>
      <c r="CQ31" s="607"/>
      <c r="CR31" s="591">
        <v>115906</v>
      </c>
      <c r="CS31" s="623"/>
      <c r="CT31" s="623"/>
      <c r="CU31" s="623"/>
      <c r="CV31" s="623"/>
      <c r="CW31" s="623"/>
      <c r="CX31" s="623"/>
      <c r="CY31" s="624"/>
      <c r="CZ31" s="625">
        <v>1.2</v>
      </c>
      <c r="DA31" s="626"/>
      <c r="DB31" s="626"/>
      <c r="DC31" s="627"/>
      <c r="DD31" s="600">
        <v>115906</v>
      </c>
      <c r="DE31" s="623"/>
      <c r="DF31" s="623"/>
      <c r="DG31" s="623"/>
      <c r="DH31" s="623"/>
      <c r="DI31" s="623"/>
      <c r="DJ31" s="623"/>
      <c r="DK31" s="624"/>
      <c r="DL31" s="600">
        <v>115906</v>
      </c>
      <c r="DM31" s="623"/>
      <c r="DN31" s="623"/>
      <c r="DO31" s="623"/>
      <c r="DP31" s="623"/>
      <c r="DQ31" s="623"/>
      <c r="DR31" s="623"/>
      <c r="DS31" s="623"/>
      <c r="DT31" s="623"/>
      <c r="DU31" s="623"/>
      <c r="DV31" s="624"/>
      <c r="DW31" s="596">
        <v>2.6</v>
      </c>
      <c r="DX31" s="621"/>
      <c r="DY31" s="621"/>
      <c r="DZ31" s="621"/>
      <c r="EA31" s="621"/>
      <c r="EB31" s="621"/>
      <c r="EC31" s="622"/>
    </row>
    <row r="32" spans="2:133" ht="11.25" customHeight="1">
      <c r="B32" s="588" t="s">
        <v>295</v>
      </c>
      <c r="C32" s="589"/>
      <c r="D32" s="589"/>
      <c r="E32" s="589"/>
      <c r="F32" s="589"/>
      <c r="G32" s="589"/>
      <c r="H32" s="589"/>
      <c r="I32" s="589"/>
      <c r="J32" s="589"/>
      <c r="K32" s="589"/>
      <c r="L32" s="589"/>
      <c r="M32" s="589"/>
      <c r="N32" s="589"/>
      <c r="O32" s="589"/>
      <c r="P32" s="589"/>
      <c r="Q32" s="590"/>
      <c r="R32" s="591">
        <v>196953</v>
      </c>
      <c r="S32" s="592"/>
      <c r="T32" s="592"/>
      <c r="U32" s="592"/>
      <c r="V32" s="592"/>
      <c r="W32" s="592"/>
      <c r="X32" s="592"/>
      <c r="Y32" s="593"/>
      <c r="Z32" s="594">
        <v>1.9</v>
      </c>
      <c r="AA32" s="594"/>
      <c r="AB32" s="594"/>
      <c r="AC32" s="594"/>
      <c r="AD32" s="595">
        <v>912</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99.5</v>
      </c>
      <c r="BH32" s="659"/>
      <c r="BI32" s="659"/>
      <c r="BJ32" s="659"/>
      <c r="BK32" s="659"/>
      <c r="BL32" s="659"/>
      <c r="BM32" s="660">
        <v>97.8</v>
      </c>
      <c r="BN32" s="659"/>
      <c r="BO32" s="659"/>
      <c r="BP32" s="659"/>
      <c r="BQ32" s="661"/>
      <c r="BR32" s="658">
        <v>99.4</v>
      </c>
      <c r="BS32" s="659"/>
      <c r="BT32" s="659"/>
      <c r="BU32" s="659"/>
      <c r="BV32" s="659"/>
      <c r="BW32" s="659"/>
      <c r="BX32" s="660">
        <v>96.5</v>
      </c>
      <c r="BY32" s="659"/>
      <c r="BZ32" s="659"/>
      <c r="CA32" s="659"/>
      <c r="CB32" s="661"/>
      <c r="CD32" s="656"/>
      <c r="CE32" s="657"/>
      <c r="CF32" s="605" t="s">
        <v>297</v>
      </c>
      <c r="CG32" s="606"/>
      <c r="CH32" s="606"/>
      <c r="CI32" s="606"/>
      <c r="CJ32" s="606"/>
      <c r="CK32" s="606"/>
      <c r="CL32" s="606"/>
      <c r="CM32" s="606"/>
      <c r="CN32" s="606"/>
      <c r="CO32" s="606"/>
      <c r="CP32" s="606"/>
      <c r="CQ32" s="607"/>
      <c r="CR32" s="591">
        <v>179</v>
      </c>
      <c r="CS32" s="592"/>
      <c r="CT32" s="592"/>
      <c r="CU32" s="592"/>
      <c r="CV32" s="592"/>
      <c r="CW32" s="592"/>
      <c r="CX32" s="592"/>
      <c r="CY32" s="593"/>
      <c r="CZ32" s="625">
        <v>0</v>
      </c>
      <c r="DA32" s="626"/>
      <c r="DB32" s="626"/>
      <c r="DC32" s="627"/>
      <c r="DD32" s="600">
        <v>179</v>
      </c>
      <c r="DE32" s="592"/>
      <c r="DF32" s="592"/>
      <c r="DG32" s="592"/>
      <c r="DH32" s="592"/>
      <c r="DI32" s="592"/>
      <c r="DJ32" s="592"/>
      <c r="DK32" s="593"/>
      <c r="DL32" s="600">
        <v>179</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298</v>
      </c>
      <c r="C33" s="589"/>
      <c r="D33" s="589"/>
      <c r="E33" s="589"/>
      <c r="F33" s="589"/>
      <c r="G33" s="589"/>
      <c r="H33" s="589"/>
      <c r="I33" s="589"/>
      <c r="J33" s="589"/>
      <c r="K33" s="589"/>
      <c r="L33" s="589"/>
      <c r="M33" s="589"/>
      <c r="N33" s="589"/>
      <c r="O33" s="589"/>
      <c r="P33" s="589"/>
      <c r="Q33" s="590"/>
      <c r="R33" s="591">
        <v>351000</v>
      </c>
      <c r="S33" s="592"/>
      <c r="T33" s="592"/>
      <c r="U33" s="592"/>
      <c r="V33" s="592"/>
      <c r="W33" s="592"/>
      <c r="X33" s="592"/>
      <c r="Y33" s="593"/>
      <c r="Z33" s="594">
        <v>3.4</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5474499</v>
      </c>
      <c r="CS33" s="623"/>
      <c r="CT33" s="623"/>
      <c r="CU33" s="623"/>
      <c r="CV33" s="623"/>
      <c r="CW33" s="623"/>
      <c r="CX33" s="623"/>
      <c r="CY33" s="624"/>
      <c r="CZ33" s="625">
        <v>54.9</v>
      </c>
      <c r="DA33" s="626"/>
      <c r="DB33" s="626"/>
      <c r="DC33" s="627"/>
      <c r="DD33" s="600">
        <v>2443005</v>
      </c>
      <c r="DE33" s="623"/>
      <c r="DF33" s="623"/>
      <c r="DG33" s="623"/>
      <c r="DH33" s="623"/>
      <c r="DI33" s="623"/>
      <c r="DJ33" s="623"/>
      <c r="DK33" s="624"/>
      <c r="DL33" s="600">
        <v>1838374</v>
      </c>
      <c r="DM33" s="623"/>
      <c r="DN33" s="623"/>
      <c r="DO33" s="623"/>
      <c r="DP33" s="623"/>
      <c r="DQ33" s="623"/>
      <c r="DR33" s="623"/>
      <c r="DS33" s="623"/>
      <c r="DT33" s="623"/>
      <c r="DU33" s="623"/>
      <c r="DV33" s="624"/>
      <c r="DW33" s="596">
        <v>41.9</v>
      </c>
      <c r="DX33" s="621"/>
      <c r="DY33" s="621"/>
      <c r="DZ33" s="621"/>
      <c r="EA33" s="621"/>
      <c r="EB33" s="621"/>
      <c r="EC33" s="622"/>
    </row>
    <row r="34" spans="2:133" ht="11.25" customHeight="1">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3336495</v>
      </c>
      <c r="CS34" s="592"/>
      <c r="CT34" s="592"/>
      <c r="CU34" s="592"/>
      <c r="CV34" s="592"/>
      <c r="CW34" s="592"/>
      <c r="CX34" s="592"/>
      <c r="CY34" s="593"/>
      <c r="CZ34" s="625">
        <v>33.4</v>
      </c>
      <c r="DA34" s="626"/>
      <c r="DB34" s="626"/>
      <c r="DC34" s="627"/>
      <c r="DD34" s="600">
        <v>804620</v>
      </c>
      <c r="DE34" s="592"/>
      <c r="DF34" s="592"/>
      <c r="DG34" s="592"/>
      <c r="DH34" s="592"/>
      <c r="DI34" s="592"/>
      <c r="DJ34" s="592"/>
      <c r="DK34" s="593"/>
      <c r="DL34" s="600">
        <v>748236</v>
      </c>
      <c r="DM34" s="592"/>
      <c r="DN34" s="592"/>
      <c r="DO34" s="592"/>
      <c r="DP34" s="592"/>
      <c r="DQ34" s="592"/>
      <c r="DR34" s="592"/>
      <c r="DS34" s="592"/>
      <c r="DT34" s="592"/>
      <c r="DU34" s="592"/>
      <c r="DV34" s="593"/>
      <c r="DW34" s="596">
        <v>17.100000000000001</v>
      </c>
      <c r="DX34" s="621"/>
      <c r="DY34" s="621"/>
      <c r="DZ34" s="621"/>
      <c r="EA34" s="621"/>
      <c r="EB34" s="621"/>
      <c r="EC34" s="622"/>
    </row>
    <row r="35" spans="2:133" ht="11.25" customHeight="1">
      <c r="B35" s="588" t="s">
        <v>304</v>
      </c>
      <c r="C35" s="589"/>
      <c r="D35" s="589"/>
      <c r="E35" s="589"/>
      <c r="F35" s="589"/>
      <c r="G35" s="589"/>
      <c r="H35" s="589"/>
      <c r="I35" s="589"/>
      <c r="J35" s="589"/>
      <c r="K35" s="589"/>
      <c r="L35" s="589"/>
      <c r="M35" s="589"/>
      <c r="N35" s="589"/>
      <c r="O35" s="589"/>
      <c r="P35" s="589"/>
      <c r="Q35" s="590"/>
      <c r="R35" s="591" t="s">
        <v>111</v>
      </c>
      <c r="S35" s="592"/>
      <c r="T35" s="592"/>
      <c r="U35" s="592"/>
      <c r="V35" s="592"/>
      <c r="W35" s="592"/>
      <c r="X35" s="592"/>
      <c r="Y35" s="593"/>
      <c r="Z35" s="594" t="s">
        <v>111</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746546</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184657</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141125</v>
      </c>
      <c r="CS35" s="623"/>
      <c r="CT35" s="623"/>
      <c r="CU35" s="623"/>
      <c r="CV35" s="623"/>
      <c r="CW35" s="623"/>
      <c r="CX35" s="623"/>
      <c r="CY35" s="624"/>
      <c r="CZ35" s="625">
        <v>1.4</v>
      </c>
      <c r="DA35" s="626"/>
      <c r="DB35" s="626"/>
      <c r="DC35" s="627"/>
      <c r="DD35" s="600">
        <v>135120</v>
      </c>
      <c r="DE35" s="623"/>
      <c r="DF35" s="623"/>
      <c r="DG35" s="623"/>
      <c r="DH35" s="623"/>
      <c r="DI35" s="623"/>
      <c r="DJ35" s="623"/>
      <c r="DK35" s="624"/>
      <c r="DL35" s="600">
        <v>86333</v>
      </c>
      <c r="DM35" s="623"/>
      <c r="DN35" s="623"/>
      <c r="DO35" s="623"/>
      <c r="DP35" s="623"/>
      <c r="DQ35" s="623"/>
      <c r="DR35" s="623"/>
      <c r="DS35" s="623"/>
      <c r="DT35" s="623"/>
      <c r="DU35" s="623"/>
      <c r="DV35" s="624"/>
      <c r="DW35" s="596">
        <v>2</v>
      </c>
      <c r="DX35" s="621"/>
      <c r="DY35" s="621"/>
      <c r="DZ35" s="621"/>
      <c r="EA35" s="621"/>
      <c r="EB35" s="621"/>
      <c r="EC35" s="622"/>
    </row>
    <row r="36" spans="2:133" ht="11.25" customHeight="1">
      <c r="B36" s="634" t="s">
        <v>308</v>
      </c>
      <c r="C36" s="635"/>
      <c r="D36" s="635"/>
      <c r="E36" s="635"/>
      <c r="F36" s="635"/>
      <c r="G36" s="635"/>
      <c r="H36" s="635"/>
      <c r="I36" s="635"/>
      <c r="J36" s="635"/>
      <c r="K36" s="635"/>
      <c r="L36" s="635"/>
      <c r="M36" s="635"/>
      <c r="N36" s="635"/>
      <c r="O36" s="635"/>
      <c r="P36" s="635"/>
      <c r="Q36" s="636"/>
      <c r="R36" s="663">
        <v>10417762</v>
      </c>
      <c r="S36" s="664"/>
      <c r="T36" s="664"/>
      <c r="U36" s="664"/>
      <c r="V36" s="664"/>
      <c r="W36" s="664"/>
      <c r="X36" s="664"/>
      <c r="Y36" s="665"/>
      <c r="Z36" s="666">
        <v>100</v>
      </c>
      <c r="AA36" s="666"/>
      <c r="AB36" s="666"/>
      <c r="AC36" s="666"/>
      <c r="AD36" s="667">
        <v>4384911</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124128</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159381</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1038630</v>
      </c>
      <c r="CS36" s="592"/>
      <c r="CT36" s="592"/>
      <c r="CU36" s="592"/>
      <c r="CV36" s="592"/>
      <c r="CW36" s="592"/>
      <c r="CX36" s="592"/>
      <c r="CY36" s="593"/>
      <c r="CZ36" s="625">
        <v>10.4</v>
      </c>
      <c r="DA36" s="626"/>
      <c r="DB36" s="626"/>
      <c r="DC36" s="627"/>
      <c r="DD36" s="600">
        <v>746354</v>
      </c>
      <c r="DE36" s="592"/>
      <c r="DF36" s="592"/>
      <c r="DG36" s="592"/>
      <c r="DH36" s="592"/>
      <c r="DI36" s="592"/>
      <c r="DJ36" s="592"/>
      <c r="DK36" s="593"/>
      <c r="DL36" s="600">
        <v>501241</v>
      </c>
      <c r="DM36" s="592"/>
      <c r="DN36" s="592"/>
      <c r="DO36" s="592"/>
      <c r="DP36" s="592"/>
      <c r="DQ36" s="592"/>
      <c r="DR36" s="592"/>
      <c r="DS36" s="592"/>
      <c r="DT36" s="592"/>
      <c r="DU36" s="592"/>
      <c r="DV36" s="593"/>
      <c r="DW36" s="596">
        <v>11.4</v>
      </c>
      <c r="DX36" s="621"/>
      <c r="DY36" s="621"/>
      <c r="DZ36" s="621"/>
      <c r="EA36" s="621"/>
      <c r="EB36" s="621"/>
      <c r="EC36" s="622"/>
    </row>
    <row r="37" spans="2:133" ht="11.25" customHeight="1">
      <c r="AQ37" s="670" t="s">
        <v>312</v>
      </c>
      <c r="AR37" s="671"/>
      <c r="AS37" s="671"/>
      <c r="AT37" s="671"/>
      <c r="AU37" s="671"/>
      <c r="AV37" s="671"/>
      <c r="AW37" s="671"/>
      <c r="AX37" s="671"/>
      <c r="AY37" s="672"/>
      <c r="AZ37" s="591">
        <v>35845</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2708</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415811</v>
      </c>
      <c r="CS37" s="623"/>
      <c r="CT37" s="623"/>
      <c r="CU37" s="623"/>
      <c r="CV37" s="623"/>
      <c r="CW37" s="623"/>
      <c r="CX37" s="623"/>
      <c r="CY37" s="624"/>
      <c r="CZ37" s="625">
        <v>4.2</v>
      </c>
      <c r="DA37" s="626"/>
      <c r="DB37" s="626"/>
      <c r="DC37" s="627"/>
      <c r="DD37" s="600">
        <v>415811</v>
      </c>
      <c r="DE37" s="623"/>
      <c r="DF37" s="623"/>
      <c r="DG37" s="623"/>
      <c r="DH37" s="623"/>
      <c r="DI37" s="623"/>
      <c r="DJ37" s="623"/>
      <c r="DK37" s="624"/>
      <c r="DL37" s="600">
        <v>336404</v>
      </c>
      <c r="DM37" s="623"/>
      <c r="DN37" s="623"/>
      <c r="DO37" s="623"/>
      <c r="DP37" s="623"/>
      <c r="DQ37" s="623"/>
      <c r="DR37" s="623"/>
      <c r="DS37" s="623"/>
      <c r="DT37" s="623"/>
      <c r="DU37" s="623"/>
      <c r="DV37" s="624"/>
      <c r="DW37" s="596">
        <v>7.7</v>
      </c>
      <c r="DX37" s="621"/>
      <c r="DY37" s="621"/>
      <c r="DZ37" s="621"/>
      <c r="EA37" s="621"/>
      <c r="EB37" s="621"/>
      <c r="EC37" s="622"/>
    </row>
    <row r="38" spans="2:133" ht="11.25" customHeight="1">
      <c r="AQ38" s="670" t="s">
        <v>315</v>
      </c>
      <c r="AR38" s="671"/>
      <c r="AS38" s="671"/>
      <c r="AT38" s="671"/>
      <c r="AU38" s="671"/>
      <c r="AV38" s="671"/>
      <c r="AW38" s="671"/>
      <c r="AX38" s="671"/>
      <c r="AY38" s="672"/>
      <c r="AZ38" s="591">
        <v>1115</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4818</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585458</v>
      </c>
      <c r="CS38" s="592"/>
      <c r="CT38" s="592"/>
      <c r="CU38" s="592"/>
      <c r="CV38" s="592"/>
      <c r="CW38" s="592"/>
      <c r="CX38" s="592"/>
      <c r="CY38" s="593"/>
      <c r="CZ38" s="625">
        <v>5.9</v>
      </c>
      <c r="DA38" s="626"/>
      <c r="DB38" s="626"/>
      <c r="DC38" s="627"/>
      <c r="DD38" s="600">
        <v>502535</v>
      </c>
      <c r="DE38" s="592"/>
      <c r="DF38" s="592"/>
      <c r="DG38" s="592"/>
      <c r="DH38" s="592"/>
      <c r="DI38" s="592"/>
      <c r="DJ38" s="592"/>
      <c r="DK38" s="593"/>
      <c r="DL38" s="600">
        <v>484564</v>
      </c>
      <c r="DM38" s="592"/>
      <c r="DN38" s="592"/>
      <c r="DO38" s="592"/>
      <c r="DP38" s="592"/>
      <c r="DQ38" s="592"/>
      <c r="DR38" s="592"/>
      <c r="DS38" s="592"/>
      <c r="DT38" s="592"/>
      <c r="DU38" s="592"/>
      <c r="DV38" s="593"/>
      <c r="DW38" s="596">
        <v>11.1</v>
      </c>
      <c r="DX38" s="621"/>
      <c r="DY38" s="621"/>
      <c r="DZ38" s="621"/>
      <c r="EA38" s="621"/>
      <c r="EB38" s="621"/>
      <c r="EC38" s="622"/>
    </row>
    <row r="39" spans="2:133" ht="11.25" customHeight="1">
      <c r="AQ39" s="670" t="s">
        <v>318</v>
      </c>
      <c r="AR39" s="671"/>
      <c r="AS39" s="671"/>
      <c r="AT39" s="671"/>
      <c r="AU39" s="671"/>
      <c r="AV39" s="671"/>
      <c r="AW39" s="671"/>
      <c r="AX39" s="671"/>
      <c r="AY39" s="672"/>
      <c r="AZ39" s="591" t="s">
        <v>319</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102</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248223</v>
      </c>
      <c r="CS39" s="623"/>
      <c r="CT39" s="623"/>
      <c r="CU39" s="623"/>
      <c r="CV39" s="623"/>
      <c r="CW39" s="623"/>
      <c r="CX39" s="623"/>
      <c r="CY39" s="624"/>
      <c r="CZ39" s="625">
        <v>2.5</v>
      </c>
      <c r="DA39" s="626"/>
      <c r="DB39" s="626"/>
      <c r="DC39" s="627"/>
      <c r="DD39" s="600">
        <v>169008</v>
      </c>
      <c r="DE39" s="623"/>
      <c r="DF39" s="623"/>
      <c r="DG39" s="623"/>
      <c r="DH39" s="623"/>
      <c r="DI39" s="623"/>
      <c r="DJ39" s="623"/>
      <c r="DK39" s="624"/>
      <c r="DL39" s="600" t="s">
        <v>319</v>
      </c>
      <c r="DM39" s="623"/>
      <c r="DN39" s="623"/>
      <c r="DO39" s="623"/>
      <c r="DP39" s="623"/>
      <c r="DQ39" s="623"/>
      <c r="DR39" s="623"/>
      <c r="DS39" s="623"/>
      <c r="DT39" s="623"/>
      <c r="DU39" s="623"/>
      <c r="DV39" s="624"/>
      <c r="DW39" s="596" t="s">
        <v>319</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129494</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117</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124568</v>
      </c>
      <c r="CS40" s="592"/>
      <c r="CT40" s="592"/>
      <c r="CU40" s="592"/>
      <c r="CV40" s="592"/>
      <c r="CW40" s="592"/>
      <c r="CX40" s="592"/>
      <c r="CY40" s="593"/>
      <c r="CZ40" s="625">
        <v>1.2</v>
      </c>
      <c r="DA40" s="626"/>
      <c r="DB40" s="626"/>
      <c r="DC40" s="627"/>
      <c r="DD40" s="600">
        <v>85368</v>
      </c>
      <c r="DE40" s="592"/>
      <c r="DF40" s="592"/>
      <c r="DG40" s="592"/>
      <c r="DH40" s="592"/>
      <c r="DI40" s="592"/>
      <c r="DJ40" s="592"/>
      <c r="DK40" s="593"/>
      <c r="DL40" s="600">
        <v>18000</v>
      </c>
      <c r="DM40" s="592"/>
      <c r="DN40" s="592"/>
      <c r="DO40" s="592"/>
      <c r="DP40" s="592"/>
      <c r="DQ40" s="592"/>
      <c r="DR40" s="592"/>
      <c r="DS40" s="592"/>
      <c r="DT40" s="592"/>
      <c r="DU40" s="592"/>
      <c r="DV40" s="593"/>
      <c r="DW40" s="596">
        <v>0.4</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455964</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271</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1676058</v>
      </c>
      <c r="CS42" s="592"/>
      <c r="CT42" s="592"/>
      <c r="CU42" s="592"/>
      <c r="CV42" s="592"/>
      <c r="CW42" s="592"/>
      <c r="CX42" s="592"/>
      <c r="CY42" s="593"/>
      <c r="CZ42" s="625">
        <v>16.8</v>
      </c>
      <c r="DA42" s="674"/>
      <c r="DB42" s="674"/>
      <c r="DC42" s="675"/>
      <c r="DD42" s="600">
        <v>327038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4551</v>
      </c>
      <c r="CS43" s="623"/>
      <c r="CT43" s="623"/>
      <c r="CU43" s="623"/>
      <c r="CV43" s="623"/>
      <c r="CW43" s="623"/>
      <c r="CX43" s="623"/>
      <c r="CY43" s="624"/>
      <c r="CZ43" s="625">
        <v>0</v>
      </c>
      <c r="DA43" s="626"/>
      <c r="DB43" s="626"/>
      <c r="DC43" s="627"/>
      <c r="DD43" s="600">
        <v>4551</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285</v>
      </c>
      <c r="CE44" s="698"/>
      <c r="CF44" s="588" t="s">
        <v>335</v>
      </c>
      <c r="CG44" s="589"/>
      <c r="CH44" s="589"/>
      <c r="CI44" s="589"/>
      <c r="CJ44" s="589"/>
      <c r="CK44" s="589"/>
      <c r="CL44" s="589"/>
      <c r="CM44" s="589"/>
      <c r="CN44" s="589"/>
      <c r="CO44" s="589"/>
      <c r="CP44" s="589"/>
      <c r="CQ44" s="590"/>
      <c r="CR44" s="591">
        <v>1572537</v>
      </c>
      <c r="CS44" s="592"/>
      <c r="CT44" s="592"/>
      <c r="CU44" s="592"/>
      <c r="CV44" s="592"/>
      <c r="CW44" s="592"/>
      <c r="CX44" s="592"/>
      <c r="CY44" s="593"/>
      <c r="CZ44" s="625">
        <v>15.8</v>
      </c>
      <c r="DA44" s="674"/>
      <c r="DB44" s="674"/>
      <c r="DC44" s="675"/>
      <c r="DD44" s="600">
        <v>306609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1192456</v>
      </c>
      <c r="CS45" s="623"/>
      <c r="CT45" s="623"/>
      <c r="CU45" s="623"/>
      <c r="CV45" s="623"/>
      <c r="CW45" s="623"/>
      <c r="CX45" s="623"/>
      <c r="CY45" s="624"/>
      <c r="CZ45" s="625">
        <v>12</v>
      </c>
      <c r="DA45" s="626"/>
      <c r="DB45" s="626"/>
      <c r="DC45" s="627"/>
      <c r="DD45" s="600">
        <v>37833</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380081</v>
      </c>
      <c r="CS46" s="592"/>
      <c r="CT46" s="592"/>
      <c r="CU46" s="592"/>
      <c r="CV46" s="592"/>
      <c r="CW46" s="592"/>
      <c r="CX46" s="592"/>
      <c r="CY46" s="593"/>
      <c r="CZ46" s="625">
        <v>3.8</v>
      </c>
      <c r="DA46" s="674"/>
      <c r="DB46" s="674"/>
      <c r="DC46" s="675"/>
      <c r="DD46" s="600">
        <v>268776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103521</v>
      </c>
      <c r="CS47" s="623"/>
      <c r="CT47" s="623"/>
      <c r="CU47" s="623"/>
      <c r="CV47" s="623"/>
      <c r="CW47" s="623"/>
      <c r="CX47" s="623"/>
      <c r="CY47" s="624"/>
      <c r="CZ47" s="625">
        <v>1</v>
      </c>
      <c r="DA47" s="626"/>
      <c r="DB47" s="626"/>
      <c r="DC47" s="627"/>
      <c r="DD47" s="600">
        <v>20429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9978661</v>
      </c>
      <c r="CS49" s="659"/>
      <c r="CT49" s="659"/>
      <c r="CU49" s="659"/>
      <c r="CV49" s="659"/>
      <c r="CW49" s="659"/>
      <c r="CX49" s="659"/>
      <c r="CY49" s="686"/>
      <c r="CZ49" s="687">
        <v>100</v>
      </c>
      <c r="DA49" s="688"/>
      <c r="DB49" s="688"/>
      <c r="DC49" s="689"/>
      <c r="DD49" s="690">
        <v>4955865</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64" zoomScale="70" zoomScaleNormal="25" zoomScaleSheetLayoutView="70" workbookViewId="0">
      <selection activeCell="BI75" sqref="BI7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7502</v>
      </c>
      <c r="R7" s="721"/>
      <c r="S7" s="721"/>
      <c r="T7" s="721"/>
      <c r="U7" s="721"/>
      <c r="V7" s="721">
        <v>7063</v>
      </c>
      <c r="W7" s="721"/>
      <c r="X7" s="721"/>
      <c r="Y7" s="721"/>
      <c r="Z7" s="721"/>
      <c r="AA7" s="721">
        <v>439</v>
      </c>
      <c r="AB7" s="721"/>
      <c r="AC7" s="721"/>
      <c r="AD7" s="721"/>
      <c r="AE7" s="722"/>
      <c r="AF7" s="723">
        <v>355</v>
      </c>
      <c r="AG7" s="724"/>
      <c r="AH7" s="724"/>
      <c r="AI7" s="724"/>
      <c r="AJ7" s="725"/>
      <c r="AK7" s="760">
        <v>439</v>
      </c>
      <c r="AL7" s="761"/>
      <c r="AM7" s="761"/>
      <c r="AN7" s="761"/>
      <c r="AO7" s="761"/>
      <c r="AP7" s="761">
        <v>8138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539</v>
      </c>
      <c r="BS7" s="764" t="s">
        <v>540</v>
      </c>
      <c r="BT7" s="765"/>
      <c r="BU7" s="765"/>
      <c r="BV7" s="765"/>
      <c r="BW7" s="765"/>
      <c r="BX7" s="765"/>
      <c r="BY7" s="765"/>
      <c r="BZ7" s="765"/>
      <c r="CA7" s="765"/>
      <c r="CB7" s="765"/>
      <c r="CC7" s="765"/>
      <c r="CD7" s="765"/>
      <c r="CE7" s="765"/>
      <c r="CF7" s="765"/>
      <c r="CG7" s="766"/>
      <c r="CH7" s="757">
        <v>18</v>
      </c>
      <c r="CI7" s="758"/>
      <c r="CJ7" s="758"/>
      <c r="CK7" s="758"/>
      <c r="CL7" s="759"/>
      <c r="CM7" s="757">
        <v>92</v>
      </c>
      <c r="CN7" s="758"/>
      <c r="CO7" s="758"/>
      <c r="CP7" s="758"/>
      <c r="CQ7" s="759"/>
      <c r="CR7" s="757">
        <v>62</v>
      </c>
      <c r="CS7" s="758"/>
      <c r="CT7" s="758"/>
      <c r="CU7" s="758"/>
      <c r="CV7" s="759"/>
      <c r="CW7" s="757" t="s">
        <v>551</v>
      </c>
      <c r="CX7" s="758"/>
      <c r="CY7" s="758"/>
      <c r="CZ7" s="758"/>
      <c r="DA7" s="759"/>
      <c r="DB7" s="757" t="s">
        <v>551</v>
      </c>
      <c r="DC7" s="758"/>
      <c r="DD7" s="758"/>
      <c r="DE7" s="758"/>
      <c r="DF7" s="759"/>
      <c r="DG7" s="757" t="s">
        <v>552</v>
      </c>
      <c r="DH7" s="758"/>
      <c r="DI7" s="758"/>
      <c r="DJ7" s="758"/>
      <c r="DK7" s="759"/>
      <c r="DL7" s="757">
        <v>384</v>
      </c>
      <c r="DM7" s="758"/>
      <c r="DN7" s="758"/>
      <c r="DO7" s="758"/>
      <c r="DP7" s="759"/>
      <c r="DQ7" s="757" t="s">
        <v>552</v>
      </c>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44</v>
      </c>
      <c r="R8" s="745"/>
      <c r="S8" s="745"/>
      <c r="T8" s="745"/>
      <c r="U8" s="745"/>
      <c r="V8" s="745">
        <v>44</v>
      </c>
      <c r="W8" s="745"/>
      <c r="X8" s="745"/>
      <c r="Y8" s="745"/>
      <c r="Z8" s="745"/>
      <c r="AA8" s="745" t="s">
        <v>541</v>
      </c>
      <c r="AB8" s="745"/>
      <c r="AC8" s="745"/>
      <c r="AD8" s="745"/>
      <c r="AE8" s="746"/>
      <c r="AF8" s="747" t="s">
        <v>111</v>
      </c>
      <c r="AG8" s="748"/>
      <c r="AH8" s="748"/>
      <c r="AI8" s="748"/>
      <c r="AJ8" s="749"/>
      <c r="AK8" s="750" t="s">
        <v>541</v>
      </c>
      <c r="AL8" s="751"/>
      <c r="AM8" s="751"/>
      <c r="AN8" s="751"/>
      <c r="AO8" s="751"/>
      <c r="AP8" s="751" t="s">
        <v>542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365</v>
      </c>
      <c r="C9" s="742"/>
      <c r="D9" s="742"/>
      <c r="E9" s="742"/>
      <c r="F9" s="742"/>
      <c r="G9" s="742"/>
      <c r="H9" s="742"/>
      <c r="I9" s="742"/>
      <c r="J9" s="742"/>
      <c r="K9" s="742"/>
      <c r="L9" s="742"/>
      <c r="M9" s="742"/>
      <c r="N9" s="742"/>
      <c r="O9" s="742"/>
      <c r="P9" s="743"/>
      <c r="Q9" s="744">
        <v>2952</v>
      </c>
      <c r="R9" s="745"/>
      <c r="S9" s="745"/>
      <c r="T9" s="745"/>
      <c r="U9" s="745"/>
      <c r="V9" s="745">
        <v>2952</v>
      </c>
      <c r="W9" s="745"/>
      <c r="X9" s="745"/>
      <c r="Y9" s="745"/>
      <c r="Z9" s="745"/>
      <c r="AA9" s="745" t="s">
        <v>543</v>
      </c>
      <c r="AB9" s="745"/>
      <c r="AC9" s="745"/>
      <c r="AD9" s="745"/>
      <c r="AE9" s="746"/>
      <c r="AF9" s="747" t="s">
        <v>111</v>
      </c>
      <c r="AG9" s="748"/>
      <c r="AH9" s="748"/>
      <c r="AI9" s="748"/>
      <c r="AJ9" s="749"/>
      <c r="AK9" s="750" t="s">
        <v>543</v>
      </c>
      <c r="AL9" s="751"/>
      <c r="AM9" s="751"/>
      <c r="AN9" s="751"/>
      <c r="AO9" s="751"/>
      <c r="AP9" s="751" t="s">
        <v>543</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355</v>
      </c>
      <c r="AG23" s="780"/>
      <c r="AH23" s="780"/>
      <c r="AI23" s="780"/>
      <c r="AJ23" s="783"/>
      <c r="AK23" s="784"/>
      <c r="AL23" s="785"/>
      <c r="AM23" s="785"/>
      <c r="AN23" s="785"/>
      <c r="AO23" s="785"/>
      <c r="AP23" s="780"/>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2191</v>
      </c>
      <c r="R28" s="809"/>
      <c r="S28" s="809"/>
      <c r="T28" s="809"/>
      <c r="U28" s="809"/>
      <c r="V28" s="809">
        <v>2006</v>
      </c>
      <c r="W28" s="809"/>
      <c r="X28" s="809"/>
      <c r="Y28" s="809"/>
      <c r="Z28" s="809"/>
      <c r="AA28" s="809">
        <v>185</v>
      </c>
      <c r="AB28" s="809"/>
      <c r="AC28" s="809"/>
      <c r="AD28" s="809"/>
      <c r="AE28" s="810"/>
      <c r="AF28" s="811">
        <v>185</v>
      </c>
      <c r="AG28" s="809"/>
      <c r="AH28" s="809"/>
      <c r="AI28" s="809"/>
      <c r="AJ28" s="812"/>
      <c r="AK28" s="813">
        <v>129</v>
      </c>
      <c r="AL28" s="804"/>
      <c r="AM28" s="804"/>
      <c r="AN28" s="804"/>
      <c r="AO28" s="804"/>
      <c r="AP28" s="804" t="s">
        <v>544</v>
      </c>
      <c r="AQ28" s="804"/>
      <c r="AR28" s="804"/>
      <c r="AS28" s="804"/>
      <c r="AT28" s="804"/>
      <c r="AU28" s="804" t="s">
        <v>544</v>
      </c>
      <c r="AV28" s="804"/>
      <c r="AW28" s="804"/>
      <c r="AX28" s="804"/>
      <c r="AY28" s="804"/>
      <c r="AZ28" s="805" t="s">
        <v>544</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1467</v>
      </c>
      <c r="R29" s="745"/>
      <c r="S29" s="745"/>
      <c r="T29" s="745"/>
      <c r="U29" s="745"/>
      <c r="V29" s="745">
        <v>1407</v>
      </c>
      <c r="W29" s="745"/>
      <c r="X29" s="745"/>
      <c r="Y29" s="745"/>
      <c r="Z29" s="745"/>
      <c r="AA29" s="745">
        <v>60</v>
      </c>
      <c r="AB29" s="745"/>
      <c r="AC29" s="745"/>
      <c r="AD29" s="745"/>
      <c r="AE29" s="746"/>
      <c r="AF29" s="747">
        <v>60</v>
      </c>
      <c r="AG29" s="748"/>
      <c r="AH29" s="748"/>
      <c r="AI29" s="748"/>
      <c r="AJ29" s="749"/>
      <c r="AK29" s="816">
        <v>223</v>
      </c>
      <c r="AL29" s="817"/>
      <c r="AM29" s="817"/>
      <c r="AN29" s="817"/>
      <c r="AO29" s="817"/>
      <c r="AP29" s="817" t="s">
        <v>544</v>
      </c>
      <c r="AQ29" s="817"/>
      <c r="AR29" s="817"/>
      <c r="AS29" s="817"/>
      <c r="AT29" s="817"/>
      <c r="AU29" s="817">
        <v>193</v>
      </c>
      <c r="AV29" s="817"/>
      <c r="AW29" s="817"/>
      <c r="AX29" s="817"/>
      <c r="AY29" s="817"/>
      <c r="AZ29" s="818" t="s">
        <v>545</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161</v>
      </c>
      <c r="R30" s="745"/>
      <c r="S30" s="745"/>
      <c r="T30" s="745"/>
      <c r="U30" s="745"/>
      <c r="V30" s="745">
        <v>161</v>
      </c>
      <c r="W30" s="745"/>
      <c r="X30" s="745"/>
      <c r="Y30" s="745"/>
      <c r="Z30" s="745"/>
      <c r="AA30" s="745">
        <v>0</v>
      </c>
      <c r="AB30" s="745"/>
      <c r="AC30" s="745"/>
      <c r="AD30" s="745"/>
      <c r="AE30" s="746"/>
      <c r="AF30" s="747">
        <v>0</v>
      </c>
      <c r="AG30" s="748"/>
      <c r="AH30" s="748"/>
      <c r="AI30" s="748"/>
      <c r="AJ30" s="749"/>
      <c r="AK30" s="816">
        <v>54</v>
      </c>
      <c r="AL30" s="817"/>
      <c r="AM30" s="817"/>
      <c r="AN30" s="817"/>
      <c r="AO30" s="817"/>
      <c r="AP30" s="817" t="s">
        <v>544</v>
      </c>
      <c r="AQ30" s="817"/>
      <c r="AR30" s="817"/>
      <c r="AS30" s="817"/>
      <c r="AT30" s="817"/>
      <c r="AU30" s="817">
        <v>54</v>
      </c>
      <c r="AV30" s="817"/>
      <c r="AW30" s="817"/>
      <c r="AX30" s="817"/>
      <c r="AY30" s="817"/>
      <c r="AZ30" s="818" t="s">
        <v>544</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309</v>
      </c>
      <c r="R31" s="745"/>
      <c r="S31" s="745"/>
      <c r="T31" s="745"/>
      <c r="U31" s="745"/>
      <c r="V31" s="745">
        <v>282</v>
      </c>
      <c r="W31" s="745"/>
      <c r="X31" s="745"/>
      <c r="Y31" s="745"/>
      <c r="Z31" s="745"/>
      <c r="AA31" s="745">
        <v>27</v>
      </c>
      <c r="AB31" s="745"/>
      <c r="AC31" s="745"/>
      <c r="AD31" s="745"/>
      <c r="AE31" s="746"/>
      <c r="AF31" s="747">
        <v>261</v>
      </c>
      <c r="AG31" s="748"/>
      <c r="AH31" s="748"/>
      <c r="AI31" s="748"/>
      <c r="AJ31" s="749"/>
      <c r="AK31" s="816">
        <v>10</v>
      </c>
      <c r="AL31" s="817"/>
      <c r="AM31" s="817"/>
      <c r="AN31" s="817"/>
      <c r="AO31" s="817"/>
      <c r="AP31" s="817">
        <v>1141</v>
      </c>
      <c r="AQ31" s="817"/>
      <c r="AR31" s="817"/>
      <c r="AS31" s="817"/>
      <c r="AT31" s="817"/>
      <c r="AU31" s="817" t="s">
        <v>547</v>
      </c>
      <c r="AV31" s="817"/>
      <c r="AW31" s="817"/>
      <c r="AX31" s="817"/>
      <c r="AY31" s="817"/>
      <c r="AZ31" s="818" t="s">
        <v>548</v>
      </c>
      <c r="BA31" s="818"/>
      <c r="BB31" s="818"/>
      <c r="BC31" s="818"/>
      <c r="BD31" s="818"/>
      <c r="BE31" s="814" t="s">
        <v>383</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204</v>
      </c>
      <c r="R32" s="745"/>
      <c r="S32" s="745"/>
      <c r="T32" s="745"/>
      <c r="U32" s="745"/>
      <c r="V32" s="745">
        <v>235</v>
      </c>
      <c r="W32" s="745"/>
      <c r="X32" s="745"/>
      <c r="Y32" s="745"/>
      <c r="Z32" s="745"/>
      <c r="AA32" s="745">
        <v>-31</v>
      </c>
      <c r="AB32" s="745"/>
      <c r="AC32" s="745"/>
      <c r="AD32" s="745"/>
      <c r="AE32" s="746"/>
      <c r="AF32" s="747">
        <v>297</v>
      </c>
      <c r="AG32" s="748"/>
      <c r="AH32" s="748"/>
      <c r="AI32" s="748"/>
      <c r="AJ32" s="749"/>
      <c r="AK32" s="816">
        <v>63</v>
      </c>
      <c r="AL32" s="817"/>
      <c r="AM32" s="817"/>
      <c r="AN32" s="817"/>
      <c r="AO32" s="817"/>
      <c r="AP32" s="817">
        <v>2705</v>
      </c>
      <c r="AQ32" s="817"/>
      <c r="AR32" s="817"/>
      <c r="AS32" s="817"/>
      <c r="AT32" s="817"/>
      <c r="AU32" s="817" t="s">
        <v>549</v>
      </c>
      <c r="AV32" s="817"/>
      <c r="AW32" s="817"/>
      <c r="AX32" s="817"/>
      <c r="AY32" s="817"/>
      <c r="AZ32" s="818" t="s">
        <v>549</v>
      </c>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2</v>
      </c>
      <c r="R33" s="745"/>
      <c r="S33" s="745"/>
      <c r="T33" s="745"/>
      <c r="U33" s="745"/>
      <c r="V33" s="745">
        <v>90</v>
      </c>
      <c r="W33" s="745"/>
      <c r="X33" s="745"/>
      <c r="Y33" s="745"/>
      <c r="Z33" s="745"/>
      <c r="AA33" s="745">
        <v>-88</v>
      </c>
      <c r="AB33" s="745"/>
      <c r="AC33" s="745"/>
      <c r="AD33" s="745"/>
      <c r="AE33" s="746"/>
      <c r="AF33" s="747">
        <v>2</v>
      </c>
      <c r="AG33" s="748"/>
      <c r="AH33" s="748"/>
      <c r="AI33" s="748"/>
      <c r="AJ33" s="749"/>
      <c r="AK33" s="816">
        <v>1</v>
      </c>
      <c r="AL33" s="817"/>
      <c r="AM33" s="817"/>
      <c r="AN33" s="817"/>
      <c r="AO33" s="817"/>
      <c r="AP33" s="817" t="s">
        <v>546</v>
      </c>
      <c r="AQ33" s="817"/>
      <c r="AR33" s="817"/>
      <c r="AS33" s="817"/>
      <c r="AT33" s="817"/>
      <c r="AU33" s="817" t="s">
        <v>548</v>
      </c>
      <c r="AV33" s="817"/>
      <c r="AW33" s="817"/>
      <c r="AX33" s="817"/>
      <c r="AY33" s="817"/>
      <c r="AZ33" s="818" t="s">
        <v>548</v>
      </c>
      <c r="BA33" s="818"/>
      <c r="BB33" s="818"/>
      <c r="BC33" s="818"/>
      <c r="BD33" s="818"/>
      <c r="BE33" s="814" t="s">
        <v>383</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83</v>
      </c>
      <c r="R34" s="745"/>
      <c r="S34" s="745"/>
      <c r="T34" s="745"/>
      <c r="U34" s="745"/>
      <c r="V34" s="745">
        <v>91</v>
      </c>
      <c r="W34" s="745"/>
      <c r="X34" s="745"/>
      <c r="Y34" s="745"/>
      <c r="Z34" s="745"/>
      <c r="AA34" s="745">
        <v>-8</v>
      </c>
      <c r="AB34" s="745"/>
      <c r="AC34" s="745"/>
      <c r="AD34" s="745"/>
      <c r="AE34" s="746"/>
      <c r="AF34" s="747">
        <v>66</v>
      </c>
      <c r="AG34" s="748"/>
      <c r="AH34" s="748"/>
      <c r="AI34" s="748"/>
      <c r="AJ34" s="749"/>
      <c r="AK34" s="816" t="s">
        <v>550</v>
      </c>
      <c r="AL34" s="817"/>
      <c r="AM34" s="817"/>
      <c r="AN34" s="817"/>
      <c r="AO34" s="817"/>
      <c r="AP34" s="817" t="s">
        <v>546</v>
      </c>
      <c r="AQ34" s="817"/>
      <c r="AR34" s="817"/>
      <c r="AS34" s="817"/>
      <c r="AT34" s="817"/>
      <c r="AU34" s="817" t="s">
        <v>550</v>
      </c>
      <c r="AV34" s="817"/>
      <c r="AW34" s="817"/>
      <c r="AX34" s="817"/>
      <c r="AY34" s="817"/>
      <c r="AZ34" s="818" t="s">
        <v>548</v>
      </c>
      <c r="BA34" s="818"/>
      <c r="BB34" s="818"/>
      <c r="BC34" s="818"/>
      <c r="BD34" s="818"/>
      <c r="BE34" s="814" t="s">
        <v>383</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871</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391</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554</v>
      </c>
      <c r="C68" s="856"/>
      <c r="D68" s="856"/>
      <c r="E68" s="856"/>
      <c r="F68" s="856"/>
      <c r="G68" s="856"/>
      <c r="H68" s="856"/>
      <c r="I68" s="856"/>
      <c r="J68" s="856"/>
      <c r="K68" s="856"/>
      <c r="L68" s="856"/>
      <c r="M68" s="856"/>
      <c r="N68" s="856"/>
      <c r="O68" s="856"/>
      <c r="P68" s="857"/>
      <c r="Q68" s="858">
        <v>5970</v>
      </c>
      <c r="R68" s="852"/>
      <c r="S68" s="852"/>
      <c r="T68" s="852"/>
      <c r="U68" s="852"/>
      <c r="V68" s="852">
        <v>5923</v>
      </c>
      <c r="W68" s="852"/>
      <c r="X68" s="852"/>
      <c r="Y68" s="852"/>
      <c r="Z68" s="852"/>
      <c r="AA68" s="852">
        <v>47</v>
      </c>
      <c r="AB68" s="852"/>
      <c r="AC68" s="852"/>
      <c r="AD68" s="852"/>
      <c r="AE68" s="852"/>
      <c r="AF68" s="852">
        <v>47</v>
      </c>
      <c r="AG68" s="852"/>
      <c r="AH68" s="852"/>
      <c r="AI68" s="852"/>
      <c r="AJ68" s="852"/>
      <c r="AK68" s="852">
        <v>292</v>
      </c>
      <c r="AL68" s="852"/>
      <c r="AM68" s="852"/>
      <c r="AN68" s="852"/>
      <c r="AO68" s="852"/>
      <c r="AP68" s="852">
        <v>882</v>
      </c>
      <c r="AQ68" s="852"/>
      <c r="AR68" s="852"/>
      <c r="AS68" s="852"/>
      <c r="AT68" s="852"/>
      <c r="AU68" s="852">
        <v>50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555</v>
      </c>
      <c r="C69" s="860"/>
      <c r="D69" s="860"/>
      <c r="E69" s="860"/>
      <c r="F69" s="860"/>
      <c r="G69" s="860"/>
      <c r="H69" s="860"/>
      <c r="I69" s="860"/>
      <c r="J69" s="860"/>
      <c r="K69" s="860"/>
      <c r="L69" s="860"/>
      <c r="M69" s="860"/>
      <c r="N69" s="860"/>
      <c r="O69" s="860"/>
      <c r="P69" s="861"/>
      <c r="Q69" s="862">
        <v>262</v>
      </c>
      <c r="R69" s="863"/>
      <c r="S69" s="863"/>
      <c r="T69" s="863"/>
      <c r="U69" s="816"/>
      <c r="V69" s="864">
        <v>232</v>
      </c>
      <c r="W69" s="863"/>
      <c r="X69" s="863"/>
      <c r="Y69" s="863"/>
      <c r="Z69" s="816"/>
      <c r="AA69" s="864">
        <v>30</v>
      </c>
      <c r="AB69" s="863"/>
      <c r="AC69" s="863"/>
      <c r="AD69" s="863"/>
      <c r="AE69" s="816"/>
      <c r="AF69" s="864">
        <v>30</v>
      </c>
      <c r="AG69" s="863"/>
      <c r="AH69" s="863"/>
      <c r="AI69" s="863"/>
      <c r="AJ69" s="816"/>
      <c r="AK69" s="864">
        <v>2</v>
      </c>
      <c r="AL69" s="863"/>
      <c r="AM69" s="863"/>
      <c r="AN69" s="863"/>
      <c r="AO69" s="816"/>
      <c r="AP69" s="864" t="s">
        <v>541</v>
      </c>
      <c r="AQ69" s="863"/>
      <c r="AR69" s="863"/>
      <c r="AS69" s="863"/>
      <c r="AT69" s="816"/>
      <c r="AU69" s="864" t="s">
        <v>541</v>
      </c>
      <c r="AV69" s="863"/>
      <c r="AW69" s="863"/>
      <c r="AX69" s="863"/>
      <c r="AY69" s="816"/>
      <c r="AZ69" s="865"/>
      <c r="BA69" s="865"/>
      <c r="BB69" s="865"/>
      <c r="BC69" s="865"/>
      <c r="BD69" s="866"/>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556</v>
      </c>
      <c r="C70" s="860"/>
      <c r="D70" s="860"/>
      <c r="E70" s="860"/>
      <c r="F70" s="860"/>
      <c r="G70" s="860"/>
      <c r="H70" s="860"/>
      <c r="I70" s="860"/>
      <c r="J70" s="860"/>
      <c r="K70" s="860"/>
      <c r="L70" s="860"/>
      <c r="M70" s="860"/>
      <c r="N70" s="860"/>
      <c r="O70" s="860"/>
      <c r="P70" s="861"/>
      <c r="Q70" s="862">
        <v>299</v>
      </c>
      <c r="R70" s="863"/>
      <c r="S70" s="863"/>
      <c r="T70" s="863"/>
      <c r="U70" s="816"/>
      <c r="V70" s="864">
        <v>292</v>
      </c>
      <c r="W70" s="863"/>
      <c r="X70" s="863"/>
      <c r="Y70" s="863"/>
      <c r="Z70" s="816"/>
      <c r="AA70" s="864">
        <v>7</v>
      </c>
      <c r="AB70" s="863"/>
      <c r="AC70" s="863"/>
      <c r="AD70" s="863"/>
      <c r="AE70" s="816"/>
      <c r="AF70" s="864">
        <v>7</v>
      </c>
      <c r="AG70" s="863"/>
      <c r="AH70" s="863"/>
      <c r="AI70" s="863"/>
      <c r="AJ70" s="816"/>
      <c r="AK70" s="864">
        <v>7</v>
      </c>
      <c r="AL70" s="863"/>
      <c r="AM70" s="863"/>
      <c r="AN70" s="863"/>
      <c r="AO70" s="816"/>
      <c r="AP70" s="864" t="s">
        <v>541</v>
      </c>
      <c r="AQ70" s="863"/>
      <c r="AR70" s="863"/>
      <c r="AS70" s="863"/>
      <c r="AT70" s="816"/>
      <c r="AU70" s="864" t="s">
        <v>541</v>
      </c>
      <c r="AV70" s="863"/>
      <c r="AW70" s="863"/>
      <c r="AX70" s="863"/>
      <c r="AY70" s="816"/>
      <c r="AZ70" s="865"/>
      <c r="BA70" s="865"/>
      <c r="BB70" s="865"/>
      <c r="BC70" s="865"/>
      <c r="BD70" s="866"/>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557</v>
      </c>
      <c r="C71" s="860"/>
      <c r="D71" s="860"/>
      <c r="E71" s="860"/>
      <c r="F71" s="860"/>
      <c r="G71" s="860"/>
      <c r="H71" s="860"/>
      <c r="I71" s="860"/>
      <c r="J71" s="860"/>
      <c r="K71" s="860"/>
      <c r="L71" s="860"/>
      <c r="M71" s="860"/>
      <c r="N71" s="860"/>
      <c r="O71" s="860"/>
      <c r="P71" s="861"/>
      <c r="Q71" s="862">
        <v>437</v>
      </c>
      <c r="R71" s="863"/>
      <c r="S71" s="863"/>
      <c r="T71" s="863"/>
      <c r="U71" s="816"/>
      <c r="V71" s="864">
        <v>430</v>
      </c>
      <c r="W71" s="863"/>
      <c r="X71" s="863"/>
      <c r="Y71" s="863"/>
      <c r="Z71" s="816"/>
      <c r="AA71" s="864">
        <v>7</v>
      </c>
      <c r="AB71" s="863"/>
      <c r="AC71" s="863"/>
      <c r="AD71" s="863"/>
      <c r="AE71" s="816"/>
      <c r="AF71" s="864">
        <v>7</v>
      </c>
      <c r="AG71" s="863"/>
      <c r="AH71" s="863"/>
      <c r="AI71" s="863"/>
      <c r="AJ71" s="816"/>
      <c r="AK71" s="864" t="s">
        <v>541</v>
      </c>
      <c r="AL71" s="863"/>
      <c r="AM71" s="863"/>
      <c r="AN71" s="863"/>
      <c r="AO71" s="816"/>
      <c r="AP71" s="864">
        <v>966</v>
      </c>
      <c r="AQ71" s="863"/>
      <c r="AR71" s="863"/>
      <c r="AS71" s="863"/>
      <c r="AT71" s="816"/>
      <c r="AU71" s="864" t="s">
        <v>541</v>
      </c>
      <c r="AV71" s="863"/>
      <c r="AW71" s="863"/>
      <c r="AX71" s="863"/>
      <c r="AY71" s="816"/>
      <c r="AZ71" s="865"/>
      <c r="BA71" s="865"/>
      <c r="BB71" s="865"/>
      <c r="BC71" s="865"/>
      <c r="BD71" s="866"/>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558</v>
      </c>
      <c r="C72" s="860"/>
      <c r="D72" s="860"/>
      <c r="E72" s="860"/>
      <c r="F72" s="860"/>
      <c r="G72" s="860"/>
      <c r="H72" s="860"/>
      <c r="I72" s="860"/>
      <c r="J72" s="860"/>
      <c r="K72" s="860"/>
      <c r="L72" s="860"/>
      <c r="M72" s="860"/>
      <c r="N72" s="860"/>
      <c r="O72" s="860"/>
      <c r="P72" s="861"/>
      <c r="Q72" s="867">
        <v>446</v>
      </c>
      <c r="R72" s="817"/>
      <c r="S72" s="817"/>
      <c r="T72" s="817"/>
      <c r="U72" s="817"/>
      <c r="V72" s="817">
        <v>409</v>
      </c>
      <c r="W72" s="817"/>
      <c r="X72" s="817"/>
      <c r="Y72" s="817"/>
      <c r="Z72" s="817"/>
      <c r="AA72" s="817">
        <v>37</v>
      </c>
      <c r="AB72" s="817"/>
      <c r="AC72" s="817"/>
      <c r="AD72" s="817"/>
      <c r="AE72" s="817"/>
      <c r="AF72" s="817">
        <v>37</v>
      </c>
      <c r="AG72" s="817"/>
      <c r="AH72" s="817"/>
      <c r="AI72" s="817"/>
      <c r="AJ72" s="817"/>
      <c r="AK72" s="817" t="s">
        <v>541</v>
      </c>
      <c r="AL72" s="817"/>
      <c r="AM72" s="817"/>
      <c r="AN72" s="817"/>
      <c r="AO72" s="817"/>
      <c r="AP72" s="817" t="s">
        <v>541</v>
      </c>
      <c r="AQ72" s="817"/>
      <c r="AR72" s="817"/>
      <c r="AS72" s="817"/>
      <c r="AT72" s="817"/>
      <c r="AU72" s="864" t="s">
        <v>541</v>
      </c>
      <c r="AV72" s="863"/>
      <c r="AW72" s="863"/>
      <c r="AX72" s="863"/>
      <c r="AY72" s="816"/>
      <c r="AZ72" s="865"/>
      <c r="BA72" s="865"/>
      <c r="BB72" s="865"/>
      <c r="BC72" s="865"/>
      <c r="BD72" s="866"/>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559</v>
      </c>
      <c r="C73" s="860"/>
      <c r="D73" s="860"/>
      <c r="E73" s="860"/>
      <c r="F73" s="860"/>
      <c r="G73" s="860"/>
      <c r="H73" s="860"/>
      <c r="I73" s="860"/>
      <c r="J73" s="860"/>
      <c r="K73" s="860"/>
      <c r="L73" s="860"/>
      <c r="M73" s="860"/>
      <c r="N73" s="860"/>
      <c r="O73" s="860"/>
      <c r="P73" s="861"/>
      <c r="Q73" s="862">
        <v>124</v>
      </c>
      <c r="R73" s="863"/>
      <c r="S73" s="863"/>
      <c r="T73" s="863"/>
      <c r="U73" s="816"/>
      <c r="V73" s="864">
        <v>118</v>
      </c>
      <c r="W73" s="863"/>
      <c r="X73" s="863"/>
      <c r="Y73" s="863"/>
      <c r="Z73" s="816"/>
      <c r="AA73" s="864">
        <v>6</v>
      </c>
      <c r="AB73" s="863"/>
      <c r="AC73" s="863"/>
      <c r="AD73" s="863"/>
      <c r="AE73" s="816"/>
      <c r="AF73" s="864">
        <v>6</v>
      </c>
      <c r="AG73" s="863"/>
      <c r="AH73" s="863"/>
      <c r="AI73" s="863"/>
      <c r="AJ73" s="816"/>
      <c r="AK73" s="864" t="s">
        <v>541</v>
      </c>
      <c r="AL73" s="863"/>
      <c r="AM73" s="863"/>
      <c r="AN73" s="863"/>
      <c r="AO73" s="816"/>
      <c r="AP73" s="864">
        <v>651</v>
      </c>
      <c r="AQ73" s="863"/>
      <c r="AR73" s="863"/>
      <c r="AS73" s="863"/>
      <c r="AT73" s="816"/>
      <c r="AU73" s="864" t="s">
        <v>541</v>
      </c>
      <c r="AV73" s="863"/>
      <c r="AW73" s="863"/>
      <c r="AX73" s="863"/>
      <c r="AY73" s="816"/>
      <c r="AZ73" s="865"/>
      <c r="BA73" s="865"/>
      <c r="BB73" s="865"/>
      <c r="BC73" s="865"/>
      <c r="BD73" s="866"/>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560</v>
      </c>
      <c r="C74" s="860"/>
      <c r="D74" s="860"/>
      <c r="E74" s="860"/>
      <c r="F74" s="860"/>
      <c r="G74" s="860"/>
      <c r="H74" s="860"/>
      <c r="I74" s="860"/>
      <c r="J74" s="860"/>
      <c r="K74" s="860"/>
      <c r="L74" s="860"/>
      <c r="M74" s="860"/>
      <c r="N74" s="860"/>
      <c r="O74" s="860"/>
      <c r="P74" s="861"/>
      <c r="Q74" s="867">
        <v>11109</v>
      </c>
      <c r="R74" s="817"/>
      <c r="S74" s="817"/>
      <c r="T74" s="817"/>
      <c r="U74" s="817"/>
      <c r="V74" s="817">
        <v>10768</v>
      </c>
      <c r="W74" s="817"/>
      <c r="X74" s="817"/>
      <c r="Y74" s="817"/>
      <c r="Z74" s="817"/>
      <c r="AA74" s="817">
        <v>341</v>
      </c>
      <c r="AB74" s="817"/>
      <c r="AC74" s="817"/>
      <c r="AD74" s="817"/>
      <c r="AE74" s="817"/>
      <c r="AF74" s="864" t="s">
        <v>541</v>
      </c>
      <c r="AG74" s="863"/>
      <c r="AH74" s="863"/>
      <c r="AI74" s="863"/>
      <c r="AJ74" s="816"/>
      <c r="AK74" s="817">
        <v>2209</v>
      </c>
      <c r="AL74" s="817"/>
      <c r="AM74" s="817"/>
      <c r="AN74" s="817"/>
      <c r="AO74" s="817"/>
      <c r="AP74" s="864" t="s">
        <v>541</v>
      </c>
      <c r="AQ74" s="863"/>
      <c r="AR74" s="863"/>
      <c r="AS74" s="863"/>
      <c r="AT74" s="816"/>
      <c r="AU74" s="864" t="s">
        <v>541</v>
      </c>
      <c r="AV74" s="863"/>
      <c r="AW74" s="863"/>
      <c r="AX74" s="863"/>
      <c r="AY74" s="816"/>
      <c r="AZ74" s="865"/>
      <c r="BA74" s="865"/>
      <c r="BB74" s="865"/>
      <c r="BC74" s="865"/>
      <c r="BD74" s="866"/>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561</v>
      </c>
      <c r="C75" s="860"/>
      <c r="D75" s="860"/>
      <c r="E75" s="860"/>
      <c r="F75" s="860"/>
      <c r="G75" s="860"/>
      <c r="H75" s="860"/>
      <c r="I75" s="860"/>
      <c r="J75" s="860"/>
      <c r="K75" s="860"/>
      <c r="L75" s="860"/>
      <c r="M75" s="860"/>
      <c r="N75" s="860"/>
      <c r="O75" s="860"/>
      <c r="P75" s="861"/>
      <c r="Q75" s="862">
        <v>1420</v>
      </c>
      <c r="R75" s="863"/>
      <c r="S75" s="863"/>
      <c r="T75" s="863"/>
      <c r="U75" s="816"/>
      <c r="V75" s="864">
        <v>1419</v>
      </c>
      <c r="W75" s="863"/>
      <c r="X75" s="863"/>
      <c r="Y75" s="863"/>
      <c r="Z75" s="816"/>
      <c r="AA75" s="864">
        <v>1</v>
      </c>
      <c r="AB75" s="863"/>
      <c r="AC75" s="863"/>
      <c r="AD75" s="863"/>
      <c r="AE75" s="816"/>
      <c r="AF75" s="864" t="s">
        <v>541</v>
      </c>
      <c r="AG75" s="863"/>
      <c r="AH75" s="863"/>
      <c r="AI75" s="863"/>
      <c r="AJ75" s="816"/>
      <c r="AK75" s="864" t="s">
        <v>541</v>
      </c>
      <c r="AL75" s="863"/>
      <c r="AM75" s="863"/>
      <c r="AN75" s="863"/>
      <c r="AO75" s="816"/>
      <c r="AP75" s="864" t="s">
        <v>541</v>
      </c>
      <c r="AQ75" s="863"/>
      <c r="AR75" s="863"/>
      <c r="AS75" s="863"/>
      <c r="AT75" s="816"/>
      <c r="AU75" s="864" t="s">
        <v>541</v>
      </c>
      <c r="AV75" s="863"/>
      <c r="AW75" s="863"/>
      <c r="AX75" s="863"/>
      <c r="AY75" s="816"/>
      <c r="AZ75" s="865"/>
      <c r="BA75" s="865"/>
      <c r="BB75" s="865"/>
      <c r="BC75" s="865"/>
      <c r="BD75" s="866"/>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562</v>
      </c>
      <c r="C76" s="860"/>
      <c r="D76" s="860"/>
      <c r="E76" s="860"/>
      <c r="F76" s="860"/>
      <c r="G76" s="860"/>
      <c r="H76" s="860"/>
      <c r="I76" s="860"/>
      <c r="J76" s="860"/>
      <c r="K76" s="860"/>
      <c r="L76" s="860"/>
      <c r="M76" s="860"/>
      <c r="N76" s="860"/>
      <c r="O76" s="860"/>
      <c r="P76" s="861"/>
      <c r="Q76" s="862">
        <v>2</v>
      </c>
      <c r="R76" s="863"/>
      <c r="S76" s="863"/>
      <c r="T76" s="863"/>
      <c r="U76" s="816"/>
      <c r="V76" s="864">
        <v>0</v>
      </c>
      <c r="W76" s="863"/>
      <c r="X76" s="863"/>
      <c r="Y76" s="863"/>
      <c r="Z76" s="816"/>
      <c r="AA76" s="864">
        <v>2</v>
      </c>
      <c r="AB76" s="863"/>
      <c r="AC76" s="863"/>
      <c r="AD76" s="863"/>
      <c r="AE76" s="816"/>
      <c r="AF76" s="864" t="s">
        <v>541</v>
      </c>
      <c r="AG76" s="863"/>
      <c r="AH76" s="863"/>
      <c r="AI76" s="863"/>
      <c r="AJ76" s="816"/>
      <c r="AK76" s="864" t="s">
        <v>541</v>
      </c>
      <c r="AL76" s="863"/>
      <c r="AM76" s="863"/>
      <c r="AN76" s="863"/>
      <c r="AO76" s="816"/>
      <c r="AP76" s="864" t="s">
        <v>541</v>
      </c>
      <c r="AQ76" s="863"/>
      <c r="AR76" s="863"/>
      <c r="AS76" s="863"/>
      <c r="AT76" s="816"/>
      <c r="AU76" s="864" t="s">
        <v>541</v>
      </c>
      <c r="AV76" s="863"/>
      <c r="AW76" s="863"/>
      <c r="AX76" s="863"/>
      <c r="AY76" s="816"/>
      <c r="AZ76" s="865"/>
      <c r="BA76" s="865"/>
      <c r="BB76" s="865"/>
      <c r="BC76" s="865"/>
      <c r="BD76" s="866"/>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563</v>
      </c>
      <c r="C77" s="860"/>
      <c r="D77" s="860"/>
      <c r="E77" s="860"/>
      <c r="F77" s="860"/>
      <c r="G77" s="860"/>
      <c r="H77" s="860"/>
      <c r="I77" s="860"/>
      <c r="J77" s="860"/>
      <c r="K77" s="860"/>
      <c r="L77" s="860"/>
      <c r="M77" s="860"/>
      <c r="N77" s="860"/>
      <c r="O77" s="860"/>
      <c r="P77" s="861"/>
      <c r="Q77" s="862">
        <v>39</v>
      </c>
      <c r="R77" s="863"/>
      <c r="S77" s="863"/>
      <c r="T77" s="863"/>
      <c r="U77" s="816"/>
      <c r="V77" s="864">
        <v>38</v>
      </c>
      <c r="W77" s="863"/>
      <c r="X77" s="863"/>
      <c r="Y77" s="863"/>
      <c r="Z77" s="816"/>
      <c r="AA77" s="864">
        <v>1</v>
      </c>
      <c r="AB77" s="863"/>
      <c r="AC77" s="863"/>
      <c r="AD77" s="863"/>
      <c r="AE77" s="816"/>
      <c r="AF77" s="864" t="s">
        <v>541</v>
      </c>
      <c r="AG77" s="863"/>
      <c r="AH77" s="863"/>
      <c r="AI77" s="863"/>
      <c r="AJ77" s="816"/>
      <c r="AK77" s="864" t="s">
        <v>541</v>
      </c>
      <c r="AL77" s="863"/>
      <c r="AM77" s="863"/>
      <c r="AN77" s="863"/>
      <c r="AO77" s="816"/>
      <c r="AP77" s="864" t="s">
        <v>541</v>
      </c>
      <c r="AQ77" s="863"/>
      <c r="AR77" s="863"/>
      <c r="AS77" s="863"/>
      <c r="AT77" s="816"/>
      <c r="AU77" s="864" t="s">
        <v>541</v>
      </c>
      <c r="AV77" s="863"/>
      <c r="AW77" s="863"/>
      <c r="AX77" s="863"/>
      <c r="AY77" s="816"/>
      <c r="AZ77" s="865"/>
      <c r="BA77" s="865"/>
      <c r="BB77" s="865"/>
      <c r="BC77" s="865"/>
      <c r="BD77" s="866"/>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564</v>
      </c>
      <c r="C78" s="860"/>
      <c r="D78" s="860"/>
      <c r="E78" s="860"/>
      <c r="F78" s="860"/>
      <c r="G78" s="860"/>
      <c r="H78" s="860"/>
      <c r="I78" s="860"/>
      <c r="J78" s="860"/>
      <c r="K78" s="860"/>
      <c r="L78" s="860"/>
      <c r="M78" s="860"/>
      <c r="N78" s="860"/>
      <c r="O78" s="860"/>
      <c r="P78" s="861"/>
      <c r="Q78" s="867">
        <v>13</v>
      </c>
      <c r="R78" s="817"/>
      <c r="S78" s="817"/>
      <c r="T78" s="817"/>
      <c r="U78" s="817"/>
      <c r="V78" s="817">
        <v>12</v>
      </c>
      <c r="W78" s="817"/>
      <c r="X78" s="817"/>
      <c r="Y78" s="817"/>
      <c r="Z78" s="817"/>
      <c r="AA78" s="817">
        <v>1</v>
      </c>
      <c r="AB78" s="817"/>
      <c r="AC78" s="817"/>
      <c r="AD78" s="817"/>
      <c r="AE78" s="817"/>
      <c r="AF78" s="864" t="s">
        <v>541</v>
      </c>
      <c r="AG78" s="863"/>
      <c r="AH78" s="863"/>
      <c r="AI78" s="863"/>
      <c r="AJ78" s="816"/>
      <c r="AK78" s="864" t="s">
        <v>541</v>
      </c>
      <c r="AL78" s="863"/>
      <c r="AM78" s="863"/>
      <c r="AN78" s="863"/>
      <c r="AO78" s="816"/>
      <c r="AP78" s="864" t="s">
        <v>541</v>
      </c>
      <c r="AQ78" s="863"/>
      <c r="AR78" s="863"/>
      <c r="AS78" s="863"/>
      <c r="AT78" s="816"/>
      <c r="AU78" s="864" t="s">
        <v>541</v>
      </c>
      <c r="AV78" s="863"/>
      <c r="AW78" s="863"/>
      <c r="AX78" s="863"/>
      <c r="AY78" s="816"/>
      <c r="AZ78" s="865"/>
      <c r="BA78" s="865"/>
      <c r="BB78" s="865"/>
      <c r="BC78" s="865"/>
      <c r="BD78" s="866"/>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565</v>
      </c>
      <c r="C79" s="860"/>
      <c r="D79" s="860"/>
      <c r="E79" s="860"/>
      <c r="F79" s="860"/>
      <c r="G79" s="860"/>
      <c r="H79" s="860"/>
      <c r="I79" s="860"/>
      <c r="J79" s="860"/>
      <c r="K79" s="860"/>
      <c r="L79" s="860"/>
      <c r="M79" s="860"/>
      <c r="N79" s="860"/>
      <c r="O79" s="860"/>
      <c r="P79" s="861"/>
      <c r="Q79" s="867">
        <v>821</v>
      </c>
      <c r="R79" s="817"/>
      <c r="S79" s="817"/>
      <c r="T79" s="817"/>
      <c r="U79" s="817"/>
      <c r="V79" s="817">
        <v>781</v>
      </c>
      <c r="W79" s="817"/>
      <c r="X79" s="817"/>
      <c r="Y79" s="817"/>
      <c r="Z79" s="817"/>
      <c r="AA79" s="817">
        <v>40</v>
      </c>
      <c r="AB79" s="817"/>
      <c r="AC79" s="817"/>
      <c r="AD79" s="817"/>
      <c r="AE79" s="817"/>
      <c r="AF79" s="817">
        <v>40</v>
      </c>
      <c r="AG79" s="817"/>
      <c r="AH79" s="817"/>
      <c r="AI79" s="817"/>
      <c r="AJ79" s="817"/>
      <c r="AK79" s="817">
        <v>1</v>
      </c>
      <c r="AL79" s="817"/>
      <c r="AM79" s="817"/>
      <c r="AN79" s="817"/>
      <c r="AO79" s="817"/>
      <c r="AP79" s="817" t="s">
        <v>541</v>
      </c>
      <c r="AQ79" s="817"/>
      <c r="AR79" s="817"/>
      <c r="AS79" s="817"/>
      <c r="AT79" s="817"/>
      <c r="AU79" s="817" t="s">
        <v>541</v>
      </c>
      <c r="AV79" s="817"/>
      <c r="AW79" s="817"/>
      <c r="AX79" s="817"/>
      <c r="AY79" s="817"/>
      <c r="AZ79" s="865"/>
      <c r="BA79" s="865"/>
      <c r="BB79" s="865"/>
      <c r="BC79" s="865"/>
      <c r="BD79" s="866"/>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566</v>
      </c>
      <c r="C80" s="860"/>
      <c r="D80" s="860"/>
      <c r="E80" s="860"/>
      <c r="F80" s="860"/>
      <c r="G80" s="860"/>
      <c r="H80" s="860"/>
      <c r="I80" s="860"/>
      <c r="J80" s="860"/>
      <c r="K80" s="860"/>
      <c r="L80" s="860"/>
      <c r="M80" s="860"/>
      <c r="N80" s="860"/>
      <c r="O80" s="860"/>
      <c r="P80" s="861"/>
      <c r="Q80" s="867">
        <v>240924</v>
      </c>
      <c r="R80" s="817"/>
      <c r="S80" s="817"/>
      <c r="T80" s="817"/>
      <c r="U80" s="817"/>
      <c r="V80" s="817">
        <v>229430</v>
      </c>
      <c r="W80" s="817"/>
      <c r="X80" s="817"/>
      <c r="Y80" s="817"/>
      <c r="Z80" s="817"/>
      <c r="AA80" s="817">
        <v>11494</v>
      </c>
      <c r="AB80" s="817"/>
      <c r="AC80" s="817"/>
      <c r="AD80" s="817"/>
      <c r="AE80" s="817"/>
      <c r="AF80" s="817">
        <v>11494</v>
      </c>
      <c r="AG80" s="817"/>
      <c r="AH80" s="817"/>
      <c r="AI80" s="817"/>
      <c r="AJ80" s="817"/>
      <c r="AK80" s="817">
        <v>2244</v>
      </c>
      <c r="AL80" s="817"/>
      <c r="AM80" s="817"/>
      <c r="AN80" s="817"/>
      <c r="AO80" s="817"/>
      <c r="AP80" s="817" t="s">
        <v>541</v>
      </c>
      <c r="AQ80" s="817"/>
      <c r="AR80" s="817"/>
      <c r="AS80" s="817"/>
      <c r="AT80" s="817"/>
      <c r="AU80" s="817" t="s">
        <v>541</v>
      </c>
      <c r="AV80" s="817"/>
      <c r="AW80" s="817"/>
      <c r="AX80" s="817"/>
      <c r="AY80" s="817"/>
      <c r="AZ80" s="865"/>
      <c r="BA80" s="865"/>
      <c r="BB80" s="865"/>
      <c r="BC80" s="865"/>
      <c r="BD80" s="866"/>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553</v>
      </c>
      <c r="C81" s="860"/>
      <c r="D81" s="860"/>
      <c r="E81" s="860"/>
      <c r="F81" s="860"/>
      <c r="G81" s="860"/>
      <c r="H81" s="860"/>
      <c r="I81" s="860"/>
      <c r="J81" s="860"/>
      <c r="K81" s="860"/>
      <c r="L81" s="860"/>
      <c r="M81" s="860"/>
      <c r="N81" s="860"/>
      <c r="O81" s="860"/>
      <c r="P81" s="861"/>
      <c r="Q81" s="867"/>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5"/>
      <c r="BA81" s="865"/>
      <c r="BB81" s="865"/>
      <c r="BC81" s="865"/>
      <c r="BD81" s="866"/>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7"/>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5"/>
      <c r="BA82" s="865"/>
      <c r="BB82" s="865"/>
      <c r="BC82" s="865"/>
      <c r="BD82" s="866"/>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553</v>
      </c>
      <c r="C83" s="860"/>
      <c r="D83" s="860"/>
      <c r="E83" s="860"/>
      <c r="F83" s="860"/>
      <c r="G83" s="860"/>
      <c r="H83" s="860"/>
      <c r="I83" s="860"/>
      <c r="J83" s="860"/>
      <c r="K83" s="860"/>
      <c r="L83" s="860"/>
      <c r="M83" s="860"/>
      <c r="N83" s="860"/>
      <c r="O83" s="860"/>
      <c r="P83" s="861"/>
      <c r="Q83" s="867"/>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5"/>
      <c r="BA83" s="865"/>
      <c r="BB83" s="865"/>
      <c r="BC83" s="865"/>
      <c r="BD83" s="866"/>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553</v>
      </c>
      <c r="C84" s="860"/>
      <c r="D84" s="860"/>
      <c r="E84" s="860"/>
      <c r="F84" s="860"/>
      <c r="G84" s="860"/>
      <c r="H84" s="860"/>
      <c r="I84" s="860"/>
      <c r="J84" s="860"/>
      <c r="K84" s="860"/>
      <c r="L84" s="860"/>
      <c r="M84" s="860"/>
      <c r="N84" s="860"/>
      <c r="O84" s="860"/>
      <c r="P84" s="861"/>
      <c r="Q84" s="867"/>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5"/>
      <c r="BA84" s="865"/>
      <c r="BB84" s="865"/>
      <c r="BC84" s="865"/>
      <c r="BD84" s="866"/>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7"/>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5"/>
      <c r="BA85" s="865"/>
      <c r="BB85" s="865"/>
      <c r="BC85" s="865"/>
      <c r="BD85" s="866"/>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7"/>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5"/>
      <c r="BA86" s="865"/>
      <c r="BB86" s="865"/>
      <c r="BC86" s="865"/>
      <c r="BD86" s="866"/>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284</v>
      </c>
      <c r="AG109" s="881"/>
      <c r="AH109" s="881"/>
      <c r="AI109" s="881"/>
      <c r="AJ109" s="882"/>
      <c r="AK109" s="880" t="s">
        <v>283</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284</v>
      </c>
      <c r="BW109" s="881"/>
      <c r="BX109" s="881"/>
      <c r="BY109" s="881"/>
      <c r="BZ109" s="882"/>
      <c r="CA109" s="880" t="s">
        <v>283</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284</v>
      </c>
      <c r="DM109" s="881"/>
      <c r="DN109" s="881"/>
      <c r="DO109" s="881"/>
      <c r="DP109" s="882"/>
      <c r="DQ109" s="880" t="s">
        <v>283</v>
      </c>
      <c r="DR109" s="881"/>
      <c r="DS109" s="881"/>
      <c r="DT109" s="881"/>
      <c r="DU109" s="882"/>
      <c r="DV109" s="880" t="s">
        <v>402</v>
      </c>
      <c r="DW109" s="881"/>
      <c r="DX109" s="881"/>
      <c r="DY109" s="881"/>
      <c r="DZ109" s="883"/>
    </row>
    <row r="110" spans="1:131" s="197" customFormat="1" ht="26.25" customHeight="1">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970656</v>
      </c>
      <c r="AB110" s="888"/>
      <c r="AC110" s="888"/>
      <c r="AD110" s="888"/>
      <c r="AE110" s="889"/>
      <c r="AF110" s="890">
        <v>889848</v>
      </c>
      <c r="AG110" s="888"/>
      <c r="AH110" s="888"/>
      <c r="AI110" s="888"/>
      <c r="AJ110" s="889"/>
      <c r="AK110" s="890">
        <v>899811</v>
      </c>
      <c r="AL110" s="888"/>
      <c r="AM110" s="888"/>
      <c r="AN110" s="888"/>
      <c r="AO110" s="889"/>
      <c r="AP110" s="891">
        <v>22.6</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8522408</v>
      </c>
      <c r="BR110" s="925"/>
      <c r="BS110" s="925"/>
      <c r="BT110" s="925"/>
      <c r="BU110" s="925"/>
      <c r="BV110" s="925">
        <v>8570962</v>
      </c>
      <c r="BW110" s="925"/>
      <c r="BX110" s="925"/>
      <c r="BY110" s="925"/>
      <c r="BZ110" s="925"/>
      <c r="CA110" s="925">
        <v>8138057</v>
      </c>
      <c r="CB110" s="925"/>
      <c r="CC110" s="925"/>
      <c r="CD110" s="925"/>
      <c r="CE110" s="925"/>
      <c r="CF110" s="939">
        <v>204.1</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v>303000</v>
      </c>
      <c r="BR111" s="918"/>
      <c r="BS111" s="918"/>
      <c r="BT111" s="918"/>
      <c r="BU111" s="918"/>
      <c r="BV111" s="918">
        <v>231863</v>
      </c>
      <c r="BW111" s="918"/>
      <c r="BX111" s="918"/>
      <c r="BY111" s="918"/>
      <c r="BZ111" s="918"/>
      <c r="CA111" s="918">
        <v>165471</v>
      </c>
      <c r="CB111" s="918"/>
      <c r="CC111" s="918"/>
      <c r="CD111" s="918"/>
      <c r="CE111" s="918"/>
      <c r="CF111" s="912">
        <v>4.0999999999999996</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1968456</v>
      </c>
      <c r="BR112" s="918"/>
      <c r="BS112" s="918"/>
      <c r="BT112" s="918"/>
      <c r="BU112" s="918"/>
      <c r="BV112" s="918">
        <v>1629591</v>
      </c>
      <c r="BW112" s="918"/>
      <c r="BX112" s="918"/>
      <c r="BY112" s="918"/>
      <c r="BZ112" s="918"/>
      <c r="CA112" s="918">
        <v>1468763</v>
      </c>
      <c r="CB112" s="918"/>
      <c r="CC112" s="918"/>
      <c r="CD112" s="918"/>
      <c r="CE112" s="918"/>
      <c r="CF112" s="912">
        <v>36.799999999999997</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151679</v>
      </c>
      <c r="AB113" s="932"/>
      <c r="AC113" s="932"/>
      <c r="AD113" s="932"/>
      <c r="AE113" s="933"/>
      <c r="AF113" s="934">
        <v>142785</v>
      </c>
      <c r="AG113" s="932"/>
      <c r="AH113" s="932"/>
      <c r="AI113" s="932"/>
      <c r="AJ113" s="933"/>
      <c r="AK113" s="934">
        <v>144399</v>
      </c>
      <c r="AL113" s="932"/>
      <c r="AM113" s="932"/>
      <c r="AN113" s="932"/>
      <c r="AO113" s="933"/>
      <c r="AP113" s="935">
        <v>3.6</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672452</v>
      </c>
      <c r="BR113" s="918"/>
      <c r="BS113" s="918"/>
      <c r="BT113" s="918"/>
      <c r="BU113" s="918"/>
      <c r="BV113" s="918">
        <v>584057</v>
      </c>
      <c r="BW113" s="918"/>
      <c r="BX113" s="918"/>
      <c r="BY113" s="918"/>
      <c r="BZ113" s="918"/>
      <c r="CA113" s="918">
        <v>507529</v>
      </c>
      <c r="CB113" s="918"/>
      <c r="CC113" s="918"/>
      <c r="CD113" s="918"/>
      <c r="CE113" s="918"/>
      <c r="CF113" s="912">
        <v>12.7</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6644</v>
      </c>
      <c r="AB114" s="957"/>
      <c r="AC114" s="957"/>
      <c r="AD114" s="957"/>
      <c r="AE114" s="958"/>
      <c r="AF114" s="959">
        <v>8073</v>
      </c>
      <c r="AG114" s="957"/>
      <c r="AH114" s="957"/>
      <c r="AI114" s="957"/>
      <c r="AJ114" s="958"/>
      <c r="AK114" s="959">
        <v>5268</v>
      </c>
      <c r="AL114" s="957"/>
      <c r="AM114" s="957"/>
      <c r="AN114" s="957"/>
      <c r="AO114" s="958"/>
      <c r="AP114" s="960">
        <v>0.1</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1548622</v>
      </c>
      <c r="BR114" s="918"/>
      <c r="BS114" s="918"/>
      <c r="BT114" s="918"/>
      <c r="BU114" s="918"/>
      <c r="BV114" s="918">
        <v>1634634</v>
      </c>
      <c r="BW114" s="918"/>
      <c r="BX114" s="918"/>
      <c r="BY114" s="918"/>
      <c r="BZ114" s="918"/>
      <c r="CA114" s="918">
        <v>1422193</v>
      </c>
      <c r="CB114" s="918"/>
      <c r="CC114" s="918"/>
      <c r="CD114" s="918"/>
      <c r="CE114" s="918"/>
      <c r="CF114" s="912">
        <v>35.700000000000003</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151102</v>
      </c>
      <c r="AB115" s="932"/>
      <c r="AC115" s="932"/>
      <c r="AD115" s="932"/>
      <c r="AE115" s="933"/>
      <c r="AF115" s="934">
        <v>158402</v>
      </c>
      <c r="AG115" s="932"/>
      <c r="AH115" s="932"/>
      <c r="AI115" s="932"/>
      <c r="AJ115" s="933"/>
      <c r="AK115" s="934">
        <v>145303</v>
      </c>
      <c r="AL115" s="932"/>
      <c r="AM115" s="932"/>
      <c r="AN115" s="932"/>
      <c r="AO115" s="933"/>
      <c r="AP115" s="935">
        <v>3.6</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v>183549</v>
      </c>
      <c r="BR115" s="918"/>
      <c r="BS115" s="918"/>
      <c r="BT115" s="918"/>
      <c r="BU115" s="918"/>
      <c r="BV115" s="918">
        <v>122144</v>
      </c>
      <c r="BW115" s="918"/>
      <c r="BX115" s="918"/>
      <c r="BY115" s="918"/>
      <c r="BZ115" s="918"/>
      <c r="CA115" s="918">
        <v>111430</v>
      </c>
      <c r="CB115" s="918"/>
      <c r="CC115" s="918"/>
      <c r="CD115" s="918"/>
      <c r="CE115" s="918"/>
      <c r="CF115" s="912">
        <v>2.8</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52</v>
      </c>
      <c r="AB116" s="957"/>
      <c r="AC116" s="957"/>
      <c r="AD116" s="957"/>
      <c r="AE116" s="958"/>
      <c r="AF116" s="959">
        <v>211</v>
      </c>
      <c r="AG116" s="957"/>
      <c r="AH116" s="957"/>
      <c r="AI116" s="957"/>
      <c r="AJ116" s="958"/>
      <c r="AK116" s="959">
        <v>179</v>
      </c>
      <c r="AL116" s="957"/>
      <c r="AM116" s="957"/>
      <c r="AN116" s="957"/>
      <c r="AO116" s="958"/>
      <c r="AP116" s="960">
        <v>0</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27649</v>
      </c>
      <c r="DH116" s="957"/>
      <c r="DI116" s="957"/>
      <c r="DJ116" s="957"/>
      <c r="DK116" s="958"/>
      <c r="DL116" s="959">
        <v>18781</v>
      </c>
      <c r="DM116" s="957"/>
      <c r="DN116" s="957"/>
      <c r="DO116" s="957"/>
      <c r="DP116" s="958"/>
      <c r="DQ116" s="959">
        <v>12338</v>
      </c>
      <c r="DR116" s="957"/>
      <c r="DS116" s="957"/>
      <c r="DT116" s="957"/>
      <c r="DU116" s="958"/>
      <c r="DV116" s="960">
        <v>0.3</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1280133</v>
      </c>
      <c r="AB117" s="964"/>
      <c r="AC117" s="964"/>
      <c r="AD117" s="964"/>
      <c r="AE117" s="965"/>
      <c r="AF117" s="963">
        <v>1199319</v>
      </c>
      <c r="AG117" s="964"/>
      <c r="AH117" s="964"/>
      <c r="AI117" s="964"/>
      <c r="AJ117" s="965"/>
      <c r="AK117" s="963">
        <v>1194960</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284</v>
      </c>
      <c r="AG118" s="881"/>
      <c r="AH118" s="881"/>
      <c r="AI118" s="881"/>
      <c r="AJ118" s="882"/>
      <c r="AK118" s="880" t="s">
        <v>283</v>
      </c>
      <c r="AL118" s="881"/>
      <c r="AM118" s="881"/>
      <c r="AN118" s="881"/>
      <c r="AO118" s="882"/>
      <c r="AP118" s="988" t="s">
        <v>402</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430</v>
      </c>
      <c r="BP118" s="992"/>
      <c r="BQ118" s="983">
        <v>13198487</v>
      </c>
      <c r="BR118" s="984"/>
      <c r="BS118" s="984"/>
      <c r="BT118" s="984"/>
      <c r="BU118" s="984"/>
      <c r="BV118" s="984">
        <v>12773251</v>
      </c>
      <c r="BW118" s="984"/>
      <c r="BX118" s="984"/>
      <c r="BY118" s="984"/>
      <c r="BZ118" s="984"/>
      <c r="CA118" s="984">
        <v>11813443</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2360867</v>
      </c>
      <c r="BR119" s="925"/>
      <c r="BS119" s="925"/>
      <c r="BT119" s="925"/>
      <c r="BU119" s="925"/>
      <c r="BV119" s="925">
        <v>2594492</v>
      </c>
      <c r="BW119" s="925"/>
      <c r="BX119" s="925"/>
      <c r="BY119" s="925"/>
      <c r="BZ119" s="925"/>
      <c r="CA119" s="925">
        <v>2827457</v>
      </c>
      <c r="CB119" s="925"/>
      <c r="CC119" s="925"/>
      <c r="CD119" s="925"/>
      <c r="CE119" s="925"/>
      <c r="CF119" s="939">
        <v>70.900000000000006</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275351</v>
      </c>
      <c r="DH119" s="996"/>
      <c r="DI119" s="996"/>
      <c r="DJ119" s="996"/>
      <c r="DK119" s="997"/>
      <c r="DL119" s="998">
        <v>213082</v>
      </c>
      <c r="DM119" s="996"/>
      <c r="DN119" s="996"/>
      <c r="DO119" s="996"/>
      <c r="DP119" s="997"/>
      <c r="DQ119" s="998">
        <v>153133</v>
      </c>
      <c r="DR119" s="996"/>
      <c r="DS119" s="996"/>
      <c r="DT119" s="996"/>
      <c r="DU119" s="997"/>
      <c r="DV119" s="999">
        <v>3.8</v>
      </c>
      <c r="DW119" s="1000"/>
      <c r="DX119" s="1000"/>
      <c r="DY119" s="1000"/>
      <c r="DZ119" s="1001"/>
    </row>
    <row r="120" spans="1:130" s="197" customFormat="1" ht="26.25" customHeight="1">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v>16925</v>
      </c>
      <c r="AB120" s="957"/>
      <c r="AC120" s="957"/>
      <c r="AD120" s="957"/>
      <c r="AE120" s="958"/>
      <c r="AF120" s="959">
        <v>16925</v>
      </c>
      <c r="AG120" s="957"/>
      <c r="AH120" s="957"/>
      <c r="AI120" s="957"/>
      <c r="AJ120" s="958"/>
      <c r="AK120" s="959">
        <v>8461</v>
      </c>
      <c r="AL120" s="957"/>
      <c r="AM120" s="957"/>
      <c r="AN120" s="957"/>
      <c r="AO120" s="958"/>
      <c r="AP120" s="960">
        <v>0.2</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243847</v>
      </c>
      <c r="BR120" s="918"/>
      <c r="BS120" s="918"/>
      <c r="BT120" s="918"/>
      <c r="BU120" s="918"/>
      <c r="BV120" s="918">
        <v>195386</v>
      </c>
      <c r="BW120" s="918"/>
      <c r="BX120" s="918"/>
      <c r="BY120" s="918"/>
      <c r="BZ120" s="918"/>
      <c r="CA120" s="918">
        <v>154230</v>
      </c>
      <c r="CB120" s="918"/>
      <c r="CC120" s="918"/>
      <c r="CD120" s="918"/>
      <c r="CE120" s="918"/>
      <c r="CF120" s="912">
        <v>3.9</v>
      </c>
      <c r="CG120" s="913"/>
      <c r="CH120" s="913"/>
      <c r="CI120" s="913"/>
      <c r="CJ120" s="913"/>
      <c r="CK120" s="1011" t="s">
        <v>436</v>
      </c>
      <c r="CL120" s="1012"/>
      <c r="CM120" s="1012"/>
      <c r="CN120" s="1012"/>
      <c r="CO120" s="1013"/>
      <c r="CP120" s="1019" t="s">
        <v>437</v>
      </c>
      <c r="CQ120" s="1020"/>
      <c r="CR120" s="1020"/>
      <c r="CS120" s="1020"/>
      <c r="CT120" s="1020"/>
      <c r="CU120" s="1020"/>
      <c r="CV120" s="1020"/>
      <c r="CW120" s="1020"/>
      <c r="CX120" s="1020"/>
      <c r="CY120" s="1020"/>
      <c r="CZ120" s="1020"/>
      <c r="DA120" s="1020"/>
      <c r="DB120" s="1020"/>
      <c r="DC120" s="1020"/>
      <c r="DD120" s="1020"/>
      <c r="DE120" s="1020"/>
      <c r="DF120" s="1021"/>
      <c r="DG120" s="924">
        <v>1617070</v>
      </c>
      <c r="DH120" s="925"/>
      <c r="DI120" s="925"/>
      <c r="DJ120" s="925"/>
      <c r="DK120" s="925"/>
      <c r="DL120" s="925">
        <v>1326339</v>
      </c>
      <c r="DM120" s="925"/>
      <c r="DN120" s="925"/>
      <c r="DO120" s="925"/>
      <c r="DP120" s="925"/>
      <c r="DQ120" s="925">
        <v>1217106</v>
      </c>
      <c r="DR120" s="925"/>
      <c r="DS120" s="925"/>
      <c r="DT120" s="925"/>
      <c r="DU120" s="925"/>
      <c r="DV120" s="926">
        <v>30.5</v>
      </c>
      <c r="DW120" s="926"/>
      <c r="DX120" s="926"/>
      <c r="DY120" s="926"/>
      <c r="DZ120" s="927"/>
    </row>
    <row r="121" spans="1:130" s="197" customFormat="1" ht="26.25" customHeight="1">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7030794</v>
      </c>
      <c r="BR121" s="984"/>
      <c r="BS121" s="984"/>
      <c r="BT121" s="984"/>
      <c r="BU121" s="984"/>
      <c r="BV121" s="984">
        <v>7042592</v>
      </c>
      <c r="BW121" s="984"/>
      <c r="BX121" s="984"/>
      <c r="BY121" s="984"/>
      <c r="BZ121" s="984"/>
      <c r="CA121" s="984">
        <v>6964266</v>
      </c>
      <c r="CB121" s="984"/>
      <c r="CC121" s="984"/>
      <c r="CD121" s="984"/>
      <c r="CE121" s="984"/>
      <c r="CF121" s="1022">
        <v>174.7</v>
      </c>
      <c r="CG121" s="1023"/>
      <c r="CH121" s="1023"/>
      <c r="CI121" s="1023"/>
      <c r="CJ121" s="1023"/>
      <c r="CK121" s="1014"/>
      <c r="CL121" s="1015"/>
      <c r="CM121" s="1015"/>
      <c r="CN121" s="1015"/>
      <c r="CO121" s="1016"/>
      <c r="CP121" s="1005" t="s">
        <v>440</v>
      </c>
      <c r="CQ121" s="1006"/>
      <c r="CR121" s="1006"/>
      <c r="CS121" s="1006"/>
      <c r="CT121" s="1006"/>
      <c r="CU121" s="1006"/>
      <c r="CV121" s="1006"/>
      <c r="CW121" s="1006"/>
      <c r="CX121" s="1006"/>
      <c r="CY121" s="1006"/>
      <c r="CZ121" s="1006"/>
      <c r="DA121" s="1006"/>
      <c r="DB121" s="1006"/>
      <c r="DC121" s="1006"/>
      <c r="DD121" s="1006"/>
      <c r="DE121" s="1006"/>
      <c r="DF121" s="1007"/>
      <c r="DG121" s="917">
        <v>344279</v>
      </c>
      <c r="DH121" s="918"/>
      <c r="DI121" s="918"/>
      <c r="DJ121" s="918"/>
      <c r="DK121" s="918"/>
      <c r="DL121" s="918">
        <v>297252</v>
      </c>
      <c r="DM121" s="918"/>
      <c r="DN121" s="918"/>
      <c r="DO121" s="918"/>
      <c r="DP121" s="918"/>
      <c r="DQ121" s="918">
        <v>244204</v>
      </c>
      <c r="DR121" s="918"/>
      <c r="DS121" s="918"/>
      <c r="DT121" s="918"/>
      <c r="DU121" s="918"/>
      <c r="DV121" s="919">
        <v>6.1</v>
      </c>
      <c r="DW121" s="919"/>
      <c r="DX121" s="919"/>
      <c r="DY121" s="919"/>
      <c r="DZ121" s="920"/>
    </row>
    <row r="122" spans="1:130" s="197" customFormat="1" ht="26.25" customHeight="1">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441</v>
      </c>
      <c r="AB122" s="957"/>
      <c r="AC122" s="957"/>
      <c r="AD122" s="957"/>
      <c r="AE122" s="958"/>
      <c r="AF122" s="959" t="s">
        <v>441</v>
      </c>
      <c r="AG122" s="957"/>
      <c r="AH122" s="957"/>
      <c r="AI122" s="957"/>
      <c r="AJ122" s="958"/>
      <c r="AK122" s="959" t="s">
        <v>441</v>
      </c>
      <c r="AL122" s="957"/>
      <c r="AM122" s="957"/>
      <c r="AN122" s="957"/>
      <c r="AO122" s="958"/>
      <c r="AP122" s="960" t="s">
        <v>441</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442</v>
      </c>
      <c r="BP122" s="992"/>
      <c r="BQ122" s="1032">
        <v>9635508</v>
      </c>
      <c r="BR122" s="1033"/>
      <c r="BS122" s="1033"/>
      <c r="BT122" s="1033"/>
      <c r="BU122" s="1033"/>
      <c r="BV122" s="1033">
        <v>9832470</v>
      </c>
      <c r="BW122" s="1033"/>
      <c r="BX122" s="1033"/>
      <c r="BY122" s="1033"/>
      <c r="BZ122" s="1033"/>
      <c r="CA122" s="1033">
        <v>9945953</v>
      </c>
      <c r="CB122" s="1033"/>
      <c r="CC122" s="1033"/>
      <c r="CD122" s="1033"/>
      <c r="CE122" s="1033"/>
      <c r="CF122" s="985"/>
      <c r="CG122" s="986"/>
      <c r="CH122" s="986"/>
      <c r="CI122" s="986"/>
      <c r="CJ122" s="987"/>
      <c r="CK122" s="1014"/>
      <c r="CL122" s="1015"/>
      <c r="CM122" s="1015"/>
      <c r="CN122" s="1015"/>
      <c r="CO122" s="1016"/>
      <c r="CP122" s="1005" t="s">
        <v>443</v>
      </c>
      <c r="CQ122" s="1006"/>
      <c r="CR122" s="1006"/>
      <c r="CS122" s="1006"/>
      <c r="CT122" s="1006"/>
      <c r="CU122" s="1006"/>
      <c r="CV122" s="1006"/>
      <c r="CW122" s="1006"/>
      <c r="CX122" s="1006"/>
      <c r="CY122" s="1006"/>
      <c r="CZ122" s="1006"/>
      <c r="DA122" s="1006"/>
      <c r="DB122" s="1006"/>
      <c r="DC122" s="1006"/>
      <c r="DD122" s="1006"/>
      <c r="DE122" s="1006"/>
      <c r="DF122" s="1007"/>
      <c r="DG122" s="917">
        <v>7107</v>
      </c>
      <c r="DH122" s="918"/>
      <c r="DI122" s="918"/>
      <c r="DJ122" s="918"/>
      <c r="DK122" s="918"/>
      <c r="DL122" s="918">
        <v>6000</v>
      </c>
      <c r="DM122" s="918"/>
      <c r="DN122" s="918"/>
      <c r="DO122" s="918"/>
      <c r="DP122" s="918"/>
      <c r="DQ122" s="918">
        <v>7453</v>
      </c>
      <c r="DR122" s="918"/>
      <c r="DS122" s="918"/>
      <c r="DT122" s="918"/>
      <c r="DU122" s="918"/>
      <c r="DV122" s="919">
        <v>0.2</v>
      </c>
      <c r="DW122" s="919"/>
      <c r="DX122" s="919"/>
      <c r="DY122" s="919"/>
      <c r="DZ122" s="920"/>
    </row>
    <row r="123" spans="1:130" s="197" customFormat="1" ht="26.25" customHeight="1" thickBot="1">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9115</v>
      </c>
      <c r="AB123" s="957"/>
      <c r="AC123" s="957"/>
      <c r="AD123" s="957"/>
      <c r="AE123" s="958"/>
      <c r="AF123" s="959">
        <v>8868</v>
      </c>
      <c r="AG123" s="957"/>
      <c r="AH123" s="957"/>
      <c r="AI123" s="957"/>
      <c r="AJ123" s="958"/>
      <c r="AK123" s="959">
        <v>6443</v>
      </c>
      <c r="AL123" s="957"/>
      <c r="AM123" s="957"/>
      <c r="AN123" s="957"/>
      <c r="AO123" s="958"/>
      <c r="AP123" s="960">
        <v>0.2</v>
      </c>
      <c r="AQ123" s="961"/>
      <c r="AR123" s="961"/>
      <c r="AS123" s="961"/>
      <c r="AT123" s="962"/>
      <c r="AU123" s="1029" t="s">
        <v>444</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90</v>
      </c>
      <c r="BR123" s="1025"/>
      <c r="BS123" s="1025"/>
      <c r="BT123" s="1025"/>
      <c r="BU123" s="1025"/>
      <c r="BV123" s="1025">
        <v>75.400000000000006</v>
      </c>
      <c r="BW123" s="1025"/>
      <c r="BX123" s="1025"/>
      <c r="BY123" s="1025"/>
      <c r="BZ123" s="1025"/>
      <c r="CA123" s="1025">
        <v>46.8</v>
      </c>
      <c r="CB123" s="1025"/>
      <c r="CC123" s="1025"/>
      <c r="CD123" s="1025"/>
      <c r="CE123" s="1025"/>
      <c r="CF123" s="1026"/>
      <c r="CG123" s="1027"/>
      <c r="CH123" s="1027"/>
      <c r="CI123" s="1027"/>
      <c r="CJ123" s="1028"/>
      <c r="CK123" s="1014"/>
      <c r="CL123" s="1015"/>
      <c r="CM123" s="1015"/>
      <c r="CN123" s="1015"/>
      <c r="CO123" s="1016"/>
      <c r="CP123" s="1005" t="s">
        <v>385</v>
      </c>
      <c r="CQ123" s="1006"/>
      <c r="CR123" s="1006"/>
      <c r="CS123" s="1006"/>
      <c r="CT123" s="1006"/>
      <c r="CU123" s="1006"/>
      <c r="CV123" s="1006"/>
      <c r="CW123" s="1006"/>
      <c r="CX123" s="1006"/>
      <c r="CY123" s="1006"/>
      <c r="CZ123" s="1006"/>
      <c r="DA123" s="1006"/>
      <c r="DB123" s="1006"/>
      <c r="DC123" s="1006"/>
      <c r="DD123" s="1006"/>
      <c r="DE123" s="1006"/>
      <c r="DF123" s="1007"/>
      <c r="DG123" s="956" t="s">
        <v>319</v>
      </c>
      <c r="DH123" s="957"/>
      <c r="DI123" s="957"/>
      <c r="DJ123" s="957"/>
      <c r="DK123" s="958"/>
      <c r="DL123" s="959" t="s">
        <v>319</v>
      </c>
      <c r="DM123" s="957"/>
      <c r="DN123" s="957"/>
      <c r="DO123" s="957"/>
      <c r="DP123" s="958"/>
      <c r="DQ123" s="959" t="s">
        <v>319</v>
      </c>
      <c r="DR123" s="957"/>
      <c r="DS123" s="957"/>
      <c r="DT123" s="957"/>
      <c r="DU123" s="958"/>
      <c r="DV123" s="960" t="s">
        <v>319</v>
      </c>
      <c r="DW123" s="961"/>
      <c r="DX123" s="961"/>
      <c r="DY123" s="961"/>
      <c r="DZ123" s="962"/>
    </row>
    <row r="124" spans="1:130" s="197" customFormat="1" ht="26.25" customHeight="1">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319</v>
      </c>
      <c r="AB124" s="957"/>
      <c r="AC124" s="957"/>
      <c r="AD124" s="957"/>
      <c r="AE124" s="958"/>
      <c r="AF124" s="959" t="s">
        <v>319</v>
      </c>
      <c r="AG124" s="957"/>
      <c r="AH124" s="957"/>
      <c r="AI124" s="957"/>
      <c r="AJ124" s="958"/>
      <c r="AK124" s="959" t="s">
        <v>319</v>
      </c>
      <c r="AL124" s="957"/>
      <c r="AM124" s="957"/>
      <c r="AN124" s="957"/>
      <c r="AO124" s="958"/>
      <c r="AP124" s="960" t="s">
        <v>319</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445</v>
      </c>
      <c r="CQ124" s="1006"/>
      <c r="CR124" s="1006"/>
      <c r="CS124" s="1006"/>
      <c r="CT124" s="1006"/>
      <c r="CU124" s="1006"/>
      <c r="CV124" s="1006"/>
      <c r="CW124" s="1006"/>
      <c r="CX124" s="1006"/>
      <c r="CY124" s="1006"/>
      <c r="CZ124" s="1006"/>
      <c r="DA124" s="1006"/>
      <c r="DB124" s="1006"/>
      <c r="DC124" s="1006"/>
      <c r="DD124" s="1006"/>
      <c r="DE124" s="1006"/>
      <c r="DF124" s="1007"/>
      <c r="DG124" s="995" t="s">
        <v>319</v>
      </c>
      <c r="DH124" s="996"/>
      <c r="DI124" s="996"/>
      <c r="DJ124" s="996"/>
      <c r="DK124" s="997"/>
      <c r="DL124" s="998" t="s">
        <v>319</v>
      </c>
      <c r="DM124" s="996"/>
      <c r="DN124" s="996"/>
      <c r="DO124" s="996"/>
      <c r="DP124" s="997"/>
      <c r="DQ124" s="998" t="s">
        <v>319</v>
      </c>
      <c r="DR124" s="996"/>
      <c r="DS124" s="996"/>
      <c r="DT124" s="996"/>
      <c r="DU124" s="997"/>
      <c r="DV124" s="999" t="s">
        <v>319</v>
      </c>
      <c r="DW124" s="1000"/>
      <c r="DX124" s="1000"/>
      <c r="DY124" s="1000"/>
      <c r="DZ124" s="1001"/>
    </row>
    <row r="125" spans="1:130" s="197" customFormat="1" ht="26.25" customHeight="1" thickBot="1">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319</v>
      </c>
      <c r="AB125" s="957"/>
      <c r="AC125" s="957"/>
      <c r="AD125" s="957"/>
      <c r="AE125" s="958"/>
      <c r="AF125" s="959" t="s">
        <v>319</v>
      </c>
      <c r="AG125" s="957"/>
      <c r="AH125" s="957"/>
      <c r="AI125" s="957"/>
      <c r="AJ125" s="958"/>
      <c r="AK125" s="959" t="s">
        <v>319</v>
      </c>
      <c r="AL125" s="957"/>
      <c r="AM125" s="957"/>
      <c r="AN125" s="957"/>
      <c r="AO125" s="958"/>
      <c r="AP125" s="960" t="s">
        <v>319</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446</v>
      </c>
      <c r="CL125" s="1012"/>
      <c r="CM125" s="1012"/>
      <c r="CN125" s="1012"/>
      <c r="CO125" s="1013"/>
      <c r="CP125" s="938" t="s">
        <v>447</v>
      </c>
      <c r="CQ125" s="885"/>
      <c r="CR125" s="885"/>
      <c r="CS125" s="885"/>
      <c r="CT125" s="885"/>
      <c r="CU125" s="885"/>
      <c r="CV125" s="885"/>
      <c r="CW125" s="885"/>
      <c r="CX125" s="885"/>
      <c r="CY125" s="885"/>
      <c r="CZ125" s="885"/>
      <c r="DA125" s="885"/>
      <c r="DB125" s="885"/>
      <c r="DC125" s="885"/>
      <c r="DD125" s="885"/>
      <c r="DE125" s="885"/>
      <c r="DF125" s="886"/>
      <c r="DG125" s="924" t="s">
        <v>319</v>
      </c>
      <c r="DH125" s="925"/>
      <c r="DI125" s="925"/>
      <c r="DJ125" s="925"/>
      <c r="DK125" s="925"/>
      <c r="DL125" s="925" t="s">
        <v>319</v>
      </c>
      <c r="DM125" s="925"/>
      <c r="DN125" s="925"/>
      <c r="DO125" s="925"/>
      <c r="DP125" s="925"/>
      <c r="DQ125" s="925" t="s">
        <v>319</v>
      </c>
      <c r="DR125" s="925"/>
      <c r="DS125" s="925"/>
      <c r="DT125" s="925"/>
      <c r="DU125" s="925"/>
      <c r="DV125" s="926" t="s">
        <v>319</v>
      </c>
      <c r="DW125" s="926"/>
      <c r="DX125" s="926"/>
      <c r="DY125" s="926"/>
      <c r="DZ125" s="927"/>
    </row>
    <row r="126" spans="1:130" s="197" customFormat="1" ht="26.25" customHeight="1">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74108</v>
      </c>
      <c r="AB126" s="957"/>
      <c r="AC126" s="957"/>
      <c r="AD126" s="957"/>
      <c r="AE126" s="958"/>
      <c r="AF126" s="959">
        <v>81655</v>
      </c>
      <c r="AG126" s="957"/>
      <c r="AH126" s="957"/>
      <c r="AI126" s="957"/>
      <c r="AJ126" s="958"/>
      <c r="AK126" s="959">
        <v>79445</v>
      </c>
      <c r="AL126" s="957"/>
      <c r="AM126" s="957"/>
      <c r="AN126" s="957"/>
      <c r="AO126" s="958"/>
      <c r="AP126" s="960">
        <v>2</v>
      </c>
      <c r="AQ126" s="961"/>
      <c r="AR126" s="961"/>
      <c r="AS126" s="961"/>
      <c r="AT126" s="962"/>
      <c r="AU126" s="233"/>
      <c r="AV126" s="233"/>
      <c r="AW126" s="233"/>
      <c r="AX126" s="1034" t="s">
        <v>448</v>
      </c>
      <c r="AY126" s="1035"/>
      <c r="AZ126" s="1035"/>
      <c r="BA126" s="1035"/>
      <c r="BB126" s="1035"/>
      <c r="BC126" s="1035"/>
      <c r="BD126" s="1035"/>
      <c r="BE126" s="1036"/>
      <c r="BF126" s="1050" t="s">
        <v>449</v>
      </c>
      <c r="BG126" s="1035"/>
      <c r="BH126" s="1035"/>
      <c r="BI126" s="1035"/>
      <c r="BJ126" s="1035"/>
      <c r="BK126" s="1035"/>
      <c r="BL126" s="1036"/>
      <c r="BM126" s="1050" t="s">
        <v>450</v>
      </c>
      <c r="BN126" s="1035"/>
      <c r="BO126" s="1035"/>
      <c r="BP126" s="1035"/>
      <c r="BQ126" s="1035"/>
      <c r="BR126" s="1035"/>
      <c r="BS126" s="1036"/>
      <c r="BT126" s="1050" t="s">
        <v>451</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452</v>
      </c>
      <c r="CQ126" s="948"/>
      <c r="CR126" s="948"/>
      <c r="CS126" s="948"/>
      <c r="CT126" s="948"/>
      <c r="CU126" s="948"/>
      <c r="CV126" s="948"/>
      <c r="CW126" s="948"/>
      <c r="CX126" s="948"/>
      <c r="CY126" s="948"/>
      <c r="CZ126" s="948"/>
      <c r="DA126" s="948"/>
      <c r="DB126" s="948"/>
      <c r="DC126" s="948"/>
      <c r="DD126" s="948"/>
      <c r="DE126" s="948"/>
      <c r="DF126" s="949"/>
      <c r="DG126" s="917" t="s">
        <v>319</v>
      </c>
      <c r="DH126" s="918"/>
      <c r="DI126" s="918"/>
      <c r="DJ126" s="918"/>
      <c r="DK126" s="918"/>
      <c r="DL126" s="918" t="s">
        <v>319</v>
      </c>
      <c r="DM126" s="918"/>
      <c r="DN126" s="918"/>
      <c r="DO126" s="918"/>
      <c r="DP126" s="918"/>
      <c r="DQ126" s="918" t="s">
        <v>319</v>
      </c>
      <c r="DR126" s="918"/>
      <c r="DS126" s="918"/>
      <c r="DT126" s="918"/>
      <c r="DU126" s="918"/>
      <c r="DV126" s="919" t="s">
        <v>319</v>
      </c>
      <c r="DW126" s="919"/>
      <c r="DX126" s="919"/>
      <c r="DY126" s="919"/>
      <c r="DZ126" s="920"/>
    </row>
    <row r="127" spans="1:130" s="197" customFormat="1" ht="26.25" customHeight="1" thickBot="1">
      <c r="A127" s="974"/>
      <c r="B127" s="946"/>
      <c r="C127" s="1002" t="s">
        <v>453</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50954</v>
      </c>
      <c r="AB127" s="957"/>
      <c r="AC127" s="957"/>
      <c r="AD127" s="957"/>
      <c r="AE127" s="958"/>
      <c r="AF127" s="959">
        <v>50954</v>
      </c>
      <c r="AG127" s="957"/>
      <c r="AH127" s="957"/>
      <c r="AI127" s="957"/>
      <c r="AJ127" s="958"/>
      <c r="AK127" s="959">
        <v>50954</v>
      </c>
      <c r="AL127" s="957"/>
      <c r="AM127" s="957"/>
      <c r="AN127" s="957"/>
      <c r="AO127" s="958"/>
      <c r="AP127" s="960">
        <v>1.3</v>
      </c>
      <c r="AQ127" s="961"/>
      <c r="AR127" s="961"/>
      <c r="AS127" s="961"/>
      <c r="AT127" s="962"/>
      <c r="AU127" s="233"/>
      <c r="AV127" s="233"/>
      <c r="AW127" s="233"/>
      <c r="AX127" s="884" t="s">
        <v>454</v>
      </c>
      <c r="AY127" s="885"/>
      <c r="AZ127" s="885"/>
      <c r="BA127" s="885"/>
      <c r="BB127" s="885"/>
      <c r="BC127" s="885"/>
      <c r="BD127" s="885"/>
      <c r="BE127" s="886"/>
      <c r="BF127" s="1039" t="s">
        <v>319</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455</v>
      </c>
      <c r="CQ127" s="1043"/>
      <c r="CR127" s="1043"/>
      <c r="CS127" s="1043"/>
      <c r="CT127" s="1043"/>
      <c r="CU127" s="1043"/>
      <c r="CV127" s="1043"/>
      <c r="CW127" s="1043"/>
      <c r="CX127" s="1043"/>
      <c r="CY127" s="1043"/>
      <c r="CZ127" s="1043"/>
      <c r="DA127" s="1043"/>
      <c r="DB127" s="1043"/>
      <c r="DC127" s="1043"/>
      <c r="DD127" s="1043"/>
      <c r="DE127" s="1043"/>
      <c r="DF127" s="1044"/>
      <c r="DG127" s="1045">
        <v>183549</v>
      </c>
      <c r="DH127" s="1046"/>
      <c r="DI127" s="1046"/>
      <c r="DJ127" s="1046"/>
      <c r="DK127" s="1046"/>
      <c r="DL127" s="1046">
        <v>122144</v>
      </c>
      <c r="DM127" s="1046"/>
      <c r="DN127" s="1046"/>
      <c r="DO127" s="1046"/>
      <c r="DP127" s="1046"/>
      <c r="DQ127" s="1046">
        <v>111430</v>
      </c>
      <c r="DR127" s="1046"/>
      <c r="DS127" s="1046"/>
      <c r="DT127" s="1046"/>
      <c r="DU127" s="1046"/>
      <c r="DV127" s="1047">
        <v>2.8</v>
      </c>
      <c r="DW127" s="1047"/>
      <c r="DX127" s="1047"/>
      <c r="DY127" s="1047"/>
      <c r="DZ127" s="1048"/>
    </row>
    <row r="128" spans="1:130" s="197" customFormat="1" ht="26.25" customHeight="1">
      <c r="A128" s="1069" t="s">
        <v>456</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457</v>
      </c>
      <c r="X128" s="1071"/>
      <c r="Y128" s="1071"/>
      <c r="Z128" s="1072"/>
      <c r="AA128" s="1087">
        <v>43483</v>
      </c>
      <c r="AB128" s="1088"/>
      <c r="AC128" s="1088"/>
      <c r="AD128" s="1088"/>
      <c r="AE128" s="1089"/>
      <c r="AF128" s="1090">
        <v>43423</v>
      </c>
      <c r="AG128" s="1088"/>
      <c r="AH128" s="1088"/>
      <c r="AI128" s="1088"/>
      <c r="AJ128" s="1089"/>
      <c r="AK128" s="1090">
        <v>56010</v>
      </c>
      <c r="AL128" s="1088"/>
      <c r="AM128" s="1088"/>
      <c r="AN128" s="1088"/>
      <c r="AO128" s="1089"/>
      <c r="AP128" s="1091"/>
      <c r="AQ128" s="1092"/>
      <c r="AR128" s="1092"/>
      <c r="AS128" s="1092"/>
      <c r="AT128" s="1093"/>
      <c r="AU128" s="235"/>
      <c r="AV128" s="235"/>
      <c r="AW128" s="235"/>
      <c r="AX128" s="1052" t="s">
        <v>458</v>
      </c>
      <c r="AY128" s="948"/>
      <c r="AZ128" s="948"/>
      <c r="BA128" s="948"/>
      <c r="BB128" s="948"/>
      <c r="BC128" s="948"/>
      <c r="BD128" s="948"/>
      <c r="BE128" s="949"/>
      <c r="BF128" s="1064" t="s">
        <v>459</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460</v>
      </c>
      <c r="X129" s="1059"/>
      <c r="Y129" s="1059"/>
      <c r="Z129" s="1060"/>
      <c r="AA129" s="956">
        <v>4716114</v>
      </c>
      <c r="AB129" s="957"/>
      <c r="AC129" s="957"/>
      <c r="AD129" s="957"/>
      <c r="AE129" s="958"/>
      <c r="AF129" s="959">
        <v>4643179</v>
      </c>
      <c r="AG129" s="957"/>
      <c r="AH129" s="957"/>
      <c r="AI129" s="957"/>
      <c r="AJ129" s="958"/>
      <c r="AK129" s="959">
        <v>4723142</v>
      </c>
      <c r="AL129" s="957"/>
      <c r="AM129" s="957"/>
      <c r="AN129" s="957"/>
      <c r="AO129" s="958"/>
      <c r="AP129" s="1061"/>
      <c r="AQ129" s="1062"/>
      <c r="AR129" s="1062"/>
      <c r="AS129" s="1062"/>
      <c r="AT129" s="1063"/>
      <c r="AU129" s="235"/>
      <c r="AV129" s="235"/>
      <c r="AW129" s="235"/>
      <c r="AX129" s="1052" t="s">
        <v>461</v>
      </c>
      <c r="AY129" s="948"/>
      <c r="AZ129" s="948"/>
      <c r="BA129" s="948"/>
      <c r="BB129" s="948"/>
      <c r="BC129" s="948"/>
      <c r="BD129" s="948"/>
      <c r="BE129" s="949"/>
      <c r="BF129" s="1053">
        <v>10.8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462</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463</v>
      </c>
      <c r="X130" s="1059"/>
      <c r="Y130" s="1059"/>
      <c r="Z130" s="1060"/>
      <c r="AA130" s="956">
        <v>760195</v>
      </c>
      <c r="AB130" s="957"/>
      <c r="AC130" s="957"/>
      <c r="AD130" s="957"/>
      <c r="AE130" s="958"/>
      <c r="AF130" s="959">
        <v>746693</v>
      </c>
      <c r="AG130" s="957"/>
      <c r="AH130" s="957"/>
      <c r="AI130" s="957"/>
      <c r="AJ130" s="958"/>
      <c r="AK130" s="959">
        <v>735772</v>
      </c>
      <c r="AL130" s="957"/>
      <c r="AM130" s="957"/>
      <c r="AN130" s="957"/>
      <c r="AO130" s="958"/>
      <c r="AP130" s="1061"/>
      <c r="AQ130" s="1062"/>
      <c r="AR130" s="1062"/>
      <c r="AS130" s="1062"/>
      <c r="AT130" s="1063"/>
      <c r="AU130" s="235"/>
      <c r="AV130" s="235"/>
      <c r="AW130" s="235"/>
      <c r="AX130" s="1111" t="s">
        <v>464</v>
      </c>
      <c r="AY130" s="1043"/>
      <c r="AZ130" s="1043"/>
      <c r="BA130" s="1043"/>
      <c r="BB130" s="1043"/>
      <c r="BC130" s="1043"/>
      <c r="BD130" s="1043"/>
      <c r="BE130" s="1044"/>
      <c r="BF130" s="1073">
        <v>46.8</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465</v>
      </c>
      <c r="X131" s="1082"/>
      <c r="Y131" s="1082"/>
      <c r="Z131" s="1083"/>
      <c r="AA131" s="995">
        <v>3955919</v>
      </c>
      <c r="AB131" s="996"/>
      <c r="AC131" s="996"/>
      <c r="AD131" s="996"/>
      <c r="AE131" s="997"/>
      <c r="AF131" s="998">
        <v>3896486</v>
      </c>
      <c r="AG131" s="996"/>
      <c r="AH131" s="996"/>
      <c r="AI131" s="996"/>
      <c r="AJ131" s="997"/>
      <c r="AK131" s="998">
        <v>3987370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466</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467</v>
      </c>
      <c r="W132" s="1099"/>
      <c r="X132" s="1099"/>
      <c r="Y132" s="1099"/>
      <c r="Z132" s="1100"/>
      <c r="AA132" s="1101">
        <v>12.044104040000001</v>
      </c>
      <c r="AB132" s="1102"/>
      <c r="AC132" s="1102"/>
      <c r="AD132" s="1102"/>
      <c r="AE132" s="1103"/>
      <c r="AF132" s="1104">
        <v>10.50184705</v>
      </c>
      <c r="AG132" s="1102"/>
      <c r="AH132" s="1102"/>
      <c r="AI132" s="1102"/>
      <c r="AJ132" s="1103"/>
      <c r="AK132" s="1104">
        <v>10.11137667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468</v>
      </c>
      <c r="W133" s="1106"/>
      <c r="X133" s="1106"/>
      <c r="Y133" s="1106"/>
      <c r="Z133" s="1107"/>
      <c r="AA133" s="1108">
        <v>13.9</v>
      </c>
      <c r="AB133" s="1109"/>
      <c r="AC133" s="1109"/>
      <c r="AD133" s="1109"/>
      <c r="AE133" s="1110"/>
      <c r="AF133" s="1108">
        <v>11.8</v>
      </c>
      <c r="AG133" s="1109"/>
      <c r="AH133" s="1109"/>
      <c r="AI133" s="1109"/>
      <c r="AJ133" s="1110"/>
      <c r="AK133" s="1108">
        <v>10.8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6" zoomScaleNormal="85" zoomScaleSheetLayoutView="86"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5" t="s">
        <v>471</v>
      </c>
      <c r="L7" s="254"/>
      <c r="M7" s="255" t="s">
        <v>472</v>
      </c>
      <c r="N7" s="256"/>
    </row>
    <row r="8" spans="1:16">
      <c r="A8" s="248"/>
      <c r="B8" s="244"/>
      <c r="C8" s="244"/>
      <c r="D8" s="244"/>
      <c r="E8" s="244"/>
      <c r="F8" s="244"/>
      <c r="G8" s="257"/>
      <c r="H8" s="258"/>
      <c r="I8" s="258"/>
      <c r="J8" s="259"/>
      <c r="K8" s="1116"/>
      <c r="L8" s="260" t="s">
        <v>473</v>
      </c>
      <c r="M8" s="261" t="s">
        <v>474</v>
      </c>
      <c r="N8" s="262" t="s">
        <v>475</v>
      </c>
    </row>
    <row r="9" spans="1:16">
      <c r="A9" s="248"/>
      <c r="B9" s="244"/>
      <c r="C9" s="244"/>
      <c r="D9" s="244"/>
      <c r="E9" s="244"/>
      <c r="F9" s="244"/>
      <c r="G9" s="1117" t="s">
        <v>476</v>
      </c>
      <c r="H9" s="1118"/>
      <c r="I9" s="1118"/>
      <c r="J9" s="1119"/>
      <c r="K9" s="263">
        <v>1195893</v>
      </c>
      <c r="L9" s="264">
        <v>65625</v>
      </c>
      <c r="M9" s="265">
        <v>76983</v>
      </c>
      <c r="N9" s="266">
        <v>-14.8</v>
      </c>
    </row>
    <row r="10" spans="1:16">
      <c r="A10" s="248"/>
      <c r="B10" s="244"/>
      <c r="C10" s="244"/>
      <c r="D10" s="244"/>
      <c r="E10" s="244"/>
      <c r="F10" s="244"/>
      <c r="G10" s="1117" t="s">
        <v>477</v>
      </c>
      <c r="H10" s="1118"/>
      <c r="I10" s="1118"/>
      <c r="J10" s="1119"/>
      <c r="K10" s="267">
        <v>151897</v>
      </c>
      <c r="L10" s="268">
        <v>8335</v>
      </c>
      <c r="M10" s="269">
        <v>8074</v>
      </c>
      <c r="N10" s="270">
        <v>3.2</v>
      </c>
    </row>
    <row r="11" spans="1:16" ht="13.5" customHeight="1">
      <c r="A11" s="248"/>
      <c r="B11" s="244"/>
      <c r="C11" s="244"/>
      <c r="D11" s="244"/>
      <c r="E11" s="244"/>
      <c r="F11" s="244"/>
      <c r="G11" s="1117" t="s">
        <v>478</v>
      </c>
      <c r="H11" s="1118"/>
      <c r="I11" s="1118"/>
      <c r="J11" s="1119"/>
      <c r="K11" s="267">
        <v>129398</v>
      </c>
      <c r="L11" s="268">
        <v>7101</v>
      </c>
      <c r="M11" s="269">
        <v>11657</v>
      </c>
      <c r="N11" s="270">
        <v>-39.1</v>
      </c>
    </row>
    <row r="12" spans="1:16" ht="13.5" customHeight="1">
      <c r="A12" s="248"/>
      <c r="B12" s="244"/>
      <c r="C12" s="244"/>
      <c r="D12" s="244"/>
      <c r="E12" s="244"/>
      <c r="F12" s="244"/>
      <c r="G12" s="1117" t="s">
        <v>479</v>
      </c>
      <c r="H12" s="1118"/>
      <c r="I12" s="1118"/>
      <c r="J12" s="1119"/>
      <c r="K12" s="267" t="s">
        <v>480</v>
      </c>
      <c r="L12" s="268" t="s">
        <v>480</v>
      </c>
      <c r="M12" s="269">
        <v>448</v>
      </c>
      <c r="N12" s="270" t="s">
        <v>480</v>
      </c>
    </row>
    <row r="13" spans="1:16" ht="13.5" customHeight="1">
      <c r="A13" s="248"/>
      <c r="B13" s="244"/>
      <c r="C13" s="244"/>
      <c r="D13" s="244"/>
      <c r="E13" s="244"/>
      <c r="F13" s="244"/>
      <c r="G13" s="1117" t="s">
        <v>481</v>
      </c>
      <c r="H13" s="1118"/>
      <c r="I13" s="1118"/>
      <c r="J13" s="1119"/>
      <c r="K13" s="267" t="s">
        <v>480</v>
      </c>
      <c r="L13" s="268" t="s">
        <v>480</v>
      </c>
      <c r="M13" s="269" t="s">
        <v>480</v>
      </c>
      <c r="N13" s="270" t="s">
        <v>480</v>
      </c>
    </row>
    <row r="14" spans="1:16" ht="13.5" customHeight="1">
      <c r="A14" s="248"/>
      <c r="B14" s="244"/>
      <c r="C14" s="244"/>
      <c r="D14" s="244"/>
      <c r="E14" s="244"/>
      <c r="F14" s="244"/>
      <c r="G14" s="1117" t="s">
        <v>482</v>
      </c>
      <c r="H14" s="1118"/>
      <c r="I14" s="1118"/>
      <c r="J14" s="1119"/>
      <c r="K14" s="267">
        <v>57621</v>
      </c>
      <c r="L14" s="268">
        <v>3162</v>
      </c>
      <c r="M14" s="269">
        <v>3486</v>
      </c>
      <c r="N14" s="270">
        <v>-9.3000000000000007</v>
      </c>
    </row>
    <row r="15" spans="1:16" ht="13.5" customHeight="1">
      <c r="A15" s="248"/>
      <c r="B15" s="244"/>
      <c r="C15" s="244"/>
      <c r="D15" s="244"/>
      <c r="E15" s="244"/>
      <c r="F15" s="244"/>
      <c r="G15" s="1117" t="s">
        <v>483</v>
      </c>
      <c r="H15" s="1118"/>
      <c r="I15" s="1118"/>
      <c r="J15" s="1119"/>
      <c r="K15" s="267">
        <v>4551</v>
      </c>
      <c r="L15" s="268">
        <v>250</v>
      </c>
      <c r="M15" s="269">
        <v>1601</v>
      </c>
      <c r="N15" s="270">
        <v>-84.4</v>
      </c>
    </row>
    <row r="16" spans="1:16">
      <c r="A16" s="248"/>
      <c r="B16" s="244"/>
      <c r="C16" s="244"/>
      <c r="D16" s="244"/>
      <c r="E16" s="244"/>
      <c r="F16" s="244"/>
      <c r="G16" s="1120" t="s">
        <v>484</v>
      </c>
      <c r="H16" s="1121"/>
      <c r="I16" s="1121"/>
      <c r="J16" s="1122"/>
      <c r="K16" s="268">
        <v>-141986</v>
      </c>
      <c r="L16" s="268">
        <v>-7792</v>
      </c>
      <c r="M16" s="269">
        <v>-9493</v>
      </c>
      <c r="N16" s="270">
        <v>-17.899999999999999</v>
      </c>
    </row>
    <row r="17" spans="1:16">
      <c r="A17" s="248"/>
      <c r="B17" s="244"/>
      <c r="C17" s="244"/>
      <c r="D17" s="244"/>
      <c r="E17" s="244"/>
      <c r="F17" s="244"/>
      <c r="G17" s="1120" t="s">
        <v>168</v>
      </c>
      <c r="H17" s="1121"/>
      <c r="I17" s="1121"/>
      <c r="J17" s="1122"/>
      <c r="K17" s="268">
        <v>1397374</v>
      </c>
      <c r="L17" s="268">
        <v>76682</v>
      </c>
      <c r="M17" s="269">
        <v>92756</v>
      </c>
      <c r="N17" s="270">
        <v>-17.3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12" t="s">
        <v>489</v>
      </c>
      <c r="H21" s="1113"/>
      <c r="I21" s="1113"/>
      <c r="J21" s="1114"/>
      <c r="K21" s="280">
        <v>7.74</v>
      </c>
      <c r="L21" s="281">
        <v>8.7799999999999994</v>
      </c>
      <c r="M21" s="282">
        <v>-1.04</v>
      </c>
      <c r="N21" s="249"/>
      <c r="O21" s="283"/>
      <c r="P21" s="279"/>
    </row>
    <row r="22" spans="1:16" s="284" customFormat="1">
      <c r="A22" s="279"/>
      <c r="B22" s="249"/>
      <c r="C22" s="249"/>
      <c r="D22" s="249"/>
      <c r="E22" s="249"/>
      <c r="F22" s="249"/>
      <c r="G22" s="1112" t="s">
        <v>490</v>
      </c>
      <c r="H22" s="1113"/>
      <c r="I22" s="1113"/>
      <c r="J22" s="1114"/>
      <c r="K22" s="285">
        <v>95.6</v>
      </c>
      <c r="L22" s="286">
        <v>96.3</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5" t="s">
        <v>471</v>
      </c>
      <c r="L30" s="254"/>
      <c r="M30" s="255" t="s">
        <v>472</v>
      </c>
      <c r="N30" s="256"/>
    </row>
    <row r="31" spans="1:16">
      <c r="A31" s="248"/>
      <c r="B31" s="244"/>
      <c r="C31" s="244"/>
      <c r="D31" s="244"/>
      <c r="E31" s="244"/>
      <c r="F31" s="244"/>
      <c r="G31" s="257"/>
      <c r="H31" s="258"/>
      <c r="I31" s="258"/>
      <c r="J31" s="259"/>
      <c r="K31" s="1116"/>
      <c r="L31" s="260" t="s">
        <v>473</v>
      </c>
      <c r="M31" s="261" t="s">
        <v>474</v>
      </c>
      <c r="N31" s="262" t="s">
        <v>475</v>
      </c>
    </row>
    <row r="32" spans="1:16" ht="27" customHeight="1">
      <c r="A32" s="248"/>
      <c r="B32" s="244"/>
      <c r="C32" s="244"/>
      <c r="D32" s="244"/>
      <c r="E32" s="244"/>
      <c r="F32" s="244"/>
      <c r="G32" s="1128" t="s">
        <v>494</v>
      </c>
      <c r="H32" s="1129"/>
      <c r="I32" s="1129"/>
      <c r="J32" s="1130"/>
      <c r="K32" s="294">
        <v>899811</v>
      </c>
      <c r="L32" s="294">
        <v>49378</v>
      </c>
      <c r="M32" s="295">
        <v>53752</v>
      </c>
      <c r="N32" s="296">
        <v>-8.1</v>
      </c>
    </row>
    <row r="33" spans="1:16" ht="13.5" customHeight="1">
      <c r="A33" s="248"/>
      <c r="B33" s="244"/>
      <c r="C33" s="244"/>
      <c r="D33" s="244"/>
      <c r="E33" s="244"/>
      <c r="F33" s="244"/>
      <c r="G33" s="1128" t="s">
        <v>495</v>
      </c>
      <c r="H33" s="1129"/>
      <c r="I33" s="1129"/>
      <c r="J33" s="1130"/>
      <c r="K33" s="294" t="s">
        <v>480</v>
      </c>
      <c r="L33" s="294" t="s">
        <v>480</v>
      </c>
      <c r="M33" s="295" t="s">
        <v>480</v>
      </c>
      <c r="N33" s="296" t="s">
        <v>480</v>
      </c>
    </row>
    <row r="34" spans="1:16" ht="27" customHeight="1">
      <c r="A34" s="248"/>
      <c r="B34" s="244"/>
      <c r="C34" s="244"/>
      <c r="D34" s="244"/>
      <c r="E34" s="244"/>
      <c r="F34" s="244"/>
      <c r="G34" s="1128" t="s">
        <v>496</v>
      </c>
      <c r="H34" s="1129"/>
      <c r="I34" s="1129"/>
      <c r="J34" s="1130"/>
      <c r="K34" s="294" t="s">
        <v>480</v>
      </c>
      <c r="L34" s="294" t="s">
        <v>480</v>
      </c>
      <c r="M34" s="295">
        <v>8</v>
      </c>
      <c r="N34" s="296" t="s">
        <v>480</v>
      </c>
    </row>
    <row r="35" spans="1:16" ht="27" customHeight="1">
      <c r="A35" s="248"/>
      <c r="B35" s="244"/>
      <c r="C35" s="244"/>
      <c r="D35" s="244"/>
      <c r="E35" s="244"/>
      <c r="F35" s="244"/>
      <c r="G35" s="1128" t="s">
        <v>497</v>
      </c>
      <c r="H35" s="1129"/>
      <c r="I35" s="1129"/>
      <c r="J35" s="1130"/>
      <c r="K35" s="294">
        <v>144399</v>
      </c>
      <c r="L35" s="294">
        <v>7924</v>
      </c>
      <c r="M35" s="295">
        <v>15811</v>
      </c>
      <c r="N35" s="296">
        <v>-49.9</v>
      </c>
    </row>
    <row r="36" spans="1:16" ht="27" customHeight="1">
      <c r="A36" s="248"/>
      <c r="B36" s="244"/>
      <c r="C36" s="244"/>
      <c r="D36" s="244"/>
      <c r="E36" s="244"/>
      <c r="F36" s="244"/>
      <c r="G36" s="1128" t="s">
        <v>498</v>
      </c>
      <c r="H36" s="1129"/>
      <c r="I36" s="1129"/>
      <c r="J36" s="1130"/>
      <c r="K36" s="294">
        <v>5268</v>
      </c>
      <c r="L36" s="294">
        <v>289</v>
      </c>
      <c r="M36" s="295">
        <v>3371</v>
      </c>
      <c r="N36" s="296">
        <v>-91.4</v>
      </c>
    </row>
    <row r="37" spans="1:16" ht="13.5" customHeight="1">
      <c r="A37" s="248"/>
      <c r="B37" s="244"/>
      <c r="C37" s="244"/>
      <c r="D37" s="244"/>
      <c r="E37" s="244"/>
      <c r="F37" s="244"/>
      <c r="G37" s="1128" t="s">
        <v>499</v>
      </c>
      <c r="H37" s="1129"/>
      <c r="I37" s="1129"/>
      <c r="J37" s="1130"/>
      <c r="K37" s="294">
        <v>145303</v>
      </c>
      <c r="L37" s="294">
        <v>7974</v>
      </c>
      <c r="M37" s="295">
        <v>1425</v>
      </c>
      <c r="N37" s="296">
        <v>459.6</v>
      </c>
    </row>
    <row r="38" spans="1:16" ht="27" customHeight="1">
      <c r="A38" s="248"/>
      <c r="B38" s="244"/>
      <c r="C38" s="244"/>
      <c r="D38" s="244"/>
      <c r="E38" s="244"/>
      <c r="F38" s="244"/>
      <c r="G38" s="1131" t="s">
        <v>500</v>
      </c>
      <c r="H38" s="1132"/>
      <c r="I38" s="1132"/>
      <c r="J38" s="1133"/>
      <c r="K38" s="297">
        <v>179</v>
      </c>
      <c r="L38" s="297">
        <v>10</v>
      </c>
      <c r="M38" s="298">
        <v>8</v>
      </c>
      <c r="N38" s="299">
        <v>25</v>
      </c>
      <c r="O38" s="293"/>
    </row>
    <row r="39" spans="1:16">
      <c r="A39" s="248"/>
      <c r="B39" s="244"/>
      <c r="C39" s="244"/>
      <c r="D39" s="244"/>
      <c r="E39" s="244"/>
      <c r="F39" s="244"/>
      <c r="G39" s="1131" t="s">
        <v>501</v>
      </c>
      <c r="H39" s="1132"/>
      <c r="I39" s="1132"/>
      <c r="J39" s="1133"/>
      <c r="K39" s="300">
        <v>-56010</v>
      </c>
      <c r="L39" s="300">
        <v>-3074</v>
      </c>
      <c r="M39" s="301">
        <v>-3247</v>
      </c>
      <c r="N39" s="302">
        <v>-5.3</v>
      </c>
      <c r="O39" s="293"/>
    </row>
    <row r="40" spans="1:16" ht="27" customHeight="1">
      <c r="A40" s="248"/>
      <c r="B40" s="244"/>
      <c r="C40" s="244"/>
      <c r="D40" s="244"/>
      <c r="E40" s="244"/>
      <c r="F40" s="244"/>
      <c r="G40" s="1128" t="s">
        <v>502</v>
      </c>
      <c r="H40" s="1129"/>
      <c r="I40" s="1129"/>
      <c r="J40" s="1130"/>
      <c r="K40" s="300">
        <v>-735772</v>
      </c>
      <c r="L40" s="300">
        <v>-40376</v>
      </c>
      <c r="M40" s="301">
        <v>-45760</v>
      </c>
      <c r="N40" s="302">
        <v>-11.8</v>
      </c>
      <c r="O40" s="293"/>
    </row>
    <row r="41" spans="1:16">
      <c r="A41" s="248"/>
      <c r="B41" s="244"/>
      <c r="C41" s="244"/>
      <c r="D41" s="244"/>
      <c r="E41" s="244"/>
      <c r="F41" s="244"/>
      <c r="G41" s="1134" t="s">
        <v>278</v>
      </c>
      <c r="H41" s="1135"/>
      <c r="I41" s="1135"/>
      <c r="J41" s="1136"/>
      <c r="K41" s="294">
        <v>403178</v>
      </c>
      <c r="L41" s="300">
        <v>22125</v>
      </c>
      <c r="M41" s="301">
        <v>25369</v>
      </c>
      <c r="N41" s="302">
        <v>-12.8</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23" t="s">
        <v>471</v>
      </c>
      <c r="J49" s="1125" t="s">
        <v>506</v>
      </c>
      <c r="K49" s="1126"/>
      <c r="L49" s="1126"/>
      <c r="M49" s="1126"/>
      <c r="N49" s="1127"/>
    </row>
    <row r="50" spans="1:14">
      <c r="A50" s="248"/>
      <c r="B50" s="244"/>
      <c r="C50" s="244"/>
      <c r="D50" s="244"/>
      <c r="E50" s="244"/>
      <c r="F50" s="244"/>
      <c r="G50" s="312"/>
      <c r="H50" s="313"/>
      <c r="I50" s="1124"/>
      <c r="J50" s="314" t="s">
        <v>507</v>
      </c>
      <c r="K50" s="315" t="s">
        <v>508</v>
      </c>
      <c r="L50" s="316" t="s">
        <v>509</v>
      </c>
      <c r="M50" s="317" t="s">
        <v>510</v>
      </c>
      <c r="N50" s="318" t="s">
        <v>511</v>
      </c>
    </row>
    <row r="51" spans="1:14">
      <c r="A51" s="248"/>
      <c r="B51" s="244"/>
      <c r="C51" s="244"/>
      <c r="D51" s="244"/>
      <c r="E51" s="244"/>
      <c r="F51" s="244"/>
      <c r="G51" s="310" t="s">
        <v>512</v>
      </c>
      <c r="H51" s="311"/>
      <c r="I51" s="319">
        <v>960825</v>
      </c>
      <c r="J51" s="320">
        <v>50575</v>
      </c>
      <c r="K51" s="321">
        <v>49.4</v>
      </c>
      <c r="L51" s="322">
        <v>65529</v>
      </c>
      <c r="M51" s="323">
        <v>43</v>
      </c>
      <c r="N51" s="324">
        <v>6.4</v>
      </c>
    </row>
    <row r="52" spans="1:14">
      <c r="A52" s="248"/>
      <c r="B52" s="244"/>
      <c r="C52" s="244"/>
      <c r="D52" s="244"/>
      <c r="E52" s="244"/>
      <c r="F52" s="244"/>
      <c r="G52" s="325"/>
      <c r="H52" s="326" t="s">
        <v>513</v>
      </c>
      <c r="I52" s="327">
        <v>886433</v>
      </c>
      <c r="J52" s="328">
        <v>46659</v>
      </c>
      <c r="K52" s="329">
        <v>43.1</v>
      </c>
      <c r="L52" s="330">
        <v>32858</v>
      </c>
      <c r="M52" s="331">
        <v>44.5</v>
      </c>
      <c r="N52" s="332">
        <v>-1.4</v>
      </c>
    </row>
    <row r="53" spans="1:14">
      <c r="A53" s="248"/>
      <c r="B53" s="244"/>
      <c r="C53" s="244"/>
      <c r="D53" s="244"/>
      <c r="E53" s="244"/>
      <c r="F53" s="244"/>
      <c r="G53" s="310" t="s">
        <v>514</v>
      </c>
      <c r="H53" s="311"/>
      <c r="I53" s="319">
        <v>610145</v>
      </c>
      <c r="J53" s="320">
        <v>32512</v>
      </c>
      <c r="K53" s="321">
        <v>-35.700000000000003</v>
      </c>
      <c r="L53" s="322">
        <v>64717</v>
      </c>
      <c r="M53" s="323">
        <v>-1.2</v>
      </c>
      <c r="N53" s="324">
        <v>-34.5</v>
      </c>
    </row>
    <row r="54" spans="1:14">
      <c r="A54" s="248"/>
      <c r="B54" s="244"/>
      <c r="C54" s="244"/>
      <c r="D54" s="244"/>
      <c r="E54" s="244"/>
      <c r="F54" s="244"/>
      <c r="G54" s="325"/>
      <c r="H54" s="326" t="s">
        <v>513</v>
      </c>
      <c r="I54" s="327">
        <v>504417</v>
      </c>
      <c r="J54" s="328">
        <v>26878</v>
      </c>
      <c r="K54" s="329">
        <v>-42.4</v>
      </c>
      <c r="L54" s="330">
        <v>31931</v>
      </c>
      <c r="M54" s="331">
        <v>-2.8</v>
      </c>
      <c r="N54" s="332">
        <v>-39.6</v>
      </c>
    </row>
    <row r="55" spans="1:14">
      <c r="A55" s="248"/>
      <c r="B55" s="244"/>
      <c r="C55" s="244"/>
      <c r="D55" s="244"/>
      <c r="E55" s="244"/>
      <c r="F55" s="244"/>
      <c r="G55" s="310" t="s">
        <v>515</v>
      </c>
      <c r="H55" s="311"/>
      <c r="I55" s="319">
        <v>1332628</v>
      </c>
      <c r="J55" s="320">
        <v>72077</v>
      </c>
      <c r="K55" s="321">
        <v>121.7</v>
      </c>
      <c r="L55" s="322">
        <v>61557</v>
      </c>
      <c r="M55" s="323">
        <v>-4.9000000000000004</v>
      </c>
      <c r="N55" s="324">
        <v>126.6</v>
      </c>
    </row>
    <row r="56" spans="1:14">
      <c r="A56" s="248"/>
      <c r="B56" s="244"/>
      <c r="C56" s="244"/>
      <c r="D56" s="244"/>
      <c r="E56" s="244"/>
      <c r="F56" s="244"/>
      <c r="G56" s="325"/>
      <c r="H56" s="326" t="s">
        <v>513</v>
      </c>
      <c r="I56" s="327">
        <v>356647</v>
      </c>
      <c r="J56" s="328">
        <v>19290</v>
      </c>
      <c r="K56" s="329">
        <v>-28.2</v>
      </c>
      <c r="L56" s="330">
        <v>32497</v>
      </c>
      <c r="M56" s="331">
        <v>1.8</v>
      </c>
      <c r="N56" s="332">
        <v>-30</v>
      </c>
    </row>
    <row r="57" spans="1:14">
      <c r="A57" s="248"/>
      <c r="B57" s="244"/>
      <c r="C57" s="244"/>
      <c r="D57" s="244"/>
      <c r="E57" s="244"/>
      <c r="F57" s="244"/>
      <c r="G57" s="310" t="s">
        <v>516</v>
      </c>
      <c r="H57" s="311"/>
      <c r="I57" s="319">
        <v>1873809</v>
      </c>
      <c r="J57" s="320">
        <v>102026</v>
      </c>
      <c r="K57" s="321">
        <v>41.6</v>
      </c>
      <c r="L57" s="322">
        <v>69806</v>
      </c>
      <c r="M57" s="323">
        <v>13.4</v>
      </c>
      <c r="N57" s="324">
        <v>28.2</v>
      </c>
    </row>
    <row r="58" spans="1:14">
      <c r="A58" s="248"/>
      <c r="B58" s="244"/>
      <c r="C58" s="244"/>
      <c r="D58" s="244"/>
      <c r="E58" s="244"/>
      <c r="F58" s="244"/>
      <c r="G58" s="325"/>
      <c r="H58" s="326" t="s">
        <v>513</v>
      </c>
      <c r="I58" s="327">
        <v>326246</v>
      </c>
      <c r="J58" s="328">
        <v>17764</v>
      </c>
      <c r="K58" s="329">
        <v>-7.9</v>
      </c>
      <c r="L58" s="330">
        <v>32823</v>
      </c>
      <c r="M58" s="331">
        <v>1</v>
      </c>
      <c r="N58" s="332">
        <v>-8.9</v>
      </c>
    </row>
    <row r="59" spans="1:14">
      <c r="A59" s="248"/>
      <c r="B59" s="244"/>
      <c r="C59" s="244"/>
      <c r="D59" s="244"/>
      <c r="E59" s="244"/>
      <c r="F59" s="244"/>
      <c r="G59" s="310" t="s">
        <v>517</v>
      </c>
      <c r="H59" s="311"/>
      <c r="I59" s="319">
        <v>1572537</v>
      </c>
      <c r="J59" s="320">
        <v>86294</v>
      </c>
      <c r="K59" s="321">
        <v>-15.4</v>
      </c>
      <c r="L59" s="322">
        <v>74444</v>
      </c>
      <c r="M59" s="323">
        <v>6.6</v>
      </c>
      <c r="N59" s="324">
        <v>-22</v>
      </c>
    </row>
    <row r="60" spans="1:14">
      <c r="A60" s="248"/>
      <c r="B60" s="244"/>
      <c r="C60" s="244"/>
      <c r="D60" s="244"/>
      <c r="E60" s="244"/>
      <c r="F60" s="244"/>
      <c r="G60" s="325"/>
      <c r="H60" s="326" t="s">
        <v>513</v>
      </c>
      <c r="I60" s="333">
        <v>380081</v>
      </c>
      <c r="J60" s="328">
        <v>20857</v>
      </c>
      <c r="K60" s="329">
        <v>17.399999999999999</v>
      </c>
      <c r="L60" s="330">
        <v>34175</v>
      </c>
      <c r="M60" s="331">
        <v>4.0999999999999996</v>
      </c>
      <c r="N60" s="332">
        <v>13.3</v>
      </c>
    </row>
    <row r="61" spans="1:14">
      <c r="A61" s="248"/>
      <c r="B61" s="244"/>
      <c r="C61" s="244"/>
      <c r="D61" s="244"/>
      <c r="E61" s="244"/>
      <c r="F61" s="244"/>
      <c r="G61" s="310" t="s">
        <v>518</v>
      </c>
      <c r="H61" s="334"/>
      <c r="I61" s="335">
        <v>1269989</v>
      </c>
      <c r="J61" s="336">
        <v>68697</v>
      </c>
      <c r="K61" s="337">
        <v>32.299999999999997</v>
      </c>
      <c r="L61" s="338">
        <v>67211</v>
      </c>
      <c r="M61" s="339">
        <v>11.4</v>
      </c>
      <c r="N61" s="324">
        <v>20.9</v>
      </c>
    </row>
    <row r="62" spans="1:14">
      <c r="A62" s="248"/>
      <c r="B62" s="244"/>
      <c r="C62" s="244"/>
      <c r="D62" s="244"/>
      <c r="E62" s="244"/>
      <c r="F62" s="244"/>
      <c r="G62" s="325"/>
      <c r="H62" s="326" t="s">
        <v>513</v>
      </c>
      <c r="I62" s="327">
        <v>490765</v>
      </c>
      <c r="J62" s="328">
        <v>26290</v>
      </c>
      <c r="K62" s="329">
        <v>-3.6</v>
      </c>
      <c r="L62" s="330">
        <v>32857</v>
      </c>
      <c r="M62" s="331">
        <v>9.6999999999999993</v>
      </c>
      <c r="N62" s="332">
        <v>-13.3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7" t="s">
        <v>3</v>
      </c>
      <c r="D47" s="1137"/>
      <c r="E47" s="1138"/>
      <c r="F47" s="11">
        <v>19.25</v>
      </c>
      <c r="G47" s="12">
        <v>10.18</v>
      </c>
      <c r="H47" s="12">
        <v>10.95</v>
      </c>
      <c r="I47" s="12">
        <v>15.92</v>
      </c>
      <c r="J47" s="13">
        <v>16.350000000000001</v>
      </c>
    </row>
    <row r="48" spans="2:10" ht="57.75" customHeight="1">
      <c r="B48" s="14"/>
      <c r="C48" s="1139" t="s">
        <v>4</v>
      </c>
      <c r="D48" s="1139"/>
      <c r="E48" s="1140"/>
      <c r="F48" s="15">
        <v>5.43</v>
      </c>
      <c r="G48" s="16">
        <v>11.34</v>
      </c>
      <c r="H48" s="16">
        <v>14.12</v>
      </c>
      <c r="I48" s="16">
        <v>8.9499999999999993</v>
      </c>
      <c r="J48" s="17">
        <v>7.51</v>
      </c>
    </row>
    <row r="49" spans="2:10" ht="57.75" customHeight="1" thickBot="1">
      <c r="B49" s="18"/>
      <c r="C49" s="1141" t="s">
        <v>5</v>
      </c>
      <c r="D49" s="1141"/>
      <c r="E49" s="1142"/>
      <c r="F49" s="19">
        <v>2.23</v>
      </c>
      <c r="G49" s="20" t="s">
        <v>525</v>
      </c>
      <c r="H49" s="20" t="s">
        <v>526</v>
      </c>
      <c r="I49" s="20" t="s">
        <v>527</v>
      </c>
      <c r="J49" s="21" t="s">
        <v>528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49" t="s">
        <v>529</v>
      </c>
      <c r="D34" s="1149"/>
      <c r="E34" s="1150"/>
      <c r="F34" s="32">
        <v>5.42</v>
      </c>
      <c r="G34" s="33">
        <v>11.34</v>
      </c>
      <c r="H34" s="33">
        <v>14.12</v>
      </c>
      <c r="I34" s="33">
        <v>8.9499999999999993</v>
      </c>
      <c r="J34" s="34">
        <v>7.51</v>
      </c>
      <c r="K34" s="22"/>
      <c r="L34" s="22"/>
      <c r="M34" s="22"/>
      <c r="N34" s="22"/>
      <c r="O34" s="22"/>
      <c r="P34" s="22"/>
    </row>
    <row r="35" spans="1:16" ht="39" customHeight="1">
      <c r="A35" s="22"/>
      <c r="B35" s="35"/>
      <c r="C35" s="1143" t="s">
        <v>530</v>
      </c>
      <c r="D35" s="1144"/>
      <c r="E35" s="1145"/>
      <c r="F35" s="36">
        <v>10.44</v>
      </c>
      <c r="G35" s="37">
        <v>10.52</v>
      </c>
      <c r="H35" s="37">
        <v>8.91</v>
      </c>
      <c r="I35" s="37">
        <v>7.59</v>
      </c>
      <c r="J35" s="38">
        <v>6.29</v>
      </c>
      <c r="K35" s="22"/>
      <c r="L35" s="22"/>
      <c r="M35" s="22"/>
      <c r="N35" s="22"/>
      <c r="O35" s="22"/>
      <c r="P35" s="22"/>
    </row>
    <row r="36" spans="1:16" ht="39" customHeight="1">
      <c r="A36" s="22"/>
      <c r="B36" s="35"/>
      <c r="C36" s="1143" t="s">
        <v>531</v>
      </c>
      <c r="D36" s="1144"/>
      <c r="E36" s="1145"/>
      <c r="F36" s="36">
        <v>5.51</v>
      </c>
      <c r="G36" s="37">
        <v>5.52</v>
      </c>
      <c r="H36" s="37">
        <v>5.83</v>
      </c>
      <c r="I36" s="37">
        <v>5.73</v>
      </c>
      <c r="J36" s="38">
        <v>5.53</v>
      </c>
      <c r="K36" s="22"/>
      <c r="L36" s="22"/>
      <c r="M36" s="22"/>
      <c r="N36" s="22"/>
      <c r="O36" s="22"/>
      <c r="P36" s="22"/>
    </row>
    <row r="37" spans="1:16" ht="39" customHeight="1">
      <c r="A37" s="22"/>
      <c r="B37" s="35"/>
      <c r="C37" s="1143" t="s">
        <v>532</v>
      </c>
      <c r="D37" s="1144"/>
      <c r="E37" s="1145"/>
      <c r="F37" s="36">
        <v>1.45</v>
      </c>
      <c r="G37" s="37">
        <v>2.0099999999999998</v>
      </c>
      <c r="H37" s="37">
        <v>2.41</v>
      </c>
      <c r="I37" s="37">
        <v>3.85</v>
      </c>
      <c r="J37" s="38">
        <v>3.91</v>
      </c>
      <c r="K37" s="22"/>
      <c r="L37" s="22"/>
      <c r="M37" s="22"/>
      <c r="N37" s="22"/>
      <c r="O37" s="22"/>
      <c r="P37" s="22"/>
    </row>
    <row r="38" spans="1:16" ht="39" customHeight="1">
      <c r="A38" s="22"/>
      <c r="B38" s="35"/>
      <c r="C38" s="1143" t="s">
        <v>533</v>
      </c>
      <c r="D38" s="1144"/>
      <c r="E38" s="1145"/>
      <c r="F38" s="36">
        <v>5.72</v>
      </c>
      <c r="G38" s="37">
        <v>5.16</v>
      </c>
      <c r="H38" s="37">
        <v>4.6100000000000003</v>
      </c>
      <c r="I38" s="37">
        <v>4.7300000000000004</v>
      </c>
      <c r="J38" s="38">
        <v>1.4</v>
      </c>
      <c r="K38" s="22"/>
      <c r="L38" s="22"/>
      <c r="M38" s="22"/>
      <c r="N38" s="22"/>
      <c r="O38" s="22"/>
      <c r="P38" s="22"/>
    </row>
    <row r="39" spans="1:16" ht="39" customHeight="1">
      <c r="A39" s="22"/>
      <c r="B39" s="35"/>
      <c r="C39" s="1143" t="s">
        <v>534</v>
      </c>
      <c r="D39" s="1144"/>
      <c r="E39" s="1145"/>
      <c r="F39" s="36">
        <v>1.5</v>
      </c>
      <c r="G39" s="37">
        <v>0.81</v>
      </c>
      <c r="H39" s="37">
        <v>0.74</v>
      </c>
      <c r="I39" s="37">
        <v>1.1499999999999999</v>
      </c>
      <c r="J39" s="38">
        <v>1.27</v>
      </c>
      <c r="K39" s="22"/>
      <c r="L39" s="22"/>
      <c r="M39" s="22"/>
      <c r="N39" s="22"/>
      <c r="O39" s="22"/>
      <c r="P39" s="22"/>
    </row>
    <row r="40" spans="1:16" ht="39" customHeight="1">
      <c r="A40" s="22"/>
      <c r="B40" s="35"/>
      <c r="C40" s="1143" t="s">
        <v>535</v>
      </c>
      <c r="D40" s="1144"/>
      <c r="E40" s="1145"/>
      <c r="F40" s="36">
        <v>0.02</v>
      </c>
      <c r="G40" s="37">
        <v>0.03</v>
      </c>
      <c r="H40" s="37">
        <v>0.03</v>
      </c>
      <c r="I40" s="37">
        <v>0.04</v>
      </c>
      <c r="J40" s="38">
        <v>0.04</v>
      </c>
      <c r="K40" s="22"/>
      <c r="L40" s="22"/>
      <c r="M40" s="22"/>
      <c r="N40" s="22"/>
      <c r="O40" s="22"/>
      <c r="P40" s="22"/>
    </row>
    <row r="41" spans="1:16" ht="39" customHeight="1">
      <c r="A41" s="22"/>
      <c r="B41" s="35"/>
      <c r="C41" s="1143" t="s">
        <v>536</v>
      </c>
      <c r="D41" s="1144"/>
      <c r="E41" s="1145"/>
      <c r="F41" s="36">
        <v>0.02</v>
      </c>
      <c r="G41" s="37">
        <v>0.01</v>
      </c>
      <c r="H41" s="37">
        <v>0</v>
      </c>
      <c r="I41" s="37">
        <v>0.02</v>
      </c>
      <c r="J41" s="38">
        <v>0</v>
      </c>
      <c r="K41" s="22"/>
      <c r="L41" s="22"/>
      <c r="M41" s="22"/>
      <c r="N41" s="22"/>
      <c r="O41" s="22"/>
      <c r="P41" s="22"/>
    </row>
    <row r="42" spans="1:16" ht="39" customHeight="1">
      <c r="A42" s="22"/>
      <c r="B42" s="39"/>
      <c r="C42" s="1143" t="s">
        <v>537</v>
      </c>
      <c r="D42" s="1144"/>
      <c r="E42" s="1145"/>
      <c r="F42" s="36" t="s">
        <v>480</v>
      </c>
      <c r="G42" s="37" t="s">
        <v>480</v>
      </c>
      <c r="H42" s="37" t="s">
        <v>480</v>
      </c>
      <c r="I42" s="37" t="s">
        <v>480</v>
      </c>
      <c r="J42" s="38" t="s">
        <v>480</v>
      </c>
      <c r="K42" s="22"/>
      <c r="L42" s="22"/>
      <c r="M42" s="22"/>
      <c r="N42" s="22"/>
      <c r="O42" s="22"/>
      <c r="P42" s="22"/>
    </row>
    <row r="43" spans="1:16" ht="39" customHeight="1" thickBot="1">
      <c r="A43" s="22"/>
      <c r="B43" s="40"/>
      <c r="C43" s="1146" t="s">
        <v>538</v>
      </c>
      <c r="D43" s="1147"/>
      <c r="E43" s="1148"/>
      <c r="F43" s="41">
        <v>0.02</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59" t="s">
        <v>11</v>
      </c>
      <c r="C45" s="1160"/>
      <c r="D45" s="58"/>
      <c r="E45" s="1165" t="s">
        <v>12</v>
      </c>
      <c r="F45" s="1165"/>
      <c r="G45" s="1165"/>
      <c r="H45" s="1165"/>
      <c r="I45" s="1165"/>
      <c r="J45" s="1166"/>
      <c r="K45" s="59">
        <v>1122</v>
      </c>
      <c r="L45" s="60">
        <v>1014</v>
      </c>
      <c r="M45" s="60">
        <v>971</v>
      </c>
      <c r="N45" s="60">
        <v>890</v>
      </c>
      <c r="O45" s="61">
        <v>900</v>
      </c>
      <c r="P45" s="48"/>
      <c r="Q45" s="48"/>
      <c r="R45" s="48"/>
      <c r="S45" s="48"/>
      <c r="T45" s="48"/>
      <c r="U45" s="48"/>
    </row>
    <row r="46" spans="1:21" ht="30.75" customHeight="1">
      <c r="A46" s="48"/>
      <c r="B46" s="1161"/>
      <c r="C46" s="1162"/>
      <c r="D46" s="62"/>
      <c r="E46" s="1153" t="s">
        <v>13</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14</v>
      </c>
      <c r="F47" s="1153"/>
      <c r="G47" s="1153"/>
      <c r="H47" s="1153"/>
      <c r="I47" s="1153"/>
      <c r="J47" s="1154"/>
      <c r="K47" s="63" t="s">
        <v>480</v>
      </c>
      <c r="L47" s="64" t="s">
        <v>480</v>
      </c>
      <c r="M47" s="64" t="s">
        <v>480</v>
      </c>
      <c r="N47" s="64" t="s">
        <v>480</v>
      </c>
      <c r="O47" s="65" t="s">
        <v>480</v>
      </c>
      <c r="P47" s="48"/>
      <c r="Q47" s="48"/>
      <c r="R47" s="48"/>
      <c r="S47" s="48"/>
      <c r="T47" s="48"/>
      <c r="U47" s="48"/>
    </row>
    <row r="48" spans="1:21" ht="30.75" customHeight="1">
      <c r="A48" s="48"/>
      <c r="B48" s="1161"/>
      <c r="C48" s="1162"/>
      <c r="D48" s="62"/>
      <c r="E48" s="1153" t="s">
        <v>15</v>
      </c>
      <c r="F48" s="1153"/>
      <c r="G48" s="1153"/>
      <c r="H48" s="1153"/>
      <c r="I48" s="1153"/>
      <c r="J48" s="1154"/>
      <c r="K48" s="63">
        <v>152</v>
      </c>
      <c r="L48" s="64">
        <v>155</v>
      </c>
      <c r="M48" s="64">
        <v>152</v>
      </c>
      <c r="N48" s="64">
        <v>143</v>
      </c>
      <c r="O48" s="65">
        <v>144</v>
      </c>
      <c r="P48" s="48"/>
      <c r="Q48" s="48"/>
      <c r="R48" s="48"/>
      <c r="S48" s="48"/>
      <c r="T48" s="48"/>
      <c r="U48" s="48"/>
    </row>
    <row r="49" spans="1:21" ht="30.75" customHeight="1">
      <c r="A49" s="48"/>
      <c r="B49" s="1161"/>
      <c r="C49" s="1162"/>
      <c r="D49" s="62"/>
      <c r="E49" s="1153" t="s">
        <v>16</v>
      </c>
      <c r="F49" s="1153"/>
      <c r="G49" s="1153"/>
      <c r="H49" s="1153"/>
      <c r="I49" s="1153"/>
      <c r="J49" s="1154"/>
      <c r="K49" s="63">
        <v>7</v>
      </c>
      <c r="L49" s="64">
        <v>7</v>
      </c>
      <c r="M49" s="64">
        <v>7</v>
      </c>
      <c r="N49" s="64">
        <v>8</v>
      </c>
      <c r="O49" s="65">
        <v>5</v>
      </c>
      <c r="P49" s="48"/>
      <c r="Q49" s="48"/>
      <c r="R49" s="48"/>
      <c r="S49" s="48"/>
      <c r="T49" s="48"/>
      <c r="U49" s="48"/>
    </row>
    <row r="50" spans="1:21" ht="30.75" customHeight="1">
      <c r="A50" s="48"/>
      <c r="B50" s="1161"/>
      <c r="C50" s="1162"/>
      <c r="D50" s="62"/>
      <c r="E50" s="1153" t="s">
        <v>17</v>
      </c>
      <c r="F50" s="1153"/>
      <c r="G50" s="1153"/>
      <c r="H50" s="1153"/>
      <c r="I50" s="1153"/>
      <c r="J50" s="1154"/>
      <c r="K50" s="63">
        <v>151</v>
      </c>
      <c r="L50" s="64">
        <v>159</v>
      </c>
      <c r="M50" s="64">
        <v>151</v>
      </c>
      <c r="N50" s="64">
        <v>158</v>
      </c>
      <c r="O50" s="65">
        <v>145</v>
      </c>
      <c r="P50" s="48"/>
      <c r="Q50" s="48"/>
      <c r="R50" s="48"/>
      <c r="S50" s="48"/>
      <c r="T50" s="48"/>
      <c r="U50" s="48"/>
    </row>
    <row r="51" spans="1:21" ht="30.75" customHeight="1">
      <c r="A51" s="48"/>
      <c r="B51" s="1163"/>
      <c r="C51" s="1164"/>
      <c r="D51" s="66"/>
      <c r="E51" s="1153" t="s">
        <v>18</v>
      </c>
      <c r="F51" s="1153"/>
      <c r="G51" s="1153"/>
      <c r="H51" s="1153"/>
      <c r="I51" s="1153"/>
      <c r="J51" s="1154"/>
      <c r="K51" s="63" t="s">
        <v>480</v>
      </c>
      <c r="L51" s="64" t="s">
        <v>480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789</v>
      </c>
      <c r="L52" s="64">
        <v>808</v>
      </c>
      <c r="M52" s="64">
        <v>803</v>
      </c>
      <c r="N52" s="64">
        <v>790</v>
      </c>
      <c r="O52" s="65">
        <v>791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643</v>
      </c>
      <c r="L53" s="69">
        <v>527</v>
      </c>
      <c r="M53" s="69">
        <v>478</v>
      </c>
      <c r="N53" s="69">
        <v>409</v>
      </c>
      <c r="O53" s="70">
        <v>403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2015-04-16T06:03:20Z</cp:lastPrinted>
  <dcterms:created xsi:type="dcterms:W3CDTF">2015-02-17T06:12:47Z</dcterms:created>
  <dcterms:modified xsi:type="dcterms:W3CDTF">2015-04-30T07:49:17Z</dcterms:modified>
</cp:coreProperties>
</file>