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tabRatio="816"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AM35" i="9"/>
  <c r="C35" i="9"/>
  <c r="CO34" i="9"/>
  <c r="BW34" i="9"/>
  <c r="AM34" i="9"/>
  <c r="C34" i="9"/>
  <c r="BE34" i="9" l="1"/>
  <c r="BE35" i="9" s="1"/>
  <c r="BE36"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<sst xmlns="http://schemas.openxmlformats.org/spreadsheetml/2006/main" count="973" uniqueCount="539">
  <si>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</si>
  <si>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</si>
  <si>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</si>
  <si>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</si>
  <si>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</si>
  <si>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</si>
  <si>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</si>
  <si>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</si>
  <si>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</si>
  <si>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</si>
  <si>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</si>
  <si>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</si>
  <si>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</si>
  <si>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</si>
  <si>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</si>
  <si>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</si>
  <si>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</si>
  <si>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</si>
  <si>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</si>
  <si>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</si>
  <si>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</si>
  <si>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</si>
  <si>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</si>
  <si>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</si>
  <si>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</si>
  <si>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</si>
  <si>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</si>
  <si>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</si>
  <si>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</si>
  <si>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</si>
  <si>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</si>
  <si>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</si>
  <si>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</si>
  <si>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</si>
  <si>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</si>
  <si>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</si>
  <si>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</si>
  <si>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</si>
  <si>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</si>
  <si>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</si>
  <si>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</si>
  <si>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</si>
  <si>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</si>
  <si>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</si>
  <si>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</si>
  <si>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</si>
  <si>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</si>
  <si>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</si>
  <si>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</si>
  <si>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</si>
  <si>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</si>
  <si>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</si>
  <si>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</si>
  <si>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</si>
  <si>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</si>
  <si>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</si>
  <si>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</si>
  <si>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</si>
  <si>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</si>
  <si>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</si>
  <si>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</si>
  <si>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</si>
  <si>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</si>
  <si>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</si>
  <si>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</si>
  <si>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</si>
  <si>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</si>
  <si>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</si>
  <si>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</si>
  <si>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</si>
  <si>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</si>
  <si>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</si>
  <si>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</si>
  <si>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</si>
  <si>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</si>
  <si>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</si>
  <si>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</si>
  <si>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</si>
  <si>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</si>
  <si>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</si>
  <si>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</si>
  <si>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</si>
  <si>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古殿町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</si>
  <si>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</si>
  <si>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</si>
  <si>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</si>
  <si>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</si>
  <si>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</si>
  <si>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</si>
  <si>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</si>
  <si>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</si>
  <si>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</si>
  <si>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</si>
  <si>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</si>
  <si>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</si>
  <si>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</si>
  <si>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</si>
  <si>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</si>
  <si>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</si>
  <si>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</si>
  <si>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</si>
  <si>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</si>
  <si>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</si>
  <si>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</si>
  <si>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</si>
  <si>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</si>
  <si>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</si>
  <si>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</si>
  <si>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</si>
  <si>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</si>
  <si>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</si>
  <si>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</si>
  <si>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</si>
  <si>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</si>
  <si>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</si>
  <si>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</si>
  <si>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</si>
  <si>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</si>
  <si>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</si>
  <si>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</si>
  <si>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</si>
  <si>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</si>
  <si>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</si>
  <si>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</si>
  <si>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</si>
  <si>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</si>
  <si>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</si>
  <si>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</si>
  <si>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</si>
  <si>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</si>
  <si>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</si>
  <si>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</si>
  <si>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</si>
  <si>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</si>
  <si>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</si>
  <si>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</si>
  <si>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</si>
  <si>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</si>
  <si>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</si>
  <si>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</si>
  <si>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</si>
  <si>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</si>
  <si>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</si>
  <si>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</si>
  <si>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</si>
  <si>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</si>
  <si>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</si>
  <si>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</si>
  <si>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</si>
  <si>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</si>
  <si>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</si>
  <si>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</si>
  <si>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</si>
  <si>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</si>
  <si>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</si>
  <si>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</si>
  <si>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</si>
  <si>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</si>
  <si>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</si>
  <si>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</si>
  <si>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</si>
  <si>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</si>
  <si>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</si>
  <si>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</si>
  <si>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</si>
  <si>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</si>
  <si>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</si>
  <si>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</si>
  <si>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</si>
  <si>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</si>
  <si>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</si>
  <si>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</si>
  <si>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</si>
  <si>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</si>
  <si>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</si>
  <si>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</si>
  <si>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</si>
  <si>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</si>
  <si>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</si>
  <si>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</si>
  <si>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</si>
  <si>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</si>
  <si>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</si>
  <si>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</si>
  <si>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</si>
  <si>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</si>
  <si>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</si>
  <si>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</si>
  <si>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</si>
  <si>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</si>
  <si>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</si>
  <si>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</si>
  <si>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</si>
  <si>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</si>
  <si>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</si>
  <si>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</si>
  <si>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福島県古殿町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</si>
  <si>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</si>
  <si>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</si>
  <si>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</si>
  <si>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</si>
  <si>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</si>
  <si>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</si>
  <si>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</si>
  <si>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</si>
  <si>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</si>
  <si>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</si>
  <si>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</si>
  <si>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</si>
  <si>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</si>
  <si>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</si>
  <si>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</si>
  <si>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</si>
  <si>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</si>
  <si>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</si>
  <si>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</si>
  <si>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</si>
  <si>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</si>
  <si>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</si>
  <si>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</si>
  <si>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</si>
  <si>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</si>
  <si>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</si>
  <si>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</si>
  <si>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</si>
  <si>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</si>
  <si>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</si>
  <si>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</si>
  <si>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</si>
  <si>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</si>
  <si>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</si>
  <si>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</si>
  <si>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</si>
  <si>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</si>
  <si>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</si>
  <si>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</si>
  <si>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</si>
  <si>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</si>
  <si>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</si>
  <si>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</si>
  <si>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</si>
  <si>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</si>
  <si>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</si>
  <si>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</si>
  <si>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</si>
  <si>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</si>
  <si>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</si>
  <si>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</si>
  <si>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</si>
  <si>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</si>
  <si>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</si>
  <si>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</si>
  <si>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</si>
  <si>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</si>
  <si>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</si>
  <si>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</si>
  <si>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</si>
  <si>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</si>
  <si>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</si>
  <si>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</si>
  <si>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</si>
  <si>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</si>
  <si>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</si>
  <si>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</si>
  <si>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</si>
  <si>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</si>
  <si>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</si>
  <si>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</si>
  <si>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</si>
  <si>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</si>
  <si>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</si>
  <si>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</si>
  <si>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</si>
  <si>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</si>
  <si>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</si>
  <si>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</si>
  <si>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</si>
  <si>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</si>
  <si>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</si>
  <si>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</si>
  <si>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</si>
  <si>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</si>
  <si>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</si>
  <si>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</si>
  <si>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</si>
  <si>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</si>
  <si>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</si>
  <si>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</si>
  <si>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</si>
  <si>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</si>
  <si>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</si>
  <si>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</si>
  <si>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</si>
  <si>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</si>
  <si>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</si>
  <si>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</si>
  <si>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</si>
  <si>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</si>
  <si>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</si>
  <si>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</si>
  <si>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</si>
  <si>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</si>
  <si>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</si>
  <si>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</si>
  <si>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</si>
  <si>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</si>
  <si>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</si>
  <si>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</si>
  <si>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</si>
  <si>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</si>
  <si>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</si>
  <si>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</si>
  <si>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</si>
  <si>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</si>
  <si>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</si>
  <si>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</si>
  <si>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</si>
  <si>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</si>
  <si>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</si>
  <si>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</si>
  <si>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</si>
  <si>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</si>
  <si>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</si>
  <si>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</si>
  <si>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</si>
  <si>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</si>
  <si>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</si>
  <si>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</si>
  <si>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</si>
  <si>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</si>
  <si>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</si>
  <si>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</si>
  <si>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</si>
  <si>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</si>
  <si>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</si>
  <si>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</si>
  <si>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</si>
  <si>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</si>
  <si>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</si>
  <si>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</si>
  <si>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</si>
  <si>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</si>
  <si>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</si>
  <si>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</si>
  <si>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</si>
  <si>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</si>
  <si>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福島県古殿町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</si>
  <si>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</si>
  <si>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</si>
  <si>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</si>
  <si>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</si>
  <si>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</si>
  <si>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</si>
  <si>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</si>
  <si>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</si>
  <si>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</si>
  <si>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</si>
  <si>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</si>
  <si>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</si>
  <si>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</si>
  <si>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</si>
  <si>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</si>
  <si>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</si>
  <si>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</si>
  <si>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</si>
  <si>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</si>
  <si>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</si>
  <si>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</si>
  <si>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</si>
  <si>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</si>
  <si>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</si>
  <si>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</si>
  <si>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</si>
  <si>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</si>
  <si>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</si>
  <si>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</si>
  <si>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</si>
  <si>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</si>
  <si>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</si>
  <si>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</si>
  <si>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</si>
  <si>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</si>
  <si>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</si>
  <si>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</si>
  <si>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</si>
  <si>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農業集落排水事業特別会計</t>
    <phoneticPr fontId="5"/>
  </si>
  <si>
    <t>林業集落排水事業特別会計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</si>
  <si>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</si>
  <si>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</si>
  <si>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</si>
  <si>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</si>
  <si>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</si>
  <si>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</si>
  <si>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</si>
  <si>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</si>
  <si>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</si>
  <si>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</si>
  <si>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</si>
  <si>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</si>
  <si>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</si>
  <si>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</si>
  <si>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</si>
  <si>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</si>
  <si>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</si>
  <si>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</si>
  <si>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</si>
  <si>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</si>
  <si>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</si>
  <si>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</si>
  <si>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</si>
  <si>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</si>
  <si>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</si>
  <si>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</si>
  <si>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</si>
  <si>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</si>
  <si>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</si>
  <si>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</si>
  <si>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</si>
  <si>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</si>
  <si>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</si>
  <si>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</si>
  <si>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</si>
  <si>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</si>
  <si>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</si>
  <si>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</si>
  <si>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</si>
  <si>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</si>
  <si>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</si>
  <si>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</si>
  <si>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</si>
  <si>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</si>
  <si>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</si>
  <si>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</si>
  <si>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</si>
  <si>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</si>
  <si>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</si>
  <si>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</si>
  <si>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</si>
  <si>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</si>
  <si>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</si>
  <si>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</si>
  <si>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</si>
  <si>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</si>
  <si>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</si>
  <si>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</si>
  <si>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</si>
  <si>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</si>
  <si>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</si>
  <si>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</si>
  <si>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</si>
  <si>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</si>
  <si>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</si>
  <si>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</si>
  <si>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</si>
  <si>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</si>
  <si>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</si>
  <si>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</si>
  <si>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</si>
  <si>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</si>
  <si>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</si>
  <si>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</si>
  <si>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</si>
  <si>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</si>
  <si>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</si>
  <si>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</si>
  <si>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</si>
  <si>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</si>
  <si>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</si>
  <si>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</si>
  <si>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</si>
  <si>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</si>
  <si>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</si>
  <si>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</si>
  <si>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</si>
  <si>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</si>
  <si>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</si>
  <si>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</si>
  <si>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</si>
  <si>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</si>
  <si>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</si>
  <si>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</si>
  <si>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</si>
  <si>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</si>
  <si>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</si>
  <si>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</si>
  <si>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</si>
  <si>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</si>
  <si>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</si>
  <si>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</si>
  <si>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</si>
  <si>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</si>
  <si>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</si>
  <si>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</si>
  <si>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</si>
  <si>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</si>
  <si>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</si>
  <si>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</si>
  <si>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</si>
  <si>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</si>
  <si>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</si>
  <si>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</si>
  <si>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</si>
  <si>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</si>
  <si>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</si>
  <si>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</si>
  <si>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</si>
  <si>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</si>
  <si>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</si>
  <si>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</si>
  <si>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</si>
  <si>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</si>
  <si>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</si>
  <si>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</si>
  <si>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</si>
  <si>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</si>
  <si>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</si>
  <si>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</si>
  <si>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</si>
  <si>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</si>
  <si>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</si>
  <si>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</si>
  <si>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</si>
  <si>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国民健康保険特別会計</t>
  </si>
  <si>
    <t>介護保険特別会計</t>
  </si>
  <si>
    <t>農業集落排水事業特別会計</t>
  </si>
  <si>
    <t>簡易水道特別会計</t>
  </si>
  <si>
    <t>林業集落排水事業特別会計</t>
  </si>
  <si>
    <t>後期高齢者医療特別会計</t>
  </si>
  <si>
    <t>その他会計（赤字）</t>
  </si>
  <si>
    <t>その他会計（黒字）</t>
  </si>
  <si>
    <t>須賀川地方広域消防組合</t>
    <rPh sb="0" eb="3">
      <t>スカガワ</t>
    </rPh>
    <rPh sb="3" eb="5">
      <t>チホウ</t>
    </rPh>
    <rPh sb="5" eb="7">
      <t>コウイキ</t>
    </rPh>
    <rPh sb="7" eb="9">
      <t>ショウボウ</t>
    </rPh>
    <rPh sb="9" eb="11">
      <t>クミアイ</t>
    </rPh>
    <phoneticPr fontId="2"/>
  </si>
  <si>
    <t>石川地方生活環境施設組合</t>
    <rPh sb="0" eb="2">
      <t>イシカワ</t>
    </rPh>
    <rPh sb="2" eb="4">
      <t>チホウ</t>
    </rPh>
    <rPh sb="4" eb="6">
      <t>セイカツ</t>
    </rPh>
    <rPh sb="6" eb="8">
      <t>カンキョウ</t>
    </rPh>
    <rPh sb="8" eb="10">
      <t>シセツ</t>
    </rPh>
    <rPh sb="10" eb="12">
      <t>クミアイ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</si>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</sst>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153185</c:v>
                </c:pt>
                <c:pt idx="1">
                  <c:v>198865</c:v>
                </c:pt>
                <c:pt idx="2">
                  <c:v>151783</c:v>
                </c:pt>
                <c:pt idx="3">
                  <c:v>121420</c:v>
                </c:pt>
                <c:pt idx="4">
                  <c:v>307327</c:v>
                </c:pt>
              </c:numCache>
            </c:numRef>
          </c:val>
          <c:smooth val="0"/>
        </c:ser>
        <c:dLbls>
          <c:showLegendKey val="0"/>
          <c:showVal val="0"/>
          <c:showCatName val="0"/>
          <c:showSerName val="0"/>
          <c:showPercent val="0"/>
          <c:showBubbleSize val="0"/>
        </c:dLbls>
        <c:marker val="1"/>
        <c:smooth val="0"/>
        <c:axId val="100930688"/>
        <c:axId val="100932608"/>
      </c:lineChart>
      <c:catAx>
        <c:axId val="1009306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932608"/>
        <c:crosses val="autoZero"/>
        <c:auto val="1"/>
        <c:lblAlgn val="ctr"/>
        <c:lblOffset val="100"/>
        <c:tickLblSkip val="1"/>
        <c:tickMarkSkip val="1"/>
        <c:noMultiLvlLbl val="0"/>
      </c:catAx>
      <c:valAx>
        <c:axId val="100932608"/>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9306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2.62</c:v>
                </c:pt>
                <c:pt idx="1">
                  <c:v>3</c:v>
                </c:pt>
                <c:pt idx="2">
                  <c:v>1.99</c:v>
                </c:pt>
                <c:pt idx="3">
                  <c:v>3.04</c:v>
                </c:pt>
                <c:pt idx="4">
                  <c:v>7.16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43.18</c:v>
                </c:pt>
                <c:pt idx="1">
                  <c:v>40.799999999999997</c:v>
                </c:pt>
                <c:pt idx="2">
                  <c:v>43.95</c:v>
                </c:pt>
                <c:pt idx="3">
                  <c:v>45.99</c:v>
                </c:pt>
                <c:pt idx="4">
                  <c:v>46.09</c:v>
                </c:pt>
              </c:numCache>
            </c:numRef>
          </c:val>
        </c:ser>
        <c:dLbls>
          <c:showLegendKey val="0"/>
          <c:showVal val="0"/>
          <c:showCatName val="0"/>
          <c:showSerName val="0"/>
          <c:showPercent val="0"/>
          <c:showBubbleSize val="0"/>
        </c:dLbls>
        <c:gapWidth val="250"/>
        <c:overlap val="100"/>
        <c:axId val="106749312"/>
        <c:axId val="106636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4.1900000000000004</c:v>
                </c:pt>
                <c:pt idx="1">
                  <c:v>0.15</c:v>
                </c:pt>
                <c:pt idx="2">
                  <c:v>1.18</c:v>
                </c:pt>
                <c:pt idx="3">
                  <c:v>9.5399999999999991</c:v>
                </c:pt>
                <c:pt idx="4">
                  <c:v>4.07</c:v>
                </c:pt>
              </c:numCache>
            </c:numRef>
          </c:val>
          <c:smooth val="0"/>
        </c:ser>
        <c:dLbls>
          <c:showLegendKey val="0"/>
          <c:showVal val="0"/>
          <c:showCatName val="0"/>
          <c:showSerName val="0"/>
          <c:showPercent val="0"/>
          <c:showBubbleSize val="0"/>
        </c:dLbls>
        <c:marker val="1"/>
        <c:smooth val="0"/>
        <c:axId val="106749312"/>
        <c:axId val="106636416"/>
      </c:lineChart>
      <c:catAx>
        <c:axId val="106749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36416"/>
        <c:crosses val="autoZero"/>
        <c:auto val="1"/>
        <c:lblAlgn val="ctr"/>
        <c:lblOffset val="100"/>
        <c:tickLblSkip val="1"/>
        <c:tickMarkSkip val="1"/>
        <c:noMultiLvlLbl val="0"/>
      </c:catAx>
      <c:valAx>
        <c:axId val="106636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49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0.02</c:v>
                </c:pt>
                <c:pt idx="4">
                  <c:v>#N/A</c:v>
                </c:pt>
                <c:pt idx="5">
                  <c:v>0.02</c:v>
                </c:pt>
                <c:pt idx="6">
                  <c:v>#N/A</c:v>
                </c:pt>
                <c:pt idx="7">
                  <c:v>0</c:v>
                </c:pt>
                <c:pt idx="8">
                  <c:v>#N/A</c:v>
                </c:pt>
                <c:pt idx="9">
                  <c:v>0</c:v>
                </c:pt>
              </c:numCache>
            </c:numRef>
          </c:val>
        </c:ser>
        <c:ser>
          <c:idx val="4"/>
          <c:order val="4"/>
          <c:tx>
            <c:strRef>
              <c:f>データシート!$A$31</c:f>
              <c:strCache>
                <c:ptCount val="1"/>
                <c:pt idx="0">
                  <c:v>林業集落排水事業特別会計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0.01</c:v>
                </c:pt>
                <c:pt idx="4">
                  <c:v>#N/A</c:v>
                </c:pt>
                <c:pt idx="5">
                  <c:v>0</c:v>
                </c:pt>
                <c:pt idx="6">
                  <c:v>#N/A</c:v>
                </c:pt>
                <c:pt idx="7">
                  <c:v>0.02</c:v>
                </c:pt>
                <c:pt idx="8">
                  <c:v>#N/A</c:v>
                </c:pt>
                <c:pt idx="9">
                  <c:v>0.02</c:v>
                </c:pt>
              </c:numCache>
            </c:numRef>
          </c:val>
        </c:ser>
        <c:ser>
          <c:idx val="5"/>
          <c:order val="5"/>
          <c:tx>
            <c:strRef>
              <c:f>データシート!$A$32</c:f>
              <c:strCache>
                <c:ptCount val="1"/>
                <c:pt idx="0">
                  <c:v>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0.33</c:v>
                </c:pt>
                <c:pt idx="4">
                  <c:v>#N/A</c:v>
                </c:pt>
                <c:pt idx="5">
                  <c:v>0.08</c:v>
                </c:pt>
                <c:pt idx="6">
                  <c:v>#N/A</c:v>
                </c:pt>
                <c:pt idx="7">
                  <c:v>0.08</c:v>
                </c:pt>
                <c:pt idx="8">
                  <c:v>#N/A</c:v>
                </c:pt>
                <c:pt idx="9">
                  <c:v>7.0000000000000007E-2</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0.05</c:v>
                </c:pt>
                <c:pt idx="2">
                  <c:v>#N/A</c:v>
                </c:pt>
                <c:pt idx="3">
                  <c:v>0.08</c:v>
                </c:pt>
                <c:pt idx="4">
                  <c:v>#N/A</c:v>
                </c:pt>
                <c:pt idx="5">
                  <c:v>0.04</c:v>
                </c:pt>
                <c:pt idx="6">
                  <c:v>#N/A</c:v>
                </c:pt>
                <c:pt idx="7">
                  <c:v>0.15</c:v>
                </c:pt>
                <c:pt idx="8">
                  <c:v>#N/A</c:v>
                </c:pt>
                <c:pt idx="9">
                  <c:v>7.0000000000000007E-2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0.65</c:v>
                </c:pt>
                <c:pt idx="2">
                  <c:v>#N/A</c:v>
                </c:pt>
                <c:pt idx="3">
                  <c:v>1.0900000000000001</c:v>
                </c:pt>
                <c:pt idx="4">
                  <c:v>#N/A</c:v>
                </c:pt>
                <c:pt idx="5">
                  <c:v>0.9</c:v>
                </c:pt>
                <c:pt idx="6">
                  <c:v>#N/A</c:v>
                </c:pt>
                <c:pt idx="7">
                  <c:v>0.59</c:v>
                </c:pt>
                <c:pt idx="8">
                  <c:v>#N/A</c:v>
                </c:pt>
                <c:pt idx="9">
                  <c:v>0.78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1.07</c:v>
                </c:pt>
                <c:pt idx="2">
                  <c:v>#N/A</c:v>
                </c:pt>
                <c:pt idx="3">
                  <c:v>1.67</c:v>
                </c:pt>
                <c:pt idx="4">
                  <c:v>#N/A</c:v>
                </c:pt>
                <c:pt idx="5">
                  <c:v>0.68</c:v>
                </c:pt>
                <c:pt idx="6">
                  <c:v>#N/A</c:v>
                </c:pt>
                <c:pt idx="7">
                  <c:v>2.31</c:v>
                </c:pt>
                <c:pt idx="8">
                  <c:v>#N/A</c:v>
                </c:pt>
                <c:pt idx="9">
                  <c:v>1.94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2.62</c:v>
                </c:pt>
                <c:pt idx="2">
                  <c:v>#N/A</c:v>
                </c:pt>
                <c:pt idx="3">
                  <c:v>3</c:v>
                </c:pt>
                <c:pt idx="4">
                  <c:v>#N/A</c:v>
                </c:pt>
                <c:pt idx="5">
                  <c:v>8.27</c:v>
                </c:pt>
                <c:pt idx="6">
                  <c:v>#N/A</c:v>
                </c:pt>
                <c:pt idx="7">
                  <c:v>3.04</c:v>
                </c:pt>
                <c:pt idx="8">
                  <c:v>#N/A</c:v>
                </c:pt>
                <c:pt idx="9">
                  <c:v>7.16</c:v>
                </c:pt>
              </c:numCache>
            </c:numRef>
          </c:val>
        </c:ser>
        <c:dLbls>
          <c:showLegendKey val="0"/>
          <c:showVal val="0"/>
          <c:showCatName val="0"/>
          <c:showSerName val="0"/>
          <c:showPercent val="0"/>
          <c:showBubbleSize val="0"/>
        </c:dLbls>
        <c:gapWidth val="150"/>
        <c:overlap val="100"/>
        <c:axId val="106877696"/>
        <c:axId val="106879232"/>
      </c:barChart>
      <c:catAx>
        <c:axId val="106877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879232"/>
        <c:crosses val="autoZero"/>
        <c:auto val="1"/>
        <c:lblAlgn val="ctr"/>
        <c:lblOffset val="100"/>
        <c:tickLblSkip val="1"/>
        <c:tickMarkSkip val="1"/>
        <c:noMultiLvlLbl val="0"/>
      </c:catAx>
      <c:valAx>
        <c:axId val="106879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776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478</c:v>
                </c:pt>
                <c:pt idx="5">
                  <c:v>473</c:v>
                </c:pt>
                <c:pt idx="8">
                  <c:v>464</c:v>
                </c:pt>
                <c:pt idx="11">
                  <c:v>461</c:v>
                </c:pt>
                <c:pt idx="14">
                  <c:v>449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38</c:v>
                </c:pt>
                <c:pt idx="3">
                  <c:v>37</c:v>
                </c:pt>
                <c:pt idx="6">
                  <c:v>35</c:v>
                </c:pt>
                <c:pt idx="9">
                  <c:v>32</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37</c:v>
                </c:pt>
                <c:pt idx="3">
                  <c:v>27</c:v>
                </c:pt>
                <c:pt idx="6">
                  <c:v>18</c:v>
                </c:pt>
                <c:pt idx="9">
                  <c:v>17</c:v>
                </c:pt>
                <c:pt idx="12">
                  <c:v>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67</c:v>
                </c:pt>
                <c:pt idx="3">
                  <c:v>78</c:v>
                </c:pt>
                <c:pt idx="6">
                  <c:v>84</c:v>
                </c:pt>
                <c:pt idx="9">
                  <c:v>73</c:v>
                </c:pt>
                <c:pt idx="12">
                  <c:v>91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556</c:v>
                </c:pt>
                <c:pt idx="3">
                  <c:v>548</c:v>
                </c:pt>
                <c:pt idx="6">
                  <c:v>521</c:v>
                </c:pt>
                <c:pt idx="9">
                  <c:v>522</c:v>
                </c:pt>
                <c:pt idx="12">
                  <c:v>472</c:v>
                </c:pt>
              </c:numCache>
            </c:numRef>
          </c:val>
        </c:ser>
        <c:dLbls>
          <c:showLegendKey val="0"/>
          <c:showVal val="0"/>
          <c:showCatName val="0"/>
          <c:showSerName val="0"/>
          <c:showPercent val="0"/>
          <c:showBubbleSize val="0"/>
        </c:dLbls>
        <c:gapWidth val="100"/>
        <c:overlap val="100"/>
        <c:axId val="107807872"/>
        <c:axId val="107809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220</c:v>
                </c:pt>
                <c:pt idx="2">
                  <c:v>#N/A</c:v>
                </c:pt>
                <c:pt idx="3">
                  <c:v>#N/A</c:v>
                </c:pt>
                <c:pt idx="4">
                  <c:v>217</c:v>
                </c:pt>
                <c:pt idx="5">
                  <c:v>#N/A</c:v>
                </c:pt>
                <c:pt idx="6">
                  <c:v>#N/A</c:v>
                </c:pt>
                <c:pt idx="7">
                  <c:v>194</c:v>
                </c:pt>
                <c:pt idx="8">
                  <c:v>#N/A</c:v>
                </c:pt>
                <c:pt idx="9">
                  <c:v>#N/A</c:v>
                </c:pt>
                <c:pt idx="10">
                  <c:v>183</c:v>
                </c:pt>
                <c:pt idx="11">
                  <c:v>#N/A</c:v>
                </c:pt>
                <c:pt idx="12">
                  <c:v>#N/A</c:v>
                </c:pt>
                <c:pt idx="13">
                  <c:v>162</c:v>
                </c:pt>
                <c:pt idx="14">
                  <c:v>#N/A</c:v>
                </c:pt>
              </c:numCache>
            </c:numRef>
          </c:val>
          <c:smooth val="0"/>
        </c:ser>
        <c:dLbls>
          <c:showLegendKey val="0"/>
          <c:showVal val="0"/>
          <c:showCatName val="0"/>
          <c:showSerName val="0"/>
          <c:showPercent val="0"/>
          <c:showBubbleSize val="0"/>
        </c:dLbls>
        <c:marker val="1"/>
        <c:smooth val="0"/>
        <c:axId val="107807872"/>
        <c:axId val="107809792"/>
      </c:lineChart>
      <c:catAx>
        <c:axId val="107807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809792"/>
        <c:crosses val="autoZero"/>
        <c:auto val="1"/>
        <c:lblAlgn val="ctr"/>
        <c:lblOffset val="100"/>
        <c:tickLblSkip val="1"/>
        <c:tickMarkSkip val="1"/>
        <c:noMultiLvlLbl val="0"/>
      </c:catAx>
      <c:valAx>
        <c:axId val="107809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807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4349</c:v>
                </c:pt>
                <c:pt idx="5">
                  <c:v>4313</c:v>
                </c:pt>
                <c:pt idx="8">
                  <c:v>4216</c:v>
                </c:pt>
                <c:pt idx="11">
                  <c:v>3932</c:v>
                </c:pt>
                <c:pt idx="14">
                  <c:v>4191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123</c:v>
                </c:pt>
                <c:pt idx="5">
                  <c:v>110</c:v>
                </c:pt>
                <c:pt idx="8">
                  <c:v>98</c:v>
                </c:pt>
                <c:pt idx="11">
                  <c:v>84</c:v>
                </c:pt>
                <c:pt idx="14">
                  <c:v>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2674</c:v>
                </c:pt>
                <c:pt idx="5">
                  <c:v>2981</c:v>
                </c:pt>
                <c:pt idx="8">
                  <c:v>3195</c:v>
                </c:pt>
                <c:pt idx="11">
                  <c:v>3330</c:v>
                </c:pt>
                <c:pt idx="14">
                  <c:v>3614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698</c:v>
                </c:pt>
                <c:pt idx="3">
                  <c:v>625</c:v>
                </c:pt>
                <c:pt idx="6">
                  <c:v>685</c:v>
                </c:pt>
                <c:pt idx="9">
                  <c:v>607</c:v>
                </c:pt>
                <c:pt idx="12">
                  <c:v>567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318</c:v>
                </c:pt>
                <c:pt idx="3">
                  <c:v>273</c:v>
                </c:pt>
                <c:pt idx="6">
                  <c:v>238</c:v>
                </c:pt>
                <c:pt idx="9">
                  <c:v>201</c:v>
                </c:pt>
                <c:pt idx="12">
                  <c:v>165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865</c:v>
                </c:pt>
                <c:pt idx="3">
                  <c:v>858</c:v>
                </c:pt>
                <c:pt idx="6">
                  <c:v>852</c:v>
                </c:pt>
                <c:pt idx="9">
                  <c:v>830</c:v>
                </c:pt>
                <c:pt idx="12">
                  <c:v>784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281</c:v>
                </c:pt>
                <c:pt idx="3">
                  <c:v>242</c:v>
                </c:pt>
                <c:pt idx="6">
                  <c:v>204</c:v>
                </c:pt>
                <c:pt idx="9">
                  <c:v>157</c:v>
                </c:pt>
                <c:pt idx="12">
                  <c:v>125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4309</c:v>
                </c:pt>
                <c:pt idx="3">
                  <c:v>4272</c:v>
                </c:pt>
                <c:pt idx="6">
                  <c:v>4179</c:v>
                </c:pt>
                <c:pt idx="9">
                  <c:v>4080</c:v>
                </c:pt>
                <c:pt idx="12">
                  <c:v>4519</c:v>
                </c:pt>
              </c:numCache>
            </c:numRef>
          </c:val>
        </c:ser>
        <c:dLbls>
          <c:showLegendKey val="0"/>
          <c:showVal val="0"/>
          <c:showCatName val="0"/>
          <c:showSerName val="0"/>
          <c:showPercent val="0"/>
          <c:showBubbleSize val="0"/>
        </c:dLbls>
        <c:gapWidth val="100"/>
        <c:overlap val="100"/>
        <c:axId val="107879424"/>
        <c:axId val="107902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7879424"/>
        <c:axId val="107902080"/>
      </c:lineChart>
      <c:catAx>
        <c:axId val="107879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902080"/>
        <c:crosses val="autoZero"/>
        <c:auto val="1"/>
        <c:lblAlgn val="ctr"/>
        <c:lblOffset val="100"/>
        <c:tickLblSkip val="1"/>
        <c:tickMarkSkip val="1"/>
        <c:noMultiLvlLbl val="0"/>
      </c:catAx>
      <c:valAx>
        <c:axId val="107902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879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福島県古殿町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5,990
5,934
163.47
5,298,615
5,081,995
187,341
2,616,180
4,518,991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人口の減少や全国平均を上回る高齢化率（平成</a:t>
          </a:r>
          <a:r>
            <a:rPr kumimoji="1" lang="en-US" altLang="ja-JP" sz="1300">
              <a:latin typeface="ＭＳ Ｐゴシック"/>
            </a:rPr>
            <a:t>25</a:t>
          </a:r>
          <a:r>
            <a:rPr kumimoji="1" lang="ja-JP" altLang="en-US" sz="1300">
              <a:latin typeface="ＭＳ Ｐゴシック"/>
            </a:rPr>
            <a:t>年度末</a:t>
          </a:r>
          <a:r>
            <a:rPr kumimoji="1" lang="en-US" altLang="ja-JP" sz="1300">
              <a:latin typeface="ＭＳ Ｐゴシック"/>
            </a:rPr>
            <a:t>31.9</a:t>
          </a:r>
          <a:r>
            <a:rPr kumimoji="1" lang="ja-JP" altLang="en-US" sz="1300">
              <a:latin typeface="ＭＳ Ｐゴシック"/>
            </a:rPr>
            <a:t>％）に加え、町内に中心となる産業がないことなどにより、財政基盤が弱く、類似団体平均を下回っている。このため、職員の定員適正化計画による職員の削減、一部手当の廃止などによる人件費の削減、第</a:t>
          </a:r>
          <a:r>
            <a:rPr kumimoji="1" lang="en-US" altLang="ja-JP" sz="1300">
              <a:latin typeface="ＭＳ Ｐゴシック"/>
            </a:rPr>
            <a:t>6</a:t>
          </a:r>
          <a:r>
            <a:rPr kumimoji="1" lang="ja-JP" altLang="en-US" sz="1300">
              <a:latin typeface="ＭＳ Ｐゴシック"/>
            </a:rPr>
            <a:t>次振興計画に沿った施策の重点化の両立に努め活力あるまちづくりを展開しつつ、税収の徴収率向上対策を中心とする歳入確保に努め、財政の健全化を図る。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122061</xdr:rowOff>
    </xdr:from>
    <xdr:to>
      <xdr:col>7</xdr:col>
      <xdr:colOff>152400</xdr:colOff>
      <xdr:row>43</xdr:row>
      <xdr:rowOff>135467</xdr:rowOff>
    </xdr:to>
    <xdr:cxnSp macro="">
      <xdr:nvCxnSpPr>
        <xdr:cNvPr id="67" name="直線コネクタ 66"/>
        <xdr:cNvCxnSpPr/>
      </xdr:nvCxnSpPr>
      <xdr:spPr>
        <a:xfrm flipV="1">
          <a:off x="4114800" y="7494411"/>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122061</xdr:rowOff>
    </xdr:from>
    <xdr:to>
      <xdr:col>6</xdr:col>
      <xdr:colOff>0</xdr:colOff>
      <xdr:row>43</xdr:row>
      <xdr:rowOff>135467</xdr:rowOff>
    </xdr:to>
    <xdr:cxnSp macro="">
      <xdr:nvCxnSpPr>
        <xdr:cNvPr id="70" name="直線コネクタ 69"/>
        <xdr:cNvCxnSpPr/>
      </xdr:nvCxnSpPr>
      <xdr:spPr>
        <a:xfrm>
          <a:off x="3225800" y="74944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108655</xdr:rowOff>
    </xdr:from>
    <xdr:to>
      <xdr:col>4</xdr:col>
      <xdr:colOff>482600</xdr:colOff>
      <xdr:row>43</xdr:row>
      <xdr:rowOff>122061</xdr:rowOff>
    </xdr:to>
    <xdr:cxnSp macro="">
      <xdr:nvCxnSpPr>
        <xdr:cNvPr id="73" name="直線コネクタ 72"/>
        <xdr:cNvCxnSpPr/>
      </xdr:nvCxnSpPr>
      <xdr:spPr>
        <a:xfrm>
          <a:off x="2336800" y="74810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108655</xdr:rowOff>
    </xdr:to>
    <xdr:cxnSp macro="">
      <xdr:nvCxnSpPr>
        <xdr:cNvPr id="76" name="直線コネクタ 75"/>
        <xdr:cNvCxnSpPr/>
      </xdr:nvCxnSpPr>
      <xdr:spPr>
        <a:xfrm>
          <a:off x="1447800" y="74676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79" name="フローチャート : 判断 78"/>
        <xdr:cNvSpPr/>
      </xdr:nvSpPr>
      <xdr:spPr>
        <a:xfrm>
          <a:off x="1397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139999</xdr:rowOff>
    </xdr:from>
    <xdr:ext cx="762000" cy="259045"/>
    <xdr:sp macro="" textlink="">
      <xdr:nvSpPr>
        <xdr:cNvPr id="80" name="テキスト ボックス 79"/>
        <xdr:cNvSpPr txBox="1"/>
      </xdr:nvSpPr>
      <xdr:spPr>
        <a:xfrm>
          <a:off x="1066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71261</xdr:rowOff>
    </xdr:from>
    <xdr:to>
      <xdr:col>7</xdr:col>
      <xdr:colOff>203200</xdr:colOff>
      <xdr:row>44</xdr:row>
      <xdr:rowOff>1411</xdr:rowOff>
    </xdr:to>
    <xdr:sp macro="" textlink="">
      <xdr:nvSpPr>
        <xdr:cNvPr id="86" name="円/楕円 85"/>
        <xdr:cNvSpPr/>
      </xdr:nvSpPr>
      <xdr:spPr>
        <a:xfrm>
          <a:off x="49022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43338</xdr:rowOff>
    </xdr:from>
    <xdr:ext cx="762000" cy="259045"/>
    <xdr:sp macro="" textlink="">
      <xdr:nvSpPr>
        <xdr:cNvPr id="87" name="財政力該当値テキスト"/>
        <xdr:cNvSpPr txBox="1"/>
      </xdr:nvSpPr>
      <xdr:spPr>
        <a:xfrm>
          <a:off x="5041900" y="74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71261</xdr:rowOff>
    </xdr:from>
    <xdr:to>
      <xdr:col>4</xdr:col>
      <xdr:colOff>533400</xdr:colOff>
      <xdr:row>44</xdr:row>
      <xdr:rowOff>1411</xdr:rowOff>
    </xdr:to>
    <xdr:sp macro="" textlink="">
      <xdr:nvSpPr>
        <xdr:cNvPr id="90" name="円/楕円 89"/>
        <xdr:cNvSpPr/>
      </xdr:nvSpPr>
      <xdr:spPr>
        <a:xfrm>
          <a:off x="3175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157638</xdr:rowOff>
    </xdr:from>
    <xdr:ext cx="762000" cy="259045"/>
    <xdr:sp macro="" textlink="">
      <xdr:nvSpPr>
        <xdr:cNvPr id="91" name="テキスト ボックス 90"/>
        <xdr:cNvSpPr txBox="1"/>
      </xdr:nvSpPr>
      <xdr:spPr>
        <a:xfrm>
          <a:off x="2844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57855</xdr:rowOff>
    </xdr:from>
    <xdr:to>
      <xdr:col>3</xdr:col>
      <xdr:colOff>330200</xdr:colOff>
      <xdr:row>43</xdr:row>
      <xdr:rowOff>159455</xdr:rowOff>
    </xdr:to>
    <xdr:sp macro="" textlink="">
      <xdr:nvSpPr>
        <xdr:cNvPr id="92" name="円/楕円 91"/>
        <xdr:cNvSpPr/>
      </xdr:nvSpPr>
      <xdr:spPr>
        <a:xfrm>
          <a:off x="2286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144232</xdr:rowOff>
    </xdr:from>
    <xdr:ext cx="762000" cy="259045"/>
    <xdr:sp macro="" textlink="">
      <xdr:nvSpPr>
        <xdr:cNvPr id="93" name="テキスト ボックス 92"/>
        <xdr:cNvSpPr txBox="1"/>
      </xdr:nvSpPr>
      <xdr:spPr>
        <a:xfrm>
          <a:off x="1955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はいるものの、今後も社会保障費の増加等が見込まれるため、「集中改革プラン」に掲げた職員数の削減による人件費の削減や、行財政改革の取組みを通じて義務的経費の削減に努め、現行の水準を維持す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29845</xdr:rowOff>
    </xdr:from>
    <xdr:to>
      <xdr:col>7</xdr:col>
      <xdr:colOff>152400</xdr:colOff>
      <xdr:row>63</xdr:row>
      <xdr:rowOff>37888</xdr:rowOff>
    </xdr:to>
    <xdr:cxnSp macro="">
      <xdr:nvCxnSpPr>
        <xdr:cNvPr id="130" name="直線コネクタ 129"/>
        <xdr:cNvCxnSpPr/>
      </xdr:nvCxnSpPr>
      <xdr:spPr>
        <a:xfrm flipV="1">
          <a:off x="4114800" y="10831195"/>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37888</xdr:rowOff>
    </xdr:from>
    <xdr:to>
      <xdr:col>6</xdr:col>
      <xdr:colOff>0</xdr:colOff>
      <xdr:row>63</xdr:row>
      <xdr:rowOff>82127</xdr:rowOff>
    </xdr:to>
    <xdr:cxnSp macro="">
      <xdr:nvCxnSpPr>
        <xdr:cNvPr id="133" name="直線コネクタ 132"/>
        <xdr:cNvCxnSpPr/>
      </xdr:nvCxnSpPr>
      <xdr:spPr>
        <a:xfrm flipV="1">
          <a:off x="3225800" y="10839238"/>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35" name="テキスト ボックス 134"/>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9737</xdr:rowOff>
    </xdr:from>
    <xdr:to>
      <xdr:col>4</xdr:col>
      <xdr:colOff>482600</xdr:colOff>
      <xdr:row>63</xdr:row>
      <xdr:rowOff>82127</xdr:rowOff>
    </xdr:to>
    <xdr:cxnSp macro="">
      <xdr:nvCxnSpPr>
        <xdr:cNvPr id="136" name="直線コネクタ 135"/>
        <xdr:cNvCxnSpPr/>
      </xdr:nvCxnSpPr>
      <xdr:spPr>
        <a:xfrm>
          <a:off x="2336800" y="108110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9737</xdr:rowOff>
    </xdr:from>
    <xdr:to>
      <xdr:col>3</xdr:col>
      <xdr:colOff>279400</xdr:colOff>
      <xdr:row>63</xdr:row>
      <xdr:rowOff>158538</xdr:rowOff>
    </xdr:to>
    <xdr:cxnSp macro="">
      <xdr:nvCxnSpPr>
        <xdr:cNvPr id="139" name="直線コネクタ 138"/>
        <xdr:cNvCxnSpPr/>
      </xdr:nvCxnSpPr>
      <xdr:spPr>
        <a:xfrm flipV="1">
          <a:off x="1447800" y="10811087"/>
          <a:ext cx="889000" cy="14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0" name="フローチャート : 判断 139"/>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41" name="テキスト ボックス 140"/>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2" name="フローチャート : 判断 141"/>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3" name="テキスト ボックス 142"/>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150495</xdr:rowOff>
    </xdr:from>
    <xdr:to>
      <xdr:col>7</xdr:col>
      <xdr:colOff>203200</xdr:colOff>
      <xdr:row>63</xdr:row>
      <xdr:rowOff>80645</xdr:rowOff>
    </xdr:to>
    <xdr:sp macro="" textlink="">
      <xdr:nvSpPr>
        <xdr:cNvPr id="149" name="円/楕円 148"/>
        <xdr:cNvSpPr/>
      </xdr:nvSpPr>
      <xdr:spPr>
        <a:xfrm>
          <a:off x="49022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167022</xdr:rowOff>
    </xdr:from>
    <xdr:ext cx="762000" cy="259045"/>
    <xdr:sp macro="" textlink="">
      <xdr:nvSpPr>
        <xdr:cNvPr id="150" name="財政構造の弾力性該当値テキスト"/>
        <xdr:cNvSpPr txBox="1"/>
      </xdr:nvSpPr>
      <xdr:spPr>
        <a:xfrm>
          <a:off x="50419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158538</xdr:rowOff>
    </xdr:from>
    <xdr:to>
      <xdr:col>6</xdr:col>
      <xdr:colOff>50800</xdr:colOff>
      <xdr:row>63</xdr:row>
      <xdr:rowOff>88688</xdr:rowOff>
    </xdr:to>
    <xdr:sp macro="" textlink="">
      <xdr:nvSpPr>
        <xdr:cNvPr id="151" name="円/楕円 150"/>
        <xdr:cNvSpPr/>
      </xdr:nvSpPr>
      <xdr:spPr>
        <a:xfrm>
          <a:off x="4064000" y="1078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73465</xdr:rowOff>
    </xdr:from>
    <xdr:ext cx="736600" cy="259045"/>
    <xdr:sp macro="" textlink="">
      <xdr:nvSpPr>
        <xdr:cNvPr id="152" name="テキスト ボックス 151"/>
        <xdr:cNvSpPr txBox="1"/>
      </xdr:nvSpPr>
      <xdr:spPr>
        <a:xfrm>
          <a:off x="3733800" y="10874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31327</xdr:rowOff>
    </xdr:from>
    <xdr:to>
      <xdr:col>4</xdr:col>
      <xdr:colOff>533400</xdr:colOff>
      <xdr:row>63</xdr:row>
      <xdr:rowOff>132927</xdr:rowOff>
    </xdr:to>
    <xdr:sp macro="" textlink="">
      <xdr:nvSpPr>
        <xdr:cNvPr id="153" name="円/楕円 152"/>
        <xdr:cNvSpPr/>
      </xdr:nvSpPr>
      <xdr:spPr>
        <a:xfrm>
          <a:off x="3175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143104</xdr:rowOff>
    </xdr:from>
    <xdr:ext cx="762000" cy="259045"/>
    <xdr:sp macro="" textlink="">
      <xdr:nvSpPr>
        <xdr:cNvPr id="154" name="テキスト ボックス 153"/>
        <xdr:cNvSpPr txBox="1"/>
      </xdr:nvSpPr>
      <xdr:spPr>
        <a:xfrm>
          <a:off x="2844800" y="1060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130387</xdr:rowOff>
    </xdr:from>
    <xdr:to>
      <xdr:col>3</xdr:col>
      <xdr:colOff>330200</xdr:colOff>
      <xdr:row>63</xdr:row>
      <xdr:rowOff>60537</xdr:rowOff>
    </xdr:to>
    <xdr:sp macro="" textlink="">
      <xdr:nvSpPr>
        <xdr:cNvPr id="155" name="円/楕円 154"/>
        <xdr:cNvSpPr/>
      </xdr:nvSpPr>
      <xdr:spPr>
        <a:xfrm>
          <a:off x="2286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56" name="テキスト ボックス 155"/>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107738</xdr:rowOff>
    </xdr:from>
    <xdr:to>
      <xdr:col>2</xdr:col>
      <xdr:colOff>127000</xdr:colOff>
      <xdr:row>64</xdr:row>
      <xdr:rowOff>37888</xdr:rowOff>
    </xdr:to>
    <xdr:sp macro="" textlink="">
      <xdr:nvSpPr>
        <xdr:cNvPr id="157" name="円/楕円 156"/>
        <xdr:cNvSpPr/>
      </xdr:nvSpPr>
      <xdr:spPr>
        <a:xfrm>
          <a:off x="1397000" y="1090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22665</xdr:rowOff>
    </xdr:from>
    <xdr:ext cx="762000" cy="259045"/>
    <xdr:sp macro="" textlink="">
      <xdr:nvSpPr>
        <xdr:cNvPr id="158" name="テキスト ボックス 157"/>
        <xdr:cNvSpPr txBox="1"/>
      </xdr:nvSpPr>
      <xdr:spPr>
        <a:xfrm>
          <a:off x="1066800" y="1099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[193,259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はいるものの、幼保一体化施設整備事業に伴う物件費の増及び、町の顔となるホームページ改修等による物件費の増に伴い前年より上昇している。人件費は職員数の削減や業務内容の見直し等により引き続き抑制に努め、物件費については電算業務等の委託経費の更なる適正化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169802</xdr:rowOff>
    </xdr:from>
    <xdr:to>
      <xdr:col>7</xdr:col>
      <xdr:colOff>152400</xdr:colOff>
      <xdr:row>82</xdr:row>
      <xdr:rowOff>5792</xdr:rowOff>
    </xdr:to>
    <xdr:cxnSp macro="">
      <xdr:nvCxnSpPr>
        <xdr:cNvPr id="195" name="直線コネクタ 194"/>
        <xdr:cNvCxnSpPr/>
      </xdr:nvCxnSpPr>
      <xdr:spPr>
        <a:xfrm>
          <a:off x="4114800" y="14057252"/>
          <a:ext cx="838200" cy="7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169802</xdr:rowOff>
    </xdr:from>
    <xdr:to>
      <xdr:col>6</xdr:col>
      <xdr:colOff>0</xdr:colOff>
      <xdr:row>82</xdr:row>
      <xdr:rowOff>35599</xdr:rowOff>
    </xdr:to>
    <xdr:cxnSp macro="">
      <xdr:nvCxnSpPr>
        <xdr:cNvPr id="198" name="直線コネクタ 197"/>
        <xdr:cNvCxnSpPr/>
      </xdr:nvCxnSpPr>
      <xdr:spPr>
        <a:xfrm flipV="1">
          <a:off x="3225800" y="14057252"/>
          <a:ext cx="889000" cy="37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35302</xdr:rowOff>
    </xdr:from>
    <xdr:to>
      <xdr:col>4</xdr:col>
      <xdr:colOff>482600</xdr:colOff>
      <xdr:row>82</xdr:row>
      <xdr:rowOff>35599</xdr:rowOff>
    </xdr:to>
    <xdr:cxnSp macro="">
      <xdr:nvCxnSpPr>
        <xdr:cNvPr id="201" name="直線コネクタ 200"/>
        <xdr:cNvCxnSpPr/>
      </xdr:nvCxnSpPr>
      <xdr:spPr>
        <a:xfrm>
          <a:off x="2336800" y="14094202"/>
          <a:ext cx="889000" cy="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148092</xdr:rowOff>
    </xdr:from>
    <xdr:to>
      <xdr:col>3</xdr:col>
      <xdr:colOff>279400</xdr:colOff>
      <xdr:row>82</xdr:row>
      <xdr:rowOff>35302</xdr:rowOff>
    </xdr:to>
    <xdr:cxnSp macro="">
      <xdr:nvCxnSpPr>
        <xdr:cNvPr id="204" name="直線コネクタ 203"/>
        <xdr:cNvCxnSpPr/>
      </xdr:nvCxnSpPr>
      <xdr:spPr>
        <a:xfrm>
          <a:off x="1447800" y="14035542"/>
          <a:ext cx="889000" cy="5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85447</xdr:rowOff>
    </xdr:from>
    <xdr:to>
      <xdr:col>3</xdr:col>
      <xdr:colOff>330200</xdr:colOff>
      <xdr:row>82</xdr:row>
      <xdr:rowOff>15597</xdr:rowOff>
    </xdr:to>
    <xdr:sp macro="" textlink="">
      <xdr:nvSpPr>
        <xdr:cNvPr id="205" name="フローチャート : 判断 204"/>
        <xdr:cNvSpPr/>
      </xdr:nvSpPr>
      <xdr:spPr>
        <a:xfrm>
          <a:off x="2286000" y="1397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25774</xdr:rowOff>
    </xdr:from>
    <xdr:ext cx="762000" cy="259045"/>
    <xdr:sp macro="" textlink="">
      <xdr:nvSpPr>
        <xdr:cNvPr id="206" name="テキスト ボックス 205"/>
        <xdr:cNvSpPr txBox="1"/>
      </xdr:nvSpPr>
      <xdr:spPr>
        <a:xfrm>
          <a:off x="1955800" y="13741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49171</xdr:rowOff>
    </xdr:from>
    <xdr:to>
      <xdr:col>2</xdr:col>
      <xdr:colOff>127000</xdr:colOff>
      <xdr:row>81</xdr:row>
      <xdr:rowOff>150771</xdr:rowOff>
    </xdr:to>
    <xdr:sp macro="" textlink="">
      <xdr:nvSpPr>
        <xdr:cNvPr id="207" name="フローチャート : 判断 206"/>
        <xdr:cNvSpPr/>
      </xdr:nvSpPr>
      <xdr:spPr>
        <a:xfrm>
          <a:off x="1397000" y="13936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160948</xdr:rowOff>
    </xdr:from>
    <xdr:ext cx="762000" cy="259045"/>
    <xdr:sp macro="" textlink="">
      <xdr:nvSpPr>
        <xdr:cNvPr id="208" name="テキスト ボックス 207"/>
        <xdr:cNvSpPr txBox="1"/>
      </xdr:nvSpPr>
      <xdr:spPr>
        <a:xfrm>
          <a:off x="1066800" y="13705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126442</xdr:rowOff>
    </xdr:from>
    <xdr:to>
      <xdr:col>7</xdr:col>
      <xdr:colOff>203200</xdr:colOff>
      <xdr:row>82</xdr:row>
      <xdr:rowOff>56592</xdr:rowOff>
    </xdr:to>
    <xdr:sp macro="" textlink="">
      <xdr:nvSpPr>
        <xdr:cNvPr id="214" name="円/楕円 213"/>
        <xdr:cNvSpPr/>
      </xdr:nvSpPr>
      <xdr:spPr>
        <a:xfrm>
          <a:off x="4902200" y="140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142969</xdr:rowOff>
    </xdr:from>
    <xdr:ext cx="762000" cy="259045"/>
    <xdr:sp macro="" textlink="">
      <xdr:nvSpPr>
        <xdr:cNvPr id="215" name="人件費・物件費等の状況該当値テキスト"/>
        <xdr:cNvSpPr txBox="1"/>
      </xdr:nvSpPr>
      <xdr:spPr>
        <a:xfrm>
          <a:off x="5041900" y="1385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193,259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119002</xdr:rowOff>
    </xdr:from>
    <xdr:to>
      <xdr:col>6</xdr:col>
      <xdr:colOff>50800</xdr:colOff>
      <xdr:row>82</xdr:row>
      <xdr:rowOff>49152</xdr:rowOff>
    </xdr:to>
    <xdr:sp macro="" textlink="">
      <xdr:nvSpPr>
        <xdr:cNvPr id="216" name="円/楕円 215"/>
        <xdr:cNvSpPr/>
      </xdr:nvSpPr>
      <xdr:spPr>
        <a:xfrm>
          <a:off x="4064000" y="1400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59329</xdr:rowOff>
    </xdr:from>
    <xdr:ext cx="736600" cy="259045"/>
    <xdr:sp macro="" textlink="">
      <xdr:nvSpPr>
        <xdr:cNvPr id="217" name="テキスト ボックス 216"/>
        <xdr:cNvSpPr txBox="1"/>
      </xdr:nvSpPr>
      <xdr:spPr>
        <a:xfrm>
          <a:off x="3733800" y="13775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191,101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156249</xdr:rowOff>
    </xdr:from>
    <xdr:to>
      <xdr:col>4</xdr:col>
      <xdr:colOff>533400</xdr:colOff>
      <xdr:row>82</xdr:row>
      <xdr:rowOff>86399</xdr:rowOff>
    </xdr:to>
    <xdr:sp macro="" textlink="">
      <xdr:nvSpPr>
        <xdr:cNvPr id="218" name="円/楕円 217"/>
        <xdr:cNvSpPr/>
      </xdr:nvSpPr>
      <xdr:spPr>
        <a:xfrm>
          <a:off x="3175000" y="1404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96576</xdr:rowOff>
    </xdr:from>
    <xdr:ext cx="762000" cy="259045"/>
    <xdr:sp macro="" textlink="">
      <xdr:nvSpPr>
        <xdr:cNvPr id="219" name="テキスト ボックス 218"/>
        <xdr:cNvSpPr txBox="1"/>
      </xdr:nvSpPr>
      <xdr:spPr>
        <a:xfrm>
          <a:off x="2844800" y="13812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201,906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155952</xdr:rowOff>
    </xdr:from>
    <xdr:to>
      <xdr:col>3</xdr:col>
      <xdr:colOff>330200</xdr:colOff>
      <xdr:row>82</xdr:row>
      <xdr:rowOff>86102</xdr:rowOff>
    </xdr:to>
    <xdr:sp macro="" textlink="">
      <xdr:nvSpPr>
        <xdr:cNvPr id="220" name="円/楕円 219"/>
        <xdr:cNvSpPr/>
      </xdr:nvSpPr>
      <xdr:spPr>
        <a:xfrm>
          <a:off x="2286000" y="1404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70879</xdr:rowOff>
    </xdr:from>
    <xdr:ext cx="762000" cy="259045"/>
    <xdr:sp macro="" textlink="">
      <xdr:nvSpPr>
        <xdr:cNvPr id="221" name="テキスト ボックス 220"/>
        <xdr:cNvSpPr txBox="1"/>
      </xdr:nvSpPr>
      <xdr:spPr>
        <a:xfrm>
          <a:off x="1955800" y="14129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201,820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97292</xdr:rowOff>
    </xdr:from>
    <xdr:to>
      <xdr:col>2</xdr:col>
      <xdr:colOff>127000</xdr:colOff>
      <xdr:row>82</xdr:row>
      <xdr:rowOff>27442</xdr:rowOff>
    </xdr:to>
    <xdr:sp macro="" textlink="">
      <xdr:nvSpPr>
        <xdr:cNvPr id="222" name="円/楕円 221"/>
        <xdr:cNvSpPr/>
      </xdr:nvSpPr>
      <xdr:spPr>
        <a:xfrm>
          <a:off x="1397000" y="1398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12219</xdr:rowOff>
    </xdr:from>
    <xdr:ext cx="762000" cy="259045"/>
    <xdr:sp macro="" textlink="">
      <xdr:nvSpPr>
        <xdr:cNvPr id="223" name="テキスト ボックス 222"/>
        <xdr:cNvSpPr txBox="1"/>
      </xdr:nvSpPr>
      <xdr:spPr>
        <a:xfrm>
          <a:off x="1066800" y="1407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184,803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度から給料表の構造を見直し、職務・職責に応じた構造への転換を図り、職務級間の給与表水準の重なりの縮小、枠外昇給制度や一部手当の廃止などの措置を講じているが、今後も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34037</xdr:rowOff>
    </xdr:from>
    <xdr:to>
      <xdr:col>24</xdr:col>
      <xdr:colOff>558800</xdr:colOff>
      <xdr:row>88</xdr:row>
      <xdr:rowOff>4826</xdr:rowOff>
    </xdr:to>
    <xdr:cxnSp macro="">
      <xdr:nvCxnSpPr>
        <xdr:cNvPr id="255" name="直線コネクタ 254"/>
        <xdr:cNvCxnSpPr/>
      </xdr:nvCxnSpPr>
      <xdr:spPr>
        <a:xfrm flipV="1">
          <a:off x="16179800" y="14778737"/>
          <a:ext cx="838200" cy="313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4826</xdr:rowOff>
    </xdr:from>
    <xdr:to>
      <xdr:col>23</xdr:col>
      <xdr:colOff>406400</xdr:colOff>
      <xdr:row>88</xdr:row>
      <xdr:rowOff>33782</xdr:rowOff>
    </xdr:to>
    <xdr:cxnSp macro="">
      <xdr:nvCxnSpPr>
        <xdr:cNvPr id="258" name="直線コネクタ 257"/>
        <xdr:cNvCxnSpPr/>
      </xdr:nvCxnSpPr>
      <xdr:spPr>
        <a:xfrm flipV="1">
          <a:off x="15290800" y="1509242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89663</xdr:rowOff>
    </xdr:from>
    <xdr:to>
      <xdr:col>22</xdr:col>
      <xdr:colOff>203200</xdr:colOff>
      <xdr:row>88</xdr:row>
      <xdr:rowOff>33782</xdr:rowOff>
    </xdr:to>
    <xdr:cxnSp macro="">
      <xdr:nvCxnSpPr>
        <xdr:cNvPr id="261" name="直線コネクタ 260"/>
        <xdr:cNvCxnSpPr/>
      </xdr:nvCxnSpPr>
      <xdr:spPr>
        <a:xfrm>
          <a:off x="14401800" y="14662913"/>
          <a:ext cx="889000" cy="45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85</xdr:row>
      <xdr:rowOff>99313</xdr:rowOff>
    </xdr:to>
    <xdr:cxnSp macro="">
      <xdr:nvCxnSpPr>
        <xdr:cNvPr id="264" name="直線コネクタ 263"/>
        <xdr:cNvCxnSpPr/>
      </xdr:nvCxnSpPr>
      <xdr:spPr>
        <a:xfrm flipV="1">
          <a:off x="13512800" y="14662913"/>
          <a:ext cx="889000" cy="9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154687</xdr:rowOff>
    </xdr:from>
    <xdr:to>
      <xdr:col>24</xdr:col>
      <xdr:colOff>609600</xdr:colOff>
      <xdr:row>86</xdr:row>
      <xdr:rowOff>84837</xdr:rowOff>
    </xdr:to>
    <xdr:sp macro="" textlink="">
      <xdr:nvSpPr>
        <xdr:cNvPr id="274" name="円/楕円 273"/>
        <xdr:cNvSpPr/>
      </xdr:nvSpPr>
      <xdr:spPr>
        <a:xfrm>
          <a:off x="16967200" y="1472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126764</xdr:rowOff>
    </xdr:from>
    <xdr:ext cx="762000" cy="259045"/>
    <xdr:sp macro="" textlink="">
      <xdr:nvSpPr>
        <xdr:cNvPr id="275" name="給与水準   （国との比較）該当値テキスト"/>
        <xdr:cNvSpPr txBox="1"/>
      </xdr:nvSpPr>
      <xdr:spPr>
        <a:xfrm>
          <a:off x="17106900" y="147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125476</xdr:rowOff>
    </xdr:from>
    <xdr:to>
      <xdr:col>23</xdr:col>
      <xdr:colOff>457200</xdr:colOff>
      <xdr:row>88</xdr:row>
      <xdr:rowOff>55626</xdr:rowOff>
    </xdr:to>
    <xdr:sp macro="" textlink="">
      <xdr:nvSpPr>
        <xdr:cNvPr id="276" name="円/楕円 275"/>
        <xdr:cNvSpPr/>
      </xdr:nvSpPr>
      <xdr:spPr>
        <a:xfrm>
          <a:off x="16129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40403</xdr:rowOff>
    </xdr:from>
    <xdr:ext cx="736600" cy="259045"/>
    <xdr:sp macro="" textlink="">
      <xdr:nvSpPr>
        <xdr:cNvPr id="277" name="テキスト ボックス 276"/>
        <xdr:cNvSpPr txBox="1"/>
      </xdr:nvSpPr>
      <xdr:spPr>
        <a:xfrm>
          <a:off x="15798800" y="151280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154432</xdr:rowOff>
    </xdr:from>
    <xdr:to>
      <xdr:col>22</xdr:col>
      <xdr:colOff>254000</xdr:colOff>
      <xdr:row>88</xdr:row>
      <xdr:rowOff>84582</xdr:rowOff>
    </xdr:to>
    <xdr:sp macro="" textlink="">
      <xdr:nvSpPr>
        <xdr:cNvPr id="278" name="円/楕円 277"/>
        <xdr:cNvSpPr/>
      </xdr:nvSpPr>
      <xdr:spPr>
        <a:xfrm>
          <a:off x="15240000" y="1507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69359</xdr:rowOff>
    </xdr:from>
    <xdr:ext cx="762000" cy="259045"/>
    <xdr:sp macro="" textlink="">
      <xdr:nvSpPr>
        <xdr:cNvPr id="279" name="テキスト ボックス 278"/>
        <xdr:cNvSpPr txBox="1"/>
      </xdr:nvSpPr>
      <xdr:spPr>
        <a:xfrm>
          <a:off x="14909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38863</xdr:rowOff>
    </xdr:from>
    <xdr:to>
      <xdr:col>21</xdr:col>
      <xdr:colOff>50800</xdr:colOff>
      <xdr:row>85</xdr:row>
      <xdr:rowOff>140463</xdr:rowOff>
    </xdr:to>
    <xdr:sp macro="" textlink="">
      <xdr:nvSpPr>
        <xdr:cNvPr id="280" name="円/楕円 279"/>
        <xdr:cNvSpPr/>
      </xdr:nvSpPr>
      <xdr:spPr>
        <a:xfrm>
          <a:off x="14351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125240</xdr:rowOff>
    </xdr:from>
    <xdr:ext cx="762000" cy="259045"/>
    <xdr:sp macro="" textlink="">
      <xdr:nvSpPr>
        <xdr:cNvPr id="281" name="テキスト ボックス 280"/>
        <xdr:cNvSpPr txBox="1"/>
      </xdr:nvSpPr>
      <xdr:spPr>
        <a:xfrm>
          <a:off x="14020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48513</xdr:rowOff>
    </xdr:from>
    <xdr:to>
      <xdr:col>19</xdr:col>
      <xdr:colOff>533400</xdr:colOff>
      <xdr:row>85</xdr:row>
      <xdr:rowOff>150113</xdr:rowOff>
    </xdr:to>
    <xdr:sp macro="" textlink="">
      <xdr:nvSpPr>
        <xdr:cNvPr id="282" name="円/楕円 281"/>
        <xdr:cNvSpPr/>
      </xdr:nvSpPr>
      <xdr:spPr>
        <a:xfrm>
          <a:off x="134620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134890</xdr:rowOff>
    </xdr:from>
    <xdr:ext cx="762000" cy="259045"/>
    <xdr:sp macro="" textlink="">
      <xdr:nvSpPr>
        <xdr:cNvPr id="283" name="テキスト ボックス 282"/>
        <xdr:cNvSpPr txBox="1"/>
      </xdr:nvSpPr>
      <xdr:spPr>
        <a:xfrm>
          <a:off x="13131800" y="14708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「定員適正化計画」に基づき、平成</a:t>
          </a:r>
          <a:r>
            <a:rPr kumimoji="1" lang="en-US" altLang="ja-JP" sz="1300">
              <a:latin typeface="ＭＳ Ｐゴシック"/>
            </a:rPr>
            <a:t>18</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年度にかけ</a:t>
          </a:r>
          <a:r>
            <a:rPr kumimoji="1" lang="en-US" altLang="ja-JP" sz="1300">
              <a:latin typeface="ＭＳ Ｐゴシック"/>
            </a:rPr>
            <a:t>11</a:t>
          </a:r>
          <a:r>
            <a:rPr kumimoji="1" lang="ja-JP" altLang="en-US" sz="1300">
              <a:latin typeface="ＭＳ Ｐゴシック"/>
            </a:rPr>
            <a:t>名削減し、計画目標定員の</a:t>
          </a:r>
          <a:r>
            <a:rPr kumimoji="1" lang="en-US" altLang="ja-JP" sz="1300">
              <a:latin typeface="ＭＳ Ｐゴシック"/>
            </a:rPr>
            <a:t>79</a:t>
          </a:r>
          <a:r>
            <a:rPr kumimoji="1" lang="ja-JP" altLang="en-US" sz="1300">
              <a:latin typeface="ＭＳ Ｐゴシック"/>
            </a:rPr>
            <a:t>名を大きく上回る</a:t>
          </a:r>
          <a:r>
            <a:rPr kumimoji="1" lang="en-US" altLang="ja-JP" sz="1300">
              <a:latin typeface="ＭＳ Ｐゴシック"/>
            </a:rPr>
            <a:t>75</a:t>
          </a:r>
          <a:r>
            <a:rPr kumimoji="1" lang="ja-JP" altLang="en-US" sz="1300">
              <a:latin typeface="ＭＳ Ｐゴシック"/>
            </a:rPr>
            <a:t>名となった。</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95722</xdr:rowOff>
    </xdr:from>
    <xdr:to>
      <xdr:col>24</xdr:col>
      <xdr:colOff>558800</xdr:colOff>
      <xdr:row>60</xdr:row>
      <xdr:rowOff>101237</xdr:rowOff>
    </xdr:to>
    <xdr:cxnSp macro="">
      <xdr:nvCxnSpPr>
        <xdr:cNvPr id="320" name="直線コネクタ 319"/>
        <xdr:cNvCxnSpPr/>
      </xdr:nvCxnSpPr>
      <xdr:spPr>
        <a:xfrm flipV="1">
          <a:off x="16179800" y="10382722"/>
          <a:ext cx="8382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66766</xdr:rowOff>
    </xdr:from>
    <xdr:to>
      <xdr:col>23</xdr:col>
      <xdr:colOff>406400</xdr:colOff>
      <xdr:row>60</xdr:row>
      <xdr:rowOff>101237</xdr:rowOff>
    </xdr:to>
    <xdr:cxnSp macro="">
      <xdr:nvCxnSpPr>
        <xdr:cNvPr id="323" name="直線コネクタ 322"/>
        <xdr:cNvCxnSpPr/>
      </xdr:nvCxnSpPr>
      <xdr:spPr>
        <a:xfrm>
          <a:off x="15290800" y="1035376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66766</xdr:rowOff>
    </xdr:from>
    <xdr:to>
      <xdr:col>22</xdr:col>
      <xdr:colOff>203200</xdr:colOff>
      <xdr:row>60</xdr:row>
      <xdr:rowOff>97790</xdr:rowOff>
    </xdr:to>
    <xdr:cxnSp macro="">
      <xdr:nvCxnSpPr>
        <xdr:cNvPr id="326" name="直線コネクタ 325"/>
        <xdr:cNvCxnSpPr/>
      </xdr:nvCxnSpPr>
      <xdr:spPr>
        <a:xfrm flipV="1">
          <a:off x="14401800" y="1035376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96411</xdr:rowOff>
    </xdr:from>
    <xdr:to>
      <xdr:col>21</xdr:col>
      <xdr:colOff>0</xdr:colOff>
      <xdr:row>60</xdr:row>
      <xdr:rowOff>97790</xdr:rowOff>
    </xdr:to>
    <xdr:cxnSp macro="">
      <xdr:nvCxnSpPr>
        <xdr:cNvPr id="329" name="直線コネクタ 328"/>
        <xdr:cNvCxnSpPr/>
      </xdr:nvCxnSpPr>
      <xdr:spPr>
        <a:xfrm>
          <a:off x="13512800" y="10383411"/>
          <a:ext cx="889000" cy="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69052</xdr:rowOff>
    </xdr:from>
    <xdr:to>
      <xdr:col>21</xdr:col>
      <xdr:colOff>50800</xdr:colOff>
      <xdr:row>60</xdr:row>
      <xdr:rowOff>170652</xdr:rowOff>
    </xdr:to>
    <xdr:sp macro="" textlink="">
      <xdr:nvSpPr>
        <xdr:cNvPr id="330" name="フローチャート : 判断 329"/>
        <xdr:cNvSpPr/>
      </xdr:nvSpPr>
      <xdr:spPr>
        <a:xfrm>
          <a:off x="14351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155429</xdr:rowOff>
    </xdr:from>
    <xdr:ext cx="762000" cy="259045"/>
    <xdr:sp macro="" textlink="">
      <xdr:nvSpPr>
        <xdr:cNvPr id="331" name="テキスト ボックス 330"/>
        <xdr:cNvSpPr txBox="1"/>
      </xdr:nvSpPr>
      <xdr:spPr>
        <a:xfrm>
          <a:off x="14020800" y="10442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49058</xdr:rowOff>
    </xdr:from>
    <xdr:to>
      <xdr:col>19</xdr:col>
      <xdr:colOff>533400</xdr:colOff>
      <xdr:row>60</xdr:row>
      <xdr:rowOff>150658</xdr:rowOff>
    </xdr:to>
    <xdr:sp macro="" textlink="">
      <xdr:nvSpPr>
        <xdr:cNvPr id="332" name="フローチャート : 判断 331"/>
        <xdr:cNvSpPr/>
      </xdr:nvSpPr>
      <xdr:spPr>
        <a:xfrm>
          <a:off x="13462000" y="1033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135435</xdr:rowOff>
    </xdr:from>
    <xdr:ext cx="762000" cy="259045"/>
    <xdr:sp macro="" textlink="">
      <xdr:nvSpPr>
        <xdr:cNvPr id="333" name="テキスト ボックス 332"/>
        <xdr:cNvSpPr txBox="1"/>
      </xdr:nvSpPr>
      <xdr:spPr>
        <a:xfrm>
          <a:off x="13131800" y="1042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44922</xdr:rowOff>
    </xdr:from>
    <xdr:to>
      <xdr:col>24</xdr:col>
      <xdr:colOff>609600</xdr:colOff>
      <xdr:row>60</xdr:row>
      <xdr:rowOff>146522</xdr:rowOff>
    </xdr:to>
    <xdr:sp macro="" textlink="">
      <xdr:nvSpPr>
        <xdr:cNvPr id="339" name="円/楕円 338"/>
        <xdr:cNvSpPr/>
      </xdr:nvSpPr>
      <xdr:spPr>
        <a:xfrm>
          <a:off x="16967200" y="1033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61449</xdr:rowOff>
    </xdr:from>
    <xdr:ext cx="762000" cy="259045"/>
    <xdr:sp macro="" textlink="">
      <xdr:nvSpPr>
        <xdr:cNvPr id="340" name="定員管理の状況該当値テキスト"/>
        <xdr:cNvSpPr txBox="1"/>
      </xdr:nvSpPr>
      <xdr:spPr>
        <a:xfrm>
          <a:off x="17106900" y="1017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50437</xdr:rowOff>
    </xdr:from>
    <xdr:to>
      <xdr:col>23</xdr:col>
      <xdr:colOff>457200</xdr:colOff>
      <xdr:row>60</xdr:row>
      <xdr:rowOff>152037</xdr:rowOff>
    </xdr:to>
    <xdr:sp macro="" textlink="">
      <xdr:nvSpPr>
        <xdr:cNvPr id="341" name="円/楕円 340"/>
        <xdr:cNvSpPr/>
      </xdr:nvSpPr>
      <xdr:spPr>
        <a:xfrm>
          <a:off x="161290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162214</xdr:rowOff>
    </xdr:from>
    <xdr:ext cx="736600" cy="259045"/>
    <xdr:sp macro="" textlink="">
      <xdr:nvSpPr>
        <xdr:cNvPr id="342" name="テキスト ボックス 341"/>
        <xdr:cNvSpPr txBox="1"/>
      </xdr:nvSpPr>
      <xdr:spPr>
        <a:xfrm>
          <a:off x="15798800" y="10106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15966</xdr:rowOff>
    </xdr:from>
    <xdr:to>
      <xdr:col>22</xdr:col>
      <xdr:colOff>254000</xdr:colOff>
      <xdr:row>60</xdr:row>
      <xdr:rowOff>117566</xdr:rowOff>
    </xdr:to>
    <xdr:sp macro="" textlink="">
      <xdr:nvSpPr>
        <xdr:cNvPr id="343" name="円/楕円 342"/>
        <xdr:cNvSpPr/>
      </xdr:nvSpPr>
      <xdr:spPr>
        <a:xfrm>
          <a:off x="152400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127743</xdr:rowOff>
    </xdr:from>
    <xdr:ext cx="762000" cy="259045"/>
    <xdr:sp macro="" textlink="">
      <xdr:nvSpPr>
        <xdr:cNvPr id="344" name="テキスト ボックス 343"/>
        <xdr:cNvSpPr txBox="1"/>
      </xdr:nvSpPr>
      <xdr:spPr>
        <a:xfrm>
          <a:off x="14909800" y="100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46990</xdr:rowOff>
    </xdr:from>
    <xdr:to>
      <xdr:col>21</xdr:col>
      <xdr:colOff>50800</xdr:colOff>
      <xdr:row>60</xdr:row>
      <xdr:rowOff>148590</xdr:rowOff>
    </xdr:to>
    <xdr:sp macro="" textlink="">
      <xdr:nvSpPr>
        <xdr:cNvPr id="345" name="円/楕円 344"/>
        <xdr:cNvSpPr/>
      </xdr:nvSpPr>
      <xdr:spPr>
        <a:xfrm>
          <a:off x="14351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158767</xdr:rowOff>
    </xdr:from>
    <xdr:ext cx="762000" cy="259045"/>
    <xdr:sp macro="" textlink="">
      <xdr:nvSpPr>
        <xdr:cNvPr id="346" name="テキスト ボックス 345"/>
        <xdr:cNvSpPr txBox="1"/>
      </xdr:nvSpPr>
      <xdr:spPr>
        <a:xfrm>
          <a:off x="14020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45611</xdr:rowOff>
    </xdr:from>
    <xdr:to>
      <xdr:col>19</xdr:col>
      <xdr:colOff>533400</xdr:colOff>
      <xdr:row>60</xdr:row>
      <xdr:rowOff>147211</xdr:rowOff>
    </xdr:to>
    <xdr:sp macro="" textlink="">
      <xdr:nvSpPr>
        <xdr:cNvPr id="347" name="円/楕円 346"/>
        <xdr:cNvSpPr/>
      </xdr:nvSpPr>
      <xdr:spPr>
        <a:xfrm>
          <a:off x="13462000" y="1033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157388</xdr:rowOff>
    </xdr:from>
    <xdr:ext cx="762000" cy="259045"/>
    <xdr:sp macro="" textlink="">
      <xdr:nvSpPr>
        <xdr:cNvPr id="348" name="テキスト ボックス 347"/>
        <xdr:cNvSpPr txBox="1"/>
      </xdr:nvSpPr>
      <xdr:spPr>
        <a:xfrm>
          <a:off x="13131800" y="1010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過去からの地方債抑制策により類似団体を下回っているが、事業の緊急性、住民ニーズを的確に把握し、事業を実施していくことや、地方債発行額</a:t>
          </a:r>
          <a:r>
            <a:rPr kumimoji="1" lang="en-US" altLang="ja-JP" sz="1300">
              <a:latin typeface="ＭＳ Ｐゴシック"/>
            </a:rPr>
            <a:t>3</a:t>
          </a:r>
          <a:r>
            <a:rPr kumimoji="1" lang="ja-JP" altLang="en-US" sz="1300">
              <a:latin typeface="ＭＳ Ｐゴシック"/>
            </a:rPr>
            <a:t>億円の上限枠を設定することにより、引き続き水準を抑える。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12382</xdr:rowOff>
    </xdr:from>
    <xdr:to>
      <xdr:col>24</xdr:col>
      <xdr:colOff>558800</xdr:colOff>
      <xdr:row>40</xdr:row>
      <xdr:rowOff>48578</xdr:rowOff>
    </xdr:to>
    <xdr:cxnSp macro="">
      <xdr:nvCxnSpPr>
        <xdr:cNvPr id="378" name="直線コネクタ 377"/>
        <xdr:cNvCxnSpPr/>
      </xdr:nvCxnSpPr>
      <xdr:spPr>
        <a:xfrm flipV="1">
          <a:off x="16179800" y="6870382"/>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36212</xdr:rowOff>
    </xdr:from>
    <xdr:ext cx="762000" cy="259045"/>
    <xdr:sp macro="" textlink="">
      <xdr:nvSpPr>
        <xdr:cNvPr id="379" name="公債費負担の状況平均値テキスト"/>
        <xdr:cNvSpPr txBox="1"/>
      </xdr:nvSpPr>
      <xdr:spPr>
        <a:xfrm>
          <a:off x="17106900" y="689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48578</xdr:rowOff>
    </xdr:from>
    <xdr:to>
      <xdr:col>23</xdr:col>
      <xdr:colOff>406400</xdr:colOff>
      <xdr:row>40</xdr:row>
      <xdr:rowOff>84772</xdr:rowOff>
    </xdr:to>
    <xdr:cxnSp macro="">
      <xdr:nvCxnSpPr>
        <xdr:cNvPr id="381" name="直線コネクタ 380"/>
        <xdr:cNvCxnSpPr/>
      </xdr:nvCxnSpPr>
      <xdr:spPr>
        <a:xfrm flipV="1">
          <a:off x="15290800" y="6906578"/>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383" name="テキスト ボックス 382"/>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84772</xdr:rowOff>
    </xdr:from>
    <xdr:to>
      <xdr:col>22</xdr:col>
      <xdr:colOff>203200</xdr:colOff>
      <xdr:row>40</xdr:row>
      <xdr:rowOff>90805</xdr:rowOff>
    </xdr:to>
    <xdr:cxnSp macro="">
      <xdr:nvCxnSpPr>
        <xdr:cNvPr id="384" name="直線コネクタ 383"/>
        <xdr:cNvCxnSpPr/>
      </xdr:nvCxnSpPr>
      <xdr:spPr>
        <a:xfrm flipV="1">
          <a:off x="14401800" y="694277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6" name="テキスト ボックス 385"/>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90805</xdr:rowOff>
    </xdr:from>
    <xdr:to>
      <xdr:col>21</xdr:col>
      <xdr:colOff>0</xdr:colOff>
      <xdr:row>40</xdr:row>
      <xdr:rowOff>90805</xdr:rowOff>
    </xdr:to>
    <xdr:cxnSp macro="">
      <xdr:nvCxnSpPr>
        <xdr:cNvPr id="387" name="直線コネクタ 386"/>
        <xdr:cNvCxnSpPr/>
      </xdr:nvCxnSpPr>
      <xdr:spPr>
        <a:xfrm>
          <a:off x="13512800" y="69488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103822</xdr:rowOff>
    </xdr:from>
    <xdr:to>
      <xdr:col>21</xdr:col>
      <xdr:colOff>50800</xdr:colOff>
      <xdr:row>42</xdr:row>
      <xdr:rowOff>33972</xdr:rowOff>
    </xdr:to>
    <xdr:sp macro="" textlink="">
      <xdr:nvSpPr>
        <xdr:cNvPr id="388" name="フローチャート : 判断 387"/>
        <xdr:cNvSpPr/>
      </xdr:nvSpPr>
      <xdr:spPr>
        <a:xfrm>
          <a:off x="14351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18749</xdr:rowOff>
    </xdr:from>
    <xdr:ext cx="762000" cy="259045"/>
    <xdr:sp macro="" textlink="">
      <xdr:nvSpPr>
        <xdr:cNvPr id="389" name="テキスト ボックス 388"/>
        <xdr:cNvSpPr txBox="1"/>
      </xdr:nvSpPr>
      <xdr:spPr>
        <a:xfrm>
          <a:off x="14020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28893</xdr:rowOff>
    </xdr:from>
    <xdr:to>
      <xdr:col>19</xdr:col>
      <xdr:colOff>533400</xdr:colOff>
      <xdr:row>42</xdr:row>
      <xdr:rowOff>130493</xdr:rowOff>
    </xdr:to>
    <xdr:sp macro="" textlink="">
      <xdr:nvSpPr>
        <xdr:cNvPr id="390" name="フローチャート : 判断 389"/>
        <xdr:cNvSpPr/>
      </xdr:nvSpPr>
      <xdr:spPr>
        <a:xfrm>
          <a:off x="13462000" y="7229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115270</xdr:rowOff>
    </xdr:from>
    <xdr:ext cx="762000" cy="259045"/>
    <xdr:sp macro="" textlink="">
      <xdr:nvSpPr>
        <xdr:cNvPr id="391" name="テキスト ボックス 390"/>
        <xdr:cNvSpPr txBox="1"/>
      </xdr:nvSpPr>
      <xdr:spPr>
        <a:xfrm>
          <a:off x="13131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133032</xdr:rowOff>
    </xdr:from>
    <xdr:to>
      <xdr:col>24</xdr:col>
      <xdr:colOff>609600</xdr:colOff>
      <xdr:row>40</xdr:row>
      <xdr:rowOff>63182</xdr:rowOff>
    </xdr:to>
    <xdr:sp macro="" textlink="">
      <xdr:nvSpPr>
        <xdr:cNvPr id="397" name="円/楕円 396"/>
        <xdr:cNvSpPr/>
      </xdr:nvSpPr>
      <xdr:spPr>
        <a:xfrm>
          <a:off x="16967200" y="681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149559</xdr:rowOff>
    </xdr:from>
    <xdr:ext cx="762000" cy="259045"/>
    <xdr:sp macro="" textlink="">
      <xdr:nvSpPr>
        <xdr:cNvPr id="398" name="公債費負担の状況該当値テキスト"/>
        <xdr:cNvSpPr txBox="1"/>
      </xdr:nvSpPr>
      <xdr:spPr>
        <a:xfrm>
          <a:off x="17106900" y="666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169228</xdr:rowOff>
    </xdr:from>
    <xdr:to>
      <xdr:col>23</xdr:col>
      <xdr:colOff>457200</xdr:colOff>
      <xdr:row>40</xdr:row>
      <xdr:rowOff>99378</xdr:rowOff>
    </xdr:to>
    <xdr:sp macro="" textlink="">
      <xdr:nvSpPr>
        <xdr:cNvPr id="399" name="円/楕円 398"/>
        <xdr:cNvSpPr/>
      </xdr:nvSpPr>
      <xdr:spPr>
        <a:xfrm>
          <a:off x="16129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109555</xdr:rowOff>
    </xdr:from>
    <xdr:ext cx="736600" cy="259045"/>
    <xdr:sp macro="" textlink="">
      <xdr:nvSpPr>
        <xdr:cNvPr id="400" name="テキスト ボックス 399"/>
        <xdr:cNvSpPr txBox="1"/>
      </xdr:nvSpPr>
      <xdr:spPr>
        <a:xfrm>
          <a:off x="15798800" y="6624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33972</xdr:rowOff>
    </xdr:from>
    <xdr:to>
      <xdr:col>22</xdr:col>
      <xdr:colOff>254000</xdr:colOff>
      <xdr:row>40</xdr:row>
      <xdr:rowOff>135572</xdr:rowOff>
    </xdr:to>
    <xdr:sp macro="" textlink="">
      <xdr:nvSpPr>
        <xdr:cNvPr id="401" name="円/楕円 400"/>
        <xdr:cNvSpPr/>
      </xdr:nvSpPr>
      <xdr:spPr>
        <a:xfrm>
          <a:off x="15240000" y="689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145749</xdr:rowOff>
    </xdr:from>
    <xdr:ext cx="762000" cy="259045"/>
    <xdr:sp macro="" textlink="">
      <xdr:nvSpPr>
        <xdr:cNvPr id="402" name="テキスト ボックス 401"/>
        <xdr:cNvSpPr txBox="1"/>
      </xdr:nvSpPr>
      <xdr:spPr>
        <a:xfrm>
          <a:off x="14909800" y="666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40005</xdr:rowOff>
    </xdr:from>
    <xdr:to>
      <xdr:col>21</xdr:col>
      <xdr:colOff>50800</xdr:colOff>
      <xdr:row>40</xdr:row>
      <xdr:rowOff>141605</xdr:rowOff>
    </xdr:to>
    <xdr:sp macro="" textlink="">
      <xdr:nvSpPr>
        <xdr:cNvPr id="403" name="円/楕円 402"/>
        <xdr:cNvSpPr/>
      </xdr:nvSpPr>
      <xdr:spPr>
        <a:xfrm>
          <a:off x="14351000" y="689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151782</xdr:rowOff>
    </xdr:from>
    <xdr:ext cx="762000" cy="259045"/>
    <xdr:sp macro="" textlink="">
      <xdr:nvSpPr>
        <xdr:cNvPr id="404" name="テキスト ボックス 403"/>
        <xdr:cNvSpPr txBox="1"/>
      </xdr:nvSpPr>
      <xdr:spPr>
        <a:xfrm>
          <a:off x="14020800" y="666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40005</xdr:rowOff>
    </xdr:from>
    <xdr:to>
      <xdr:col>19</xdr:col>
      <xdr:colOff>533400</xdr:colOff>
      <xdr:row>40</xdr:row>
      <xdr:rowOff>141605</xdr:rowOff>
    </xdr:to>
    <xdr:sp macro="" textlink="">
      <xdr:nvSpPr>
        <xdr:cNvPr id="405" name="円/楕円 404"/>
        <xdr:cNvSpPr/>
      </xdr:nvSpPr>
      <xdr:spPr>
        <a:xfrm>
          <a:off x="13462000" y="689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151782</xdr:rowOff>
    </xdr:from>
    <xdr:ext cx="762000" cy="259045"/>
    <xdr:sp macro="" textlink="">
      <xdr:nvSpPr>
        <xdr:cNvPr id="406" name="テキスト ボックス 405"/>
        <xdr:cNvSpPr txBox="1"/>
      </xdr:nvSpPr>
      <xdr:spPr>
        <a:xfrm>
          <a:off x="13131800" y="666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将来負担比率は算定されなかったが、今後も地方債発行額の上限（</a:t>
          </a:r>
          <a:r>
            <a:rPr kumimoji="1" lang="en-US" altLang="ja-JP" sz="1300">
              <a:latin typeface="ＭＳ Ｐゴシック"/>
            </a:rPr>
            <a:t>3</a:t>
          </a:r>
          <a:r>
            <a:rPr kumimoji="1" lang="ja-JP" altLang="en-US" sz="1300">
              <a:latin typeface="ＭＳ Ｐゴシック"/>
            </a:rPr>
            <a:t>億円）を設定し、計画的な借入を実施するとともに、交付税措置のある有利な地方債（過疎債、辺地債）の活用を図り、財政の健全化に努め、将来の負担を減らしていく。</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8"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9" name="フローチャート : 判断 438"/>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0" name="フローチャート : 判断 439"/>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1" name="テキスト ボックス 440"/>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2" name="フローチャート : 判断 441"/>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3" name="テキスト ボックス 442"/>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52832</xdr:rowOff>
    </xdr:from>
    <xdr:to>
      <xdr:col>21</xdr:col>
      <xdr:colOff>50800</xdr:colOff>
      <xdr:row>16</xdr:row>
      <xdr:rowOff>154432</xdr:rowOff>
    </xdr:to>
    <xdr:sp macro="" textlink="">
      <xdr:nvSpPr>
        <xdr:cNvPr id="444" name="フローチャート : 判断 443"/>
        <xdr:cNvSpPr/>
      </xdr:nvSpPr>
      <xdr:spPr>
        <a:xfrm>
          <a:off x="14351000" y="279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164609</xdr:rowOff>
    </xdr:from>
    <xdr:ext cx="762000" cy="259045"/>
    <xdr:sp macro="" textlink="">
      <xdr:nvSpPr>
        <xdr:cNvPr id="445" name="テキスト ボックス 444"/>
        <xdr:cNvSpPr txBox="1"/>
      </xdr:nvSpPr>
      <xdr:spPr>
        <a:xfrm>
          <a:off x="14020800" y="256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121717</xdr:rowOff>
    </xdr:from>
    <xdr:to>
      <xdr:col>19</xdr:col>
      <xdr:colOff>533400</xdr:colOff>
      <xdr:row>18</xdr:row>
      <xdr:rowOff>51867</xdr:rowOff>
    </xdr:to>
    <xdr:sp macro="" textlink="">
      <xdr:nvSpPr>
        <xdr:cNvPr id="446" name="フローチャート : 判断 445"/>
        <xdr:cNvSpPr/>
      </xdr:nvSpPr>
      <xdr:spPr>
        <a:xfrm>
          <a:off x="13462000" y="30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62044</xdr:rowOff>
    </xdr:from>
    <xdr:ext cx="762000" cy="259045"/>
    <xdr:sp macro="" textlink="">
      <xdr:nvSpPr>
        <xdr:cNvPr id="447" name="テキスト ボックス 446"/>
        <xdr:cNvSpPr txBox="1"/>
      </xdr:nvSpPr>
      <xdr:spPr>
        <a:xfrm>
          <a:off x="13131800" y="28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福島県古殿町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5,990
5,934
163.47
5,298,615
5,081,995
187,341
2,616,180
4,518,991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低くなっているが、その要因として「定員適正化計画」策定後、新規採用職員の抑制等により職員数の減が挙げられる。計画で定めた職員数は達成されたが、引き続き人件費の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35560</xdr:rowOff>
    </xdr:from>
    <xdr:to>
      <xdr:col>7</xdr:col>
      <xdr:colOff>15875</xdr:colOff>
      <xdr:row>36</xdr:row>
      <xdr:rowOff>40132</xdr:rowOff>
    </xdr:to>
    <xdr:cxnSp macro="">
      <xdr:nvCxnSpPr>
        <xdr:cNvPr id="63" name="直線コネクタ 62"/>
        <xdr:cNvCxnSpPr/>
      </xdr:nvCxnSpPr>
      <xdr:spPr>
        <a:xfrm flipV="1">
          <a:off x="3987800" y="620776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61993</xdr:rowOff>
    </xdr:from>
    <xdr:ext cx="762000" cy="259045"/>
    <xdr:sp macro="" textlink="">
      <xdr:nvSpPr>
        <xdr:cNvPr id="64" name="人件費平均値テキスト"/>
        <xdr:cNvSpPr txBox="1"/>
      </xdr:nvSpPr>
      <xdr:spPr>
        <a:xfrm>
          <a:off x="4914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40132</xdr:rowOff>
    </xdr:from>
    <xdr:to>
      <xdr:col>5</xdr:col>
      <xdr:colOff>549275</xdr:colOff>
      <xdr:row>36</xdr:row>
      <xdr:rowOff>131572</xdr:rowOff>
    </xdr:to>
    <xdr:cxnSp macro="">
      <xdr:nvCxnSpPr>
        <xdr:cNvPr id="66" name="直線コネクタ 65"/>
        <xdr:cNvCxnSpPr/>
      </xdr:nvCxnSpPr>
      <xdr:spPr>
        <a:xfrm flipV="1">
          <a:off x="3098800" y="621233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68" name="テキスト ボックス 67"/>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90424</xdr:rowOff>
    </xdr:from>
    <xdr:to>
      <xdr:col>4</xdr:col>
      <xdr:colOff>346075</xdr:colOff>
      <xdr:row>36</xdr:row>
      <xdr:rowOff>131572</xdr:rowOff>
    </xdr:to>
    <xdr:cxnSp macro="">
      <xdr:nvCxnSpPr>
        <xdr:cNvPr id="69" name="直線コネクタ 68"/>
        <xdr:cNvCxnSpPr/>
      </xdr:nvCxnSpPr>
      <xdr:spPr>
        <a:xfrm>
          <a:off x="2209800" y="6262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1" name="テキスト ボックス 70"/>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90424</xdr:rowOff>
    </xdr:from>
    <xdr:to>
      <xdr:col>3</xdr:col>
      <xdr:colOff>142875</xdr:colOff>
      <xdr:row>37</xdr:row>
      <xdr:rowOff>19558</xdr:rowOff>
    </xdr:to>
    <xdr:cxnSp macro="">
      <xdr:nvCxnSpPr>
        <xdr:cNvPr id="72" name="直線コネクタ 71"/>
        <xdr:cNvCxnSpPr/>
      </xdr:nvCxnSpPr>
      <xdr:spPr>
        <a:xfrm flipV="1">
          <a:off x="1320800" y="626262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103632</xdr:rowOff>
    </xdr:from>
    <xdr:to>
      <xdr:col>3</xdr:col>
      <xdr:colOff>193675</xdr:colOff>
      <xdr:row>37</xdr:row>
      <xdr:rowOff>33782</xdr:rowOff>
    </xdr:to>
    <xdr:sp macro="" textlink="">
      <xdr:nvSpPr>
        <xdr:cNvPr id="73" name="フローチャート : 判断 72"/>
        <xdr:cNvSpPr/>
      </xdr:nvSpPr>
      <xdr:spPr>
        <a:xfrm>
          <a:off x="2159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18559</xdr:rowOff>
    </xdr:from>
    <xdr:ext cx="762000" cy="259045"/>
    <xdr:sp macro="" textlink="">
      <xdr:nvSpPr>
        <xdr:cNvPr id="74" name="テキスト ボックス 73"/>
        <xdr:cNvSpPr txBox="1"/>
      </xdr:nvSpPr>
      <xdr:spPr>
        <a:xfrm>
          <a:off x="1828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5" name="フローチャート : 判断 74"/>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87139</xdr:rowOff>
    </xdr:from>
    <xdr:ext cx="762000" cy="259045"/>
    <xdr:sp macro="" textlink="">
      <xdr:nvSpPr>
        <xdr:cNvPr id="76" name="テキスト ボックス 75"/>
        <xdr:cNvSpPr txBox="1"/>
      </xdr:nvSpPr>
      <xdr:spPr>
        <a:xfrm>
          <a:off x="939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156210</xdr:rowOff>
    </xdr:from>
    <xdr:to>
      <xdr:col>7</xdr:col>
      <xdr:colOff>66675</xdr:colOff>
      <xdr:row>36</xdr:row>
      <xdr:rowOff>86360</xdr:rowOff>
    </xdr:to>
    <xdr:sp macro="" textlink="">
      <xdr:nvSpPr>
        <xdr:cNvPr id="82" name="円/楕円 81"/>
        <xdr:cNvSpPr/>
      </xdr:nvSpPr>
      <xdr:spPr>
        <a:xfrm>
          <a:off x="4775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1287</xdr:rowOff>
    </xdr:from>
    <xdr:ext cx="762000" cy="259045"/>
    <xdr:sp macro="" textlink="">
      <xdr:nvSpPr>
        <xdr:cNvPr id="83" name="人件費該当値テキスト"/>
        <xdr:cNvSpPr txBox="1"/>
      </xdr:nvSpPr>
      <xdr:spPr>
        <a:xfrm>
          <a:off x="49149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160782</xdr:rowOff>
    </xdr:from>
    <xdr:to>
      <xdr:col>5</xdr:col>
      <xdr:colOff>600075</xdr:colOff>
      <xdr:row>36</xdr:row>
      <xdr:rowOff>90932</xdr:rowOff>
    </xdr:to>
    <xdr:sp macro="" textlink="">
      <xdr:nvSpPr>
        <xdr:cNvPr id="84" name="円/楕円 83"/>
        <xdr:cNvSpPr/>
      </xdr:nvSpPr>
      <xdr:spPr>
        <a:xfrm>
          <a:off x="3937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101109</xdr:rowOff>
    </xdr:from>
    <xdr:ext cx="736600" cy="259045"/>
    <xdr:sp macro="" textlink="">
      <xdr:nvSpPr>
        <xdr:cNvPr id="85" name="テキスト ボックス 84"/>
        <xdr:cNvSpPr txBox="1"/>
      </xdr:nvSpPr>
      <xdr:spPr>
        <a:xfrm>
          <a:off x="3606800" y="5930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6" name="円/楕円 85"/>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7" name="テキスト ボックス 86"/>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39624</xdr:rowOff>
    </xdr:from>
    <xdr:to>
      <xdr:col>3</xdr:col>
      <xdr:colOff>193675</xdr:colOff>
      <xdr:row>36</xdr:row>
      <xdr:rowOff>141224</xdr:rowOff>
    </xdr:to>
    <xdr:sp macro="" textlink="">
      <xdr:nvSpPr>
        <xdr:cNvPr id="88" name="円/楕円 87"/>
        <xdr:cNvSpPr/>
      </xdr:nvSpPr>
      <xdr:spPr>
        <a:xfrm>
          <a:off x="2159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151401</xdr:rowOff>
    </xdr:from>
    <xdr:ext cx="762000" cy="259045"/>
    <xdr:sp macro="" textlink="">
      <xdr:nvSpPr>
        <xdr:cNvPr id="89" name="テキスト ボックス 88"/>
        <xdr:cNvSpPr txBox="1"/>
      </xdr:nvSpPr>
      <xdr:spPr>
        <a:xfrm>
          <a:off x="1828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140208</xdr:rowOff>
    </xdr:from>
    <xdr:to>
      <xdr:col>1</xdr:col>
      <xdr:colOff>676275</xdr:colOff>
      <xdr:row>37</xdr:row>
      <xdr:rowOff>70358</xdr:rowOff>
    </xdr:to>
    <xdr:sp macro="" textlink="">
      <xdr:nvSpPr>
        <xdr:cNvPr id="90" name="円/楕円 89"/>
        <xdr:cNvSpPr/>
      </xdr:nvSpPr>
      <xdr:spPr>
        <a:xfrm>
          <a:off x="1270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80535</xdr:rowOff>
    </xdr:from>
    <xdr:ext cx="762000" cy="259045"/>
    <xdr:sp macro="" textlink="">
      <xdr:nvSpPr>
        <xdr:cNvPr id="91" name="テキスト ボックス 90"/>
        <xdr:cNvSpPr txBox="1"/>
      </xdr:nvSpPr>
      <xdr:spPr>
        <a:xfrm>
          <a:off x="939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物件費に係る経常収支比率が類似団体平均を上回っているが、これは業務の民間委託化を推進し、職員人件費等から委託料（物件費</a:t>
          </a:r>
          <a:r>
            <a:rPr kumimoji="1" lang="en-US" altLang="ja-JP" sz="1300">
              <a:latin typeface="ＭＳ Ｐゴシック"/>
            </a:rPr>
            <a:t>)</a:t>
          </a:r>
          <a:r>
            <a:rPr kumimoji="1" lang="ja-JP" altLang="en-US" sz="1300">
              <a:latin typeface="ＭＳ Ｐゴシック"/>
            </a:rPr>
            <a:t>へのシフトが起きているためである。このことは物件費が上昇しているのに対し、人件費が低下傾向にあるという比率の推移にも表れている。ただし、委託料に占める電算業務等の委託経費は増加傾向にあるので、更なる適正化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149860</xdr:rowOff>
    </xdr:from>
    <xdr:to>
      <xdr:col>24</xdr:col>
      <xdr:colOff>31750</xdr:colOff>
      <xdr:row>17</xdr:row>
      <xdr:rowOff>1270</xdr:rowOff>
    </xdr:to>
    <xdr:cxnSp macro="">
      <xdr:nvCxnSpPr>
        <xdr:cNvPr id="121" name="直線コネクタ 120"/>
        <xdr:cNvCxnSpPr/>
      </xdr:nvCxnSpPr>
      <xdr:spPr>
        <a:xfrm>
          <a:off x="15671800" y="28930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2"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140716</xdr:rowOff>
    </xdr:from>
    <xdr:to>
      <xdr:col>22</xdr:col>
      <xdr:colOff>565150</xdr:colOff>
      <xdr:row>16</xdr:row>
      <xdr:rowOff>149860</xdr:rowOff>
    </xdr:to>
    <xdr:cxnSp macro="">
      <xdr:nvCxnSpPr>
        <xdr:cNvPr id="124" name="直線コネクタ 123"/>
        <xdr:cNvCxnSpPr/>
      </xdr:nvCxnSpPr>
      <xdr:spPr>
        <a:xfrm>
          <a:off x="14782800" y="2883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26" name="テキスト ボックス 125"/>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90424</xdr:rowOff>
    </xdr:from>
    <xdr:to>
      <xdr:col>21</xdr:col>
      <xdr:colOff>361950</xdr:colOff>
      <xdr:row>16</xdr:row>
      <xdr:rowOff>140716</xdr:rowOff>
    </xdr:to>
    <xdr:cxnSp macro="">
      <xdr:nvCxnSpPr>
        <xdr:cNvPr id="127" name="直線コネクタ 126"/>
        <xdr:cNvCxnSpPr/>
      </xdr:nvCxnSpPr>
      <xdr:spPr>
        <a:xfrm>
          <a:off x="13893800" y="28336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133113</xdr:rowOff>
    </xdr:from>
    <xdr:ext cx="762000" cy="259045"/>
    <xdr:sp macro="" textlink="">
      <xdr:nvSpPr>
        <xdr:cNvPr id="129" name="テキスト ボックス 128"/>
        <xdr:cNvSpPr txBox="1"/>
      </xdr:nvSpPr>
      <xdr:spPr>
        <a:xfrm>
          <a:off x="14401800" y="253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67564</xdr:rowOff>
    </xdr:from>
    <xdr:to>
      <xdr:col>20</xdr:col>
      <xdr:colOff>158750</xdr:colOff>
      <xdr:row>16</xdr:row>
      <xdr:rowOff>90424</xdr:rowOff>
    </xdr:to>
    <xdr:cxnSp macro="">
      <xdr:nvCxnSpPr>
        <xdr:cNvPr id="130" name="直線コネクタ 129"/>
        <xdr:cNvCxnSpPr/>
      </xdr:nvCxnSpPr>
      <xdr:spPr>
        <a:xfrm>
          <a:off x="13004800" y="28107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1" name="フローチャート : 判断 130"/>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2" name="テキスト ボックス 131"/>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151638</xdr:rowOff>
    </xdr:from>
    <xdr:to>
      <xdr:col>19</xdr:col>
      <xdr:colOff>6350</xdr:colOff>
      <xdr:row>16</xdr:row>
      <xdr:rowOff>81788</xdr:rowOff>
    </xdr:to>
    <xdr:sp macro="" textlink="">
      <xdr:nvSpPr>
        <xdr:cNvPr id="133" name="フローチャート : 判断 132"/>
        <xdr:cNvSpPr/>
      </xdr:nvSpPr>
      <xdr:spPr>
        <a:xfrm>
          <a:off x="12954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91965</xdr:rowOff>
    </xdr:from>
    <xdr:ext cx="762000" cy="259045"/>
    <xdr:sp macro="" textlink="">
      <xdr:nvSpPr>
        <xdr:cNvPr id="134" name="テキスト ボックス 133"/>
        <xdr:cNvSpPr txBox="1"/>
      </xdr:nvSpPr>
      <xdr:spPr>
        <a:xfrm>
          <a:off x="12623800" y="249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121920</xdr:rowOff>
    </xdr:from>
    <xdr:to>
      <xdr:col>24</xdr:col>
      <xdr:colOff>82550</xdr:colOff>
      <xdr:row>17</xdr:row>
      <xdr:rowOff>52070</xdr:rowOff>
    </xdr:to>
    <xdr:sp macro="" textlink="">
      <xdr:nvSpPr>
        <xdr:cNvPr id="140" name="円/楕円 139"/>
        <xdr:cNvSpPr/>
      </xdr:nvSpPr>
      <xdr:spPr>
        <a:xfrm>
          <a:off x="164592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93997</xdr:rowOff>
    </xdr:from>
    <xdr:ext cx="762000" cy="259045"/>
    <xdr:sp macro="" textlink="">
      <xdr:nvSpPr>
        <xdr:cNvPr id="141" name="物件費該当値テキスト"/>
        <xdr:cNvSpPr txBox="1"/>
      </xdr:nvSpPr>
      <xdr:spPr>
        <a:xfrm>
          <a:off x="165989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99060</xdr:rowOff>
    </xdr:from>
    <xdr:to>
      <xdr:col>22</xdr:col>
      <xdr:colOff>615950</xdr:colOff>
      <xdr:row>17</xdr:row>
      <xdr:rowOff>29210</xdr:rowOff>
    </xdr:to>
    <xdr:sp macro="" textlink="">
      <xdr:nvSpPr>
        <xdr:cNvPr id="142" name="円/楕円 141"/>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13987</xdr:rowOff>
    </xdr:from>
    <xdr:ext cx="736600" cy="259045"/>
    <xdr:sp macro="" textlink="">
      <xdr:nvSpPr>
        <xdr:cNvPr id="143" name="テキスト ボックス 142"/>
        <xdr:cNvSpPr txBox="1"/>
      </xdr:nvSpPr>
      <xdr:spPr>
        <a:xfrm>
          <a:off x="15290800" y="292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89916</xdr:rowOff>
    </xdr:from>
    <xdr:to>
      <xdr:col>21</xdr:col>
      <xdr:colOff>412750</xdr:colOff>
      <xdr:row>17</xdr:row>
      <xdr:rowOff>20066</xdr:rowOff>
    </xdr:to>
    <xdr:sp macro="" textlink="">
      <xdr:nvSpPr>
        <xdr:cNvPr id="144" name="円/楕円 143"/>
        <xdr:cNvSpPr/>
      </xdr:nvSpPr>
      <xdr:spPr>
        <a:xfrm>
          <a:off x="147320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4843</xdr:rowOff>
    </xdr:from>
    <xdr:ext cx="762000" cy="259045"/>
    <xdr:sp macro="" textlink="">
      <xdr:nvSpPr>
        <xdr:cNvPr id="145" name="テキスト ボックス 144"/>
        <xdr:cNvSpPr txBox="1"/>
      </xdr:nvSpPr>
      <xdr:spPr>
        <a:xfrm>
          <a:off x="14401800" y="291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39624</xdr:rowOff>
    </xdr:from>
    <xdr:to>
      <xdr:col>20</xdr:col>
      <xdr:colOff>209550</xdr:colOff>
      <xdr:row>16</xdr:row>
      <xdr:rowOff>141224</xdr:rowOff>
    </xdr:to>
    <xdr:sp macro="" textlink="">
      <xdr:nvSpPr>
        <xdr:cNvPr id="146" name="円/楕円 145"/>
        <xdr:cNvSpPr/>
      </xdr:nvSpPr>
      <xdr:spPr>
        <a:xfrm>
          <a:off x="13843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126001</xdr:rowOff>
    </xdr:from>
    <xdr:ext cx="762000" cy="259045"/>
    <xdr:sp macro="" textlink="">
      <xdr:nvSpPr>
        <xdr:cNvPr id="147" name="テキスト ボックス 146"/>
        <xdr:cNvSpPr txBox="1"/>
      </xdr:nvSpPr>
      <xdr:spPr>
        <a:xfrm>
          <a:off x="13512800" y="2869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16764</xdr:rowOff>
    </xdr:from>
    <xdr:to>
      <xdr:col>19</xdr:col>
      <xdr:colOff>6350</xdr:colOff>
      <xdr:row>16</xdr:row>
      <xdr:rowOff>118364</xdr:rowOff>
    </xdr:to>
    <xdr:sp macro="" textlink="">
      <xdr:nvSpPr>
        <xdr:cNvPr id="148" name="円/楕円 147"/>
        <xdr:cNvSpPr/>
      </xdr:nvSpPr>
      <xdr:spPr>
        <a:xfrm>
          <a:off x="12954000" y="275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103141</xdr:rowOff>
    </xdr:from>
    <xdr:ext cx="762000" cy="259045"/>
    <xdr:sp macro="" textlink="">
      <xdr:nvSpPr>
        <xdr:cNvPr id="149" name="テキスト ボックス 148"/>
        <xdr:cNvSpPr txBox="1"/>
      </xdr:nvSpPr>
      <xdr:spPr>
        <a:xfrm>
          <a:off x="12623800" y="284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かつ上昇傾向にある要因として、子どもに係る医療費助成事業や児童手当、重度心身障がい者医療費などの社会保障費の額が膨らんでいることなどが挙げられる。資格審査等の適正化や各種手当の見直しを進めていくことで、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146050</xdr:rowOff>
    </xdr:to>
    <xdr:cxnSp macro="">
      <xdr:nvCxnSpPr>
        <xdr:cNvPr id="182" name="直線コネクタ 181"/>
        <xdr:cNvCxnSpPr/>
      </xdr:nvCxnSpPr>
      <xdr:spPr>
        <a:xfrm>
          <a:off x="3987800" y="93853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54627</xdr:rowOff>
    </xdr:from>
    <xdr:ext cx="762000" cy="259045"/>
    <xdr:sp macro="" textlink="">
      <xdr:nvSpPr>
        <xdr:cNvPr id="183" name="扶助費平均値テキスト"/>
        <xdr:cNvSpPr txBox="1"/>
      </xdr:nvSpPr>
      <xdr:spPr>
        <a:xfrm>
          <a:off x="4914900" y="914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127000</xdr:rowOff>
    </xdr:to>
    <xdr:cxnSp macro="">
      <xdr:nvCxnSpPr>
        <xdr:cNvPr id="185" name="直線コネクタ 184"/>
        <xdr:cNvCxnSpPr/>
      </xdr:nvCxnSpPr>
      <xdr:spPr>
        <a:xfrm>
          <a:off x="3098800" y="9271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54</xdr:row>
      <xdr:rowOff>12700</xdr:rowOff>
    </xdr:to>
    <xdr:cxnSp macro="">
      <xdr:nvCxnSpPr>
        <xdr:cNvPr id="188" name="直線コネクタ 187"/>
        <xdr:cNvCxnSpPr/>
      </xdr:nvCxnSpPr>
      <xdr:spPr>
        <a:xfrm>
          <a:off x="2209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88900</xdr:rowOff>
    </xdr:to>
    <xdr:cxnSp macro="">
      <xdr:nvCxnSpPr>
        <xdr:cNvPr id="191" name="直線コネクタ 190"/>
        <xdr:cNvCxnSpPr/>
      </xdr:nvCxnSpPr>
      <xdr:spPr>
        <a:xfrm flipV="1">
          <a:off x="1320800" y="9156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2" name="フローチャート : 判断 191"/>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3" name="テキスト ボックス 192"/>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194" name="フローチャート : 判断 193"/>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48277</xdr:rowOff>
    </xdr:from>
    <xdr:ext cx="762000" cy="259045"/>
    <xdr:sp macro="" textlink="">
      <xdr:nvSpPr>
        <xdr:cNvPr id="195" name="テキスト ボックス 194"/>
        <xdr:cNvSpPr txBox="1"/>
      </xdr:nvSpPr>
      <xdr:spPr>
        <a:xfrm>
          <a:off x="939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95250</xdr:rowOff>
    </xdr:from>
    <xdr:to>
      <xdr:col>7</xdr:col>
      <xdr:colOff>66675</xdr:colOff>
      <xdr:row>55</xdr:row>
      <xdr:rowOff>25400</xdr:rowOff>
    </xdr:to>
    <xdr:sp macro="" textlink="">
      <xdr:nvSpPr>
        <xdr:cNvPr id="201" name="円/楕円 200"/>
        <xdr:cNvSpPr/>
      </xdr:nvSpPr>
      <xdr:spPr>
        <a:xfrm>
          <a:off x="47752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67327</xdr:rowOff>
    </xdr:from>
    <xdr:ext cx="762000" cy="259045"/>
    <xdr:sp macro="" textlink="">
      <xdr:nvSpPr>
        <xdr:cNvPr id="202" name="扶助費該当値テキスト"/>
        <xdr:cNvSpPr txBox="1"/>
      </xdr:nvSpPr>
      <xdr:spPr>
        <a:xfrm>
          <a:off x="49149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3" name="円/楕円 202"/>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162577</xdr:rowOff>
    </xdr:from>
    <xdr:ext cx="736600" cy="259045"/>
    <xdr:sp macro="" textlink="">
      <xdr:nvSpPr>
        <xdr:cNvPr id="204" name="テキスト ボックス 203"/>
        <xdr:cNvSpPr txBox="1"/>
      </xdr:nvSpPr>
      <xdr:spPr>
        <a:xfrm>
          <a:off x="3606800" y="942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5" name="円/楕円 204"/>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06" name="テキスト ボックス 205"/>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19050</xdr:rowOff>
    </xdr:from>
    <xdr:to>
      <xdr:col>3</xdr:col>
      <xdr:colOff>193675</xdr:colOff>
      <xdr:row>53</xdr:row>
      <xdr:rowOff>120650</xdr:rowOff>
    </xdr:to>
    <xdr:sp macro="" textlink="">
      <xdr:nvSpPr>
        <xdr:cNvPr id="207" name="円/楕円 206"/>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130827</xdr:rowOff>
    </xdr:from>
    <xdr:ext cx="762000" cy="259045"/>
    <xdr:sp macro="" textlink="">
      <xdr:nvSpPr>
        <xdr:cNvPr id="208" name="テキスト ボックス 207"/>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38100</xdr:rowOff>
    </xdr:from>
    <xdr:to>
      <xdr:col>1</xdr:col>
      <xdr:colOff>676275</xdr:colOff>
      <xdr:row>53</xdr:row>
      <xdr:rowOff>139700</xdr:rowOff>
    </xdr:to>
    <xdr:sp macro="" textlink="">
      <xdr:nvSpPr>
        <xdr:cNvPr id="209" name="円/楕円 208"/>
        <xdr:cNvSpPr/>
      </xdr:nvSpPr>
      <xdr:spPr>
        <a:xfrm>
          <a:off x="1270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149877</xdr:rowOff>
    </xdr:from>
    <xdr:ext cx="762000" cy="259045"/>
    <xdr:sp macro="" textlink="">
      <xdr:nvSpPr>
        <xdr:cNvPr id="210" name="テキスト ボックス 209"/>
        <xdr:cNvSpPr txBox="1"/>
      </xdr:nvSpPr>
      <xdr:spPr>
        <a:xfrm>
          <a:off x="939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繰出金の増加が主な要因である。国民健康保険事業会計の財政状況の悪化に伴い、赤字補填的な繰出金が多額になっていることが要因として挙げられる。今後、国民健康保険料の適正化を図るなど、独立採算の原則に立ち返った、応分の負担を求め健全化に努め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56</xdr:row>
      <xdr:rowOff>149860</xdr:rowOff>
    </xdr:to>
    <xdr:cxnSp macro="">
      <xdr:nvCxnSpPr>
        <xdr:cNvPr id="243" name="直線コネクタ 242"/>
        <xdr:cNvCxnSpPr/>
      </xdr:nvCxnSpPr>
      <xdr:spPr>
        <a:xfrm>
          <a:off x="15671800" y="97358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27940</xdr:rowOff>
    </xdr:from>
    <xdr:to>
      <xdr:col>22</xdr:col>
      <xdr:colOff>565150</xdr:colOff>
      <xdr:row>56</xdr:row>
      <xdr:rowOff>134620</xdr:rowOff>
    </xdr:to>
    <xdr:cxnSp macro="">
      <xdr:nvCxnSpPr>
        <xdr:cNvPr id="246" name="直線コネクタ 245"/>
        <xdr:cNvCxnSpPr/>
      </xdr:nvCxnSpPr>
      <xdr:spPr>
        <a:xfrm>
          <a:off x="14782800" y="96291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27940</xdr:rowOff>
    </xdr:from>
    <xdr:to>
      <xdr:col>21</xdr:col>
      <xdr:colOff>361950</xdr:colOff>
      <xdr:row>56</xdr:row>
      <xdr:rowOff>149860</xdr:rowOff>
    </xdr:to>
    <xdr:cxnSp macro="">
      <xdr:nvCxnSpPr>
        <xdr:cNvPr id="249" name="直線コネクタ 248"/>
        <xdr:cNvCxnSpPr/>
      </xdr:nvCxnSpPr>
      <xdr:spPr>
        <a:xfrm flipV="1">
          <a:off x="13893800" y="96291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149860</xdr:rowOff>
    </xdr:to>
    <xdr:cxnSp macro="">
      <xdr:nvCxnSpPr>
        <xdr:cNvPr id="252" name="直線コネクタ 251"/>
        <xdr:cNvCxnSpPr/>
      </xdr:nvCxnSpPr>
      <xdr:spPr>
        <a:xfrm>
          <a:off x="13004800" y="96824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3" name="フローチャート : 判断 252"/>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4" name="テキスト ボックス 253"/>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5" name="フローチャート : 判断 254"/>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56" name="テキスト ボックス 255"/>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2" name="円/楕円 261"/>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71137</xdr:rowOff>
    </xdr:from>
    <xdr:ext cx="762000" cy="259045"/>
    <xdr:sp macro="" textlink="">
      <xdr:nvSpPr>
        <xdr:cNvPr id="263" name="その他該当値テキスト"/>
        <xdr:cNvSpPr txBox="1"/>
      </xdr:nvSpPr>
      <xdr:spPr>
        <a:xfrm>
          <a:off x="165989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4" name="円/楕円 263"/>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65" name="テキスト ボックス 264"/>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148590</xdr:rowOff>
    </xdr:from>
    <xdr:to>
      <xdr:col>21</xdr:col>
      <xdr:colOff>412750</xdr:colOff>
      <xdr:row>56</xdr:row>
      <xdr:rowOff>78740</xdr:rowOff>
    </xdr:to>
    <xdr:sp macro="" textlink="">
      <xdr:nvSpPr>
        <xdr:cNvPr id="266" name="円/楕円 265"/>
        <xdr:cNvSpPr/>
      </xdr:nvSpPr>
      <xdr:spPr>
        <a:xfrm>
          <a:off x="14732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63517</xdr:rowOff>
    </xdr:from>
    <xdr:ext cx="762000" cy="259045"/>
    <xdr:sp macro="" textlink="">
      <xdr:nvSpPr>
        <xdr:cNvPr id="267" name="テキスト ボックス 266"/>
        <xdr:cNvSpPr txBox="1"/>
      </xdr:nvSpPr>
      <xdr:spPr>
        <a:xfrm>
          <a:off x="14401800" y="966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99060</xdr:rowOff>
    </xdr:from>
    <xdr:to>
      <xdr:col>20</xdr:col>
      <xdr:colOff>209550</xdr:colOff>
      <xdr:row>57</xdr:row>
      <xdr:rowOff>29210</xdr:rowOff>
    </xdr:to>
    <xdr:sp macro="" textlink="">
      <xdr:nvSpPr>
        <xdr:cNvPr id="268" name="円/楕円 267"/>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9" name="テキスト ボックス 268"/>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70" name="円/楕円 269"/>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71" name="テキスト ボックス 270"/>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類似団体平均を若干下回っているが、昨年度より</a:t>
          </a:r>
          <a:r>
            <a:rPr kumimoji="1" lang="en-US" altLang="ja-JP" sz="1300">
              <a:latin typeface="ＭＳ Ｐゴシック"/>
            </a:rPr>
            <a:t>0.8</a:t>
          </a:r>
          <a:r>
            <a:rPr kumimoji="1" lang="ja-JP" altLang="en-US" sz="1300">
              <a:latin typeface="ＭＳ Ｐゴシック"/>
            </a:rPr>
            <a:t>％上回ったのは、一部事務組合への負担金が増加したことや、新規補助の増が大きな要因である。今後も、補助金を交付するのが適当な事業を行っているかなどについて精査し、一部事務組合負担金も含め、不適当な補助金は見直しや廃止を行う方針である。</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72136</xdr:rowOff>
    </xdr:from>
    <xdr:to>
      <xdr:col>24</xdr:col>
      <xdr:colOff>31750</xdr:colOff>
      <xdr:row>36</xdr:row>
      <xdr:rowOff>108712</xdr:rowOff>
    </xdr:to>
    <xdr:cxnSp macro="">
      <xdr:nvCxnSpPr>
        <xdr:cNvPr id="301" name="直線コネクタ 300"/>
        <xdr:cNvCxnSpPr/>
      </xdr:nvCxnSpPr>
      <xdr:spPr>
        <a:xfrm>
          <a:off x="15671800" y="624433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72136</xdr:rowOff>
    </xdr:from>
    <xdr:to>
      <xdr:col>22</xdr:col>
      <xdr:colOff>565150</xdr:colOff>
      <xdr:row>36</xdr:row>
      <xdr:rowOff>159004</xdr:rowOff>
    </xdr:to>
    <xdr:cxnSp macro="">
      <xdr:nvCxnSpPr>
        <xdr:cNvPr id="304" name="直線コネクタ 303"/>
        <xdr:cNvCxnSpPr/>
      </xdr:nvCxnSpPr>
      <xdr:spPr>
        <a:xfrm flipV="1">
          <a:off x="14782800" y="624433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94996</xdr:rowOff>
    </xdr:from>
    <xdr:to>
      <xdr:col>21</xdr:col>
      <xdr:colOff>361950</xdr:colOff>
      <xdr:row>36</xdr:row>
      <xdr:rowOff>159004</xdr:rowOff>
    </xdr:to>
    <xdr:cxnSp macro="">
      <xdr:nvCxnSpPr>
        <xdr:cNvPr id="307" name="直線コネクタ 306"/>
        <xdr:cNvCxnSpPr/>
      </xdr:nvCxnSpPr>
      <xdr:spPr>
        <a:xfrm>
          <a:off x="13893800" y="62671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94996</xdr:rowOff>
    </xdr:from>
    <xdr:to>
      <xdr:col>20</xdr:col>
      <xdr:colOff>158750</xdr:colOff>
      <xdr:row>36</xdr:row>
      <xdr:rowOff>154432</xdr:rowOff>
    </xdr:to>
    <xdr:cxnSp macro="">
      <xdr:nvCxnSpPr>
        <xdr:cNvPr id="310" name="直線コネクタ 309"/>
        <xdr:cNvCxnSpPr/>
      </xdr:nvCxnSpPr>
      <xdr:spPr>
        <a:xfrm flipV="1">
          <a:off x="13004800" y="62671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1" name="フローチャート : 判断 310"/>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2" name="テキスト ボックス 311"/>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13" name="フローチャート : 判断 312"/>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14" name="テキスト ボックス 313"/>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20" name="円/楕円 319"/>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74439</xdr:rowOff>
    </xdr:from>
    <xdr:ext cx="762000" cy="259045"/>
    <xdr:sp macro="" textlink="">
      <xdr:nvSpPr>
        <xdr:cNvPr id="321" name="補助費等該当値テキスト"/>
        <xdr:cNvSpPr txBox="1"/>
      </xdr:nvSpPr>
      <xdr:spPr>
        <a:xfrm>
          <a:off x="16598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21336</xdr:rowOff>
    </xdr:from>
    <xdr:to>
      <xdr:col>22</xdr:col>
      <xdr:colOff>615950</xdr:colOff>
      <xdr:row>36</xdr:row>
      <xdr:rowOff>122936</xdr:rowOff>
    </xdr:to>
    <xdr:sp macro="" textlink="">
      <xdr:nvSpPr>
        <xdr:cNvPr id="322" name="円/楕円 321"/>
        <xdr:cNvSpPr/>
      </xdr:nvSpPr>
      <xdr:spPr>
        <a:xfrm>
          <a:off x="15621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133113</xdr:rowOff>
    </xdr:from>
    <xdr:ext cx="736600" cy="259045"/>
    <xdr:sp macro="" textlink="">
      <xdr:nvSpPr>
        <xdr:cNvPr id="323" name="テキスト ボックス 322"/>
        <xdr:cNvSpPr txBox="1"/>
      </xdr:nvSpPr>
      <xdr:spPr>
        <a:xfrm>
          <a:off x="15290800" y="5962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108204</xdr:rowOff>
    </xdr:from>
    <xdr:to>
      <xdr:col>21</xdr:col>
      <xdr:colOff>412750</xdr:colOff>
      <xdr:row>37</xdr:row>
      <xdr:rowOff>38354</xdr:rowOff>
    </xdr:to>
    <xdr:sp macro="" textlink="">
      <xdr:nvSpPr>
        <xdr:cNvPr id="324" name="円/楕円 323"/>
        <xdr:cNvSpPr/>
      </xdr:nvSpPr>
      <xdr:spPr>
        <a:xfrm>
          <a:off x="14732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25" name="テキスト ボックス 324"/>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44196</xdr:rowOff>
    </xdr:from>
    <xdr:to>
      <xdr:col>20</xdr:col>
      <xdr:colOff>209550</xdr:colOff>
      <xdr:row>36</xdr:row>
      <xdr:rowOff>145796</xdr:rowOff>
    </xdr:to>
    <xdr:sp macro="" textlink="">
      <xdr:nvSpPr>
        <xdr:cNvPr id="326" name="円/楕円 325"/>
        <xdr:cNvSpPr/>
      </xdr:nvSpPr>
      <xdr:spPr>
        <a:xfrm>
          <a:off x="13843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27" name="テキスト ボックス 326"/>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28" name="円/楕円 327"/>
        <xdr:cNvSpPr/>
      </xdr:nvSpPr>
      <xdr:spPr>
        <a:xfrm>
          <a:off x="12954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43959</xdr:rowOff>
    </xdr:from>
    <xdr:ext cx="762000" cy="259045"/>
    <xdr:sp macro="" textlink="">
      <xdr:nvSpPr>
        <xdr:cNvPr id="329" name="テキスト ボックス 328"/>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類似団体平均を下回ってはいるが、幼保一体化施設整備事業等大規模事業に係るものの償還が始まり、平成</a:t>
          </a:r>
          <a:r>
            <a:rPr kumimoji="1" lang="en-US" altLang="ja-JP" sz="1300">
              <a:latin typeface="ＭＳ Ｐゴシック"/>
            </a:rPr>
            <a:t>29</a:t>
          </a:r>
          <a:r>
            <a:rPr kumimoji="1" lang="ja-JP" altLang="en-US" sz="1300">
              <a:latin typeface="ＭＳ Ｐゴシック"/>
            </a:rPr>
            <a:t>年度にピークとなると見込まれ、それまでは非常に厳しい財政運営となることが予想される。今後も事業の緊急性や住民ニーズを的確に把握し、事業を実施していくことや、地方債発行額</a:t>
          </a:r>
          <a:r>
            <a:rPr kumimoji="1" lang="en-US" altLang="ja-JP" sz="1300">
              <a:latin typeface="ＭＳ Ｐゴシック"/>
            </a:rPr>
            <a:t>3</a:t>
          </a:r>
          <a:r>
            <a:rPr kumimoji="1" lang="ja-JP" altLang="en-US" sz="1300">
              <a:latin typeface="ＭＳ Ｐゴシック"/>
            </a:rPr>
            <a:t>億円の上限枠を設定することにより、引き続き水準を抑えるよう努める。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xdr:rowOff>
    </xdr:from>
    <xdr:to>
      <xdr:col>7</xdr:col>
      <xdr:colOff>15875</xdr:colOff>
      <xdr:row>78</xdr:row>
      <xdr:rowOff>81280</xdr:rowOff>
    </xdr:to>
    <xdr:cxnSp macro="">
      <xdr:nvCxnSpPr>
        <xdr:cNvPr id="359" name="直線コネクタ 358"/>
        <xdr:cNvCxnSpPr/>
      </xdr:nvCxnSpPr>
      <xdr:spPr>
        <a:xfrm flipV="1">
          <a:off x="3987800" y="13376656"/>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53848</xdr:rowOff>
    </xdr:from>
    <xdr:to>
      <xdr:col>5</xdr:col>
      <xdr:colOff>549275</xdr:colOff>
      <xdr:row>78</xdr:row>
      <xdr:rowOff>81280</xdr:rowOff>
    </xdr:to>
    <xdr:cxnSp macro="">
      <xdr:nvCxnSpPr>
        <xdr:cNvPr id="362" name="直線コネクタ 361"/>
        <xdr:cNvCxnSpPr/>
      </xdr:nvCxnSpPr>
      <xdr:spPr>
        <a:xfrm>
          <a:off x="3098800" y="134269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81280</xdr:rowOff>
    </xdr:to>
    <xdr:cxnSp macro="">
      <xdr:nvCxnSpPr>
        <xdr:cNvPr id="365" name="直線コネクタ 364"/>
        <xdr:cNvCxnSpPr/>
      </xdr:nvCxnSpPr>
      <xdr:spPr>
        <a:xfrm flipV="1">
          <a:off x="2209800" y="134269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81280</xdr:rowOff>
    </xdr:from>
    <xdr:to>
      <xdr:col>3</xdr:col>
      <xdr:colOff>142875</xdr:colOff>
      <xdr:row>78</xdr:row>
      <xdr:rowOff>149861</xdr:rowOff>
    </xdr:to>
    <xdr:cxnSp macro="">
      <xdr:nvCxnSpPr>
        <xdr:cNvPr id="368" name="直線コネクタ 367"/>
        <xdr:cNvCxnSpPr/>
      </xdr:nvCxnSpPr>
      <xdr:spPr>
        <a:xfrm flipV="1">
          <a:off x="1320800" y="134543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69" name="フローチャート : 判断 368"/>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0" name="テキスト ボックス 369"/>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44196</xdr:rowOff>
    </xdr:from>
    <xdr:to>
      <xdr:col>1</xdr:col>
      <xdr:colOff>676275</xdr:colOff>
      <xdr:row>78</xdr:row>
      <xdr:rowOff>145796</xdr:rowOff>
    </xdr:to>
    <xdr:sp macro="" textlink="">
      <xdr:nvSpPr>
        <xdr:cNvPr id="371" name="フローチャート : 判断 370"/>
        <xdr:cNvSpPr/>
      </xdr:nvSpPr>
      <xdr:spPr>
        <a:xfrm>
          <a:off x="12700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155973</xdr:rowOff>
    </xdr:from>
    <xdr:ext cx="762000" cy="259045"/>
    <xdr:sp macro="" textlink="">
      <xdr:nvSpPr>
        <xdr:cNvPr id="372" name="テキスト ボックス 371"/>
        <xdr:cNvSpPr txBox="1"/>
      </xdr:nvSpPr>
      <xdr:spPr>
        <a:xfrm>
          <a:off x="939800" y="1318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78" name="円/楕円 377"/>
        <xdr:cNvSpPr/>
      </xdr:nvSpPr>
      <xdr:spPr>
        <a:xfrm>
          <a:off x="4775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140733</xdr:rowOff>
    </xdr:from>
    <xdr:ext cx="762000" cy="259045"/>
    <xdr:sp macro="" textlink="">
      <xdr:nvSpPr>
        <xdr:cNvPr id="379" name="公債費該当値テキスト"/>
        <xdr:cNvSpPr txBox="1"/>
      </xdr:nvSpPr>
      <xdr:spPr>
        <a:xfrm>
          <a:off x="4914900" y="1317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30480</xdr:rowOff>
    </xdr:from>
    <xdr:to>
      <xdr:col>5</xdr:col>
      <xdr:colOff>600075</xdr:colOff>
      <xdr:row>78</xdr:row>
      <xdr:rowOff>132080</xdr:rowOff>
    </xdr:to>
    <xdr:sp macro="" textlink="">
      <xdr:nvSpPr>
        <xdr:cNvPr id="380" name="円/楕円 379"/>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142257</xdr:rowOff>
    </xdr:from>
    <xdr:ext cx="736600" cy="259045"/>
    <xdr:sp macro="" textlink="">
      <xdr:nvSpPr>
        <xdr:cNvPr id="381" name="テキスト ボックス 380"/>
        <xdr:cNvSpPr txBox="1"/>
      </xdr:nvSpPr>
      <xdr:spPr>
        <a:xfrm>
          <a:off x="3606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xdr:rowOff>
    </xdr:from>
    <xdr:to>
      <xdr:col>4</xdr:col>
      <xdr:colOff>396875</xdr:colOff>
      <xdr:row>78</xdr:row>
      <xdr:rowOff>104648</xdr:rowOff>
    </xdr:to>
    <xdr:sp macro="" textlink="">
      <xdr:nvSpPr>
        <xdr:cNvPr id="382" name="円/楕円 381"/>
        <xdr:cNvSpPr/>
      </xdr:nvSpPr>
      <xdr:spPr>
        <a:xfrm>
          <a:off x="3048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114825</xdr:rowOff>
    </xdr:from>
    <xdr:ext cx="762000" cy="259045"/>
    <xdr:sp macro="" textlink="">
      <xdr:nvSpPr>
        <xdr:cNvPr id="383" name="テキスト ボックス 382"/>
        <xdr:cNvSpPr txBox="1"/>
      </xdr:nvSpPr>
      <xdr:spPr>
        <a:xfrm>
          <a:off x="2717800" y="1314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84" name="円/楕円 383"/>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5" name="テキスト ボックス 384"/>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86" name="円/楕円 385"/>
        <xdr:cNvSpPr/>
      </xdr:nvSpPr>
      <xdr:spPr>
        <a:xfrm>
          <a:off x="1270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87" name="テキスト ボックス 386"/>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類似団体平均を上回ってはいるが、過去</a:t>
          </a:r>
          <a:r>
            <a:rPr kumimoji="1" lang="en-US" altLang="ja-JP" sz="1300">
              <a:latin typeface="ＭＳ Ｐゴシック"/>
            </a:rPr>
            <a:t>5</a:t>
          </a:r>
          <a:r>
            <a:rPr kumimoji="1" lang="ja-JP" altLang="en-US" sz="1300">
              <a:latin typeface="ＭＳ Ｐゴシック"/>
            </a:rPr>
            <a:t>年間の実績と大きな差は出ていないため、更なる歳出抑制を図り、現行水準の維持に努める。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162923</xdr:rowOff>
    </xdr:from>
    <xdr:to>
      <xdr:col>24</xdr:col>
      <xdr:colOff>31750</xdr:colOff>
      <xdr:row>75</xdr:row>
      <xdr:rowOff>40459</xdr:rowOff>
    </xdr:to>
    <xdr:cxnSp macro="">
      <xdr:nvCxnSpPr>
        <xdr:cNvPr id="422" name="直線コネクタ 421"/>
        <xdr:cNvCxnSpPr/>
      </xdr:nvCxnSpPr>
      <xdr:spPr>
        <a:xfrm>
          <a:off x="15671800" y="12850223"/>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162923</xdr:rowOff>
    </xdr:from>
    <xdr:to>
      <xdr:col>22</xdr:col>
      <xdr:colOff>565150</xdr:colOff>
      <xdr:row>75</xdr:row>
      <xdr:rowOff>46990</xdr:rowOff>
    </xdr:to>
    <xdr:cxnSp macro="">
      <xdr:nvCxnSpPr>
        <xdr:cNvPr id="425" name="直線コネクタ 424"/>
        <xdr:cNvCxnSpPr/>
      </xdr:nvCxnSpPr>
      <xdr:spPr>
        <a:xfrm flipV="1">
          <a:off x="14782800" y="1285022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140063</xdr:rowOff>
    </xdr:from>
    <xdr:to>
      <xdr:col>21</xdr:col>
      <xdr:colOff>361950</xdr:colOff>
      <xdr:row>75</xdr:row>
      <xdr:rowOff>46990</xdr:rowOff>
    </xdr:to>
    <xdr:cxnSp macro="">
      <xdr:nvCxnSpPr>
        <xdr:cNvPr id="428" name="直線コネクタ 427"/>
        <xdr:cNvCxnSpPr/>
      </xdr:nvCxnSpPr>
      <xdr:spPr>
        <a:xfrm>
          <a:off x="13893800" y="12827363"/>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140063</xdr:rowOff>
    </xdr:from>
    <xdr:to>
      <xdr:col>20</xdr:col>
      <xdr:colOff>158750</xdr:colOff>
      <xdr:row>75</xdr:row>
      <xdr:rowOff>40459</xdr:rowOff>
    </xdr:to>
    <xdr:cxnSp macro="">
      <xdr:nvCxnSpPr>
        <xdr:cNvPr id="431" name="直線コネクタ 430"/>
        <xdr:cNvCxnSpPr/>
      </xdr:nvCxnSpPr>
      <xdr:spPr>
        <a:xfrm flipV="1">
          <a:off x="13004800" y="12827363"/>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105591</xdr:rowOff>
    </xdr:from>
    <xdr:to>
      <xdr:col>20</xdr:col>
      <xdr:colOff>209550</xdr:colOff>
      <xdr:row>75</xdr:row>
      <xdr:rowOff>35741</xdr:rowOff>
    </xdr:to>
    <xdr:sp macro="" textlink="">
      <xdr:nvSpPr>
        <xdr:cNvPr id="432" name="フローチャート : 判断 431"/>
        <xdr:cNvSpPr/>
      </xdr:nvSpPr>
      <xdr:spPr>
        <a:xfrm>
          <a:off x="13843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20518</xdr:rowOff>
    </xdr:from>
    <xdr:ext cx="762000" cy="259045"/>
    <xdr:sp macro="" textlink="">
      <xdr:nvSpPr>
        <xdr:cNvPr id="433" name="テキスト ボックス 432"/>
        <xdr:cNvSpPr txBox="1"/>
      </xdr:nvSpPr>
      <xdr:spPr>
        <a:xfrm>
          <a:off x="13512800" y="12879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9253</xdr:rowOff>
    </xdr:from>
    <xdr:to>
      <xdr:col>19</xdr:col>
      <xdr:colOff>6350</xdr:colOff>
      <xdr:row>75</xdr:row>
      <xdr:rowOff>110853</xdr:rowOff>
    </xdr:to>
    <xdr:sp macro="" textlink="">
      <xdr:nvSpPr>
        <xdr:cNvPr id="434" name="フローチャート : 判断 433"/>
        <xdr:cNvSpPr/>
      </xdr:nvSpPr>
      <xdr:spPr>
        <a:xfrm>
          <a:off x="12954000" y="1286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95629</xdr:rowOff>
    </xdr:from>
    <xdr:ext cx="762000" cy="259045"/>
    <xdr:sp macro="" textlink="">
      <xdr:nvSpPr>
        <xdr:cNvPr id="435" name="テキスト ボックス 434"/>
        <xdr:cNvSpPr txBox="1"/>
      </xdr:nvSpPr>
      <xdr:spPr>
        <a:xfrm>
          <a:off x="12623800" y="12954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161109</xdr:rowOff>
    </xdr:from>
    <xdr:to>
      <xdr:col>24</xdr:col>
      <xdr:colOff>82550</xdr:colOff>
      <xdr:row>75</xdr:row>
      <xdr:rowOff>91259</xdr:rowOff>
    </xdr:to>
    <xdr:sp macro="" textlink="">
      <xdr:nvSpPr>
        <xdr:cNvPr id="441" name="円/楕円 440"/>
        <xdr:cNvSpPr/>
      </xdr:nvSpPr>
      <xdr:spPr>
        <a:xfrm>
          <a:off x="16459200" y="1284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133186</xdr:rowOff>
    </xdr:from>
    <xdr:ext cx="762000" cy="259045"/>
    <xdr:sp macro="" textlink="">
      <xdr:nvSpPr>
        <xdr:cNvPr id="442" name="公債費以外該当値テキスト"/>
        <xdr:cNvSpPr txBox="1"/>
      </xdr:nvSpPr>
      <xdr:spPr>
        <a:xfrm>
          <a:off x="16598900" y="12820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112123</xdr:rowOff>
    </xdr:from>
    <xdr:to>
      <xdr:col>22</xdr:col>
      <xdr:colOff>615950</xdr:colOff>
      <xdr:row>75</xdr:row>
      <xdr:rowOff>42273</xdr:rowOff>
    </xdr:to>
    <xdr:sp macro="" textlink="">
      <xdr:nvSpPr>
        <xdr:cNvPr id="443" name="円/楕円 442"/>
        <xdr:cNvSpPr/>
      </xdr:nvSpPr>
      <xdr:spPr>
        <a:xfrm>
          <a:off x="15621000" y="12799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27050</xdr:rowOff>
    </xdr:from>
    <xdr:ext cx="736600" cy="259045"/>
    <xdr:sp macro="" textlink="">
      <xdr:nvSpPr>
        <xdr:cNvPr id="444" name="テキスト ボックス 443"/>
        <xdr:cNvSpPr txBox="1"/>
      </xdr:nvSpPr>
      <xdr:spPr>
        <a:xfrm>
          <a:off x="15290800" y="12885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167640</xdr:rowOff>
    </xdr:from>
    <xdr:to>
      <xdr:col>21</xdr:col>
      <xdr:colOff>412750</xdr:colOff>
      <xdr:row>75</xdr:row>
      <xdr:rowOff>97790</xdr:rowOff>
    </xdr:to>
    <xdr:sp macro="" textlink="">
      <xdr:nvSpPr>
        <xdr:cNvPr id="445" name="円/楕円 444"/>
        <xdr:cNvSpPr/>
      </xdr:nvSpPr>
      <xdr:spPr>
        <a:xfrm>
          <a:off x="14732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82566</xdr:rowOff>
    </xdr:from>
    <xdr:ext cx="762000" cy="259045"/>
    <xdr:sp macro="" textlink="">
      <xdr:nvSpPr>
        <xdr:cNvPr id="446" name="テキスト ボックス 445"/>
        <xdr:cNvSpPr txBox="1"/>
      </xdr:nvSpPr>
      <xdr:spPr>
        <a:xfrm>
          <a:off x="14401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89263</xdr:rowOff>
    </xdr:from>
    <xdr:to>
      <xdr:col>20</xdr:col>
      <xdr:colOff>209550</xdr:colOff>
      <xdr:row>75</xdr:row>
      <xdr:rowOff>19413</xdr:rowOff>
    </xdr:to>
    <xdr:sp macro="" textlink="">
      <xdr:nvSpPr>
        <xdr:cNvPr id="447" name="円/楕円 446"/>
        <xdr:cNvSpPr/>
      </xdr:nvSpPr>
      <xdr:spPr>
        <a:xfrm>
          <a:off x="13843000" y="1277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29590</xdr:rowOff>
    </xdr:from>
    <xdr:ext cx="762000" cy="259045"/>
    <xdr:sp macro="" textlink="">
      <xdr:nvSpPr>
        <xdr:cNvPr id="448" name="テキスト ボックス 447"/>
        <xdr:cNvSpPr txBox="1"/>
      </xdr:nvSpPr>
      <xdr:spPr>
        <a:xfrm>
          <a:off x="13512800" y="12545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161109</xdr:rowOff>
    </xdr:from>
    <xdr:to>
      <xdr:col>19</xdr:col>
      <xdr:colOff>6350</xdr:colOff>
      <xdr:row>75</xdr:row>
      <xdr:rowOff>91259</xdr:rowOff>
    </xdr:to>
    <xdr:sp macro="" textlink="">
      <xdr:nvSpPr>
        <xdr:cNvPr id="449" name="円/楕円 448"/>
        <xdr:cNvSpPr/>
      </xdr:nvSpPr>
      <xdr:spPr>
        <a:xfrm>
          <a:off x="12954000" y="1284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101436</xdr:rowOff>
    </xdr:from>
    <xdr:ext cx="762000" cy="259045"/>
    <xdr:sp macro="" textlink="">
      <xdr:nvSpPr>
        <xdr:cNvPr id="450" name="テキスト ボックス 449"/>
        <xdr:cNvSpPr txBox="1"/>
      </xdr:nvSpPr>
      <xdr:spPr>
        <a:xfrm>
          <a:off x="12623800" y="12617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福島県古殿町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68732</xdr:rowOff>
    </xdr:from>
    <xdr:to>
      <xdr:col>4</xdr:col>
      <xdr:colOff>1117600</xdr:colOff>
      <xdr:row>18</xdr:row>
      <xdr:rowOff>74938</xdr:rowOff>
    </xdr:to>
    <xdr:cxnSp macro="">
      <xdr:nvCxnSpPr>
        <xdr:cNvPr id="46" name="直線コネクタ 45"/>
        <xdr:cNvCxnSpPr/>
      </xdr:nvCxnSpPr>
      <xdr:spPr bwMode="auto">
        <a:xfrm>
          <a:off x="5003800" y="3202457"/>
          <a:ext cx="647700" cy="6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7741</xdr:rowOff>
    </xdr:from>
    <xdr:to>
      <xdr:col>4</xdr:col>
      <xdr:colOff>469900</xdr:colOff>
      <xdr:row>18</xdr:row>
      <xdr:rowOff>68732</xdr:rowOff>
    </xdr:to>
    <xdr:cxnSp macro="">
      <xdr:nvCxnSpPr>
        <xdr:cNvPr id="49" name="直線コネクタ 48"/>
        <xdr:cNvCxnSpPr/>
      </xdr:nvCxnSpPr>
      <xdr:spPr bwMode="auto">
        <a:xfrm>
          <a:off x="4305300" y="3141466"/>
          <a:ext cx="698500" cy="60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7741</xdr:rowOff>
    </xdr:from>
    <xdr:to>
      <xdr:col>3</xdr:col>
      <xdr:colOff>904875</xdr:colOff>
      <xdr:row>18</xdr:row>
      <xdr:rowOff>21692</xdr:rowOff>
    </xdr:to>
    <xdr:cxnSp macro="">
      <xdr:nvCxnSpPr>
        <xdr:cNvPr id="52" name="直線コネクタ 51"/>
        <xdr:cNvCxnSpPr/>
      </xdr:nvCxnSpPr>
      <xdr:spPr bwMode="auto">
        <a:xfrm flipV="1">
          <a:off x="3606800" y="3141466"/>
          <a:ext cx="698500" cy="13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21692</xdr:rowOff>
    </xdr:from>
    <xdr:to>
      <xdr:col>3</xdr:col>
      <xdr:colOff>206375</xdr:colOff>
      <xdr:row>18</xdr:row>
      <xdr:rowOff>45529</xdr:rowOff>
    </xdr:to>
    <xdr:cxnSp macro="">
      <xdr:nvCxnSpPr>
        <xdr:cNvPr id="55" name="直線コネクタ 54"/>
        <xdr:cNvCxnSpPr/>
      </xdr:nvCxnSpPr>
      <xdr:spPr bwMode="auto">
        <a:xfrm flipV="1">
          <a:off x="2908300" y="3155417"/>
          <a:ext cx="698500" cy="23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25698</xdr:rowOff>
    </xdr:from>
    <xdr:to>
      <xdr:col>3</xdr:col>
      <xdr:colOff>257175</xdr:colOff>
      <xdr:row>18</xdr:row>
      <xdr:rowOff>127298</xdr:rowOff>
    </xdr:to>
    <xdr:sp macro="" textlink="">
      <xdr:nvSpPr>
        <xdr:cNvPr id="56" name="フローチャート : 判断 55"/>
        <xdr:cNvSpPr/>
      </xdr:nvSpPr>
      <xdr:spPr bwMode="auto">
        <a:xfrm>
          <a:off x="35560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112075</xdr:rowOff>
    </xdr:from>
    <xdr:ext cx="762000" cy="259045"/>
    <xdr:sp macro="" textlink="">
      <xdr:nvSpPr>
        <xdr:cNvPr id="57" name="テキスト ボックス 56"/>
        <xdr:cNvSpPr txBox="1"/>
      </xdr:nvSpPr>
      <xdr:spPr>
        <a:xfrm>
          <a:off x="3225800" y="3245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50627</xdr:rowOff>
    </xdr:from>
    <xdr:to>
      <xdr:col>2</xdr:col>
      <xdr:colOff>692150</xdr:colOff>
      <xdr:row>18</xdr:row>
      <xdr:rowOff>152227</xdr:rowOff>
    </xdr:to>
    <xdr:sp macro="" textlink="">
      <xdr:nvSpPr>
        <xdr:cNvPr id="58" name="フローチャート : 判断 57"/>
        <xdr:cNvSpPr/>
      </xdr:nvSpPr>
      <xdr:spPr bwMode="auto">
        <a:xfrm>
          <a:off x="2857500" y="3184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137004</xdr:rowOff>
    </xdr:from>
    <xdr:ext cx="762000" cy="259045"/>
    <xdr:sp macro="" textlink="">
      <xdr:nvSpPr>
        <xdr:cNvPr id="59" name="テキスト ボックス 58"/>
        <xdr:cNvSpPr txBox="1"/>
      </xdr:nvSpPr>
      <xdr:spPr>
        <a:xfrm>
          <a:off x="2527300" y="3270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24138</xdr:rowOff>
    </xdr:from>
    <xdr:to>
      <xdr:col>5</xdr:col>
      <xdr:colOff>34925</xdr:colOff>
      <xdr:row>18</xdr:row>
      <xdr:rowOff>125738</xdr:rowOff>
    </xdr:to>
    <xdr:sp macro="" textlink="">
      <xdr:nvSpPr>
        <xdr:cNvPr id="65" name="円/楕円 64"/>
        <xdr:cNvSpPr/>
      </xdr:nvSpPr>
      <xdr:spPr bwMode="auto">
        <a:xfrm>
          <a:off x="5600700" y="31578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167665</xdr:rowOff>
    </xdr:from>
    <xdr:ext cx="762000" cy="259045"/>
    <xdr:sp macro="" textlink="">
      <xdr:nvSpPr>
        <xdr:cNvPr id="66" name="人口1人当たり決算額の推移該当値テキスト130"/>
        <xdr:cNvSpPr txBox="1"/>
      </xdr:nvSpPr>
      <xdr:spPr>
        <a:xfrm>
          <a:off x="5740400" y="3129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127,443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17932</xdr:rowOff>
    </xdr:from>
    <xdr:to>
      <xdr:col>4</xdr:col>
      <xdr:colOff>520700</xdr:colOff>
      <xdr:row>18</xdr:row>
      <xdr:rowOff>119532</xdr:rowOff>
    </xdr:to>
    <xdr:sp macro="" textlink="">
      <xdr:nvSpPr>
        <xdr:cNvPr id="67" name="円/楕円 66"/>
        <xdr:cNvSpPr/>
      </xdr:nvSpPr>
      <xdr:spPr bwMode="auto">
        <a:xfrm>
          <a:off x="4953000" y="3151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104309</xdr:rowOff>
    </xdr:from>
    <xdr:ext cx="736600" cy="259045"/>
    <xdr:sp macro="" textlink="">
      <xdr:nvSpPr>
        <xdr:cNvPr id="68" name="テキスト ボックス 67"/>
        <xdr:cNvSpPr txBox="1"/>
      </xdr:nvSpPr>
      <xdr:spPr>
        <a:xfrm>
          <a:off x="4622800" y="3238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128,529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128391</xdr:rowOff>
    </xdr:from>
    <xdr:to>
      <xdr:col>3</xdr:col>
      <xdr:colOff>955675</xdr:colOff>
      <xdr:row>18</xdr:row>
      <xdr:rowOff>58541</xdr:rowOff>
    </xdr:to>
    <xdr:sp macro="" textlink="">
      <xdr:nvSpPr>
        <xdr:cNvPr id="69" name="円/楕円 68"/>
        <xdr:cNvSpPr/>
      </xdr:nvSpPr>
      <xdr:spPr bwMode="auto">
        <a:xfrm>
          <a:off x="4254500" y="3090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43318</xdr:rowOff>
    </xdr:from>
    <xdr:ext cx="762000" cy="259045"/>
    <xdr:sp macro="" textlink="">
      <xdr:nvSpPr>
        <xdr:cNvPr id="70" name="テキスト ボックス 69"/>
        <xdr:cNvSpPr txBox="1"/>
      </xdr:nvSpPr>
      <xdr:spPr>
        <a:xfrm>
          <a:off x="3924300" y="317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139,201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142342</xdr:rowOff>
    </xdr:from>
    <xdr:to>
      <xdr:col>3</xdr:col>
      <xdr:colOff>257175</xdr:colOff>
      <xdr:row>18</xdr:row>
      <xdr:rowOff>72492</xdr:rowOff>
    </xdr:to>
    <xdr:sp macro="" textlink="">
      <xdr:nvSpPr>
        <xdr:cNvPr id="71" name="円/楕円 70"/>
        <xdr:cNvSpPr/>
      </xdr:nvSpPr>
      <xdr:spPr bwMode="auto">
        <a:xfrm>
          <a:off x="3556000" y="31046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82669</xdr:rowOff>
    </xdr:from>
    <xdr:ext cx="762000" cy="259045"/>
    <xdr:sp macro="" textlink="">
      <xdr:nvSpPr>
        <xdr:cNvPr id="72" name="テキスト ボックス 71"/>
        <xdr:cNvSpPr txBox="1"/>
      </xdr:nvSpPr>
      <xdr:spPr>
        <a:xfrm>
          <a:off x="3225800" y="287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136,760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166179</xdr:rowOff>
    </xdr:from>
    <xdr:to>
      <xdr:col>2</xdr:col>
      <xdr:colOff>692150</xdr:colOff>
      <xdr:row>18</xdr:row>
      <xdr:rowOff>96329</xdr:rowOff>
    </xdr:to>
    <xdr:sp macro="" textlink="">
      <xdr:nvSpPr>
        <xdr:cNvPr id="73" name="円/楕円 72"/>
        <xdr:cNvSpPr/>
      </xdr:nvSpPr>
      <xdr:spPr bwMode="auto">
        <a:xfrm>
          <a:off x="2857500" y="3128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106506</xdr:rowOff>
    </xdr:from>
    <xdr:ext cx="762000" cy="259045"/>
    <xdr:sp macro="" textlink="">
      <xdr:nvSpPr>
        <xdr:cNvPr id="74" name="テキスト ボックス 73"/>
        <xdr:cNvSpPr txBox="1"/>
      </xdr:nvSpPr>
      <xdr:spPr>
        <a:xfrm>
          <a:off x="2527300" y="2897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132,589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181191</xdr:rowOff>
    </xdr:from>
    <xdr:to>
      <xdr:col>4</xdr:col>
      <xdr:colOff>1117600</xdr:colOff>
      <xdr:row>35</xdr:row>
      <xdr:rowOff>221488</xdr:rowOff>
    </xdr:to>
    <xdr:cxnSp macro="">
      <xdr:nvCxnSpPr>
        <xdr:cNvPr id="107" name="直線コネクタ 106"/>
        <xdr:cNvCxnSpPr/>
      </xdr:nvCxnSpPr>
      <xdr:spPr bwMode="auto">
        <a:xfrm>
          <a:off x="5003800" y="6791541"/>
          <a:ext cx="647700" cy="402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161887</xdr:rowOff>
    </xdr:from>
    <xdr:to>
      <xdr:col>4</xdr:col>
      <xdr:colOff>469900</xdr:colOff>
      <xdr:row>35</xdr:row>
      <xdr:rowOff>181191</xdr:rowOff>
    </xdr:to>
    <xdr:cxnSp macro="">
      <xdr:nvCxnSpPr>
        <xdr:cNvPr id="110" name="直線コネクタ 109"/>
        <xdr:cNvCxnSpPr/>
      </xdr:nvCxnSpPr>
      <xdr:spPr bwMode="auto">
        <a:xfrm>
          <a:off x="4305300" y="6772237"/>
          <a:ext cx="698500" cy="19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125171</xdr:rowOff>
    </xdr:from>
    <xdr:to>
      <xdr:col>3</xdr:col>
      <xdr:colOff>904875</xdr:colOff>
      <xdr:row>35</xdr:row>
      <xdr:rowOff>161887</xdr:rowOff>
    </xdr:to>
    <xdr:cxnSp macro="">
      <xdr:nvCxnSpPr>
        <xdr:cNvPr id="113" name="直線コネクタ 112"/>
        <xdr:cNvCxnSpPr/>
      </xdr:nvCxnSpPr>
      <xdr:spPr bwMode="auto">
        <a:xfrm>
          <a:off x="3606800" y="6735521"/>
          <a:ext cx="698500" cy="367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123698</xdr:rowOff>
    </xdr:from>
    <xdr:to>
      <xdr:col>3</xdr:col>
      <xdr:colOff>206375</xdr:colOff>
      <xdr:row>35</xdr:row>
      <xdr:rowOff>125171</xdr:rowOff>
    </xdr:to>
    <xdr:cxnSp macro="">
      <xdr:nvCxnSpPr>
        <xdr:cNvPr id="116" name="直線コネクタ 115"/>
        <xdr:cNvCxnSpPr/>
      </xdr:nvCxnSpPr>
      <xdr:spPr bwMode="auto">
        <a:xfrm>
          <a:off x="2908300" y="6734048"/>
          <a:ext cx="698500" cy="14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341376</xdr:rowOff>
    </xdr:from>
    <xdr:to>
      <xdr:col>3</xdr:col>
      <xdr:colOff>257175</xdr:colOff>
      <xdr:row>35</xdr:row>
      <xdr:rowOff>100076</xdr:rowOff>
    </xdr:to>
    <xdr:sp macro="" textlink="">
      <xdr:nvSpPr>
        <xdr:cNvPr id="117" name="フローチャート : 判断 116"/>
        <xdr:cNvSpPr/>
      </xdr:nvSpPr>
      <xdr:spPr bwMode="auto">
        <a:xfrm>
          <a:off x="35560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110253</xdr:rowOff>
    </xdr:from>
    <xdr:ext cx="762000" cy="259045"/>
    <xdr:sp macro="" textlink="">
      <xdr:nvSpPr>
        <xdr:cNvPr id="118" name="テキスト ボックス 117"/>
        <xdr:cNvSpPr txBox="1"/>
      </xdr:nvSpPr>
      <xdr:spPr>
        <a:xfrm>
          <a:off x="32258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322758</xdr:rowOff>
    </xdr:from>
    <xdr:to>
      <xdr:col>2</xdr:col>
      <xdr:colOff>692150</xdr:colOff>
      <xdr:row>35</xdr:row>
      <xdr:rowOff>81458</xdr:rowOff>
    </xdr:to>
    <xdr:sp macro="" textlink="">
      <xdr:nvSpPr>
        <xdr:cNvPr id="119" name="フローチャート : 判断 118"/>
        <xdr:cNvSpPr/>
      </xdr:nvSpPr>
      <xdr:spPr bwMode="auto">
        <a:xfrm>
          <a:off x="2857500" y="65902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91635</xdr:rowOff>
    </xdr:from>
    <xdr:ext cx="762000" cy="259045"/>
    <xdr:sp macro="" textlink="">
      <xdr:nvSpPr>
        <xdr:cNvPr id="120" name="テキスト ボックス 119"/>
        <xdr:cNvSpPr txBox="1"/>
      </xdr:nvSpPr>
      <xdr:spPr>
        <a:xfrm>
          <a:off x="2527300" y="635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170688</xdr:rowOff>
    </xdr:from>
    <xdr:to>
      <xdr:col>5</xdr:col>
      <xdr:colOff>34925</xdr:colOff>
      <xdr:row>35</xdr:row>
      <xdr:rowOff>272288</xdr:rowOff>
    </xdr:to>
    <xdr:sp macro="" textlink="">
      <xdr:nvSpPr>
        <xdr:cNvPr id="126" name="円/楕円 125"/>
        <xdr:cNvSpPr/>
      </xdr:nvSpPr>
      <xdr:spPr bwMode="auto">
        <a:xfrm>
          <a:off x="5600700" y="6781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142765</xdr:rowOff>
    </xdr:from>
    <xdr:ext cx="762000" cy="259045"/>
    <xdr:sp macro="" textlink="">
      <xdr:nvSpPr>
        <xdr:cNvPr id="127" name="人口1人当たり決算額の推移該当値テキスト445"/>
        <xdr:cNvSpPr txBox="1"/>
      </xdr:nvSpPr>
      <xdr:spPr>
        <a:xfrm>
          <a:off x="5740400" y="675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27,060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130391</xdr:rowOff>
    </xdr:from>
    <xdr:to>
      <xdr:col>4</xdr:col>
      <xdr:colOff>520700</xdr:colOff>
      <xdr:row>35</xdr:row>
      <xdr:rowOff>231991</xdr:rowOff>
    </xdr:to>
    <xdr:sp macro="" textlink="">
      <xdr:nvSpPr>
        <xdr:cNvPr id="128" name="円/楕円 127"/>
        <xdr:cNvSpPr/>
      </xdr:nvSpPr>
      <xdr:spPr bwMode="auto">
        <a:xfrm>
          <a:off x="4953000" y="6740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216768</xdr:rowOff>
    </xdr:from>
    <xdr:ext cx="736600" cy="259045"/>
    <xdr:sp macro="" textlink="">
      <xdr:nvSpPr>
        <xdr:cNvPr id="129" name="テキスト ボックス 128"/>
        <xdr:cNvSpPr txBox="1"/>
      </xdr:nvSpPr>
      <xdr:spPr>
        <a:xfrm>
          <a:off x="4622800" y="6827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111087</xdr:rowOff>
    </xdr:from>
    <xdr:to>
      <xdr:col>3</xdr:col>
      <xdr:colOff>955675</xdr:colOff>
      <xdr:row>35</xdr:row>
      <xdr:rowOff>212687</xdr:rowOff>
    </xdr:to>
    <xdr:sp macro="" textlink="">
      <xdr:nvSpPr>
        <xdr:cNvPr id="130" name="円/楕円 129"/>
        <xdr:cNvSpPr/>
      </xdr:nvSpPr>
      <xdr:spPr bwMode="auto">
        <a:xfrm>
          <a:off x="4254500" y="6721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197464</xdr:rowOff>
    </xdr:from>
    <xdr:ext cx="762000" cy="259045"/>
    <xdr:sp macro="" textlink="">
      <xdr:nvSpPr>
        <xdr:cNvPr id="131" name="テキスト ボックス 130"/>
        <xdr:cNvSpPr txBox="1"/>
      </xdr:nvSpPr>
      <xdr:spPr>
        <a:xfrm>
          <a:off x="3924300" y="6807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74371</xdr:rowOff>
    </xdr:from>
    <xdr:to>
      <xdr:col>3</xdr:col>
      <xdr:colOff>257175</xdr:colOff>
      <xdr:row>35</xdr:row>
      <xdr:rowOff>175971</xdr:rowOff>
    </xdr:to>
    <xdr:sp macro="" textlink="">
      <xdr:nvSpPr>
        <xdr:cNvPr id="132" name="円/楕円 131"/>
        <xdr:cNvSpPr/>
      </xdr:nvSpPr>
      <xdr:spPr bwMode="auto">
        <a:xfrm>
          <a:off x="3556000" y="6684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160748</xdr:rowOff>
    </xdr:from>
    <xdr:ext cx="762000" cy="259045"/>
    <xdr:sp macro="" textlink="">
      <xdr:nvSpPr>
        <xdr:cNvPr id="133" name="テキスト ボックス 132"/>
        <xdr:cNvSpPr txBox="1"/>
      </xdr:nvSpPr>
      <xdr:spPr>
        <a:xfrm>
          <a:off x="3225800" y="6771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34,644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72898</xdr:rowOff>
    </xdr:from>
    <xdr:to>
      <xdr:col>2</xdr:col>
      <xdr:colOff>692150</xdr:colOff>
      <xdr:row>35</xdr:row>
      <xdr:rowOff>174498</xdr:rowOff>
    </xdr:to>
    <xdr:sp macro="" textlink="">
      <xdr:nvSpPr>
        <xdr:cNvPr id="134" name="円/楕円 133"/>
        <xdr:cNvSpPr/>
      </xdr:nvSpPr>
      <xdr:spPr bwMode="auto">
        <a:xfrm>
          <a:off x="2857500" y="66832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159275</xdr:rowOff>
    </xdr:from>
    <xdr:ext cx="762000" cy="259045"/>
    <xdr:sp macro="" textlink="">
      <xdr:nvSpPr>
        <xdr:cNvPr id="135" name="テキスト ボックス 134"/>
        <xdr:cNvSpPr txBox="1"/>
      </xdr:nvSpPr>
      <xdr:spPr>
        <a:xfrm>
          <a:off x="2527300" y="676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34,760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財政調整基金残高は、標準財政規模比で</a:t>
          </a:r>
          <a:r>
            <a:rPr kumimoji="1" lang="en-US" altLang="ja-JP" sz="1400">
              <a:latin typeface="ＭＳ ゴシック" pitchFamily="49" charset="-128"/>
              <a:ea typeface="ＭＳ ゴシック" pitchFamily="49" charset="-128"/>
            </a:rPr>
            <a:t>40</a:t>
          </a:r>
          <a:r>
            <a:rPr kumimoji="1" lang="ja-JP" altLang="en-US" sz="1400">
              <a:latin typeface="ＭＳ ゴシック" pitchFamily="49" charset="-128"/>
              <a:ea typeface="ＭＳ ゴシック" pitchFamily="49" charset="-128"/>
            </a:rPr>
            <a:t>％台を維持しており、弾力的な財政運営を行っている。実質収支額が標準財政規模比で増加したのは、幼保一体化施設整備事業等大規模事業で事業費を抑制できたことが大きな要因である。今後も、積極的な事業展開、安定した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一般会計、各特別会計ともに黒字を維持しており、安定した財政運営を行えている。今後も、各特別会計ともに独立採算の原則に立ち返った受益者への応分の負担を求め、更なる健全化に努めていく。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過去からの起債抑制策により実質公債費比率は</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％台と低い水準に抑えることができた。今後も、地方債発行額</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億円の上限枠を設定することにより、引き続き水準を抑える。今後、幼保一体化施設整備事業に係る元金償還や、簡易水道事業の大規模施設整備に係る元金償還がでてくるため、元利償還金は増えてく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本年度も将来負担比率は算定されなかった。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この大きな要因として充当可能基金</a:t>
          </a:r>
          <a:r>
            <a:rPr kumimoji="1" lang="en-US" altLang="ja-JP" sz="1400">
              <a:latin typeface="ＭＳ ゴシック" pitchFamily="49" charset="-128"/>
              <a:ea typeface="ＭＳ ゴシック" pitchFamily="49" charset="-128"/>
            </a:rPr>
            <a:t>3,614</a:t>
          </a:r>
          <a:r>
            <a:rPr kumimoji="1" lang="ja-JP" altLang="en-US" sz="1400">
              <a:latin typeface="ＭＳ ゴシック" pitchFamily="49" charset="-128"/>
              <a:ea typeface="ＭＳ ゴシック" pitchFamily="49" charset="-128"/>
            </a:rPr>
            <a:t>百万円を保有していることにあるが、今後、町公民館の大規模改修事業や町民体育館の改築事業等に文教厚生施設整備基金を充当していくこととなるため、充当可能基金は減少していく見込みである。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5298615</v>
      </c>
      <c r="BO4" s="379"/>
      <c r="BP4" s="379"/>
      <c r="BQ4" s="379"/>
      <c r="BR4" s="379"/>
      <c r="BS4" s="379"/>
      <c r="BT4" s="379"/>
      <c r="BU4" s="380"/>
      <c r="BV4" s="378">
        <v>4692559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7.2</v>
      </c>
      <c r="CU4" s="554"/>
      <c r="CV4" s="554"/>
      <c r="CW4" s="554"/>
      <c r="CX4" s="554"/>
      <c r="CY4" s="554"/>
      <c r="CZ4" s="554"/>
      <c r="DA4" s="555"/>
      <c r="DB4" s="553">
        <v>3</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5081995</v>
      </c>
      <c r="BO5" s="384"/>
      <c r="BP5" s="384"/>
      <c r="BQ5" s="384"/>
      <c r="BR5" s="384"/>
      <c r="BS5" s="384"/>
      <c r="BT5" s="384"/>
      <c r="BU5" s="385"/>
      <c r="BV5" s="383">
        <v>4316483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80.900000000000006</v>
      </c>
      <c r="CU5" s="354"/>
      <c r="CV5" s="354"/>
      <c r="CW5" s="354"/>
      <c r="CX5" s="354"/>
      <c r="CY5" s="354"/>
      <c r="CZ5" s="354"/>
      <c r="DA5" s="355"/>
      <c r="DB5" s="353">
        <v>81.099999999999994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216620</v>
      </c>
      <c r="BO6" s="384"/>
      <c r="BP6" s="384"/>
      <c r="BQ6" s="384"/>
      <c r="BR6" s="384"/>
      <c r="BS6" s="384"/>
      <c r="BT6" s="384"/>
      <c r="BU6" s="385"/>
      <c r="BV6" s="383">
        <v>376076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85.6</v>
      </c>
      <c r="CU6" s="528"/>
      <c r="CV6" s="528"/>
      <c r="CW6" s="528"/>
      <c r="CX6" s="528"/>
      <c r="CY6" s="528"/>
      <c r="CZ6" s="528"/>
      <c r="DA6" s="529"/>
      <c r="DB6" s="527">
        <v>86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29279</v>
      </c>
      <c r="BO7" s="384"/>
      <c r="BP7" s="384"/>
      <c r="BQ7" s="384"/>
      <c r="BR7" s="384"/>
      <c r="BS7" s="384"/>
      <c r="BT7" s="384"/>
      <c r="BU7" s="385"/>
      <c r="BV7" s="383">
        <v>295517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2616180</v>
      </c>
      <c r="CU7" s="384"/>
      <c r="CV7" s="384"/>
      <c r="CW7" s="384"/>
      <c r="CX7" s="384"/>
      <c r="CY7" s="384"/>
      <c r="CZ7" s="384"/>
      <c r="DA7" s="385"/>
      <c r="DB7" s="383">
        <v>2647778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187341</v>
      </c>
      <c r="BO8" s="384"/>
      <c r="BP8" s="384"/>
      <c r="BQ8" s="384"/>
      <c r="BR8" s="384"/>
      <c r="BS8" s="384"/>
      <c r="BT8" s="384"/>
      <c r="BU8" s="385"/>
      <c r="BV8" s="383">
        <v>80559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0.22</v>
      </c>
      <c r="CU8" s="491"/>
      <c r="CV8" s="491"/>
      <c r="CW8" s="491"/>
      <c r="CX8" s="491"/>
      <c r="CY8" s="491"/>
      <c r="CZ8" s="491"/>
      <c r="DA8" s="492"/>
      <c r="DB8" s="490">
        <v>0.21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6030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106782</v>
      </c>
      <c r="BO9" s="384"/>
      <c r="BP9" s="384"/>
      <c r="BQ9" s="384"/>
      <c r="BR9" s="384"/>
      <c r="BS9" s="384"/>
      <c r="BT9" s="384"/>
      <c r="BU9" s="385"/>
      <c r="BV9" s="383">
        <v>26749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14.1</v>
      </c>
      <c r="CU9" s="354"/>
      <c r="CV9" s="354"/>
      <c r="CW9" s="354"/>
      <c r="CX9" s="354"/>
      <c r="CY9" s="354"/>
      <c r="CZ9" s="354"/>
      <c r="DA9" s="355"/>
      <c r="DB9" s="353">
        <v>20.3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6511</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42023</v>
      </c>
      <c r="BO10" s="384"/>
      <c r="BP10" s="384"/>
      <c r="BQ10" s="384"/>
      <c r="BR10" s="384"/>
      <c r="BS10" s="384"/>
      <c r="BT10" s="384"/>
      <c r="BU10" s="385"/>
      <c r="BV10" s="383">
        <v>29735</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v>11370</v>
      </c>
      <c r="BO11" s="384"/>
      <c r="BP11" s="384"/>
      <c r="BQ11" s="384"/>
      <c r="BR11" s="384"/>
      <c r="BS11" s="384"/>
      <c r="BT11" s="384"/>
      <c r="BU11" s="385"/>
      <c r="BV11" s="383">
        <v>196071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5990</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53819</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5934</v>
      </c>
      <c r="S13" s="483"/>
      <c r="T13" s="483"/>
      <c r="U13" s="483"/>
      <c r="V13" s="484"/>
      <c r="W13" s="470" t="s">
        <v>124</v>
      </c>
      <c r="X13" s="396"/>
      <c r="Y13" s="396"/>
      <c r="Z13" s="396"/>
      <c r="AA13" s="396"/>
      <c r="AB13" s="397"/>
      <c r="AC13" s="359">
        <v>422</v>
      </c>
      <c r="AD13" s="360"/>
      <c r="AE13" s="360"/>
      <c r="AF13" s="360"/>
      <c r="AG13" s="361"/>
      <c r="AH13" s="359">
        <v>648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106356</v>
      </c>
      <c r="BO13" s="384"/>
      <c r="BP13" s="384"/>
      <c r="BQ13" s="384"/>
      <c r="BR13" s="384"/>
      <c r="BS13" s="384"/>
      <c r="BT13" s="384"/>
      <c r="BU13" s="385"/>
      <c r="BV13" s="383">
        <v>252555</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8.1</v>
      </c>
      <c r="CU13" s="354"/>
      <c r="CV13" s="354"/>
      <c r="CW13" s="354"/>
      <c r="CX13" s="354"/>
      <c r="CY13" s="354"/>
      <c r="CZ13" s="354"/>
      <c r="DA13" s="355"/>
      <c r="DB13" s="353">
        <v>8.6999999999999993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6035</v>
      </c>
      <c r="S14" s="483"/>
      <c r="T14" s="483"/>
      <c r="U14" s="483"/>
      <c r="V14" s="484"/>
      <c r="W14" s="485"/>
      <c r="X14" s="399"/>
      <c r="Y14" s="399"/>
      <c r="Z14" s="399"/>
      <c r="AA14" s="399"/>
      <c r="AB14" s="400"/>
      <c r="AC14" s="475">
        <v>14.9</v>
      </c>
      <c r="AD14" s="476"/>
      <c r="AE14" s="476"/>
      <c r="AF14" s="476"/>
      <c r="AG14" s="477"/>
      <c r="AH14" s="475">
        <v>18.7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5985</v>
      </c>
      <c r="S15" s="483"/>
      <c r="T15" s="483"/>
      <c r="U15" s="483"/>
      <c r="V15" s="484"/>
      <c r="W15" s="470" t="s">
        <v>131</v>
      </c>
      <c r="X15" s="396"/>
      <c r="Y15" s="396"/>
      <c r="Z15" s="396"/>
      <c r="AA15" s="396"/>
      <c r="AB15" s="397"/>
      <c r="AC15" s="359">
        <v>1299</v>
      </c>
      <c r="AD15" s="360"/>
      <c r="AE15" s="360"/>
      <c r="AF15" s="360"/>
      <c r="AG15" s="361"/>
      <c r="AH15" s="359">
        <v>1600</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516389</v>
      </c>
      <c r="BO15" s="379"/>
      <c r="BP15" s="379"/>
      <c r="BQ15" s="379"/>
      <c r="BR15" s="379"/>
      <c r="BS15" s="379"/>
      <c r="BT15" s="379"/>
      <c r="BU15" s="380"/>
      <c r="BV15" s="378">
        <v>507984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46</v>
      </c>
      <c r="AD16" s="476"/>
      <c r="AE16" s="476"/>
      <c r="AF16" s="476"/>
      <c r="AG16" s="477"/>
      <c r="AH16" s="475">
        <v>46.3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2332066</v>
      </c>
      <c r="BO16" s="384"/>
      <c r="BP16" s="384"/>
      <c r="BQ16" s="384"/>
      <c r="BR16" s="384"/>
      <c r="BS16" s="384"/>
      <c r="BT16" s="384"/>
      <c r="BU16" s="385"/>
      <c r="BV16" s="383">
        <v>2361389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1104</v>
      </c>
      <c r="AD17" s="360"/>
      <c r="AE17" s="360"/>
      <c r="AF17" s="360"/>
      <c r="AG17" s="361"/>
      <c r="AH17" s="359">
        <v>1205</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657264</v>
      </c>
      <c r="BO17" s="384"/>
      <c r="BP17" s="384"/>
      <c r="BQ17" s="384"/>
      <c r="BR17" s="384"/>
      <c r="BS17" s="384"/>
      <c r="BT17" s="384"/>
      <c r="BU17" s="385"/>
      <c r="BV17" s="383">
        <v>644032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163.47</v>
      </c>
      <c r="M18" s="446"/>
      <c r="N18" s="446"/>
      <c r="O18" s="446"/>
      <c r="P18" s="446"/>
      <c r="Q18" s="446"/>
      <c r="R18" s="447"/>
      <c r="S18" s="447"/>
      <c r="T18" s="447"/>
      <c r="U18" s="447"/>
      <c r="V18" s="448"/>
      <c r="W18" s="462"/>
      <c r="X18" s="463"/>
      <c r="Y18" s="463"/>
      <c r="Z18" s="463"/>
      <c r="AA18" s="463"/>
      <c r="AB18" s="471"/>
      <c r="AC18" s="347">
        <v>39.1</v>
      </c>
      <c r="AD18" s="348"/>
      <c r="AE18" s="348"/>
      <c r="AF18" s="348"/>
      <c r="AG18" s="449"/>
      <c r="AH18" s="347">
        <v>34.9</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2137380</v>
      </c>
      <c r="BO18" s="384"/>
      <c r="BP18" s="384"/>
      <c r="BQ18" s="384"/>
      <c r="BR18" s="384"/>
      <c r="BS18" s="384"/>
      <c r="BT18" s="384"/>
      <c r="BU18" s="385"/>
      <c r="BV18" s="383">
        <v>2169214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37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3311398</v>
      </c>
      <c r="BO19" s="384"/>
      <c r="BP19" s="384"/>
      <c r="BQ19" s="384"/>
      <c r="BR19" s="384"/>
      <c r="BS19" s="384"/>
      <c r="BT19" s="384"/>
      <c r="BU19" s="385"/>
      <c r="BV19" s="383">
        <v>3455385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1728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4518991</v>
      </c>
      <c r="BO23" s="384"/>
      <c r="BP23" s="384"/>
      <c r="BQ23" s="384"/>
      <c r="BR23" s="384"/>
      <c r="BS23" s="384"/>
      <c r="BT23" s="384"/>
      <c r="BU23" s="385"/>
      <c r="BV23" s="383">
        <v>3884189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6822</v>
      </c>
      <c r="R24" s="360"/>
      <c r="S24" s="360"/>
      <c r="T24" s="360"/>
      <c r="U24" s="360"/>
      <c r="V24" s="361"/>
      <c r="W24" s="425"/>
      <c r="X24" s="416"/>
      <c r="Y24" s="417"/>
      <c r="Z24" s="356" t="s">
        <v>155</v>
      </c>
      <c r="AA24" s="357"/>
      <c r="AB24" s="357"/>
      <c r="AC24" s="357"/>
      <c r="AD24" s="357"/>
      <c r="AE24" s="357"/>
      <c r="AF24" s="357"/>
      <c r="AG24" s="358"/>
      <c r="AH24" s="359">
        <v>66</v>
      </c>
      <c r="AI24" s="360"/>
      <c r="AJ24" s="360"/>
      <c r="AK24" s="360"/>
      <c r="AL24" s="361"/>
      <c r="AM24" s="359">
        <v>191136</v>
      </c>
      <c r="AN24" s="360"/>
      <c r="AO24" s="360"/>
      <c r="AP24" s="360"/>
      <c r="AQ24" s="360"/>
      <c r="AR24" s="361"/>
      <c r="AS24" s="359">
        <v>2896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3912387</v>
      </c>
      <c r="BO24" s="384"/>
      <c r="BP24" s="384"/>
      <c r="BQ24" s="384"/>
      <c r="BR24" s="384"/>
      <c r="BS24" s="384"/>
      <c r="BT24" s="384"/>
      <c r="BU24" s="385"/>
      <c r="BV24" s="383">
        <v>3383399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5463</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201721</v>
      </c>
      <c r="BO25" s="379"/>
      <c r="BP25" s="379"/>
      <c r="BQ25" s="379"/>
      <c r="BR25" s="379"/>
      <c r="BS25" s="379"/>
      <c r="BT25" s="379"/>
      <c r="BU25" s="380"/>
      <c r="BV25" s="378">
        <v>274418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5112</v>
      </c>
      <c r="R26" s="360"/>
      <c r="S26" s="360"/>
      <c r="T26" s="360"/>
      <c r="U26" s="360"/>
      <c r="V26" s="361"/>
      <c r="W26" s="425"/>
      <c r="X26" s="416"/>
      <c r="Y26" s="417"/>
      <c r="Z26" s="356" t="s">
        <v>161</v>
      </c>
      <c r="AA26" s="436"/>
      <c r="AB26" s="436"/>
      <c r="AC26" s="436"/>
      <c r="AD26" s="436"/>
      <c r="AE26" s="436"/>
      <c r="AF26" s="436"/>
      <c r="AG26" s="437"/>
      <c r="AH26" s="359">
        <v>2</v>
      </c>
      <c r="AI26" s="360"/>
      <c r="AJ26" s="360"/>
      <c r="AK26" s="360"/>
      <c r="AL26" s="361"/>
      <c r="AM26" s="359">
        <v>6526</v>
      </c>
      <c r="AN26" s="360"/>
      <c r="AO26" s="360"/>
      <c r="AP26" s="360"/>
      <c r="AQ26" s="360"/>
      <c r="AR26" s="361"/>
      <c r="AS26" s="359">
        <v>3263</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2888</v>
      </c>
      <c r="R27" s="360"/>
      <c r="S27" s="360"/>
      <c r="T27" s="360"/>
      <c r="U27" s="360"/>
      <c r="V27" s="361"/>
      <c r="W27" s="425"/>
      <c r="X27" s="416"/>
      <c r="Y27" s="417"/>
      <c r="Z27" s="356" t="s">
        <v>164</v>
      </c>
      <c r="AA27" s="357"/>
      <c r="AB27" s="357"/>
      <c r="AC27" s="357"/>
      <c r="AD27" s="357"/>
      <c r="AE27" s="357"/>
      <c r="AF27" s="357"/>
      <c r="AG27" s="358"/>
      <c r="AH27" s="359">
        <v>3</v>
      </c>
      <c r="AI27" s="360"/>
      <c r="AJ27" s="360"/>
      <c r="AK27" s="360"/>
      <c r="AL27" s="361"/>
      <c r="AM27" s="359">
        <v>9561</v>
      </c>
      <c r="AN27" s="360"/>
      <c r="AO27" s="360"/>
      <c r="AP27" s="360"/>
      <c r="AQ27" s="360"/>
      <c r="AR27" s="361"/>
      <c r="AS27" s="359">
        <v>3187</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100000</v>
      </c>
      <c r="BO27" s="387"/>
      <c r="BP27" s="387"/>
      <c r="BQ27" s="387"/>
      <c r="BR27" s="387"/>
      <c r="BS27" s="387"/>
      <c r="BT27" s="387"/>
      <c r="BU27" s="388"/>
      <c r="BV27" s="386">
        <v>100000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2771</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1205908</v>
      </c>
      <c r="BO28" s="379"/>
      <c r="BP28" s="379"/>
      <c r="BQ28" s="379"/>
      <c r="BR28" s="379"/>
      <c r="BS28" s="379"/>
      <c r="BT28" s="379"/>
      <c r="BU28" s="380"/>
      <c r="BV28" s="378">
        <v>1217704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2119</v>
      </c>
      <c r="R29" s="360"/>
      <c r="S29" s="360"/>
      <c r="T29" s="360"/>
      <c r="U29" s="360"/>
      <c r="V29" s="361"/>
      <c r="W29" s="425"/>
      <c r="X29" s="416"/>
      <c r="Y29" s="417"/>
      <c r="Z29" s="356" t="s">
        <v>171</v>
      </c>
      <c r="AA29" s="357"/>
      <c r="AB29" s="357"/>
      <c r="AC29" s="357"/>
      <c r="AD29" s="357"/>
      <c r="AE29" s="357"/>
      <c r="AF29" s="357"/>
      <c r="AG29" s="358"/>
      <c r="AH29" s="359">
        <v>69</v>
      </c>
      <c r="AI29" s="360"/>
      <c r="AJ29" s="360"/>
      <c r="AK29" s="360"/>
      <c r="AL29" s="361"/>
      <c r="AM29" s="359">
        <v>200697</v>
      </c>
      <c r="AN29" s="360"/>
      <c r="AO29" s="360"/>
      <c r="AP29" s="360"/>
      <c r="AQ29" s="360"/>
      <c r="AR29" s="361"/>
      <c r="AS29" s="359">
        <v>2909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304985</v>
      </c>
      <c r="BO29" s="384"/>
      <c r="BP29" s="384"/>
      <c r="BQ29" s="384"/>
      <c r="BR29" s="384"/>
      <c r="BS29" s="384"/>
      <c r="BT29" s="384"/>
      <c r="BU29" s="385"/>
      <c r="BV29" s="383">
        <v>7323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1925191</v>
      </c>
      <c r="BO30" s="387"/>
      <c r="BP30" s="387"/>
      <c r="BQ30" s="387"/>
      <c r="BR30" s="387"/>
      <c r="BS30" s="387"/>
      <c r="BT30" s="387"/>
      <c r="BU30" s="388"/>
      <c r="BV30" s="386">
        <v>1949103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須賀川地方広域消防組合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石川地方生活環境施設組合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7</v>
      </c>
      <c r="BF36" s="343"/>
      <c r="BG36" s="342" t="str">
        <f>IF('各会計、関係団体の財政状況及び健全化判断比率'!B33="","",'各会計、関係団体の財政状況及び健全化判断比率'!B33)</f>
        <v>林業集落排水事業特別会計</v>
      </c>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4309</v>
      </c>
      <c r="J41" s="83">
        <v>4272</v>
      </c>
      <c r="K41" s="83">
        <v>4179</v>
      </c>
      <c r="L41" s="83">
        <v>4080</v>
      </c>
      <c r="M41" s="84">
        <v>4519</v>
      </c>
    </row>
    <row r="42" spans="2:13" ht="27.75" customHeight="1">
      <c r="B42" s="1169"/>
      <c r="C42" s="1170"/>
      <c r="D42" s="85"/>
      <c r="E42" s="1173" t="s">
        <v>26</v>
      </c>
      <c r="F42" s="1173"/>
      <c r="G42" s="1173"/>
      <c r="H42" s="1174"/>
      <c r="I42" s="86">
        <v>281</v>
      </c>
      <c r="J42" s="87">
        <v>242</v>
      </c>
      <c r="K42" s="87">
        <v>204</v>
      </c>
      <c r="L42" s="87">
        <v>157</v>
      </c>
      <c r="M42" s="88">
        <v>125</v>
      </c>
    </row>
    <row r="43" spans="2:13" ht="27.75" customHeight="1">
      <c r="B43" s="1169"/>
      <c r="C43" s="1170"/>
      <c r="D43" s="85"/>
      <c r="E43" s="1173" t="s">
        <v>27</v>
      </c>
      <c r="F43" s="1173"/>
      <c r="G43" s="1173"/>
      <c r="H43" s="1174"/>
      <c r="I43" s="86">
        <v>865</v>
      </c>
      <c r="J43" s="87">
        <v>858</v>
      </c>
      <c r="K43" s="87">
        <v>852</v>
      </c>
      <c r="L43" s="87">
        <v>830</v>
      </c>
      <c r="M43" s="88">
        <v>784</v>
      </c>
    </row>
    <row r="44" spans="2:13" ht="27.75" customHeight="1">
      <c r="B44" s="1169"/>
      <c r="C44" s="1170"/>
      <c r="D44" s="85"/>
      <c r="E44" s="1173" t="s">
        <v>28</v>
      </c>
      <c r="F44" s="1173"/>
      <c r="G44" s="1173"/>
      <c r="H44" s="1174"/>
      <c r="I44" s="86">
        <v>318</v>
      </c>
      <c r="J44" s="87">
        <v>273</v>
      </c>
      <c r="K44" s="87">
        <v>238</v>
      </c>
      <c r="L44" s="87">
        <v>201</v>
      </c>
      <c r="M44" s="88">
        <v>165</v>
      </c>
    </row>
    <row r="45" spans="2:13" ht="27.75" customHeight="1">
      <c r="B45" s="1169"/>
      <c r="C45" s="1170"/>
      <c r="D45" s="85"/>
      <c r="E45" s="1173" t="s">
        <v>29</v>
      </c>
      <c r="F45" s="1173"/>
      <c r="G45" s="1173"/>
      <c r="H45" s="1174"/>
      <c r="I45" s="86">
        <v>698</v>
      </c>
      <c r="J45" s="87">
        <v>625</v>
      </c>
      <c r="K45" s="87">
        <v>685</v>
      </c>
      <c r="L45" s="87">
        <v>607</v>
      </c>
      <c r="M45" s="88">
        <v>567</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2674</v>
      </c>
      <c r="J49" s="87">
        <v>2981</v>
      </c>
      <c r="K49" s="87">
        <v>3195</v>
      </c>
      <c r="L49" s="87">
        <v>3330</v>
      </c>
      <c r="M49" s="88">
        <v>3614</v>
      </c>
    </row>
    <row r="50" spans="2:13" ht="27.75" customHeight="1">
      <c r="B50" s="1169"/>
      <c r="C50" s="1170"/>
      <c r="D50" s="85"/>
      <c r="E50" s="1173" t="s">
        <v>35</v>
      </c>
      <c r="F50" s="1173"/>
      <c r="G50" s="1173"/>
      <c r="H50" s="1174"/>
      <c r="I50" s="86">
        <v>123</v>
      </c>
      <c r="J50" s="87">
        <v>110</v>
      </c>
      <c r="K50" s="87">
        <v>98</v>
      </c>
      <c r="L50" s="87">
        <v>84</v>
      </c>
      <c r="M50" s="88">
        <v>71</v>
      </c>
    </row>
    <row r="51" spans="2:13" ht="27.75" customHeight="1">
      <c r="B51" s="1171"/>
      <c r="C51" s="1172"/>
      <c r="D51" s="85"/>
      <c r="E51" s="1173" t="s">
        <v>36</v>
      </c>
      <c r="F51" s="1173"/>
      <c r="G51" s="1173"/>
      <c r="H51" s="1174"/>
      <c r="I51" s="86">
        <v>4349</v>
      </c>
      <c r="J51" s="87">
        <v>4313</v>
      </c>
      <c r="K51" s="87">
        <v>4216</v>
      </c>
      <c r="L51" s="87">
        <v>3932</v>
      </c>
      <c r="M51" s="88">
        <v>4191</v>
      </c>
    </row>
    <row r="52" spans="2:13" ht="27.75" customHeight="1" thickBot="1">
      <c r="B52" s="1175" t="s">
        <v>37</v>
      </c>
      <c r="C52" s="1176"/>
      <c r="D52" s="90"/>
      <c r="E52" s="1177" t="s">
        <v>38</v>
      </c>
      <c r="F52" s="1177"/>
      <c r="G52" s="1177"/>
      <c r="H52" s="1178"/>
      <c r="I52" s="91">
        <v>-674</v>
      </c>
      <c r="J52" s="92">
        <v>-1135</v>
      </c>
      <c r="K52" s="92">
        <v>-1351</v>
      </c>
      <c r="L52" s="92">
        <v>-1471</v>
      </c>
      <c r="M52" s="93">
        <v>-1716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153185</v>
      </c>
      <c r="E3" s="116"/>
      <c r="F3" s="117">
        <v>109926</v>
      </c>
      <c r="G3" s="118"/>
      <c r="H3" s="119"/>
    </row>
    <row r="4" spans="1:8">
      <c r="A4" s="120"/>
      <c r="B4" s="121"/>
      <c r="C4" s="122"/>
      <c r="D4" s="123">
        <v>137507</v>
      </c>
      <c r="E4" s="124"/>
      <c r="F4" s="125">
        <v>64844</v>
      </c>
      <c r="G4" s="126"/>
      <c r="H4" s="127"/>
    </row>
    <row r="5" spans="1:8">
      <c r="A5" s="108" t="s">
        <v>510</v>
      </c>
      <c r="B5" s="113"/>
      <c r="C5" s="114"/>
      <c r="D5" s="115">
        <v>198865</v>
      </c>
      <c r="E5" s="116"/>
      <c r="F5" s="117">
        <v>133616</v>
      </c>
      <c r="G5" s="118"/>
      <c r="H5" s="119"/>
    </row>
    <row r="6" spans="1:8">
      <c r="A6" s="120"/>
      <c r="B6" s="121"/>
      <c r="C6" s="122"/>
      <c r="D6" s="123">
        <v>95180</v>
      </c>
      <c r="E6" s="124"/>
      <c r="F6" s="125">
        <v>57933</v>
      </c>
      <c r="G6" s="126"/>
      <c r="H6" s="127"/>
    </row>
    <row r="7" spans="1:8">
      <c r="A7" s="108" t="s">
        <v>511</v>
      </c>
      <c r="B7" s="113"/>
      <c r="C7" s="114"/>
      <c r="D7" s="115">
        <v>151783</v>
      </c>
      <c r="E7" s="116"/>
      <c r="F7" s="117">
        <v>146140</v>
      </c>
      <c r="G7" s="118"/>
      <c r="H7" s="119"/>
    </row>
    <row r="8" spans="1:8">
      <c r="A8" s="120"/>
      <c r="B8" s="121"/>
      <c r="C8" s="122"/>
      <c r="D8" s="123">
        <v>108963</v>
      </c>
      <c r="E8" s="124"/>
      <c r="F8" s="125">
        <v>75451</v>
      </c>
      <c r="G8" s="126"/>
      <c r="H8" s="127"/>
    </row>
    <row r="9" spans="1:8">
      <c r="A9" s="108" t="s">
        <v>512</v>
      </c>
      <c r="B9" s="113"/>
      <c r="C9" s="114"/>
      <c r="D9" s="115">
        <v>121420</v>
      </c>
      <c r="E9" s="116"/>
      <c r="F9" s="117">
        <v>146641</v>
      </c>
      <c r="G9" s="118"/>
      <c r="H9" s="119"/>
    </row>
    <row r="10" spans="1:8">
      <c r="A10" s="120"/>
      <c r="B10" s="121"/>
      <c r="C10" s="122"/>
      <c r="D10" s="123">
        <v>74701</v>
      </c>
      <c r="E10" s="124"/>
      <c r="F10" s="125">
        <v>68142</v>
      </c>
      <c r="G10" s="126"/>
      <c r="H10" s="127"/>
    </row>
    <row r="11" spans="1:8">
      <c r="A11" s="108" t="s">
        <v>513</v>
      </c>
      <c r="B11" s="113"/>
      <c r="C11" s="114"/>
      <c r="D11" s="115">
        <v>307327</v>
      </c>
      <c r="E11" s="116"/>
      <c r="F11" s="117">
        <v>174587</v>
      </c>
      <c r="G11" s="118"/>
      <c r="H11" s="119"/>
    </row>
    <row r="12" spans="1:8">
      <c r="A12" s="120"/>
      <c r="B12" s="121"/>
      <c r="C12" s="128"/>
      <c r="D12" s="123">
        <v>103582</v>
      </c>
      <c r="E12" s="124"/>
      <c r="F12" s="125">
        <v>79695</v>
      </c>
      <c r="G12" s="126"/>
      <c r="H12" s="127"/>
    </row>
    <row r="13" spans="1:8">
      <c r="A13" s="108"/>
      <c r="B13" s="113"/>
      <c r="C13" s="129"/>
      <c r="D13" s="130">
        <v>186516</v>
      </c>
      <c r="E13" s="131"/>
      <c r="F13" s="132">
        <v>142182</v>
      </c>
      <c r="G13" s="133"/>
      <c r="H13" s="119"/>
    </row>
    <row r="14" spans="1:8">
      <c r="A14" s="120"/>
      <c r="B14" s="121"/>
      <c r="C14" s="122"/>
      <c r="D14" s="123">
        <v>103987</v>
      </c>
      <c r="E14" s="124"/>
      <c r="F14" s="125">
        <v>69213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2.62</v>
      </c>
      <c r="C19" s="134">
        <f>ROUND(VALUE(SUBSTITUTE(実質収支比率等に係る経年分析!G$48,"▲","-")),2)</f>
        <v>3</v>
      </c>
      <c r="D19" s="134">
        <f>ROUND(VALUE(SUBSTITUTE(実質収支比率等に係る経年分析!H$48,"▲","-")),2)</f>
        <v>1.99</v>
      </c>
      <c r="E19" s="134">
        <f>ROUND(VALUE(SUBSTITUTE(実質収支比率等に係る経年分析!I$48,"▲","-")),2)</f>
        <v>3.04</v>
      </c>
      <c r="F19" s="134">
        <f>ROUND(VALUE(SUBSTITUTE(実質収支比率等に係る経年分析!J$48,"▲","-")),2)</f>
        <v>7.16</v>
      </c>
    </row>
    <row r="20" spans="1:11">
      <c r="A20" s="134" t="s">
        <v>43</v>
      </c>
      <c r="B20" s="134">
        <f>ROUND(VALUE(SUBSTITUTE(実質収支比率等に係る経年分析!F$47,"▲","-")),2)</f>
        <v>43.18</v>
      </c>
      <c r="C20" s="134">
        <f>ROUND(VALUE(SUBSTITUTE(実質収支比率等に係る経年分析!G$47,"▲","-")),2)</f>
        <v>40.799999999999997</v>
      </c>
      <c r="D20" s="134">
        <f>ROUND(VALUE(SUBSTITUTE(実質収支比率等に係る経年分析!H$47,"▲","-")),2)</f>
        <v>43.95</v>
      </c>
      <c r="E20" s="134">
        <f>ROUND(VALUE(SUBSTITUTE(実質収支比率等に係る経年分析!I$47,"▲","-")),2)</f>
        <v>45.99</v>
      </c>
      <c r="F20" s="134">
        <f>ROUND(VALUE(SUBSTITUTE(実質収支比率等に係る経年分析!J$47,"▲","-")),2)</f>
        <v>46.09</v>
      </c>
    </row>
    <row r="21" spans="1:11">
      <c r="A21" s="134" t="s">
        <v>44</v>
      </c>
      <c r="B21" s="134">
        <f>IF(ISNUMBER(VALUE(SUBSTITUTE(実質収支比率等に係る経年分析!F$49,"▲","-"))),ROUND(VALUE(SUBSTITUTE(実質収支比率等に係る経年分析!F$49,"▲","-")),2),NA())</f>
        <v>4.1900000000000004</v>
      </c>
      <c r="C21" s="134">
        <f>IF(ISNUMBER(VALUE(SUBSTITUTE(実質収支比率等に係る経年分析!G$49,"▲","-"))),ROUND(VALUE(SUBSTITUTE(実質収支比率等に係る経年分析!G$49,"▲","-")),2),NA())</f>
        <v>0.15</v>
      </c>
      <c r="D21" s="134">
        <f>IF(ISNUMBER(VALUE(SUBSTITUTE(実質収支比率等に係る経年分析!H$49,"▲","-"))),ROUND(VALUE(SUBSTITUTE(実質収支比率等に係る経年分析!H$49,"▲","-")),2),NA())</f>
        <v>1.18</v>
      </c>
      <c r="E21" s="134">
        <f>IF(ISNUMBER(VALUE(SUBSTITUTE(実質収支比率等に係る経年分析!I$49,"▲","-"))),ROUND(VALUE(SUBSTITUTE(実質収支比率等に係る経年分析!I$49,"▲","-")),2),NA())</f>
        <v>9.5399999999999991</v>
      </c>
      <c r="F21" s="134">
        <f>IF(ISNUMBER(VALUE(SUBSTITUTE(実質収支比率等に係る経年分析!J$49,"▲","-"))),ROUND(VALUE(SUBSTITUTE(実質収支比率等に係る経年分析!J$49,"▲","-")),2),NA())</f>
        <v>4.07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林業集落排水事業特別会計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簡易水道特別会計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7.0000000000000007E-2</v>
      </c>
    </row>
    <row r="33" spans="1:16">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1.0900000000000001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1.94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8.27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7.16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478</v>
      </c>
      <c r="E42" s="136"/>
      <c r="F42" s="136"/>
      <c r="G42" s="136">
        <f>'実質公債費比率（分子）の構造'!L$52</f>
        <v>473</v>
      </c>
      <c r="H42" s="136"/>
      <c r="I42" s="136"/>
      <c r="J42" s="136">
        <f>'実質公債費比率（分子）の構造'!M$52</f>
        <v>464</v>
      </c>
      <c r="K42" s="136"/>
      <c r="L42" s="136"/>
      <c r="M42" s="136">
        <f>'実質公債費比率（分子）の構造'!N$52</f>
        <v>461</v>
      </c>
      <c r="N42" s="136"/>
      <c r="O42" s="136"/>
      <c r="P42" s="136">
        <f>'実質公債費比率（分子）の構造'!O$52</f>
        <v>449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38</v>
      </c>
      <c r="C44" s="136"/>
      <c r="D44" s="136"/>
      <c r="E44" s="136">
        <f>'実質公債費比率（分子）の構造'!L$50</f>
        <v>37</v>
      </c>
      <c r="F44" s="136"/>
      <c r="G44" s="136"/>
      <c r="H44" s="136">
        <f>'実質公債費比率（分子）の構造'!M$50</f>
        <v>35</v>
      </c>
      <c r="I44" s="136"/>
      <c r="J44" s="136"/>
      <c r="K44" s="136">
        <f>'実質公債費比率（分子）の構造'!N$50</f>
        <v>32</v>
      </c>
      <c r="L44" s="136"/>
      <c r="M44" s="136"/>
      <c r="N44" s="136">
        <f>'実質公債費比率（分子）の構造'!O$50</f>
        <v>31</v>
      </c>
      <c r="O44" s="136"/>
      <c r="P44" s="136"/>
    </row>
    <row r="45" spans="1:16">
      <c r="A45" s="136" t="s">
        <v>54</v>
      </c>
      <c r="B45" s="136">
        <f>'実質公債費比率（分子）の構造'!K$49</f>
        <v>37</v>
      </c>
      <c r="C45" s="136"/>
      <c r="D45" s="136"/>
      <c r="E45" s="136">
        <f>'実質公債費比率（分子）の構造'!L$49</f>
        <v>27</v>
      </c>
      <c r="F45" s="136"/>
      <c r="G45" s="136"/>
      <c r="H45" s="136">
        <f>'実質公債費比率（分子）の構造'!M$49</f>
        <v>18</v>
      </c>
      <c r="I45" s="136"/>
      <c r="J45" s="136"/>
      <c r="K45" s="136">
        <f>'実質公債費比率（分子）の構造'!N$49</f>
        <v>17</v>
      </c>
      <c r="L45" s="136"/>
      <c r="M45" s="136"/>
      <c r="N45" s="136">
        <f>'実質公債費比率（分子）の構造'!O$49</f>
        <v>17</v>
      </c>
      <c r="O45" s="136"/>
      <c r="P45" s="136"/>
    </row>
    <row r="46" spans="1:16">
      <c r="A46" s="136" t="s">
        <v>55</v>
      </c>
      <c r="B46" s="136">
        <f>'実質公債費比率（分子）の構造'!K$48</f>
        <v>67</v>
      </c>
      <c r="C46" s="136"/>
      <c r="D46" s="136"/>
      <c r="E46" s="136">
        <f>'実質公債費比率（分子）の構造'!L$48</f>
        <v>78</v>
      </c>
      <c r="F46" s="136"/>
      <c r="G46" s="136"/>
      <c r="H46" s="136">
        <f>'実質公債費比率（分子）の構造'!M$48</f>
        <v>84</v>
      </c>
      <c r="I46" s="136"/>
      <c r="J46" s="136"/>
      <c r="K46" s="136">
        <f>'実質公債費比率（分子）の構造'!N$48</f>
        <v>73</v>
      </c>
      <c r="L46" s="136"/>
      <c r="M46" s="136"/>
      <c r="N46" s="136">
        <f>'実質公債費比率（分子）の構造'!O$48</f>
        <v>91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556</v>
      </c>
      <c r="C49" s="136"/>
      <c r="D49" s="136"/>
      <c r="E49" s="136">
        <f>'実質公債費比率（分子）の構造'!L$45</f>
        <v>548</v>
      </c>
      <c r="F49" s="136"/>
      <c r="G49" s="136"/>
      <c r="H49" s="136">
        <f>'実質公債費比率（分子）の構造'!M$45</f>
        <v>521</v>
      </c>
      <c r="I49" s="136"/>
      <c r="J49" s="136"/>
      <c r="K49" s="136">
        <f>'実質公債費比率（分子）の構造'!N$45</f>
        <v>522</v>
      </c>
      <c r="L49" s="136"/>
      <c r="M49" s="136"/>
      <c r="N49" s="136">
        <f>'実質公債費比率（分子）の構造'!O$45</f>
        <v>472</v>
      </c>
      <c r="O49" s="136"/>
      <c r="P49" s="136"/>
    </row>
    <row r="50" spans="1:16">
      <c r="A50" s="136" t="s">
        <v>59</v>
      </c>
      <c r="B50" s="136" t="e">
        <f>NA()</f>
        <v>#N/A</v>
      </c>
      <c r="C50" s="136">
        <f>IF(ISNUMBER('実質公債費比率（分子）の構造'!K$53),'実質公債費比率（分子）の構造'!K$53,NA())</f>
        <v>220</v>
      </c>
      <c r="D50" s="136" t="e">
        <f>NA()</f>
        <v>#N/A</v>
      </c>
      <c r="E50" s="136" t="e">
        <f>NA()</f>
        <v>#N/A</v>
      </c>
      <c r="F50" s="136">
        <f>IF(ISNUMBER('実質公債費比率（分子）の構造'!L$53),'実質公債費比率（分子）の構造'!L$53,NA())</f>
        <v>217</v>
      </c>
      <c r="G50" s="136" t="e">
        <f>NA()</f>
        <v>#N/A</v>
      </c>
      <c r="H50" s="136" t="e">
        <f>NA()</f>
        <v>#N/A</v>
      </c>
      <c r="I50" s="136">
        <f>IF(ISNUMBER('実質公債費比率（分子）の構造'!M$53),'実質公債費比率（分子）の構造'!M$53,NA())</f>
        <v>194</v>
      </c>
      <c r="J50" s="136" t="e">
        <f>NA()</f>
        <v>#N/A</v>
      </c>
      <c r="K50" s="136" t="e">
        <f>NA()</f>
        <v>#N/A</v>
      </c>
      <c r="L50" s="136">
        <f>IF(ISNUMBER('実質公債費比率（分子）の構造'!N$53),'実質公債費比率（分子）の構造'!N$53,NA())</f>
        <v>183</v>
      </c>
      <c r="M50" s="136" t="e">
        <f>NA()</f>
        <v>#N/A</v>
      </c>
      <c r="N50" s="136" t="e">
        <f>NA()</f>
        <v>#N/A</v>
      </c>
      <c r="O50" s="136">
        <f>IF(ISNUMBER('実質公債費比率（分子）の構造'!O$53),'実質公債費比率（分子）の構造'!O$53,NA())</f>
        <v>162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4349</v>
      </c>
      <c r="E56" s="135"/>
      <c r="F56" s="135"/>
      <c r="G56" s="135">
        <f>'将来負担比率（分子）の構造'!J$51</f>
        <v>4313</v>
      </c>
      <c r="H56" s="135"/>
      <c r="I56" s="135"/>
      <c r="J56" s="135">
        <f>'将来負担比率（分子）の構造'!K$51</f>
        <v>4216</v>
      </c>
      <c r="K56" s="135"/>
      <c r="L56" s="135"/>
      <c r="M56" s="135">
        <f>'将来負担比率（分子）の構造'!L$51</f>
        <v>3932</v>
      </c>
      <c r="N56" s="135"/>
      <c r="O56" s="135"/>
      <c r="P56" s="135">
        <f>'将来負担比率（分子）の構造'!M$51</f>
        <v>4191</v>
      </c>
    </row>
    <row r="57" spans="1:16">
      <c r="A57" s="135" t="s">
        <v>35</v>
      </c>
      <c r="B57" s="135"/>
      <c r="C57" s="135"/>
      <c r="D57" s="135">
        <f>'将来負担比率（分子）の構造'!I$50</f>
        <v>123</v>
      </c>
      <c r="E57" s="135"/>
      <c r="F57" s="135"/>
      <c r="G57" s="135">
        <f>'将来負担比率（分子）の構造'!J$50</f>
        <v>110</v>
      </c>
      <c r="H57" s="135"/>
      <c r="I57" s="135"/>
      <c r="J57" s="135">
        <f>'将来負担比率（分子）の構造'!K$50</f>
        <v>98</v>
      </c>
      <c r="K57" s="135"/>
      <c r="L57" s="135"/>
      <c r="M57" s="135">
        <f>'将来負担比率（分子）の構造'!L$50</f>
        <v>84</v>
      </c>
      <c r="N57" s="135"/>
      <c r="O57" s="135"/>
      <c r="P57" s="135">
        <f>'将来負担比率（分子）の構造'!M$50</f>
        <v>71</v>
      </c>
    </row>
    <row r="58" spans="1:16">
      <c r="A58" s="135" t="s">
        <v>34</v>
      </c>
      <c r="B58" s="135"/>
      <c r="C58" s="135"/>
      <c r="D58" s="135">
        <f>'将来負担比率（分子）の構造'!I$49</f>
        <v>2674</v>
      </c>
      <c r="E58" s="135"/>
      <c r="F58" s="135"/>
      <c r="G58" s="135">
        <f>'将来負担比率（分子）の構造'!J$49</f>
        <v>2981</v>
      </c>
      <c r="H58" s="135"/>
      <c r="I58" s="135"/>
      <c r="J58" s="135">
        <f>'将来負担比率（分子）の構造'!K$49</f>
        <v>3195</v>
      </c>
      <c r="K58" s="135"/>
      <c r="L58" s="135"/>
      <c r="M58" s="135">
        <f>'将来負担比率（分子）の構造'!L$49</f>
        <v>3330</v>
      </c>
      <c r="N58" s="135"/>
      <c r="O58" s="135"/>
      <c r="P58" s="135">
        <f>'将来負担比率（分子）の構造'!M$49</f>
        <v>3614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698</v>
      </c>
      <c r="C62" s="135"/>
      <c r="D62" s="135"/>
      <c r="E62" s="135">
        <f>'将来負担比率（分子）の構造'!J$45</f>
        <v>625</v>
      </c>
      <c r="F62" s="135"/>
      <c r="G62" s="135"/>
      <c r="H62" s="135">
        <f>'将来負担比率（分子）の構造'!K$45</f>
        <v>685</v>
      </c>
      <c r="I62" s="135"/>
      <c r="J62" s="135"/>
      <c r="K62" s="135">
        <f>'将来負担比率（分子）の構造'!L$45</f>
        <v>607</v>
      </c>
      <c r="L62" s="135"/>
      <c r="M62" s="135"/>
      <c r="N62" s="135">
        <f>'将来負担比率（分子）の構造'!M$45</f>
        <v>567</v>
      </c>
      <c r="O62" s="135"/>
      <c r="P62" s="135"/>
    </row>
    <row r="63" spans="1:16">
      <c r="A63" s="135" t="s">
        <v>28</v>
      </c>
      <c r="B63" s="135">
        <f>'将来負担比率（分子）の構造'!I$44</f>
        <v>318</v>
      </c>
      <c r="C63" s="135"/>
      <c r="D63" s="135"/>
      <c r="E63" s="135">
        <f>'将来負担比率（分子）の構造'!J$44</f>
        <v>273</v>
      </c>
      <c r="F63" s="135"/>
      <c r="G63" s="135"/>
      <c r="H63" s="135">
        <f>'将来負担比率（分子）の構造'!K$44</f>
        <v>238</v>
      </c>
      <c r="I63" s="135"/>
      <c r="J63" s="135"/>
      <c r="K63" s="135">
        <f>'将来負担比率（分子）の構造'!L$44</f>
        <v>201</v>
      </c>
      <c r="L63" s="135"/>
      <c r="M63" s="135"/>
      <c r="N63" s="135">
        <f>'将来負担比率（分子）の構造'!M$44</f>
        <v>165</v>
      </c>
      <c r="O63" s="135"/>
      <c r="P63" s="135"/>
    </row>
    <row r="64" spans="1:16">
      <c r="A64" s="135" t="s">
        <v>27</v>
      </c>
      <c r="B64" s="135">
        <f>'将来負担比率（分子）の構造'!I$43</f>
        <v>865</v>
      </c>
      <c r="C64" s="135"/>
      <c r="D64" s="135"/>
      <c r="E64" s="135">
        <f>'将来負担比率（分子）の構造'!J$43</f>
        <v>858</v>
      </c>
      <c r="F64" s="135"/>
      <c r="G64" s="135"/>
      <c r="H64" s="135">
        <f>'将来負担比率（分子）の構造'!K$43</f>
        <v>852</v>
      </c>
      <c r="I64" s="135"/>
      <c r="J64" s="135"/>
      <c r="K64" s="135">
        <f>'将来負担比率（分子）の構造'!L$43</f>
        <v>830</v>
      </c>
      <c r="L64" s="135"/>
      <c r="M64" s="135"/>
      <c r="N64" s="135">
        <f>'将来負担比率（分子）の構造'!M$43</f>
        <v>784</v>
      </c>
      <c r="O64" s="135"/>
      <c r="P64" s="135"/>
    </row>
    <row r="65" spans="1:16">
      <c r="A65" s="135" t="s">
        <v>26</v>
      </c>
      <c r="B65" s="135">
        <f>'将来負担比率（分子）の構造'!I$42</f>
        <v>281</v>
      </c>
      <c r="C65" s="135"/>
      <c r="D65" s="135"/>
      <c r="E65" s="135">
        <f>'将来負担比率（分子）の構造'!J$42</f>
        <v>242</v>
      </c>
      <c r="F65" s="135"/>
      <c r="G65" s="135"/>
      <c r="H65" s="135">
        <f>'将来負担比率（分子）の構造'!K$42</f>
        <v>204</v>
      </c>
      <c r="I65" s="135"/>
      <c r="J65" s="135"/>
      <c r="K65" s="135">
        <f>'将来負担比率（分子）の構造'!L$42</f>
        <v>157</v>
      </c>
      <c r="L65" s="135"/>
      <c r="M65" s="135"/>
      <c r="N65" s="135">
        <f>'将来負担比率（分子）の構造'!M$42</f>
        <v>125</v>
      </c>
      <c r="O65" s="135"/>
      <c r="P65" s="135"/>
    </row>
    <row r="66" spans="1:16">
      <c r="A66" s="135" t="s">
        <v>25</v>
      </c>
      <c r="B66" s="135">
        <f>'将来負担比率（分子）の構造'!I$41</f>
        <v>4309</v>
      </c>
      <c r="C66" s="135"/>
      <c r="D66" s="135"/>
      <c r="E66" s="135">
        <f>'将来負担比率（分子）の構造'!J$41</f>
        <v>4272</v>
      </c>
      <c r="F66" s="135"/>
      <c r="G66" s="135"/>
      <c r="H66" s="135">
        <f>'将来負担比率（分子）の構造'!K$41</f>
        <v>4179</v>
      </c>
      <c r="I66" s="135"/>
      <c r="J66" s="135"/>
      <c r="K66" s="135">
        <f>'将来負担比率（分子）の構造'!L$41</f>
        <v>4080</v>
      </c>
      <c r="L66" s="135"/>
      <c r="M66" s="135"/>
      <c r="N66" s="135">
        <f>'将来負担比率（分子）の構造'!M$41</f>
        <v>4519</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208</v>
      </c>
      <c r="C5" s="672"/>
      <c r="D5" s="672"/>
      <c r="E5" s="672"/>
      <c r="F5" s="672"/>
      <c r="G5" s="672"/>
      <c r="H5" s="672"/>
      <c r="I5" s="672"/>
      <c r="J5" s="672"/>
      <c r="K5" s="672"/>
      <c r="L5" s="672"/>
      <c r="M5" s="672"/>
      <c r="N5" s="672"/>
      <c r="O5" s="672"/>
      <c r="P5" s="672"/>
      <c r="Q5" s="673"/>
      <c r="R5" s="636">
        <v>529103</v>
      </c>
      <c r="S5" s="637"/>
      <c r="T5" s="637"/>
      <c r="U5" s="637"/>
      <c r="V5" s="637"/>
      <c r="W5" s="637"/>
      <c r="X5" s="637"/>
      <c r="Y5" s="684"/>
      <c r="Z5" s="697">
        <v>10</v>
      </c>
      <c r="AA5" s="697"/>
      <c r="AB5" s="697"/>
      <c r="AC5" s="697"/>
      <c r="AD5" s="698">
        <v>529103</v>
      </c>
      <c r="AE5" s="698"/>
      <c r="AF5" s="698"/>
      <c r="AG5" s="698"/>
      <c r="AH5" s="698"/>
      <c r="AI5" s="698"/>
      <c r="AJ5" s="698"/>
      <c r="AK5" s="698"/>
      <c r="AL5" s="685">
        <v>21.2</v>
      </c>
      <c r="AM5" s="654"/>
      <c r="AN5" s="654"/>
      <c r="AO5" s="686"/>
      <c r="AP5" s="671" t="s">
        <v>209</v>
      </c>
      <c r="AQ5" s="672"/>
      <c r="AR5" s="672"/>
      <c r="AS5" s="672"/>
      <c r="AT5" s="672"/>
      <c r="AU5" s="672"/>
      <c r="AV5" s="672"/>
      <c r="AW5" s="672"/>
      <c r="AX5" s="672"/>
      <c r="AY5" s="672"/>
      <c r="AZ5" s="672"/>
      <c r="BA5" s="672"/>
      <c r="BB5" s="672"/>
      <c r="BC5" s="672"/>
      <c r="BD5" s="672"/>
      <c r="BE5" s="672"/>
      <c r="BF5" s="673"/>
      <c r="BG5" s="586">
        <v>529057</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57383</v>
      </c>
      <c r="S6" s="587"/>
      <c r="T6" s="587"/>
      <c r="U6" s="587"/>
      <c r="V6" s="587"/>
      <c r="W6" s="587"/>
      <c r="X6" s="587"/>
      <c r="Y6" s="588"/>
      <c r="Z6" s="639">
        <v>1.1000000000000001</v>
      </c>
      <c r="AA6" s="639"/>
      <c r="AB6" s="639"/>
      <c r="AC6" s="639"/>
      <c r="AD6" s="640">
        <v>57383</v>
      </c>
      <c r="AE6" s="640"/>
      <c r="AF6" s="640"/>
      <c r="AG6" s="640"/>
      <c r="AH6" s="640"/>
      <c r="AI6" s="640"/>
      <c r="AJ6" s="640"/>
      <c r="AK6" s="640"/>
      <c r="AL6" s="609">
        <v>2.2999999999999998</v>
      </c>
      <c r="AM6" s="641"/>
      <c r="AN6" s="641"/>
      <c r="AO6" s="642"/>
      <c r="AP6" s="583" t="s">
        <v>215</v>
      </c>
      <c r="AQ6" s="584"/>
      <c r="AR6" s="584"/>
      <c r="AS6" s="584"/>
      <c r="AT6" s="584"/>
      <c r="AU6" s="584"/>
      <c r="AV6" s="584"/>
      <c r="AW6" s="584"/>
      <c r="AX6" s="584"/>
      <c r="AY6" s="584"/>
      <c r="AZ6" s="584"/>
      <c r="BA6" s="584"/>
      <c r="BB6" s="584"/>
      <c r="BC6" s="584"/>
      <c r="BD6" s="584"/>
      <c r="BE6" s="584"/>
      <c r="BF6" s="585"/>
      <c r="BG6" s="586">
        <v>529057</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68658</v>
      </c>
      <c r="CS6" s="587"/>
      <c r="CT6" s="587"/>
      <c r="CU6" s="587"/>
      <c r="CV6" s="587"/>
      <c r="CW6" s="587"/>
      <c r="CX6" s="587"/>
      <c r="CY6" s="588"/>
      <c r="CZ6" s="639">
        <v>1.4</v>
      </c>
      <c r="DA6" s="639"/>
      <c r="DB6" s="639"/>
      <c r="DC6" s="639"/>
      <c r="DD6" s="592" t="s">
        <v>210</v>
      </c>
      <c r="DE6" s="587"/>
      <c r="DF6" s="587"/>
      <c r="DG6" s="587"/>
      <c r="DH6" s="587"/>
      <c r="DI6" s="587"/>
      <c r="DJ6" s="587"/>
      <c r="DK6" s="587"/>
      <c r="DL6" s="587"/>
      <c r="DM6" s="587"/>
      <c r="DN6" s="587"/>
      <c r="DO6" s="587"/>
      <c r="DP6" s="588"/>
      <c r="DQ6" s="592">
        <v>68658</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973</v>
      </c>
      <c r="S7" s="587"/>
      <c r="T7" s="587"/>
      <c r="U7" s="587"/>
      <c r="V7" s="587"/>
      <c r="W7" s="587"/>
      <c r="X7" s="587"/>
      <c r="Y7" s="588"/>
      <c r="Z7" s="639">
        <v>0</v>
      </c>
      <c r="AA7" s="639"/>
      <c r="AB7" s="639"/>
      <c r="AC7" s="639"/>
      <c r="AD7" s="640">
        <v>973</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204718</v>
      </c>
      <c r="BH7" s="587"/>
      <c r="BI7" s="587"/>
      <c r="BJ7" s="587"/>
      <c r="BK7" s="587"/>
      <c r="BL7" s="587"/>
      <c r="BM7" s="587"/>
      <c r="BN7" s="588"/>
      <c r="BO7" s="639">
        <v>38.700000000000003</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840098</v>
      </c>
      <c r="CS7" s="587"/>
      <c r="CT7" s="587"/>
      <c r="CU7" s="587"/>
      <c r="CV7" s="587"/>
      <c r="CW7" s="587"/>
      <c r="CX7" s="587"/>
      <c r="CY7" s="588"/>
      <c r="CZ7" s="639">
        <v>16.5</v>
      </c>
      <c r="DA7" s="639"/>
      <c r="DB7" s="639"/>
      <c r="DC7" s="639"/>
      <c r="DD7" s="592">
        <v>144314</v>
      </c>
      <c r="DE7" s="587"/>
      <c r="DF7" s="587"/>
      <c r="DG7" s="587"/>
      <c r="DH7" s="587"/>
      <c r="DI7" s="587"/>
      <c r="DJ7" s="587"/>
      <c r="DK7" s="587"/>
      <c r="DL7" s="587"/>
      <c r="DM7" s="587"/>
      <c r="DN7" s="587"/>
      <c r="DO7" s="587"/>
      <c r="DP7" s="588"/>
      <c r="DQ7" s="592">
        <v>718243</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1281</v>
      </c>
      <c r="S8" s="587"/>
      <c r="T8" s="587"/>
      <c r="U8" s="587"/>
      <c r="V8" s="587"/>
      <c r="W8" s="587"/>
      <c r="X8" s="587"/>
      <c r="Y8" s="588"/>
      <c r="Z8" s="639">
        <v>0</v>
      </c>
      <c r="AA8" s="639"/>
      <c r="AB8" s="639"/>
      <c r="AC8" s="639"/>
      <c r="AD8" s="640">
        <v>1281</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7881</v>
      </c>
      <c r="BH8" s="587"/>
      <c r="BI8" s="587"/>
      <c r="BJ8" s="587"/>
      <c r="BK8" s="587"/>
      <c r="BL8" s="587"/>
      <c r="BM8" s="587"/>
      <c r="BN8" s="588"/>
      <c r="BO8" s="639">
        <v>1.5</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1697699</v>
      </c>
      <c r="CS8" s="587"/>
      <c r="CT8" s="587"/>
      <c r="CU8" s="587"/>
      <c r="CV8" s="587"/>
      <c r="CW8" s="587"/>
      <c r="CX8" s="587"/>
      <c r="CY8" s="588"/>
      <c r="CZ8" s="639">
        <v>33.4</v>
      </c>
      <c r="DA8" s="639"/>
      <c r="DB8" s="639"/>
      <c r="DC8" s="639"/>
      <c r="DD8" s="592">
        <v>907086</v>
      </c>
      <c r="DE8" s="587"/>
      <c r="DF8" s="587"/>
      <c r="DG8" s="587"/>
      <c r="DH8" s="587"/>
      <c r="DI8" s="587"/>
      <c r="DJ8" s="587"/>
      <c r="DK8" s="587"/>
      <c r="DL8" s="587"/>
      <c r="DM8" s="587"/>
      <c r="DN8" s="587"/>
      <c r="DO8" s="587"/>
      <c r="DP8" s="588"/>
      <c r="DQ8" s="592">
        <v>649748</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1740</v>
      </c>
      <c r="S9" s="587"/>
      <c r="T9" s="587"/>
      <c r="U9" s="587"/>
      <c r="V9" s="587"/>
      <c r="W9" s="587"/>
      <c r="X9" s="587"/>
      <c r="Y9" s="588"/>
      <c r="Z9" s="639">
        <v>0</v>
      </c>
      <c r="AA9" s="639"/>
      <c r="AB9" s="639"/>
      <c r="AC9" s="639"/>
      <c r="AD9" s="640">
        <v>1740</v>
      </c>
      <c r="AE9" s="640"/>
      <c r="AF9" s="640"/>
      <c r="AG9" s="640"/>
      <c r="AH9" s="640"/>
      <c r="AI9" s="640"/>
      <c r="AJ9" s="640"/>
      <c r="AK9" s="640"/>
      <c r="AL9" s="609">
        <v>0.1</v>
      </c>
      <c r="AM9" s="641"/>
      <c r="AN9" s="641"/>
      <c r="AO9" s="642"/>
      <c r="AP9" s="583" t="s">
        <v>224</v>
      </c>
      <c r="AQ9" s="584"/>
      <c r="AR9" s="584"/>
      <c r="AS9" s="584"/>
      <c r="AT9" s="584"/>
      <c r="AU9" s="584"/>
      <c r="AV9" s="584"/>
      <c r="AW9" s="584"/>
      <c r="AX9" s="584"/>
      <c r="AY9" s="584"/>
      <c r="AZ9" s="584"/>
      <c r="BA9" s="584"/>
      <c r="BB9" s="584"/>
      <c r="BC9" s="584"/>
      <c r="BD9" s="584"/>
      <c r="BE9" s="584"/>
      <c r="BF9" s="585"/>
      <c r="BG9" s="586">
        <v>163564</v>
      </c>
      <c r="BH9" s="587"/>
      <c r="BI9" s="587"/>
      <c r="BJ9" s="587"/>
      <c r="BK9" s="587"/>
      <c r="BL9" s="587"/>
      <c r="BM9" s="587"/>
      <c r="BN9" s="588"/>
      <c r="BO9" s="639">
        <v>30.9</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338282</v>
      </c>
      <c r="CS9" s="587"/>
      <c r="CT9" s="587"/>
      <c r="CU9" s="587"/>
      <c r="CV9" s="587"/>
      <c r="CW9" s="587"/>
      <c r="CX9" s="587"/>
      <c r="CY9" s="588"/>
      <c r="CZ9" s="639">
        <v>6.7</v>
      </c>
      <c r="DA9" s="639"/>
      <c r="DB9" s="639"/>
      <c r="DC9" s="639"/>
      <c r="DD9" s="592">
        <v>104163</v>
      </c>
      <c r="DE9" s="587"/>
      <c r="DF9" s="587"/>
      <c r="DG9" s="587"/>
      <c r="DH9" s="587"/>
      <c r="DI9" s="587"/>
      <c r="DJ9" s="587"/>
      <c r="DK9" s="587"/>
      <c r="DL9" s="587"/>
      <c r="DM9" s="587"/>
      <c r="DN9" s="587"/>
      <c r="DO9" s="587"/>
      <c r="DP9" s="588"/>
      <c r="DQ9" s="592">
        <v>262877</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50081</v>
      </c>
      <c r="S10" s="587"/>
      <c r="T10" s="587"/>
      <c r="U10" s="587"/>
      <c r="V10" s="587"/>
      <c r="W10" s="587"/>
      <c r="X10" s="587"/>
      <c r="Y10" s="588"/>
      <c r="Z10" s="639">
        <v>0.9</v>
      </c>
      <c r="AA10" s="639"/>
      <c r="AB10" s="639"/>
      <c r="AC10" s="639"/>
      <c r="AD10" s="640">
        <v>50081</v>
      </c>
      <c r="AE10" s="640"/>
      <c r="AF10" s="640"/>
      <c r="AG10" s="640"/>
      <c r="AH10" s="640"/>
      <c r="AI10" s="640"/>
      <c r="AJ10" s="640"/>
      <c r="AK10" s="640"/>
      <c r="AL10" s="609">
        <v>2</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10100</v>
      </c>
      <c r="BH10" s="587"/>
      <c r="BI10" s="587"/>
      <c r="BJ10" s="587"/>
      <c r="BK10" s="587"/>
      <c r="BL10" s="587"/>
      <c r="BM10" s="587"/>
      <c r="BN10" s="588"/>
      <c r="BO10" s="639">
        <v>1.9</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38552</v>
      </c>
      <c r="CS10" s="587"/>
      <c r="CT10" s="587"/>
      <c r="CU10" s="587"/>
      <c r="CV10" s="587"/>
      <c r="CW10" s="587"/>
      <c r="CX10" s="587"/>
      <c r="CY10" s="588"/>
      <c r="CZ10" s="639">
        <v>0.8</v>
      </c>
      <c r="DA10" s="639"/>
      <c r="DB10" s="639"/>
      <c r="DC10" s="639"/>
      <c r="DD10" s="592" t="s">
        <v>113</v>
      </c>
      <c r="DE10" s="587"/>
      <c r="DF10" s="587"/>
      <c r="DG10" s="587"/>
      <c r="DH10" s="587"/>
      <c r="DI10" s="587"/>
      <c r="DJ10" s="587"/>
      <c r="DK10" s="587"/>
      <c r="DL10" s="587"/>
      <c r="DM10" s="587"/>
      <c r="DN10" s="587"/>
      <c r="DO10" s="587"/>
      <c r="DP10" s="588"/>
      <c r="DQ10" s="592">
        <v>3186</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23173</v>
      </c>
      <c r="BH11" s="587"/>
      <c r="BI11" s="587"/>
      <c r="BJ11" s="587"/>
      <c r="BK11" s="587"/>
      <c r="BL11" s="587"/>
      <c r="BM11" s="587"/>
      <c r="BN11" s="588"/>
      <c r="BO11" s="639">
        <v>4.4000000000000004</v>
      </c>
      <c r="BP11" s="639"/>
      <c r="BQ11" s="639"/>
      <c r="BR11" s="639"/>
      <c r="BS11" s="592" t="s">
        <v>113</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410638</v>
      </c>
      <c r="CS11" s="587"/>
      <c r="CT11" s="587"/>
      <c r="CU11" s="587"/>
      <c r="CV11" s="587"/>
      <c r="CW11" s="587"/>
      <c r="CX11" s="587"/>
      <c r="CY11" s="588"/>
      <c r="CZ11" s="639">
        <v>8.1</v>
      </c>
      <c r="DA11" s="639"/>
      <c r="DB11" s="639"/>
      <c r="DC11" s="639"/>
      <c r="DD11" s="592">
        <v>142946</v>
      </c>
      <c r="DE11" s="587"/>
      <c r="DF11" s="587"/>
      <c r="DG11" s="587"/>
      <c r="DH11" s="587"/>
      <c r="DI11" s="587"/>
      <c r="DJ11" s="587"/>
      <c r="DK11" s="587"/>
      <c r="DL11" s="587"/>
      <c r="DM11" s="587"/>
      <c r="DN11" s="587"/>
      <c r="DO11" s="587"/>
      <c r="DP11" s="588"/>
      <c r="DQ11" s="592">
        <v>228900</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272998</v>
      </c>
      <c r="BH12" s="587"/>
      <c r="BI12" s="587"/>
      <c r="BJ12" s="587"/>
      <c r="BK12" s="587"/>
      <c r="BL12" s="587"/>
      <c r="BM12" s="587"/>
      <c r="BN12" s="588"/>
      <c r="BO12" s="639">
        <v>51.6</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88667</v>
      </c>
      <c r="CS12" s="587"/>
      <c r="CT12" s="587"/>
      <c r="CU12" s="587"/>
      <c r="CV12" s="587"/>
      <c r="CW12" s="587"/>
      <c r="CX12" s="587"/>
      <c r="CY12" s="588"/>
      <c r="CZ12" s="639">
        <v>1.7</v>
      </c>
      <c r="DA12" s="639"/>
      <c r="DB12" s="639"/>
      <c r="DC12" s="639"/>
      <c r="DD12" s="592">
        <v>58806</v>
      </c>
      <c r="DE12" s="587"/>
      <c r="DF12" s="587"/>
      <c r="DG12" s="587"/>
      <c r="DH12" s="587"/>
      <c r="DI12" s="587"/>
      <c r="DJ12" s="587"/>
      <c r="DK12" s="587"/>
      <c r="DL12" s="587"/>
      <c r="DM12" s="587"/>
      <c r="DN12" s="587"/>
      <c r="DO12" s="587"/>
      <c r="DP12" s="588"/>
      <c r="DQ12" s="592">
        <v>28766</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15755</v>
      </c>
      <c r="S13" s="587"/>
      <c r="T13" s="587"/>
      <c r="U13" s="587"/>
      <c r="V13" s="587"/>
      <c r="W13" s="587"/>
      <c r="X13" s="587"/>
      <c r="Y13" s="588"/>
      <c r="Z13" s="639">
        <v>0.3</v>
      </c>
      <c r="AA13" s="639"/>
      <c r="AB13" s="639"/>
      <c r="AC13" s="639"/>
      <c r="AD13" s="640">
        <v>15755</v>
      </c>
      <c r="AE13" s="640"/>
      <c r="AF13" s="640"/>
      <c r="AG13" s="640"/>
      <c r="AH13" s="640"/>
      <c r="AI13" s="640"/>
      <c r="AJ13" s="640"/>
      <c r="AK13" s="640"/>
      <c r="AL13" s="609">
        <v>0.6</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265159</v>
      </c>
      <c r="BH13" s="587"/>
      <c r="BI13" s="587"/>
      <c r="BJ13" s="587"/>
      <c r="BK13" s="587"/>
      <c r="BL13" s="587"/>
      <c r="BM13" s="587"/>
      <c r="BN13" s="588"/>
      <c r="BO13" s="639">
        <v>50.1</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521547</v>
      </c>
      <c r="CS13" s="587"/>
      <c r="CT13" s="587"/>
      <c r="CU13" s="587"/>
      <c r="CV13" s="587"/>
      <c r="CW13" s="587"/>
      <c r="CX13" s="587"/>
      <c r="CY13" s="588"/>
      <c r="CZ13" s="639">
        <v>10.3</v>
      </c>
      <c r="DA13" s="639"/>
      <c r="DB13" s="639"/>
      <c r="DC13" s="639"/>
      <c r="DD13" s="592">
        <v>440375</v>
      </c>
      <c r="DE13" s="587"/>
      <c r="DF13" s="587"/>
      <c r="DG13" s="587"/>
      <c r="DH13" s="587"/>
      <c r="DI13" s="587"/>
      <c r="DJ13" s="587"/>
      <c r="DK13" s="587"/>
      <c r="DL13" s="587"/>
      <c r="DM13" s="587"/>
      <c r="DN13" s="587"/>
      <c r="DO13" s="587"/>
      <c r="DP13" s="588"/>
      <c r="DQ13" s="592">
        <v>157601</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15431</v>
      </c>
      <c r="BH14" s="587"/>
      <c r="BI14" s="587"/>
      <c r="BJ14" s="587"/>
      <c r="BK14" s="587"/>
      <c r="BL14" s="587"/>
      <c r="BM14" s="587"/>
      <c r="BN14" s="588"/>
      <c r="BO14" s="639">
        <v>2.9</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160273</v>
      </c>
      <c r="CS14" s="587"/>
      <c r="CT14" s="587"/>
      <c r="CU14" s="587"/>
      <c r="CV14" s="587"/>
      <c r="CW14" s="587"/>
      <c r="CX14" s="587"/>
      <c r="CY14" s="588"/>
      <c r="CZ14" s="639">
        <v>3.2</v>
      </c>
      <c r="DA14" s="639"/>
      <c r="DB14" s="639"/>
      <c r="DC14" s="639"/>
      <c r="DD14" s="592">
        <v>18214</v>
      </c>
      <c r="DE14" s="587"/>
      <c r="DF14" s="587"/>
      <c r="DG14" s="587"/>
      <c r="DH14" s="587"/>
      <c r="DI14" s="587"/>
      <c r="DJ14" s="587"/>
      <c r="DK14" s="587"/>
      <c r="DL14" s="587"/>
      <c r="DM14" s="587"/>
      <c r="DN14" s="587"/>
      <c r="DO14" s="587"/>
      <c r="DP14" s="588"/>
      <c r="DQ14" s="592">
        <v>150466</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852</v>
      </c>
      <c r="S15" s="587"/>
      <c r="T15" s="587"/>
      <c r="U15" s="587"/>
      <c r="V15" s="587"/>
      <c r="W15" s="587"/>
      <c r="X15" s="587"/>
      <c r="Y15" s="588"/>
      <c r="Z15" s="639">
        <v>0</v>
      </c>
      <c r="AA15" s="639"/>
      <c r="AB15" s="639"/>
      <c r="AC15" s="639"/>
      <c r="AD15" s="640">
        <v>852</v>
      </c>
      <c r="AE15" s="640"/>
      <c r="AF15" s="640"/>
      <c r="AG15" s="640"/>
      <c r="AH15" s="640"/>
      <c r="AI15" s="640"/>
      <c r="AJ15" s="640"/>
      <c r="AK15" s="640"/>
      <c r="AL15" s="609">
        <v>0</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35910</v>
      </c>
      <c r="BH15" s="587"/>
      <c r="BI15" s="587"/>
      <c r="BJ15" s="587"/>
      <c r="BK15" s="587"/>
      <c r="BL15" s="587"/>
      <c r="BM15" s="587"/>
      <c r="BN15" s="588"/>
      <c r="BO15" s="639">
        <v>6.8</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431405</v>
      </c>
      <c r="CS15" s="587"/>
      <c r="CT15" s="587"/>
      <c r="CU15" s="587"/>
      <c r="CV15" s="587"/>
      <c r="CW15" s="587"/>
      <c r="CX15" s="587"/>
      <c r="CY15" s="588"/>
      <c r="CZ15" s="639">
        <v>8.5</v>
      </c>
      <c r="DA15" s="639"/>
      <c r="DB15" s="639"/>
      <c r="DC15" s="639"/>
      <c r="DD15" s="592">
        <v>24987</v>
      </c>
      <c r="DE15" s="587"/>
      <c r="DF15" s="587"/>
      <c r="DG15" s="587"/>
      <c r="DH15" s="587"/>
      <c r="DI15" s="587"/>
      <c r="DJ15" s="587"/>
      <c r="DK15" s="587"/>
      <c r="DL15" s="587"/>
      <c r="DM15" s="587"/>
      <c r="DN15" s="587"/>
      <c r="DO15" s="587"/>
      <c r="DP15" s="588"/>
      <c r="DQ15" s="592">
        <v>356757</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1983816</v>
      </c>
      <c r="S16" s="587"/>
      <c r="T16" s="587"/>
      <c r="U16" s="587"/>
      <c r="V16" s="587"/>
      <c r="W16" s="587"/>
      <c r="X16" s="587"/>
      <c r="Y16" s="588"/>
      <c r="Z16" s="639">
        <v>37.4</v>
      </c>
      <c r="AA16" s="639"/>
      <c r="AB16" s="639"/>
      <c r="AC16" s="639"/>
      <c r="AD16" s="640">
        <v>1815677</v>
      </c>
      <c r="AE16" s="640"/>
      <c r="AF16" s="640"/>
      <c r="AG16" s="640"/>
      <c r="AH16" s="640"/>
      <c r="AI16" s="640"/>
      <c r="AJ16" s="640"/>
      <c r="AK16" s="640"/>
      <c r="AL16" s="609">
        <v>72.7</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2402</v>
      </c>
      <c r="CS16" s="587"/>
      <c r="CT16" s="587"/>
      <c r="CU16" s="587"/>
      <c r="CV16" s="587"/>
      <c r="CW16" s="587"/>
      <c r="CX16" s="587"/>
      <c r="CY16" s="588"/>
      <c r="CZ16" s="639">
        <v>0</v>
      </c>
      <c r="DA16" s="639"/>
      <c r="DB16" s="639"/>
      <c r="DC16" s="639"/>
      <c r="DD16" s="592" t="s">
        <v>113</v>
      </c>
      <c r="DE16" s="587"/>
      <c r="DF16" s="587"/>
      <c r="DG16" s="587"/>
      <c r="DH16" s="587"/>
      <c r="DI16" s="587"/>
      <c r="DJ16" s="587"/>
      <c r="DK16" s="587"/>
      <c r="DL16" s="587"/>
      <c r="DM16" s="587"/>
      <c r="DN16" s="587"/>
      <c r="DO16" s="587"/>
      <c r="DP16" s="588"/>
      <c r="DQ16" s="592">
        <v>1972</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1815677</v>
      </c>
      <c r="S17" s="587"/>
      <c r="T17" s="587"/>
      <c r="U17" s="587"/>
      <c r="V17" s="587"/>
      <c r="W17" s="587"/>
      <c r="X17" s="587"/>
      <c r="Y17" s="588"/>
      <c r="Z17" s="639">
        <v>34.299999999999997</v>
      </c>
      <c r="AA17" s="639"/>
      <c r="AB17" s="639"/>
      <c r="AC17" s="639"/>
      <c r="AD17" s="640">
        <v>1815677</v>
      </c>
      <c r="AE17" s="640"/>
      <c r="AF17" s="640"/>
      <c r="AG17" s="640"/>
      <c r="AH17" s="640"/>
      <c r="AI17" s="640"/>
      <c r="AJ17" s="640"/>
      <c r="AK17" s="640"/>
      <c r="AL17" s="609">
        <v>72.7</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483774</v>
      </c>
      <c r="CS17" s="587"/>
      <c r="CT17" s="587"/>
      <c r="CU17" s="587"/>
      <c r="CV17" s="587"/>
      <c r="CW17" s="587"/>
      <c r="CX17" s="587"/>
      <c r="CY17" s="588"/>
      <c r="CZ17" s="639">
        <v>9.5</v>
      </c>
      <c r="DA17" s="639"/>
      <c r="DB17" s="639"/>
      <c r="DC17" s="639"/>
      <c r="DD17" s="592" t="s">
        <v>113</v>
      </c>
      <c r="DE17" s="587"/>
      <c r="DF17" s="587"/>
      <c r="DG17" s="587"/>
      <c r="DH17" s="587"/>
      <c r="DI17" s="587"/>
      <c r="DJ17" s="587"/>
      <c r="DK17" s="587"/>
      <c r="DL17" s="587"/>
      <c r="DM17" s="587"/>
      <c r="DN17" s="587"/>
      <c r="DO17" s="587"/>
      <c r="DP17" s="588"/>
      <c r="DQ17" s="592">
        <v>467604</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141125</v>
      </c>
      <c r="S18" s="587"/>
      <c r="T18" s="587"/>
      <c r="U18" s="587"/>
      <c r="V18" s="587"/>
      <c r="W18" s="587"/>
      <c r="X18" s="587"/>
      <c r="Y18" s="588"/>
      <c r="Z18" s="639">
        <v>2.7</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27014</v>
      </c>
      <c r="S19" s="587"/>
      <c r="T19" s="587"/>
      <c r="U19" s="587"/>
      <c r="V19" s="587"/>
      <c r="W19" s="587"/>
      <c r="X19" s="587"/>
      <c r="Y19" s="588"/>
      <c r="Z19" s="639">
        <v>0.5</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46</v>
      </c>
      <c r="BH19" s="587"/>
      <c r="BI19" s="587"/>
      <c r="BJ19" s="587"/>
      <c r="BK19" s="587"/>
      <c r="BL19" s="587"/>
      <c r="BM19" s="587"/>
      <c r="BN19" s="588"/>
      <c r="BO19" s="639">
        <v>0</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2640984</v>
      </c>
      <c r="S20" s="587"/>
      <c r="T20" s="587"/>
      <c r="U20" s="587"/>
      <c r="V20" s="587"/>
      <c r="W20" s="587"/>
      <c r="X20" s="587"/>
      <c r="Y20" s="588"/>
      <c r="Z20" s="639">
        <v>49.8</v>
      </c>
      <c r="AA20" s="639"/>
      <c r="AB20" s="639"/>
      <c r="AC20" s="639"/>
      <c r="AD20" s="640">
        <v>2472845</v>
      </c>
      <c r="AE20" s="640"/>
      <c r="AF20" s="640"/>
      <c r="AG20" s="640"/>
      <c r="AH20" s="640"/>
      <c r="AI20" s="640"/>
      <c r="AJ20" s="640"/>
      <c r="AK20" s="640"/>
      <c r="AL20" s="609">
        <v>99</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46</v>
      </c>
      <c r="BH20" s="587"/>
      <c r="BI20" s="587"/>
      <c r="BJ20" s="587"/>
      <c r="BK20" s="587"/>
      <c r="BL20" s="587"/>
      <c r="BM20" s="587"/>
      <c r="BN20" s="588"/>
      <c r="BO20" s="639">
        <v>0</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5081995</v>
      </c>
      <c r="CS20" s="587"/>
      <c r="CT20" s="587"/>
      <c r="CU20" s="587"/>
      <c r="CV20" s="587"/>
      <c r="CW20" s="587"/>
      <c r="CX20" s="587"/>
      <c r="CY20" s="588"/>
      <c r="CZ20" s="639">
        <v>100</v>
      </c>
      <c r="DA20" s="639"/>
      <c r="DB20" s="639"/>
      <c r="DC20" s="639"/>
      <c r="DD20" s="592">
        <v>1840891</v>
      </c>
      <c r="DE20" s="587"/>
      <c r="DF20" s="587"/>
      <c r="DG20" s="587"/>
      <c r="DH20" s="587"/>
      <c r="DI20" s="587"/>
      <c r="DJ20" s="587"/>
      <c r="DK20" s="587"/>
      <c r="DL20" s="587"/>
      <c r="DM20" s="587"/>
      <c r="DN20" s="587"/>
      <c r="DO20" s="587"/>
      <c r="DP20" s="588"/>
      <c r="DQ20" s="592">
        <v>3094778</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893</v>
      </c>
      <c r="S21" s="587"/>
      <c r="T21" s="587"/>
      <c r="U21" s="587"/>
      <c r="V21" s="587"/>
      <c r="W21" s="587"/>
      <c r="X21" s="587"/>
      <c r="Y21" s="588"/>
      <c r="Z21" s="639">
        <v>0</v>
      </c>
      <c r="AA21" s="639"/>
      <c r="AB21" s="639"/>
      <c r="AC21" s="639"/>
      <c r="AD21" s="640">
        <v>893</v>
      </c>
      <c r="AE21" s="640"/>
      <c r="AF21" s="640"/>
      <c r="AG21" s="640"/>
      <c r="AH21" s="640"/>
      <c r="AI21" s="640"/>
      <c r="AJ21" s="640"/>
      <c r="AK21" s="640"/>
      <c r="AL21" s="609">
        <v>0</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v>46</v>
      </c>
      <c r="BH21" s="587"/>
      <c r="BI21" s="587"/>
      <c r="BJ21" s="587"/>
      <c r="BK21" s="587"/>
      <c r="BL21" s="587"/>
      <c r="BM21" s="587"/>
      <c r="BN21" s="588"/>
      <c r="BO21" s="639">
        <v>0</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52174</v>
      </c>
      <c r="S22" s="587"/>
      <c r="T22" s="587"/>
      <c r="U22" s="587"/>
      <c r="V22" s="587"/>
      <c r="W22" s="587"/>
      <c r="X22" s="587"/>
      <c r="Y22" s="588"/>
      <c r="Z22" s="639">
        <v>1</v>
      </c>
      <c r="AA22" s="639"/>
      <c r="AB22" s="639"/>
      <c r="AC22" s="639"/>
      <c r="AD22" s="640">
        <v>19480</v>
      </c>
      <c r="AE22" s="640"/>
      <c r="AF22" s="640"/>
      <c r="AG22" s="640"/>
      <c r="AH22" s="640"/>
      <c r="AI22" s="640"/>
      <c r="AJ22" s="640"/>
      <c r="AK22" s="640"/>
      <c r="AL22" s="609">
        <v>0.8</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41485</v>
      </c>
      <c r="S23" s="587"/>
      <c r="T23" s="587"/>
      <c r="U23" s="587"/>
      <c r="V23" s="587"/>
      <c r="W23" s="587"/>
      <c r="X23" s="587"/>
      <c r="Y23" s="588"/>
      <c r="Z23" s="639">
        <v>0.8</v>
      </c>
      <c r="AA23" s="639"/>
      <c r="AB23" s="639"/>
      <c r="AC23" s="639"/>
      <c r="AD23" s="640">
        <v>2676</v>
      </c>
      <c r="AE23" s="640"/>
      <c r="AF23" s="640"/>
      <c r="AG23" s="640"/>
      <c r="AH23" s="640"/>
      <c r="AI23" s="640"/>
      <c r="AJ23" s="640"/>
      <c r="AK23" s="640"/>
      <c r="AL23" s="609">
        <v>0.1</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3369</v>
      </c>
      <c r="S24" s="587"/>
      <c r="T24" s="587"/>
      <c r="U24" s="587"/>
      <c r="V24" s="587"/>
      <c r="W24" s="587"/>
      <c r="X24" s="587"/>
      <c r="Y24" s="588"/>
      <c r="Z24" s="639">
        <v>0.1</v>
      </c>
      <c r="AA24" s="639"/>
      <c r="AB24" s="639"/>
      <c r="AC24" s="639"/>
      <c r="AD24" s="640" t="s">
        <v>113</v>
      </c>
      <c r="AE24" s="640"/>
      <c r="AF24" s="640"/>
      <c r="AG24" s="640"/>
      <c r="AH24" s="640"/>
      <c r="AI24" s="640"/>
      <c r="AJ24" s="640"/>
      <c r="AK24" s="640"/>
      <c r="AL24" s="609" t="s">
        <v>113</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1368373</v>
      </c>
      <c r="CS24" s="637"/>
      <c r="CT24" s="637"/>
      <c r="CU24" s="637"/>
      <c r="CV24" s="637"/>
      <c r="CW24" s="637"/>
      <c r="CX24" s="637"/>
      <c r="CY24" s="684"/>
      <c r="CZ24" s="688">
        <v>26.9</v>
      </c>
      <c r="DA24" s="689"/>
      <c r="DB24" s="689"/>
      <c r="DC24" s="690"/>
      <c r="DD24" s="683">
        <v>1126226</v>
      </c>
      <c r="DE24" s="637"/>
      <c r="DF24" s="637"/>
      <c r="DG24" s="637"/>
      <c r="DH24" s="637"/>
      <c r="DI24" s="637"/>
      <c r="DJ24" s="637"/>
      <c r="DK24" s="684"/>
      <c r="DL24" s="683">
        <v>1094385</v>
      </c>
      <c r="DM24" s="637"/>
      <c r="DN24" s="637"/>
      <c r="DO24" s="637"/>
      <c r="DP24" s="637"/>
      <c r="DQ24" s="637"/>
      <c r="DR24" s="637"/>
      <c r="DS24" s="637"/>
      <c r="DT24" s="637"/>
      <c r="DU24" s="637"/>
      <c r="DV24" s="684"/>
      <c r="DW24" s="685">
        <v>41.4</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379836</v>
      </c>
      <c r="S25" s="587"/>
      <c r="T25" s="587"/>
      <c r="U25" s="587"/>
      <c r="V25" s="587"/>
      <c r="W25" s="587"/>
      <c r="X25" s="587"/>
      <c r="Y25" s="588"/>
      <c r="Z25" s="639">
        <v>7.2</v>
      </c>
      <c r="AA25" s="639"/>
      <c r="AB25" s="639"/>
      <c r="AC25" s="639"/>
      <c r="AD25" s="640" t="s">
        <v>113</v>
      </c>
      <c r="AE25" s="640"/>
      <c r="AF25" s="640"/>
      <c r="AG25" s="640"/>
      <c r="AH25" s="640"/>
      <c r="AI25" s="640"/>
      <c r="AJ25" s="640"/>
      <c r="AK25" s="640"/>
      <c r="AL25" s="609" t="s">
        <v>113</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600727</v>
      </c>
      <c r="CS25" s="605"/>
      <c r="CT25" s="605"/>
      <c r="CU25" s="605"/>
      <c r="CV25" s="605"/>
      <c r="CW25" s="605"/>
      <c r="CX25" s="605"/>
      <c r="CY25" s="606"/>
      <c r="CZ25" s="589">
        <v>11.8</v>
      </c>
      <c r="DA25" s="607"/>
      <c r="DB25" s="607"/>
      <c r="DC25" s="608"/>
      <c r="DD25" s="592">
        <v>561429</v>
      </c>
      <c r="DE25" s="605"/>
      <c r="DF25" s="605"/>
      <c r="DG25" s="605"/>
      <c r="DH25" s="605"/>
      <c r="DI25" s="605"/>
      <c r="DJ25" s="605"/>
      <c r="DK25" s="606"/>
      <c r="DL25" s="592">
        <v>541113</v>
      </c>
      <c r="DM25" s="605"/>
      <c r="DN25" s="605"/>
      <c r="DO25" s="605"/>
      <c r="DP25" s="605"/>
      <c r="DQ25" s="605"/>
      <c r="DR25" s="605"/>
      <c r="DS25" s="605"/>
      <c r="DT25" s="605"/>
      <c r="DU25" s="605"/>
      <c r="DV25" s="606"/>
      <c r="DW25" s="609">
        <v>20.5</v>
      </c>
      <c r="DX25" s="610"/>
      <c r="DY25" s="610"/>
      <c r="DZ25" s="610"/>
      <c r="EA25" s="610"/>
      <c r="EB25" s="610"/>
      <c r="EC25" s="611"/>
    </row>
    <row r="26" spans="2:133" ht="11.25" customHeight="1">
      <c r="B26" s="677" t="s">
        <v>277</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343879</v>
      </c>
      <c r="CS26" s="587"/>
      <c r="CT26" s="587"/>
      <c r="CU26" s="587"/>
      <c r="CV26" s="587"/>
      <c r="CW26" s="587"/>
      <c r="CX26" s="587"/>
      <c r="CY26" s="588"/>
      <c r="CZ26" s="589">
        <v>6.8</v>
      </c>
      <c r="DA26" s="607"/>
      <c r="DB26" s="607"/>
      <c r="DC26" s="608"/>
      <c r="DD26" s="592">
        <v>307438</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513107</v>
      </c>
      <c r="S27" s="587"/>
      <c r="T27" s="587"/>
      <c r="U27" s="587"/>
      <c r="V27" s="587"/>
      <c r="W27" s="587"/>
      <c r="X27" s="587"/>
      <c r="Y27" s="588"/>
      <c r="Z27" s="639">
        <v>9.6999999999999993</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529103</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283872</v>
      </c>
      <c r="CS27" s="605"/>
      <c r="CT27" s="605"/>
      <c r="CU27" s="605"/>
      <c r="CV27" s="605"/>
      <c r="CW27" s="605"/>
      <c r="CX27" s="605"/>
      <c r="CY27" s="606"/>
      <c r="CZ27" s="589">
        <v>5.6</v>
      </c>
      <c r="DA27" s="607"/>
      <c r="DB27" s="607"/>
      <c r="DC27" s="608"/>
      <c r="DD27" s="592">
        <v>97193</v>
      </c>
      <c r="DE27" s="605"/>
      <c r="DF27" s="605"/>
      <c r="DG27" s="605"/>
      <c r="DH27" s="605"/>
      <c r="DI27" s="605"/>
      <c r="DJ27" s="605"/>
      <c r="DK27" s="606"/>
      <c r="DL27" s="592">
        <v>97038</v>
      </c>
      <c r="DM27" s="605"/>
      <c r="DN27" s="605"/>
      <c r="DO27" s="605"/>
      <c r="DP27" s="605"/>
      <c r="DQ27" s="605"/>
      <c r="DR27" s="605"/>
      <c r="DS27" s="605"/>
      <c r="DT27" s="605"/>
      <c r="DU27" s="605"/>
      <c r="DV27" s="606"/>
      <c r="DW27" s="609">
        <v>3.7</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7990</v>
      </c>
      <c r="S28" s="587"/>
      <c r="T28" s="587"/>
      <c r="U28" s="587"/>
      <c r="V28" s="587"/>
      <c r="W28" s="587"/>
      <c r="X28" s="587"/>
      <c r="Y28" s="588"/>
      <c r="Z28" s="639">
        <v>0.2</v>
      </c>
      <c r="AA28" s="639"/>
      <c r="AB28" s="639"/>
      <c r="AC28" s="639"/>
      <c r="AD28" s="640">
        <v>108</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483774</v>
      </c>
      <c r="CS28" s="587"/>
      <c r="CT28" s="587"/>
      <c r="CU28" s="587"/>
      <c r="CV28" s="587"/>
      <c r="CW28" s="587"/>
      <c r="CX28" s="587"/>
      <c r="CY28" s="588"/>
      <c r="CZ28" s="589">
        <v>9.5</v>
      </c>
      <c r="DA28" s="607"/>
      <c r="DB28" s="607"/>
      <c r="DC28" s="608"/>
      <c r="DD28" s="592">
        <v>467604</v>
      </c>
      <c r="DE28" s="587"/>
      <c r="DF28" s="587"/>
      <c r="DG28" s="587"/>
      <c r="DH28" s="587"/>
      <c r="DI28" s="587"/>
      <c r="DJ28" s="587"/>
      <c r="DK28" s="588"/>
      <c r="DL28" s="592">
        <v>456234</v>
      </c>
      <c r="DM28" s="587"/>
      <c r="DN28" s="587"/>
      <c r="DO28" s="587"/>
      <c r="DP28" s="587"/>
      <c r="DQ28" s="587"/>
      <c r="DR28" s="587"/>
      <c r="DS28" s="587"/>
      <c r="DT28" s="587"/>
      <c r="DU28" s="587"/>
      <c r="DV28" s="588"/>
      <c r="DW28" s="609">
        <v>17.3</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883</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74"/>
      <c r="BI29" s="674"/>
      <c r="BJ29" s="674"/>
      <c r="BK29" s="674"/>
      <c r="BL29" s="674"/>
      <c r="BM29" s="674"/>
      <c r="BN29" s="674"/>
      <c r="BO29" s="674"/>
      <c r="BP29" s="674"/>
      <c r="BQ29" s="675"/>
      <c r="BR29" s="646" t="s">
        <v>287</v>
      </c>
      <c r="BS29" s="674"/>
      <c r="BT29" s="674"/>
      <c r="BU29" s="674"/>
      <c r="BV29" s="674"/>
      <c r="BW29" s="674"/>
      <c r="BX29" s="674"/>
      <c r="BY29" s="674"/>
      <c r="BZ29" s="674"/>
      <c r="CA29" s="674"/>
      <c r="CB29" s="675"/>
      <c r="CD29" s="656" t="s">
        <v>288</v>
      </c>
      <c r="CE29" s="657"/>
      <c r="CF29" s="623" t="s">
        <v>289</v>
      </c>
      <c r="CG29" s="620"/>
      <c r="CH29" s="620"/>
      <c r="CI29" s="620"/>
      <c r="CJ29" s="620"/>
      <c r="CK29" s="620"/>
      <c r="CL29" s="620"/>
      <c r="CM29" s="620"/>
      <c r="CN29" s="620"/>
      <c r="CO29" s="620"/>
      <c r="CP29" s="620"/>
      <c r="CQ29" s="621"/>
      <c r="CR29" s="586">
        <v>483774</v>
      </c>
      <c r="CS29" s="605"/>
      <c r="CT29" s="605"/>
      <c r="CU29" s="605"/>
      <c r="CV29" s="605"/>
      <c r="CW29" s="605"/>
      <c r="CX29" s="605"/>
      <c r="CY29" s="606"/>
      <c r="CZ29" s="589">
        <v>9.5</v>
      </c>
      <c r="DA29" s="607"/>
      <c r="DB29" s="607"/>
      <c r="DC29" s="608"/>
      <c r="DD29" s="592">
        <v>467604</v>
      </c>
      <c r="DE29" s="605"/>
      <c r="DF29" s="605"/>
      <c r="DG29" s="605"/>
      <c r="DH29" s="605"/>
      <c r="DI29" s="605"/>
      <c r="DJ29" s="605"/>
      <c r="DK29" s="606"/>
      <c r="DL29" s="592">
        <v>456234</v>
      </c>
      <c r="DM29" s="605"/>
      <c r="DN29" s="605"/>
      <c r="DO29" s="605"/>
      <c r="DP29" s="605"/>
      <c r="DQ29" s="605"/>
      <c r="DR29" s="605"/>
      <c r="DS29" s="605"/>
      <c r="DT29" s="605"/>
      <c r="DU29" s="605"/>
      <c r="DV29" s="606"/>
      <c r="DW29" s="609">
        <v>17.3</v>
      </c>
      <c r="DX29" s="610"/>
      <c r="DY29" s="610"/>
      <c r="DZ29" s="610"/>
      <c r="EA29" s="610"/>
      <c r="EB29" s="610"/>
      <c r="EC29" s="611"/>
    </row>
    <row r="30" spans="2:133" ht="11.25" customHeight="1">
      <c r="B30" s="583" t="s">
        <v>290</v>
      </c>
      <c r="C30" s="584"/>
      <c r="D30" s="584"/>
      <c r="E30" s="584"/>
      <c r="F30" s="584"/>
      <c r="G30" s="584"/>
      <c r="H30" s="584"/>
      <c r="I30" s="584"/>
      <c r="J30" s="584"/>
      <c r="K30" s="584"/>
      <c r="L30" s="584"/>
      <c r="M30" s="584"/>
      <c r="N30" s="584"/>
      <c r="O30" s="584"/>
      <c r="P30" s="584"/>
      <c r="Q30" s="585"/>
      <c r="R30" s="586">
        <v>128674</v>
      </c>
      <c r="S30" s="587"/>
      <c r="T30" s="587"/>
      <c r="U30" s="587"/>
      <c r="V30" s="587"/>
      <c r="W30" s="587"/>
      <c r="X30" s="587"/>
      <c r="Y30" s="588"/>
      <c r="Z30" s="639">
        <v>2.4</v>
      </c>
      <c r="AA30" s="639"/>
      <c r="AB30" s="639"/>
      <c r="AC30" s="639"/>
      <c r="AD30" s="640" t="s">
        <v>113</v>
      </c>
      <c r="AE30" s="640"/>
      <c r="AF30" s="640"/>
      <c r="AG30" s="640"/>
      <c r="AH30" s="640"/>
      <c r="AI30" s="640"/>
      <c r="AJ30" s="640"/>
      <c r="AK30" s="640"/>
      <c r="AL30" s="609" t="s">
        <v>113</v>
      </c>
      <c r="AM30" s="641"/>
      <c r="AN30" s="641"/>
      <c r="AO30" s="642"/>
      <c r="AP30" s="662" t="s">
        <v>291</v>
      </c>
      <c r="AQ30" s="663"/>
      <c r="AR30" s="663"/>
      <c r="AS30" s="663"/>
      <c r="AT30" s="668" t="s">
        <v>292</v>
      </c>
      <c r="AU30" s="182"/>
      <c r="AV30" s="182"/>
      <c r="AW30" s="182"/>
      <c r="AX30" s="671" t="s">
        <v>171</v>
      </c>
      <c r="AY30" s="672"/>
      <c r="AZ30" s="672"/>
      <c r="BA30" s="672"/>
      <c r="BB30" s="672"/>
      <c r="BC30" s="672"/>
      <c r="BD30" s="672"/>
      <c r="BE30" s="672"/>
      <c r="BF30" s="673"/>
      <c r="BG30" s="652">
        <v>98.8</v>
      </c>
      <c r="BH30" s="653"/>
      <c r="BI30" s="653"/>
      <c r="BJ30" s="653"/>
      <c r="BK30" s="653"/>
      <c r="BL30" s="653"/>
      <c r="BM30" s="654">
        <v>94.5</v>
      </c>
      <c r="BN30" s="653"/>
      <c r="BO30" s="653"/>
      <c r="BP30" s="653"/>
      <c r="BQ30" s="655"/>
      <c r="BR30" s="652">
        <v>98.6</v>
      </c>
      <c r="BS30" s="653"/>
      <c r="BT30" s="653"/>
      <c r="BU30" s="653"/>
      <c r="BV30" s="653"/>
      <c r="BW30" s="653"/>
      <c r="BX30" s="654">
        <v>94.3</v>
      </c>
      <c r="BY30" s="653"/>
      <c r="BZ30" s="653"/>
      <c r="CA30" s="653"/>
      <c r="CB30" s="655"/>
      <c r="CD30" s="658"/>
      <c r="CE30" s="659"/>
      <c r="CF30" s="623" t="s">
        <v>293</v>
      </c>
      <c r="CG30" s="620"/>
      <c r="CH30" s="620"/>
      <c r="CI30" s="620"/>
      <c r="CJ30" s="620"/>
      <c r="CK30" s="620"/>
      <c r="CL30" s="620"/>
      <c r="CM30" s="620"/>
      <c r="CN30" s="620"/>
      <c r="CO30" s="620"/>
      <c r="CP30" s="620"/>
      <c r="CQ30" s="621"/>
      <c r="CR30" s="586">
        <v>438137</v>
      </c>
      <c r="CS30" s="587"/>
      <c r="CT30" s="587"/>
      <c r="CU30" s="587"/>
      <c r="CV30" s="587"/>
      <c r="CW30" s="587"/>
      <c r="CX30" s="587"/>
      <c r="CY30" s="588"/>
      <c r="CZ30" s="589">
        <v>8.6</v>
      </c>
      <c r="DA30" s="607"/>
      <c r="DB30" s="607"/>
      <c r="DC30" s="608"/>
      <c r="DD30" s="592">
        <v>424305</v>
      </c>
      <c r="DE30" s="587"/>
      <c r="DF30" s="587"/>
      <c r="DG30" s="587"/>
      <c r="DH30" s="587"/>
      <c r="DI30" s="587"/>
      <c r="DJ30" s="587"/>
      <c r="DK30" s="588"/>
      <c r="DL30" s="592">
        <v>412935</v>
      </c>
      <c r="DM30" s="587"/>
      <c r="DN30" s="587"/>
      <c r="DO30" s="587"/>
      <c r="DP30" s="587"/>
      <c r="DQ30" s="587"/>
      <c r="DR30" s="587"/>
      <c r="DS30" s="587"/>
      <c r="DT30" s="587"/>
      <c r="DU30" s="587"/>
      <c r="DV30" s="588"/>
      <c r="DW30" s="609">
        <v>15.6</v>
      </c>
      <c r="DX30" s="610"/>
      <c r="DY30" s="610"/>
      <c r="DZ30" s="610"/>
      <c r="EA30" s="610"/>
      <c r="EB30" s="610"/>
      <c r="EC30" s="611"/>
    </row>
    <row r="31" spans="2:133" ht="11.25" customHeight="1">
      <c r="B31" s="583" t="s">
        <v>294</v>
      </c>
      <c r="C31" s="584"/>
      <c r="D31" s="584"/>
      <c r="E31" s="584"/>
      <c r="F31" s="584"/>
      <c r="G31" s="584"/>
      <c r="H31" s="584"/>
      <c r="I31" s="584"/>
      <c r="J31" s="584"/>
      <c r="K31" s="584"/>
      <c r="L31" s="584"/>
      <c r="M31" s="584"/>
      <c r="N31" s="584"/>
      <c r="O31" s="584"/>
      <c r="P31" s="584"/>
      <c r="Q31" s="585"/>
      <c r="R31" s="586">
        <v>376076</v>
      </c>
      <c r="S31" s="587"/>
      <c r="T31" s="587"/>
      <c r="U31" s="587"/>
      <c r="V31" s="587"/>
      <c r="W31" s="587"/>
      <c r="X31" s="587"/>
      <c r="Y31" s="588"/>
      <c r="Z31" s="639">
        <v>7.1</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295</v>
      </c>
      <c r="AV31" s="181"/>
      <c r="AW31" s="181"/>
      <c r="AX31" s="583" t="s">
        <v>296</v>
      </c>
      <c r="AY31" s="584"/>
      <c r="AZ31" s="584"/>
      <c r="BA31" s="584"/>
      <c r="BB31" s="584"/>
      <c r="BC31" s="584"/>
      <c r="BD31" s="584"/>
      <c r="BE31" s="584"/>
      <c r="BF31" s="585"/>
      <c r="BG31" s="650">
        <v>98.7</v>
      </c>
      <c r="BH31" s="605"/>
      <c r="BI31" s="605"/>
      <c r="BJ31" s="605"/>
      <c r="BK31" s="605"/>
      <c r="BL31" s="605"/>
      <c r="BM31" s="641">
        <v>95.1</v>
      </c>
      <c r="BN31" s="651"/>
      <c r="BO31" s="651"/>
      <c r="BP31" s="651"/>
      <c r="BQ31" s="615"/>
      <c r="BR31" s="650">
        <v>98.6</v>
      </c>
      <c r="BS31" s="605"/>
      <c r="BT31" s="605"/>
      <c r="BU31" s="605"/>
      <c r="BV31" s="605"/>
      <c r="BW31" s="605"/>
      <c r="BX31" s="641">
        <v>94.5</v>
      </c>
      <c r="BY31" s="651"/>
      <c r="BZ31" s="651"/>
      <c r="CA31" s="651"/>
      <c r="CB31" s="615"/>
      <c r="CD31" s="658"/>
      <c r="CE31" s="659"/>
      <c r="CF31" s="623" t="s">
        <v>297</v>
      </c>
      <c r="CG31" s="620"/>
      <c r="CH31" s="620"/>
      <c r="CI31" s="620"/>
      <c r="CJ31" s="620"/>
      <c r="CK31" s="620"/>
      <c r="CL31" s="620"/>
      <c r="CM31" s="620"/>
      <c r="CN31" s="620"/>
      <c r="CO31" s="620"/>
      <c r="CP31" s="620"/>
      <c r="CQ31" s="621"/>
      <c r="CR31" s="586">
        <v>45637</v>
      </c>
      <c r="CS31" s="605"/>
      <c r="CT31" s="605"/>
      <c r="CU31" s="605"/>
      <c r="CV31" s="605"/>
      <c r="CW31" s="605"/>
      <c r="CX31" s="605"/>
      <c r="CY31" s="606"/>
      <c r="CZ31" s="589">
        <v>0.9</v>
      </c>
      <c r="DA31" s="607"/>
      <c r="DB31" s="607"/>
      <c r="DC31" s="608"/>
      <c r="DD31" s="592">
        <v>43299</v>
      </c>
      <c r="DE31" s="605"/>
      <c r="DF31" s="605"/>
      <c r="DG31" s="605"/>
      <c r="DH31" s="605"/>
      <c r="DI31" s="605"/>
      <c r="DJ31" s="605"/>
      <c r="DK31" s="606"/>
      <c r="DL31" s="592">
        <v>43299</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298</v>
      </c>
      <c r="C32" s="584"/>
      <c r="D32" s="584"/>
      <c r="E32" s="584"/>
      <c r="F32" s="584"/>
      <c r="G32" s="584"/>
      <c r="H32" s="584"/>
      <c r="I32" s="584"/>
      <c r="J32" s="584"/>
      <c r="K32" s="584"/>
      <c r="L32" s="584"/>
      <c r="M32" s="584"/>
      <c r="N32" s="584"/>
      <c r="O32" s="584"/>
      <c r="P32" s="584"/>
      <c r="Q32" s="585"/>
      <c r="R32" s="586">
        <v>80205</v>
      </c>
      <c r="S32" s="587"/>
      <c r="T32" s="587"/>
      <c r="U32" s="587"/>
      <c r="V32" s="587"/>
      <c r="W32" s="587"/>
      <c r="X32" s="587"/>
      <c r="Y32" s="588"/>
      <c r="Z32" s="639">
        <v>1.5</v>
      </c>
      <c r="AA32" s="639"/>
      <c r="AB32" s="639"/>
      <c r="AC32" s="639"/>
      <c r="AD32" s="640">
        <v>2086</v>
      </c>
      <c r="AE32" s="640"/>
      <c r="AF32" s="640"/>
      <c r="AG32" s="640"/>
      <c r="AH32" s="640"/>
      <c r="AI32" s="640"/>
      <c r="AJ32" s="640"/>
      <c r="AK32" s="640"/>
      <c r="AL32" s="609">
        <v>0.1</v>
      </c>
      <c r="AM32" s="641"/>
      <c r="AN32" s="641"/>
      <c r="AO32" s="642"/>
      <c r="AP32" s="666"/>
      <c r="AQ32" s="667"/>
      <c r="AR32" s="667"/>
      <c r="AS32" s="667"/>
      <c r="AT32" s="670"/>
      <c r="AU32" s="183"/>
      <c r="AV32" s="183"/>
      <c r="AW32" s="183"/>
      <c r="AX32" s="567" t="s">
        <v>299</v>
      </c>
      <c r="AY32" s="568"/>
      <c r="AZ32" s="568"/>
      <c r="BA32" s="568"/>
      <c r="BB32" s="568"/>
      <c r="BC32" s="568"/>
      <c r="BD32" s="568"/>
      <c r="BE32" s="568"/>
      <c r="BF32" s="569"/>
      <c r="BG32" s="649">
        <v>98.7</v>
      </c>
      <c r="BH32" s="571"/>
      <c r="BI32" s="571"/>
      <c r="BJ32" s="571"/>
      <c r="BK32" s="571"/>
      <c r="BL32" s="571"/>
      <c r="BM32" s="634">
        <v>93.4</v>
      </c>
      <c r="BN32" s="571"/>
      <c r="BO32" s="571"/>
      <c r="BP32" s="571"/>
      <c r="BQ32" s="628"/>
      <c r="BR32" s="649">
        <v>98.5</v>
      </c>
      <c r="BS32" s="571"/>
      <c r="BT32" s="571"/>
      <c r="BU32" s="571"/>
      <c r="BV32" s="571"/>
      <c r="BW32" s="571"/>
      <c r="BX32" s="634">
        <v>93.6</v>
      </c>
      <c r="BY32" s="571"/>
      <c r="BZ32" s="571"/>
      <c r="CA32" s="571"/>
      <c r="CB32" s="628"/>
      <c r="CD32" s="660"/>
      <c r="CE32" s="661"/>
      <c r="CF32" s="623" t="s">
        <v>300</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301</v>
      </c>
      <c r="C33" s="584"/>
      <c r="D33" s="584"/>
      <c r="E33" s="584"/>
      <c r="F33" s="584"/>
      <c r="G33" s="584"/>
      <c r="H33" s="584"/>
      <c r="I33" s="584"/>
      <c r="J33" s="584"/>
      <c r="K33" s="584"/>
      <c r="L33" s="584"/>
      <c r="M33" s="584"/>
      <c r="N33" s="584"/>
      <c r="O33" s="584"/>
      <c r="P33" s="584"/>
      <c r="Q33" s="585"/>
      <c r="R33" s="586">
        <v>1072939</v>
      </c>
      <c r="S33" s="587"/>
      <c r="T33" s="587"/>
      <c r="U33" s="587"/>
      <c r="V33" s="587"/>
      <c r="W33" s="587"/>
      <c r="X33" s="587"/>
      <c r="Y33" s="588"/>
      <c r="Z33" s="639">
        <v>20.2</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1870329</v>
      </c>
      <c r="CS33" s="605"/>
      <c r="CT33" s="605"/>
      <c r="CU33" s="605"/>
      <c r="CV33" s="605"/>
      <c r="CW33" s="605"/>
      <c r="CX33" s="605"/>
      <c r="CY33" s="606"/>
      <c r="CZ33" s="589">
        <v>36.799999999999997</v>
      </c>
      <c r="DA33" s="607"/>
      <c r="DB33" s="607"/>
      <c r="DC33" s="608"/>
      <c r="DD33" s="592">
        <v>1557685</v>
      </c>
      <c r="DE33" s="605"/>
      <c r="DF33" s="605"/>
      <c r="DG33" s="605"/>
      <c r="DH33" s="605"/>
      <c r="DI33" s="605"/>
      <c r="DJ33" s="605"/>
      <c r="DK33" s="606"/>
      <c r="DL33" s="592">
        <v>1042995</v>
      </c>
      <c r="DM33" s="605"/>
      <c r="DN33" s="605"/>
      <c r="DO33" s="605"/>
      <c r="DP33" s="605"/>
      <c r="DQ33" s="605"/>
      <c r="DR33" s="605"/>
      <c r="DS33" s="605"/>
      <c r="DT33" s="605"/>
      <c r="DU33" s="605"/>
      <c r="DV33" s="606"/>
      <c r="DW33" s="609">
        <v>39.5</v>
      </c>
      <c r="DX33" s="610"/>
      <c r="DY33" s="610"/>
      <c r="DZ33" s="610"/>
      <c r="EA33" s="610"/>
      <c r="EB33" s="610"/>
      <c r="EC33" s="611"/>
    </row>
    <row r="34" spans="2:133" ht="11.25" customHeight="1">
      <c r="B34" s="583" t="s">
        <v>303</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576111</v>
      </c>
      <c r="CS34" s="587"/>
      <c r="CT34" s="587"/>
      <c r="CU34" s="587"/>
      <c r="CV34" s="587"/>
      <c r="CW34" s="587"/>
      <c r="CX34" s="587"/>
      <c r="CY34" s="588"/>
      <c r="CZ34" s="589">
        <v>11.3</v>
      </c>
      <c r="DA34" s="607"/>
      <c r="DB34" s="607"/>
      <c r="DC34" s="608"/>
      <c r="DD34" s="592">
        <v>399393</v>
      </c>
      <c r="DE34" s="587"/>
      <c r="DF34" s="587"/>
      <c r="DG34" s="587"/>
      <c r="DH34" s="587"/>
      <c r="DI34" s="587"/>
      <c r="DJ34" s="587"/>
      <c r="DK34" s="588"/>
      <c r="DL34" s="592">
        <v>356508</v>
      </c>
      <c r="DM34" s="587"/>
      <c r="DN34" s="587"/>
      <c r="DO34" s="587"/>
      <c r="DP34" s="587"/>
      <c r="DQ34" s="587"/>
      <c r="DR34" s="587"/>
      <c r="DS34" s="587"/>
      <c r="DT34" s="587"/>
      <c r="DU34" s="587"/>
      <c r="DV34" s="588"/>
      <c r="DW34" s="609">
        <v>13.5</v>
      </c>
      <c r="DX34" s="610"/>
      <c r="DY34" s="610"/>
      <c r="DZ34" s="610"/>
      <c r="EA34" s="610"/>
      <c r="EB34" s="610"/>
      <c r="EC34" s="611"/>
    </row>
    <row r="35" spans="2:133" ht="11.25" customHeight="1">
      <c r="B35" s="583" t="s">
        <v>307</v>
      </c>
      <c r="C35" s="584"/>
      <c r="D35" s="584"/>
      <c r="E35" s="584"/>
      <c r="F35" s="584"/>
      <c r="G35" s="584"/>
      <c r="H35" s="584"/>
      <c r="I35" s="584"/>
      <c r="J35" s="584"/>
      <c r="K35" s="584"/>
      <c r="L35" s="584"/>
      <c r="M35" s="584"/>
      <c r="N35" s="584"/>
      <c r="O35" s="584"/>
      <c r="P35" s="584"/>
      <c r="Q35" s="585"/>
      <c r="R35" s="586">
        <v>143239</v>
      </c>
      <c r="S35" s="587"/>
      <c r="T35" s="587"/>
      <c r="U35" s="587"/>
      <c r="V35" s="587"/>
      <c r="W35" s="587"/>
      <c r="X35" s="587"/>
      <c r="Y35" s="588"/>
      <c r="Z35" s="639">
        <v>2.7</v>
      </c>
      <c r="AA35" s="639"/>
      <c r="AB35" s="639"/>
      <c r="AC35" s="639"/>
      <c r="AD35" s="640" t="s">
        <v>113</v>
      </c>
      <c r="AE35" s="640"/>
      <c r="AF35" s="640"/>
      <c r="AG35" s="640"/>
      <c r="AH35" s="640"/>
      <c r="AI35" s="640"/>
      <c r="AJ35" s="640"/>
      <c r="AK35" s="640"/>
      <c r="AL35" s="609" t="s">
        <v>113</v>
      </c>
      <c r="AM35" s="641"/>
      <c r="AN35" s="641"/>
      <c r="AO35" s="642"/>
      <c r="AP35" s="186"/>
      <c r="AQ35" s="643" t="s">
        <v>308</v>
      </c>
      <c r="AR35" s="644"/>
      <c r="AS35" s="644"/>
      <c r="AT35" s="644"/>
      <c r="AU35" s="644"/>
      <c r="AV35" s="644"/>
      <c r="AW35" s="644"/>
      <c r="AX35" s="644"/>
      <c r="AY35" s="645"/>
      <c r="AZ35" s="636">
        <v>408236</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50822</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50628</v>
      </c>
      <c r="CS35" s="605"/>
      <c r="CT35" s="605"/>
      <c r="CU35" s="605"/>
      <c r="CV35" s="605"/>
      <c r="CW35" s="605"/>
      <c r="CX35" s="605"/>
      <c r="CY35" s="606"/>
      <c r="CZ35" s="589">
        <v>1</v>
      </c>
      <c r="DA35" s="607"/>
      <c r="DB35" s="607"/>
      <c r="DC35" s="608"/>
      <c r="DD35" s="592">
        <v>50448</v>
      </c>
      <c r="DE35" s="605"/>
      <c r="DF35" s="605"/>
      <c r="DG35" s="605"/>
      <c r="DH35" s="605"/>
      <c r="DI35" s="605"/>
      <c r="DJ35" s="605"/>
      <c r="DK35" s="606"/>
      <c r="DL35" s="592">
        <v>50448</v>
      </c>
      <c r="DM35" s="605"/>
      <c r="DN35" s="605"/>
      <c r="DO35" s="605"/>
      <c r="DP35" s="605"/>
      <c r="DQ35" s="605"/>
      <c r="DR35" s="605"/>
      <c r="DS35" s="605"/>
      <c r="DT35" s="605"/>
      <c r="DU35" s="605"/>
      <c r="DV35" s="606"/>
      <c r="DW35" s="609">
        <v>1.9</v>
      </c>
      <c r="DX35" s="610"/>
      <c r="DY35" s="610"/>
      <c r="DZ35" s="610"/>
      <c r="EA35" s="610"/>
      <c r="EB35" s="610"/>
      <c r="EC35" s="611"/>
    </row>
    <row r="36" spans="2:133" ht="11.25" customHeight="1">
      <c r="B36" s="567" t="s">
        <v>311</v>
      </c>
      <c r="C36" s="568"/>
      <c r="D36" s="568"/>
      <c r="E36" s="568"/>
      <c r="F36" s="568"/>
      <c r="G36" s="568"/>
      <c r="H36" s="568"/>
      <c r="I36" s="568"/>
      <c r="J36" s="568"/>
      <c r="K36" s="568"/>
      <c r="L36" s="568"/>
      <c r="M36" s="568"/>
      <c r="N36" s="568"/>
      <c r="O36" s="568"/>
      <c r="P36" s="568"/>
      <c r="Q36" s="569"/>
      <c r="R36" s="570">
        <v>5298615</v>
      </c>
      <c r="S36" s="627"/>
      <c r="T36" s="627"/>
      <c r="U36" s="627"/>
      <c r="V36" s="627"/>
      <c r="W36" s="627"/>
      <c r="X36" s="627"/>
      <c r="Y36" s="630"/>
      <c r="Z36" s="631">
        <v>100</v>
      </c>
      <c r="AA36" s="631"/>
      <c r="AB36" s="631"/>
      <c r="AC36" s="631"/>
      <c r="AD36" s="632">
        <v>2498088</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57145</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14822</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458035</v>
      </c>
      <c r="CS36" s="587"/>
      <c r="CT36" s="587"/>
      <c r="CU36" s="587"/>
      <c r="CV36" s="587"/>
      <c r="CW36" s="587"/>
      <c r="CX36" s="587"/>
      <c r="CY36" s="588"/>
      <c r="CZ36" s="589">
        <v>9</v>
      </c>
      <c r="DA36" s="607"/>
      <c r="DB36" s="607"/>
      <c r="DC36" s="608"/>
      <c r="DD36" s="592">
        <v>367136</v>
      </c>
      <c r="DE36" s="587"/>
      <c r="DF36" s="587"/>
      <c r="DG36" s="587"/>
      <c r="DH36" s="587"/>
      <c r="DI36" s="587"/>
      <c r="DJ36" s="587"/>
      <c r="DK36" s="588"/>
      <c r="DL36" s="592">
        <v>318601</v>
      </c>
      <c r="DM36" s="587"/>
      <c r="DN36" s="587"/>
      <c r="DO36" s="587"/>
      <c r="DP36" s="587"/>
      <c r="DQ36" s="587"/>
      <c r="DR36" s="587"/>
      <c r="DS36" s="587"/>
      <c r="DT36" s="587"/>
      <c r="DU36" s="587"/>
      <c r="DV36" s="588"/>
      <c r="DW36" s="609">
        <v>12.1</v>
      </c>
      <c r="DX36" s="610"/>
      <c r="DY36" s="610"/>
      <c r="DZ36" s="610"/>
      <c r="EA36" s="610"/>
      <c r="EB36" s="610"/>
      <c r="EC36" s="611"/>
    </row>
    <row r="37" spans="2:133" ht="11.25" customHeight="1">
      <c r="AQ37" s="612" t="s">
        <v>315</v>
      </c>
      <c r="AR37" s="613"/>
      <c r="AS37" s="613"/>
      <c r="AT37" s="613"/>
      <c r="AU37" s="613"/>
      <c r="AV37" s="613"/>
      <c r="AW37" s="613"/>
      <c r="AX37" s="613"/>
      <c r="AY37" s="614"/>
      <c r="AZ37" s="586">
        <v>45026</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856</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235698</v>
      </c>
      <c r="CS37" s="605"/>
      <c r="CT37" s="605"/>
      <c r="CU37" s="605"/>
      <c r="CV37" s="605"/>
      <c r="CW37" s="605"/>
      <c r="CX37" s="605"/>
      <c r="CY37" s="606"/>
      <c r="CZ37" s="589">
        <v>4.5999999999999996</v>
      </c>
      <c r="DA37" s="607"/>
      <c r="DB37" s="607"/>
      <c r="DC37" s="608"/>
      <c r="DD37" s="592">
        <v>235486</v>
      </c>
      <c r="DE37" s="605"/>
      <c r="DF37" s="605"/>
      <c r="DG37" s="605"/>
      <c r="DH37" s="605"/>
      <c r="DI37" s="605"/>
      <c r="DJ37" s="605"/>
      <c r="DK37" s="606"/>
      <c r="DL37" s="592">
        <v>228783</v>
      </c>
      <c r="DM37" s="605"/>
      <c r="DN37" s="605"/>
      <c r="DO37" s="605"/>
      <c r="DP37" s="605"/>
      <c r="DQ37" s="605"/>
      <c r="DR37" s="605"/>
      <c r="DS37" s="605"/>
      <c r="DT37" s="605"/>
      <c r="DU37" s="605"/>
      <c r="DV37" s="606"/>
      <c r="DW37" s="609">
        <v>8.6999999999999993</v>
      </c>
      <c r="DX37" s="610"/>
      <c r="DY37" s="610"/>
      <c r="DZ37" s="610"/>
      <c r="EA37" s="610"/>
      <c r="EB37" s="610"/>
      <c r="EC37" s="611"/>
    </row>
    <row r="38" spans="2:133" ht="11.25" customHeight="1">
      <c r="AQ38" s="612" t="s">
        <v>318</v>
      </c>
      <c r="AR38" s="613"/>
      <c r="AS38" s="613"/>
      <c r="AT38" s="613"/>
      <c r="AU38" s="613"/>
      <c r="AV38" s="613"/>
      <c r="AW38" s="613"/>
      <c r="AX38" s="613"/>
      <c r="AY38" s="614"/>
      <c r="AZ38" s="586" t="s">
        <v>319</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1672</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408236</v>
      </c>
      <c r="CS38" s="587"/>
      <c r="CT38" s="587"/>
      <c r="CU38" s="587"/>
      <c r="CV38" s="587"/>
      <c r="CW38" s="587"/>
      <c r="CX38" s="587"/>
      <c r="CY38" s="588"/>
      <c r="CZ38" s="589">
        <v>8</v>
      </c>
      <c r="DA38" s="607"/>
      <c r="DB38" s="607"/>
      <c r="DC38" s="608"/>
      <c r="DD38" s="592">
        <v>365947</v>
      </c>
      <c r="DE38" s="587"/>
      <c r="DF38" s="587"/>
      <c r="DG38" s="587"/>
      <c r="DH38" s="587"/>
      <c r="DI38" s="587"/>
      <c r="DJ38" s="587"/>
      <c r="DK38" s="588"/>
      <c r="DL38" s="592">
        <v>317438</v>
      </c>
      <c r="DM38" s="587"/>
      <c r="DN38" s="587"/>
      <c r="DO38" s="587"/>
      <c r="DP38" s="587"/>
      <c r="DQ38" s="587"/>
      <c r="DR38" s="587"/>
      <c r="DS38" s="587"/>
      <c r="DT38" s="587"/>
      <c r="DU38" s="587"/>
      <c r="DV38" s="588"/>
      <c r="DW38" s="609">
        <v>12</v>
      </c>
      <c r="DX38" s="610"/>
      <c r="DY38" s="610"/>
      <c r="DZ38" s="610"/>
      <c r="EA38" s="610"/>
      <c r="EB38" s="610"/>
      <c r="EC38" s="611"/>
    </row>
    <row r="39" spans="2:133" ht="11.25" customHeight="1">
      <c r="AQ39" s="612" t="s">
        <v>322</v>
      </c>
      <c r="AR39" s="613"/>
      <c r="AS39" s="613"/>
      <c r="AT39" s="613"/>
      <c r="AU39" s="613"/>
      <c r="AV39" s="613"/>
      <c r="AW39" s="613"/>
      <c r="AX39" s="613"/>
      <c r="AY39" s="614"/>
      <c r="AZ39" s="586" t="s">
        <v>319</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92</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376819</v>
      </c>
      <c r="CS39" s="605"/>
      <c r="CT39" s="605"/>
      <c r="CU39" s="605"/>
      <c r="CV39" s="605"/>
      <c r="CW39" s="605"/>
      <c r="CX39" s="605"/>
      <c r="CY39" s="606"/>
      <c r="CZ39" s="589">
        <v>7.4</v>
      </c>
      <c r="DA39" s="607"/>
      <c r="DB39" s="607"/>
      <c r="DC39" s="608"/>
      <c r="DD39" s="592">
        <v>374261</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84035</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115</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500</v>
      </c>
      <c r="CS40" s="587"/>
      <c r="CT40" s="587"/>
      <c r="CU40" s="587"/>
      <c r="CV40" s="587"/>
      <c r="CW40" s="587"/>
      <c r="CX40" s="587"/>
      <c r="CY40" s="588"/>
      <c r="CZ40" s="589">
        <v>0</v>
      </c>
      <c r="DA40" s="607"/>
      <c r="DB40" s="607"/>
      <c r="DC40" s="608"/>
      <c r="DD40" s="592">
        <v>500</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222030</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233</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1843293</v>
      </c>
      <c r="CS42" s="587"/>
      <c r="CT42" s="587"/>
      <c r="CU42" s="587"/>
      <c r="CV42" s="587"/>
      <c r="CW42" s="587"/>
      <c r="CX42" s="587"/>
      <c r="CY42" s="588"/>
      <c r="CZ42" s="589">
        <v>36.299999999999997</v>
      </c>
      <c r="DA42" s="590"/>
      <c r="DB42" s="590"/>
      <c r="DC42" s="591"/>
      <c r="DD42" s="592">
        <v>410867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6695</v>
      </c>
      <c r="CS43" s="605"/>
      <c r="CT43" s="605"/>
      <c r="CU43" s="605"/>
      <c r="CV43" s="605"/>
      <c r="CW43" s="605"/>
      <c r="CX43" s="605"/>
      <c r="CY43" s="606"/>
      <c r="CZ43" s="589">
        <v>0.1</v>
      </c>
      <c r="DA43" s="607"/>
      <c r="DB43" s="607"/>
      <c r="DC43" s="608"/>
      <c r="DD43" s="592">
        <v>6695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288</v>
      </c>
      <c r="CE44" s="600"/>
      <c r="CF44" s="583" t="s">
        <v>338</v>
      </c>
      <c r="CG44" s="584"/>
      <c r="CH44" s="584"/>
      <c r="CI44" s="584"/>
      <c r="CJ44" s="584"/>
      <c r="CK44" s="584"/>
      <c r="CL44" s="584"/>
      <c r="CM44" s="584"/>
      <c r="CN44" s="584"/>
      <c r="CO44" s="584"/>
      <c r="CP44" s="584"/>
      <c r="CQ44" s="585"/>
      <c r="CR44" s="586">
        <v>1840891</v>
      </c>
      <c r="CS44" s="587"/>
      <c r="CT44" s="587"/>
      <c r="CU44" s="587"/>
      <c r="CV44" s="587"/>
      <c r="CW44" s="587"/>
      <c r="CX44" s="587"/>
      <c r="CY44" s="588"/>
      <c r="CZ44" s="589">
        <v>36.200000000000003</v>
      </c>
      <c r="DA44" s="590"/>
      <c r="DB44" s="590"/>
      <c r="DC44" s="591"/>
      <c r="DD44" s="592">
        <v>408895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1200874</v>
      </c>
      <c r="CS45" s="605"/>
      <c r="CT45" s="605"/>
      <c r="CU45" s="605"/>
      <c r="CV45" s="605"/>
      <c r="CW45" s="605"/>
      <c r="CX45" s="605"/>
      <c r="CY45" s="606"/>
      <c r="CZ45" s="589">
        <v>23.6</v>
      </c>
      <c r="DA45" s="607"/>
      <c r="DB45" s="607"/>
      <c r="DC45" s="608"/>
      <c r="DD45" s="592">
        <v>97538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620455</v>
      </c>
      <c r="CS46" s="587"/>
      <c r="CT46" s="587"/>
      <c r="CU46" s="587"/>
      <c r="CV46" s="587"/>
      <c r="CW46" s="587"/>
      <c r="CX46" s="587"/>
      <c r="CY46" s="588"/>
      <c r="CZ46" s="589">
        <v>12.2</v>
      </c>
      <c r="DA46" s="590"/>
      <c r="DB46" s="590"/>
      <c r="DC46" s="591"/>
      <c r="DD46" s="592">
        <v>292198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v>2402</v>
      </c>
      <c r="CS47" s="605"/>
      <c r="CT47" s="605"/>
      <c r="CU47" s="605"/>
      <c r="CV47" s="605"/>
      <c r="CW47" s="605"/>
      <c r="CX47" s="605"/>
      <c r="CY47" s="606"/>
      <c r="CZ47" s="589">
        <v>0</v>
      </c>
      <c r="DA47" s="607"/>
      <c r="DB47" s="607"/>
      <c r="DC47" s="608"/>
      <c r="DD47" s="592">
        <v>1972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5081995</v>
      </c>
      <c r="CS49" s="571"/>
      <c r="CT49" s="571"/>
      <c r="CU49" s="571"/>
      <c r="CV49" s="571"/>
      <c r="CW49" s="571"/>
      <c r="CX49" s="571"/>
      <c r="CY49" s="572"/>
      <c r="CZ49" s="573">
        <v>100</v>
      </c>
      <c r="DA49" s="574"/>
      <c r="DB49" s="574"/>
      <c r="DC49" s="575"/>
      <c r="DD49" s="576">
        <v>3094778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366</v>
      </c>
      <c r="C7" s="1045"/>
      <c r="D7" s="1045"/>
      <c r="E7" s="1045"/>
      <c r="F7" s="1045"/>
      <c r="G7" s="1045"/>
      <c r="H7" s="1045"/>
      <c r="I7" s="1045"/>
      <c r="J7" s="1045"/>
      <c r="K7" s="1045"/>
      <c r="L7" s="1045"/>
      <c r="M7" s="1045"/>
      <c r="N7" s="1045"/>
      <c r="O7" s="1045"/>
      <c r="P7" s="1046"/>
      <c r="Q7" s="1098">
        <v>5299</v>
      </c>
      <c r="R7" s="1099"/>
      <c r="S7" s="1099"/>
      <c r="T7" s="1099"/>
      <c r="U7" s="1099"/>
      <c r="V7" s="1099">
        <v>5082</v>
      </c>
      <c r="W7" s="1099"/>
      <c r="X7" s="1099"/>
      <c r="Y7" s="1099"/>
      <c r="Z7" s="1099"/>
      <c r="AA7" s="1099">
        <v>217</v>
      </c>
      <c r="AB7" s="1099"/>
      <c r="AC7" s="1099"/>
      <c r="AD7" s="1099"/>
      <c r="AE7" s="1100"/>
      <c r="AF7" s="1101">
        <v>187</v>
      </c>
      <c r="AG7" s="1102"/>
      <c r="AH7" s="1102"/>
      <c r="AI7" s="1102"/>
      <c r="AJ7" s="1103"/>
      <c r="AK7" s="1085">
        <v>129</v>
      </c>
      <c r="AL7" s="1086"/>
      <c r="AM7" s="1086"/>
      <c r="AN7" s="1086"/>
      <c r="AO7" s="1086"/>
      <c r="AP7" s="1086">
        <v>4519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367</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5299</v>
      </c>
      <c r="R23" s="1063"/>
      <c r="S23" s="1063"/>
      <c r="T23" s="1063"/>
      <c r="U23" s="1063"/>
      <c r="V23" s="1063">
        <v>5082</v>
      </c>
      <c r="W23" s="1063"/>
      <c r="X23" s="1063"/>
      <c r="Y23" s="1063"/>
      <c r="Z23" s="1063"/>
      <c r="AA23" s="1063">
        <v>217</v>
      </c>
      <c r="AB23" s="1063"/>
      <c r="AC23" s="1063"/>
      <c r="AD23" s="1063"/>
      <c r="AE23" s="1064"/>
      <c r="AF23" s="1065">
        <v>187</v>
      </c>
      <c r="AG23" s="1063"/>
      <c r="AH23" s="1063"/>
      <c r="AI23" s="1063"/>
      <c r="AJ23" s="1066"/>
      <c r="AK23" s="1067"/>
      <c r="AL23" s="1068"/>
      <c r="AM23" s="1068"/>
      <c r="AN23" s="1068"/>
      <c r="AO23" s="1068"/>
      <c r="AP23" s="1063">
        <v>4519</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704</v>
      </c>
      <c r="R28" s="1048"/>
      <c r="S28" s="1048"/>
      <c r="T28" s="1048"/>
      <c r="U28" s="1048"/>
      <c r="V28" s="1048">
        <v>653</v>
      </c>
      <c r="W28" s="1048"/>
      <c r="X28" s="1048"/>
      <c r="Y28" s="1048"/>
      <c r="Z28" s="1048"/>
      <c r="AA28" s="1048">
        <v>51</v>
      </c>
      <c r="AB28" s="1048"/>
      <c r="AC28" s="1048"/>
      <c r="AD28" s="1048"/>
      <c r="AE28" s="1049"/>
      <c r="AF28" s="1050">
        <v>51</v>
      </c>
      <c r="AG28" s="1048"/>
      <c r="AH28" s="1048"/>
      <c r="AI28" s="1048"/>
      <c r="AJ28" s="1051"/>
      <c r="AK28" s="1052">
        <v>91</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381</v>
      </c>
      <c r="C29" s="1026"/>
      <c r="D29" s="1026"/>
      <c r="E29" s="1026"/>
      <c r="F29" s="1026"/>
      <c r="G29" s="1026"/>
      <c r="H29" s="1026"/>
      <c r="I29" s="1026"/>
      <c r="J29" s="1026"/>
      <c r="K29" s="1026"/>
      <c r="L29" s="1026"/>
      <c r="M29" s="1026"/>
      <c r="N29" s="1026"/>
      <c r="O29" s="1026"/>
      <c r="P29" s="1027"/>
      <c r="Q29" s="1037">
        <v>617</v>
      </c>
      <c r="R29" s="1038"/>
      <c r="S29" s="1038"/>
      <c r="T29" s="1038"/>
      <c r="U29" s="1038"/>
      <c r="V29" s="1038">
        <v>597</v>
      </c>
      <c r="W29" s="1038"/>
      <c r="X29" s="1038"/>
      <c r="Y29" s="1038"/>
      <c r="Z29" s="1038"/>
      <c r="AA29" s="1038">
        <v>20</v>
      </c>
      <c r="AB29" s="1038"/>
      <c r="AC29" s="1038"/>
      <c r="AD29" s="1038"/>
      <c r="AE29" s="1039"/>
      <c r="AF29" s="1031">
        <v>20</v>
      </c>
      <c r="AG29" s="1032"/>
      <c r="AH29" s="1032"/>
      <c r="AI29" s="1032"/>
      <c r="AJ29" s="1033"/>
      <c r="AK29" s="974">
        <v>110</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382</v>
      </c>
      <c r="C30" s="1026"/>
      <c r="D30" s="1026"/>
      <c r="E30" s="1026"/>
      <c r="F30" s="1026"/>
      <c r="G30" s="1026"/>
      <c r="H30" s="1026"/>
      <c r="I30" s="1026"/>
      <c r="J30" s="1026"/>
      <c r="K30" s="1026"/>
      <c r="L30" s="1026"/>
      <c r="M30" s="1026"/>
      <c r="N30" s="1026"/>
      <c r="O30" s="1026"/>
      <c r="P30" s="1027"/>
      <c r="Q30" s="1037">
        <v>57</v>
      </c>
      <c r="R30" s="1038"/>
      <c r="S30" s="1038"/>
      <c r="T30" s="1038"/>
      <c r="U30" s="1038"/>
      <c r="V30" s="1038">
        <v>57</v>
      </c>
      <c r="W30" s="1038"/>
      <c r="X30" s="1038"/>
      <c r="Y30" s="1038"/>
      <c r="Z30" s="1038"/>
      <c r="AA30" s="1038">
        <v>0</v>
      </c>
      <c r="AB30" s="1038"/>
      <c r="AC30" s="1038"/>
      <c r="AD30" s="1038"/>
      <c r="AE30" s="1039"/>
      <c r="AF30" s="1031">
        <v>0</v>
      </c>
      <c r="AG30" s="1032"/>
      <c r="AH30" s="1032"/>
      <c r="AI30" s="1032"/>
      <c r="AJ30" s="1033"/>
      <c r="AK30" s="974">
        <v>22</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383</v>
      </c>
      <c r="C31" s="1026"/>
      <c r="D31" s="1026"/>
      <c r="E31" s="1026"/>
      <c r="F31" s="1026"/>
      <c r="G31" s="1026"/>
      <c r="H31" s="1026"/>
      <c r="I31" s="1026"/>
      <c r="J31" s="1026"/>
      <c r="K31" s="1026"/>
      <c r="L31" s="1026"/>
      <c r="M31" s="1026"/>
      <c r="N31" s="1026"/>
      <c r="O31" s="1026"/>
      <c r="P31" s="1027"/>
      <c r="Q31" s="1037">
        <v>100</v>
      </c>
      <c r="R31" s="1038"/>
      <c r="S31" s="1038"/>
      <c r="T31" s="1038"/>
      <c r="U31" s="1038"/>
      <c r="V31" s="1038">
        <v>98</v>
      </c>
      <c r="W31" s="1038"/>
      <c r="X31" s="1038"/>
      <c r="Y31" s="1038"/>
      <c r="Z31" s="1038"/>
      <c r="AA31" s="1038">
        <v>2</v>
      </c>
      <c r="AB31" s="1038"/>
      <c r="AC31" s="1038"/>
      <c r="AD31" s="1038"/>
      <c r="AE31" s="1039"/>
      <c r="AF31" s="1031">
        <v>2</v>
      </c>
      <c r="AG31" s="1032"/>
      <c r="AH31" s="1032"/>
      <c r="AI31" s="1032"/>
      <c r="AJ31" s="1033"/>
      <c r="AK31" s="974">
        <v>46</v>
      </c>
      <c r="AL31" s="965"/>
      <c r="AM31" s="965"/>
      <c r="AN31" s="965"/>
      <c r="AO31" s="965"/>
      <c r="AP31" s="965">
        <v>518</v>
      </c>
      <c r="AQ31" s="965"/>
      <c r="AR31" s="965"/>
      <c r="AS31" s="965"/>
      <c r="AT31" s="965"/>
      <c r="AU31" s="965">
        <v>327</v>
      </c>
      <c r="AV31" s="965"/>
      <c r="AW31" s="965"/>
      <c r="AX31" s="965"/>
      <c r="AY31" s="965"/>
      <c r="AZ31" s="1036"/>
      <c r="BA31" s="1036"/>
      <c r="BB31" s="1036"/>
      <c r="BC31" s="1036"/>
      <c r="BD31" s="1036"/>
      <c r="BE31" s="1020" t="s">
        <v>384</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385</v>
      </c>
      <c r="C32" s="1026"/>
      <c r="D32" s="1026"/>
      <c r="E32" s="1026"/>
      <c r="F32" s="1026"/>
      <c r="G32" s="1026"/>
      <c r="H32" s="1026"/>
      <c r="I32" s="1026"/>
      <c r="J32" s="1026"/>
      <c r="K32" s="1026"/>
      <c r="L32" s="1026"/>
      <c r="M32" s="1026"/>
      <c r="N32" s="1026"/>
      <c r="O32" s="1026"/>
      <c r="P32" s="1027"/>
      <c r="Q32" s="1037">
        <v>89</v>
      </c>
      <c r="R32" s="1038"/>
      <c r="S32" s="1038"/>
      <c r="T32" s="1038"/>
      <c r="U32" s="1038"/>
      <c r="V32" s="1038">
        <v>86</v>
      </c>
      <c r="W32" s="1038"/>
      <c r="X32" s="1038"/>
      <c r="Y32" s="1038"/>
      <c r="Z32" s="1038"/>
      <c r="AA32" s="1038">
        <v>2</v>
      </c>
      <c r="AB32" s="1038"/>
      <c r="AC32" s="1038"/>
      <c r="AD32" s="1038"/>
      <c r="AE32" s="1039"/>
      <c r="AF32" s="1031">
        <v>2</v>
      </c>
      <c r="AG32" s="1032"/>
      <c r="AH32" s="1032"/>
      <c r="AI32" s="1032"/>
      <c r="AJ32" s="1033"/>
      <c r="AK32" s="974">
        <v>42</v>
      </c>
      <c r="AL32" s="965"/>
      <c r="AM32" s="965"/>
      <c r="AN32" s="965"/>
      <c r="AO32" s="965"/>
      <c r="AP32" s="965">
        <v>460</v>
      </c>
      <c r="AQ32" s="965"/>
      <c r="AR32" s="965"/>
      <c r="AS32" s="965"/>
      <c r="AT32" s="965"/>
      <c r="AU32" s="965">
        <v>288</v>
      </c>
      <c r="AV32" s="965"/>
      <c r="AW32" s="965"/>
      <c r="AX32" s="965"/>
      <c r="AY32" s="965"/>
      <c r="AZ32" s="1036"/>
      <c r="BA32" s="1036"/>
      <c r="BB32" s="1036"/>
      <c r="BC32" s="1036"/>
      <c r="BD32" s="1036"/>
      <c r="BE32" s="1020" t="s">
        <v>384</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v>23</v>
      </c>
      <c r="R33" s="1038"/>
      <c r="S33" s="1038"/>
      <c r="T33" s="1038"/>
      <c r="U33" s="1038"/>
      <c r="V33" s="1038">
        <v>23</v>
      </c>
      <c r="W33" s="1038"/>
      <c r="X33" s="1038"/>
      <c r="Y33" s="1038"/>
      <c r="Z33" s="1038"/>
      <c r="AA33" s="1038">
        <v>0</v>
      </c>
      <c r="AB33" s="1038"/>
      <c r="AC33" s="1038"/>
      <c r="AD33" s="1038"/>
      <c r="AE33" s="1039"/>
      <c r="AF33" s="1031">
        <v>0</v>
      </c>
      <c r="AG33" s="1032"/>
      <c r="AH33" s="1032"/>
      <c r="AI33" s="1032"/>
      <c r="AJ33" s="1033"/>
      <c r="AK33" s="974">
        <v>15</v>
      </c>
      <c r="AL33" s="965"/>
      <c r="AM33" s="965"/>
      <c r="AN33" s="965"/>
      <c r="AO33" s="965"/>
      <c r="AP33" s="965">
        <v>151</v>
      </c>
      <c r="AQ33" s="965"/>
      <c r="AR33" s="965"/>
      <c r="AS33" s="965"/>
      <c r="AT33" s="965"/>
      <c r="AU33" s="965">
        <v>125</v>
      </c>
      <c r="AV33" s="965"/>
      <c r="AW33" s="965"/>
      <c r="AX33" s="965"/>
      <c r="AY33" s="965"/>
      <c r="AZ33" s="1036"/>
      <c r="BA33" s="1036"/>
      <c r="BB33" s="1036"/>
      <c r="BC33" s="1036"/>
      <c r="BD33" s="1036"/>
      <c r="BE33" s="1020" t="s">
        <v>384</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387</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75</v>
      </c>
      <c r="AG63" s="953"/>
      <c r="AH63" s="953"/>
      <c r="AI63" s="953"/>
      <c r="AJ63" s="1018"/>
      <c r="AK63" s="1019"/>
      <c r="AL63" s="957"/>
      <c r="AM63" s="957"/>
      <c r="AN63" s="957"/>
      <c r="AO63" s="957"/>
      <c r="AP63" s="953">
        <v>1129</v>
      </c>
      <c r="AQ63" s="953"/>
      <c r="AR63" s="953"/>
      <c r="AS63" s="953"/>
      <c r="AT63" s="953"/>
      <c r="AU63" s="953">
        <v>740</v>
      </c>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391</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530</v>
      </c>
      <c r="C68" s="980"/>
      <c r="D68" s="980"/>
      <c r="E68" s="980"/>
      <c r="F68" s="980"/>
      <c r="G68" s="980"/>
      <c r="H68" s="980"/>
      <c r="I68" s="980"/>
      <c r="J68" s="980"/>
      <c r="K68" s="980"/>
      <c r="L68" s="980"/>
      <c r="M68" s="980"/>
      <c r="N68" s="980"/>
      <c r="O68" s="980"/>
      <c r="P68" s="981"/>
      <c r="Q68" s="982">
        <v>1930</v>
      </c>
      <c r="R68" s="976"/>
      <c r="S68" s="976"/>
      <c r="T68" s="976"/>
      <c r="U68" s="976"/>
      <c r="V68" s="976">
        <v>1884</v>
      </c>
      <c r="W68" s="976"/>
      <c r="X68" s="976"/>
      <c r="Y68" s="976"/>
      <c r="Z68" s="976"/>
      <c r="AA68" s="976">
        <v>46</v>
      </c>
      <c r="AB68" s="976"/>
      <c r="AC68" s="976"/>
      <c r="AD68" s="976"/>
      <c r="AE68" s="976"/>
      <c r="AF68" s="976">
        <v>40</v>
      </c>
      <c r="AG68" s="976"/>
      <c r="AH68" s="976"/>
      <c r="AI68" s="976"/>
      <c r="AJ68" s="976"/>
      <c r="AK68" s="976"/>
      <c r="AL68" s="976"/>
      <c r="AM68" s="976"/>
      <c r="AN68" s="976"/>
      <c r="AO68" s="976"/>
      <c r="AP68" s="976">
        <v>160</v>
      </c>
      <c r="AQ68" s="976"/>
      <c r="AR68" s="976"/>
      <c r="AS68" s="976"/>
      <c r="AT68" s="976"/>
      <c r="AU68" s="976">
        <v>10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531</v>
      </c>
      <c r="C69" s="969"/>
      <c r="D69" s="969"/>
      <c r="E69" s="969"/>
      <c r="F69" s="969"/>
      <c r="G69" s="969"/>
      <c r="H69" s="969"/>
      <c r="I69" s="969"/>
      <c r="J69" s="969"/>
      <c r="K69" s="969"/>
      <c r="L69" s="969"/>
      <c r="M69" s="969"/>
      <c r="N69" s="969"/>
      <c r="O69" s="969"/>
      <c r="P69" s="970"/>
      <c r="Q69" s="971">
        <v>1042</v>
      </c>
      <c r="R69" s="965"/>
      <c r="S69" s="965"/>
      <c r="T69" s="965"/>
      <c r="U69" s="965"/>
      <c r="V69" s="965">
        <v>965</v>
      </c>
      <c r="W69" s="965"/>
      <c r="X69" s="965"/>
      <c r="Y69" s="965"/>
      <c r="Z69" s="965"/>
      <c r="AA69" s="965">
        <v>77</v>
      </c>
      <c r="AB69" s="965"/>
      <c r="AC69" s="965"/>
      <c r="AD69" s="965"/>
      <c r="AE69" s="965"/>
      <c r="AF69" s="965">
        <v>77</v>
      </c>
      <c r="AG69" s="965"/>
      <c r="AH69" s="965"/>
      <c r="AI69" s="965"/>
      <c r="AJ69" s="965"/>
      <c r="AK69" s="965"/>
      <c r="AL69" s="965"/>
      <c r="AM69" s="965"/>
      <c r="AN69" s="965"/>
      <c r="AO69" s="965"/>
      <c r="AP69" s="965">
        <v>1144</v>
      </c>
      <c r="AQ69" s="965"/>
      <c r="AR69" s="965"/>
      <c r="AS69" s="965"/>
      <c r="AT69" s="965"/>
      <c r="AU69" s="965">
        <v>157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532</v>
      </c>
      <c r="C70" s="969"/>
      <c r="D70" s="969"/>
      <c r="E70" s="969"/>
      <c r="F70" s="969"/>
      <c r="G70" s="969"/>
      <c r="H70" s="969"/>
      <c r="I70" s="969"/>
      <c r="J70" s="969"/>
      <c r="K70" s="969"/>
      <c r="L70" s="969"/>
      <c r="M70" s="969"/>
      <c r="N70" s="969"/>
      <c r="O70" s="969"/>
      <c r="P70" s="970"/>
      <c r="Q70" s="971">
        <v>11109</v>
      </c>
      <c r="R70" s="965"/>
      <c r="S70" s="965"/>
      <c r="T70" s="965"/>
      <c r="U70" s="965"/>
      <c r="V70" s="965">
        <v>10768</v>
      </c>
      <c r="W70" s="965"/>
      <c r="X70" s="965"/>
      <c r="Y70" s="965"/>
      <c r="Z70" s="965"/>
      <c r="AA70" s="965">
        <v>341</v>
      </c>
      <c r="AB70" s="965"/>
      <c r="AC70" s="965"/>
      <c r="AD70" s="965"/>
      <c r="AE70" s="965"/>
      <c r="AF70" s="965">
        <v>341</v>
      </c>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533</v>
      </c>
      <c r="C71" s="969"/>
      <c r="D71" s="969"/>
      <c r="E71" s="969"/>
      <c r="F71" s="969"/>
      <c r="G71" s="969"/>
      <c r="H71" s="969"/>
      <c r="I71" s="969"/>
      <c r="J71" s="969"/>
      <c r="K71" s="969"/>
      <c r="L71" s="969"/>
      <c r="M71" s="969"/>
      <c r="N71" s="969"/>
      <c r="O71" s="969"/>
      <c r="P71" s="970"/>
      <c r="Q71" s="971">
        <v>1402</v>
      </c>
      <c r="R71" s="965"/>
      <c r="S71" s="965"/>
      <c r="T71" s="965"/>
      <c r="U71" s="965"/>
      <c r="V71" s="965">
        <v>1419</v>
      </c>
      <c r="W71" s="965"/>
      <c r="X71" s="965"/>
      <c r="Y71" s="965"/>
      <c r="Z71" s="965"/>
      <c r="AA71" s="965">
        <v>1</v>
      </c>
      <c r="AB71" s="965"/>
      <c r="AC71" s="965"/>
      <c r="AD71" s="965"/>
      <c r="AE71" s="965"/>
      <c r="AF71" s="965">
        <v>1</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534</v>
      </c>
      <c r="C72" s="969"/>
      <c r="D72" s="969"/>
      <c r="E72" s="969"/>
      <c r="F72" s="969"/>
      <c r="G72" s="969"/>
      <c r="H72" s="969"/>
      <c r="I72" s="969"/>
      <c r="J72" s="969"/>
      <c r="K72" s="969"/>
      <c r="L72" s="969"/>
      <c r="M72" s="969"/>
      <c r="N72" s="969"/>
      <c r="O72" s="969"/>
      <c r="P72" s="970"/>
      <c r="Q72" s="971">
        <v>2</v>
      </c>
      <c r="R72" s="965"/>
      <c r="S72" s="965"/>
      <c r="T72" s="965"/>
      <c r="U72" s="965"/>
      <c r="V72" s="965">
        <v>0</v>
      </c>
      <c r="W72" s="965"/>
      <c r="X72" s="965"/>
      <c r="Y72" s="965"/>
      <c r="Z72" s="965"/>
      <c r="AA72" s="965">
        <v>2</v>
      </c>
      <c r="AB72" s="965"/>
      <c r="AC72" s="965"/>
      <c r="AD72" s="965"/>
      <c r="AE72" s="965"/>
      <c r="AF72" s="965">
        <v>2</v>
      </c>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535</v>
      </c>
      <c r="C73" s="969"/>
      <c r="D73" s="969"/>
      <c r="E73" s="969"/>
      <c r="F73" s="969"/>
      <c r="G73" s="969"/>
      <c r="H73" s="969"/>
      <c r="I73" s="969"/>
      <c r="J73" s="969"/>
      <c r="K73" s="969"/>
      <c r="L73" s="969"/>
      <c r="M73" s="969"/>
      <c r="N73" s="969"/>
      <c r="O73" s="969"/>
      <c r="P73" s="970"/>
      <c r="Q73" s="971">
        <v>39</v>
      </c>
      <c r="R73" s="965"/>
      <c r="S73" s="965"/>
      <c r="T73" s="965"/>
      <c r="U73" s="965"/>
      <c r="V73" s="965">
        <v>38</v>
      </c>
      <c r="W73" s="965"/>
      <c r="X73" s="965"/>
      <c r="Y73" s="965"/>
      <c r="Z73" s="965"/>
      <c r="AA73" s="965">
        <v>1</v>
      </c>
      <c r="AB73" s="965"/>
      <c r="AC73" s="965"/>
      <c r="AD73" s="965"/>
      <c r="AE73" s="965"/>
      <c r="AF73" s="965">
        <v>1</v>
      </c>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536</v>
      </c>
      <c r="C74" s="969"/>
      <c r="D74" s="969"/>
      <c r="E74" s="969"/>
      <c r="F74" s="969"/>
      <c r="G74" s="969"/>
      <c r="H74" s="969"/>
      <c r="I74" s="969"/>
      <c r="J74" s="969"/>
      <c r="K74" s="969"/>
      <c r="L74" s="969"/>
      <c r="M74" s="969"/>
      <c r="N74" s="969"/>
      <c r="O74" s="969"/>
      <c r="P74" s="970"/>
      <c r="Q74" s="971">
        <v>13</v>
      </c>
      <c r="R74" s="965"/>
      <c r="S74" s="965"/>
      <c r="T74" s="965"/>
      <c r="U74" s="965"/>
      <c r="V74" s="965">
        <v>12</v>
      </c>
      <c r="W74" s="965"/>
      <c r="X74" s="965"/>
      <c r="Y74" s="965"/>
      <c r="Z74" s="965"/>
      <c r="AA74" s="965">
        <v>1</v>
      </c>
      <c r="AB74" s="965"/>
      <c r="AC74" s="965"/>
      <c r="AD74" s="965"/>
      <c r="AE74" s="965"/>
      <c r="AF74" s="965">
        <v>1</v>
      </c>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537</v>
      </c>
      <c r="C75" s="969"/>
      <c r="D75" s="969"/>
      <c r="E75" s="969"/>
      <c r="F75" s="969"/>
      <c r="G75" s="969"/>
      <c r="H75" s="969"/>
      <c r="I75" s="969"/>
      <c r="J75" s="969"/>
      <c r="K75" s="969"/>
      <c r="L75" s="969"/>
      <c r="M75" s="969"/>
      <c r="N75" s="969"/>
      <c r="O75" s="969"/>
      <c r="P75" s="970"/>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538</v>
      </c>
      <c r="C76" s="969"/>
      <c r="D76" s="969"/>
      <c r="E76" s="969"/>
      <c r="F76" s="969"/>
      <c r="G76" s="969"/>
      <c r="H76" s="969"/>
      <c r="I76" s="969"/>
      <c r="J76" s="969"/>
      <c r="K76" s="969"/>
      <c r="L76" s="969"/>
      <c r="M76" s="969"/>
      <c r="N76" s="969"/>
      <c r="O76" s="969"/>
      <c r="P76" s="970"/>
      <c r="Q76" s="972">
        <v>240924</v>
      </c>
      <c r="R76" s="973"/>
      <c r="S76" s="973"/>
      <c r="T76" s="973"/>
      <c r="U76" s="974"/>
      <c r="V76" s="975">
        <v>229430</v>
      </c>
      <c r="W76" s="973"/>
      <c r="X76" s="973"/>
      <c r="Y76" s="973"/>
      <c r="Z76" s="974"/>
      <c r="AA76" s="975">
        <v>11494</v>
      </c>
      <c r="AB76" s="973"/>
      <c r="AC76" s="973"/>
      <c r="AD76" s="973"/>
      <c r="AE76" s="974"/>
      <c r="AF76" s="975">
        <v>11494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AF68+AF69+AF70+AF71+AF72+AF73+AF74+AF75+AF76</f>
        <v>11997</v>
      </c>
      <c r="AG88" s="953"/>
      <c r="AH88" s="953"/>
      <c r="AI88" s="953"/>
      <c r="AJ88" s="953"/>
      <c r="AK88" s="957"/>
      <c r="AL88" s="957"/>
      <c r="AM88" s="957"/>
      <c r="AN88" s="957"/>
      <c r="AO88" s="957"/>
      <c r="AP88" s="953">
        <f>AP68+AP69+AP70+AP71+AP72+AP73+AP74+AP75+AP76</f>
        <v>1304</v>
      </c>
      <c r="AQ88" s="953"/>
      <c r="AR88" s="953"/>
      <c r="AS88" s="953"/>
      <c r="AT88" s="953"/>
      <c r="AU88" s="953">
        <f>AU68+AU69+AU70+AU71+AU72+AU73+AU74+AU75+AU76</f>
        <v>167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287</v>
      </c>
      <c r="AG109" s="886"/>
      <c r="AH109" s="886"/>
      <c r="AI109" s="886"/>
      <c r="AJ109" s="887"/>
      <c r="AK109" s="888" t="s">
        <v>286</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287</v>
      </c>
      <c r="BW109" s="886"/>
      <c r="BX109" s="886"/>
      <c r="BY109" s="886"/>
      <c r="BZ109" s="887"/>
      <c r="CA109" s="888" t="s">
        <v>286</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287</v>
      </c>
      <c r="DM109" s="886"/>
      <c r="DN109" s="886"/>
      <c r="DO109" s="886"/>
      <c r="DP109" s="887"/>
      <c r="DQ109" s="888" t="s">
        <v>286</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521085</v>
      </c>
      <c r="AB110" s="871"/>
      <c r="AC110" s="871"/>
      <c r="AD110" s="871"/>
      <c r="AE110" s="872"/>
      <c r="AF110" s="873">
        <v>521700</v>
      </c>
      <c r="AG110" s="871"/>
      <c r="AH110" s="871"/>
      <c r="AI110" s="871"/>
      <c r="AJ110" s="872"/>
      <c r="AK110" s="873">
        <v>472404</v>
      </c>
      <c r="AL110" s="871"/>
      <c r="AM110" s="871"/>
      <c r="AN110" s="871"/>
      <c r="AO110" s="872"/>
      <c r="AP110" s="874">
        <v>21.6</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4179426</v>
      </c>
      <c r="BR110" s="798"/>
      <c r="BS110" s="798"/>
      <c r="BT110" s="798"/>
      <c r="BU110" s="798"/>
      <c r="BV110" s="798">
        <v>4080000</v>
      </c>
      <c r="BW110" s="798"/>
      <c r="BX110" s="798"/>
      <c r="BY110" s="798"/>
      <c r="BZ110" s="798"/>
      <c r="CA110" s="798">
        <v>4518991</v>
      </c>
      <c r="CB110" s="798"/>
      <c r="CC110" s="798"/>
      <c r="CD110" s="798"/>
      <c r="CE110" s="798"/>
      <c r="CF110" s="859">
        <v>207</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204159</v>
      </c>
      <c r="BR111" s="769"/>
      <c r="BS111" s="769"/>
      <c r="BT111" s="769"/>
      <c r="BU111" s="769"/>
      <c r="BV111" s="769">
        <v>157130</v>
      </c>
      <c r="BW111" s="769"/>
      <c r="BX111" s="769"/>
      <c r="BY111" s="769"/>
      <c r="BZ111" s="769"/>
      <c r="CA111" s="769">
        <v>124786</v>
      </c>
      <c r="CB111" s="769"/>
      <c r="CC111" s="769"/>
      <c r="CD111" s="769"/>
      <c r="CE111" s="769"/>
      <c r="CF111" s="846">
        <v>5.7</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851534</v>
      </c>
      <c r="BR112" s="769"/>
      <c r="BS112" s="769"/>
      <c r="BT112" s="769"/>
      <c r="BU112" s="769"/>
      <c r="BV112" s="769">
        <v>830143</v>
      </c>
      <c r="BW112" s="769"/>
      <c r="BX112" s="769"/>
      <c r="BY112" s="769"/>
      <c r="BZ112" s="769"/>
      <c r="CA112" s="769">
        <v>784186</v>
      </c>
      <c r="CB112" s="769"/>
      <c r="CC112" s="769"/>
      <c r="CD112" s="769"/>
      <c r="CE112" s="769"/>
      <c r="CF112" s="846">
        <v>35.9</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83645</v>
      </c>
      <c r="AB113" s="907"/>
      <c r="AC113" s="907"/>
      <c r="AD113" s="907"/>
      <c r="AE113" s="908"/>
      <c r="AF113" s="909">
        <v>73129</v>
      </c>
      <c r="AG113" s="907"/>
      <c r="AH113" s="907"/>
      <c r="AI113" s="907"/>
      <c r="AJ113" s="908"/>
      <c r="AK113" s="909">
        <v>90972</v>
      </c>
      <c r="AL113" s="907"/>
      <c r="AM113" s="907"/>
      <c r="AN113" s="907"/>
      <c r="AO113" s="908"/>
      <c r="AP113" s="910">
        <v>4.2</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237901</v>
      </c>
      <c r="BR113" s="769"/>
      <c r="BS113" s="769"/>
      <c r="BT113" s="769"/>
      <c r="BU113" s="769"/>
      <c r="BV113" s="769">
        <v>201452</v>
      </c>
      <c r="BW113" s="769"/>
      <c r="BX113" s="769"/>
      <c r="BY113" s="769"/>
      <c r="BZ113" s="769"/>
      <c r="CA113" s="769">
        <v>165293</v>
      </c>
      <c r="CB113" s="769"/>
      <c r="CC113" s="769"/>
      <c r="CD113" s="769"/>
      <c r="CE113" s="769"/>
      <c r="CF113" s="846">
        <v>7.6</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18465</v>
      </c>
      <c r="AB114" s="782"/>
      <c r="AC114" s="782"/>
      <c r="AD114" s="782"/>
      <c r="AE114" s="783"/>
      <c r="AF114" s="784">
        <v>17081</v>
      </c>
      <c r="AG114" s="782"/>
      <c r="AH114" s="782"/>
      <c r="AI114" s="782"/>
      <c r="AJ114" s="783"/>
      <c r="AK114" s="784">
        <v>16813</v>
      </c>
      <c r="AL114" s="782"/>
      <c r="AM114" s="782"/>
      <c r="AN114" s="782"/>
      <c r="AO114" s="783"/>
      <c r="AP114" s="752">
        <v>0.8</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685409</v>
      </c>
      <c r="BR114" s="769"/>
      <c r="BS114" s="769"/>
      <c r="BT114" s="769"/>
      <c r="BU114" s="769"/>
      <c r="BV114" s="769">
        <v>606685</v>
      </c>
      <c r="BW114" s="769"/>
      <c r="BX114" s="769"/>
      <c r="BY114" s="769"/>
      <c r="BZ114" s="769"/>
      <c r="CA114" s="769">
        <v>566710</v>
      </c>
      <c r="CB114" s="769"/>
      <c r="CC114" s="769"/>
      <c r="CD114" s="769"/>
      <c r="CE114" s="769"/>
      <c r="CF114" s="846">
        <v>26</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35034</v>
      </c>
      <c r="AB115" s="907"/>
      <c r="AC115" s="907"/>
      <c r="AD115" s="907"/>
      <c r="AE115" s="908"/>
      <c r="AF115" s="909">
        <v>31766</v>
      </c>
      <c r="AG115" s="907"/>
      <c r="AH115" s="907"/>
      <c r="AI115" s="907"/>
      <c r="AJ115" s="908"/>
      <c r="AK115" s="909">
        <v>31397</v>
      </c>
      <c r="AL115" s="907"/>
      <c r="AM115" s="907"/>
      <c r="AN115" s="907"/>
      <c r="AO115" s="908"/>
      <c r="AP115" s="910">
        <v>1.4</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v>157130</v>
      </c>
      <c r="DM116" s="782"/>
      <c r="DN116" s="782"/>
      <c r="DO116" s="782"/>
      <c r="DP116" s="783"/>
      <c r="DQ116" s="784">
        <v>124786</v>
      </c>
      <c r="DR116" s="782"/>
      <c r="DS116" s="782"/>
      <c r="DT116" s="782"/>
      <c r="DU116" s="783"/>
      <c r="DV116" s="752">
        <v>5.7</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658229</v>
      </c>
      <c r="AB117" s="893"/>
      <c r="AC117" s="893"/>
      <c r="AD117" s="893"/>
      <c r="AE117" s="894"/>
      <c r="AF117" s="896">
        <v>643676</v>
      </c>
      <c r="AG117" s="893"/>
      <c r="AH117" s="893"/>
      <c r="AI117" s="893"/>
      <c r="AJ117" s="894"/>
      <c r="AK117" s="896">
        <v>611586</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287</v>
      </c>
      <c r="AG118" s="886"/>
      <c r="AH118" s="886"/>
      <c r="AI118" s="886"/>
      <c r="AJ118" s="887"/>
      <c r="AK118" s="888" t="s">
        <v>286</v>
      </c>
      <c r="AL118" s="886"/>
      <c r="AM118" s="886"/>
      <c r="AN118" s="886"/>
      <c r="AO118" s="887"/>
      <c r="AP118" s="889" t="s">
        <v>402</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430</v>
      </c>
      <c r="BP118" s="836"/>
      <c r="BQ118" s="855">
        <v>6158429</v>
      </c>
      <c r="BR118" s="856"/>
      <c r="BS118" s="856"/>
      <c r="BT118" s="856"/>
      <c r="BU118" s="856"/>
      <c r="BV118" s="856">
        <v>5875410</v>
      </c>
      <c r="BW118" s="856"/>
      <c r="BX118" s="856"/>
      <c r="BY118" s="856"/>
      <c r="BZ118" s="856"/>
      <c r="CA118" s="856">
        <v>6159966</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3195436</v>
      </c>
      <c r="BR119" s="798"/>
      <c r="BS119" s="798"/>
      <c r="BT119" s="798"/>
      <c r="BU119" s="798"/>
      <c r="BV119" s="798">
        <v>3330095</v>
      </c>
      <c r="BW119" s="798"/>
      <c r="BX119" s="798"/>
      <c r="BY119" s="798"/>
      <c r="BZ119" s="798"/>
      <c r="CA119" s="798">
        <v>3614191</v>
      </c>
      <c r="CB119" s="798"/>
      <c r="CC119" s="798"/>
      <c r="CD119" s="798"/>
      <c r="CE119" s="798"/>
      <c r="CF119" s="859">
        <v>165.6</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97626</v>
      </c>
      <c r="BR120" s="769"/>
      <c r="BS120" s="769"/>
      <c r="BT120" s="769"/>
      <c r="BU120" s="769"/>
      <c r="BV120" s="769">
        <v>84362</v>
      </c>
      <c r="BW120" s="769"/>
      <c r="BX120" s="769"/>
      <c r="BY120" s="769"/>
      <c r="BZ120" s="769"/>
      <c r="CA120" s="769">
        <v>70530</v>
      </c>
      <c r="CB120" s="769"/>
      <c r="CC120" s="769"/>
      <c r="CD120" s="769"/>
      <c r="CE120" s="769"/>
      <c r="CF120" s="846">
        <v>3.2</v>
      </c>
      <c r="CG120" s="847"/>
      <c r="CH120" s="847"/>
      <c r="CI120" s="847"/>
      <c r="CJ120" s="847"/>
      <c r="CK120" s="848" t="s">
        <v>436</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371933</v>
      </c>
      <c r="DH120" s="798"/>
      <c r="DI120" s="798"/>
      <c r="DJ120" s="798"/>
      <c r="DK120" s="798"/>
      <c r="DL120" s="798">
        <v>353912</v>
      </c>
      <c r="DM120" s="798"/>
      <c r="DN120" s="798"/>
      <c r="DO120" s="798"/>
      <c r="DP120" s="798"/>
      <c r="DQ120" s="798">
        <v>357671</v>
      </c>
      <c r="DR120" s="798"/>
      <c r="DS120" s="798"/>
      <c r="DT120" s="798"/>
      <c r="DU120" s="798"/>
      <c r="DV120" s="799">
        <v>16.399999999999999</v>
      </c>
      <c r="DW120" s="799"/>
      <c r="DX120" s="799"/>
      <c r="DY120" s="799"/>
      <c r="DZ120" s="800"/>
    </row>
    <row r="121" spans="1:130" s="197" customFormat="1" ht="26.25" customHeight="1">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4215913</v>
      </c>
      <c r="BR121" s="856"/>
      <c r="BS121" s="856"/>
      <c r="BT121" s="856"/>
      <c r="BU121" s="856"/>
      <c r="BV121" s="856">
        <v>3931580</v>
      </c>
      <c r="BW121" s="856"/>
      <c r="BX121" s="856"/>
      <c r="BY121" s="856"/>
      <c r="BZ121" s="856"/>
      <c r="CA121" s="856">
        <v>4190866</v>
      </c>
      <c r="CB121" s="856"/>
      <c r="CC121" s="856"/>
      <c r="CD121" s="856"/>
      <c r="CE121" s="856"/>
      <c r="CF121" s="857">
        <v>192</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335840</v>
      </c>
      <c r="DH121" s="769"/>
      <c r="DI121" s="769"/>
      <c r="DJ121" s="769"/>
      <c r="DK121" s="769"/>
      <c r="DL121" s="769">
        <v>331250</v>
      </c>
      <c r="DM121" s="769"/>
      <c r="DN121" s="769"/>
      <c r="DO121" s="769"/>
      <c r="DP121" s="769"/>
      <c r="DQ121" s="769">
        <v>298013</v>
      </c>
      <c r="DR121" s="769"/>
      <c r="DS121" s="769"/>
      <c r="DT121" s="769"/>
      <c r="DU121" s="769"/>
      <c r="DV121" s="821">
        <v>13.7</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439</v>
      </c>
      <c r="BP122" s="836"/>
      <c r="BQ122" s="837">
        <v>7508975</v>
      </c>
      <c r="BR122" s="838"/>
      <c r="BS122" s="838"/>
      <c r="BT122" s="838"/>
      <c r="BU122" s="838"/>
      <c r="BV122" s="838">
        <v>7346037</v>
      </c>
      <c r="BW122" s="838"/>
      <c r="BX122" s="838"/>
      <c r="BY122" s="838"/>
      <c r="BZ122" s="838"/>
      <c r="CA122" s="838">
        <v>7875587</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143761</v>
      </c>
      <c r="DH122" s="769"/>
      <c r="DI122" s="769"/>
      <c r="DJ122" s="769"/>
      <c r="DK122" s="769"/>
      <c r="DL122" s="769">
        <v>144981</v>
      </c>
      <c r="DM122" s="769"/>
      <c r="DN122" s="769"/>
      <c r="DO122" s="769"/>
      <c r="DP122" s="769"/>
      <c r="DQ122" s="769">
        <v>128502</v>
      </c>
      <c r="DR122" s="769"/>
      <c r="DS122" s="769"/>
      <c r="DT122" s="769"/>
      <c r="DU122" s="769"/>
      <c r="DV122" s="821">
        <v>5.9</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113</v>
      </c>
      <c r="BR123" s="830"/>
      <c r="BS123" s="830"/>
      <c r="BT123" s="830"/>
      <c r="BU123" s="830"/>
      <c r="BV123" s="830" t="s">
        <v>113</v>
      </c>
      <c r="BW123" s="830"/>
      <c r="BX123" s="830"/>
      <c r="BY123" s="830"/>
      <c r="BZ123" s="830"/>
      <c r="CA123" s="830" t="s">
        <v>113</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35034</v>
      </c>
      <c r="AB126" s="782"/>
      <c r="AC126" s="782"/>
      <c r="AD126" s="782"/>
      <c r="AE126" s="783"/>
      <c r="AF126" s="784">
        <v>31766</v>
      </c>
      <c r="AG126" s="782"/>
      <c r="AH126" s="782"/>
      <c r="AI126" s="782"/>
      <c r="AJ126" s="783"/>
      <c r="AK126" s="784">
        <v>31397</v>
      </c>
      <c r="AL126" s="782"/>
      <c r="AM126" s="782"/>
      <c r="AN126" s="782"/>
      <c r="AO126" s="783"/>
      <c r="AP126" s="752">
        <v>1.4</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450</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452</v>
      </c>
      <c r="DM127" s="818"/>
      <c r="DN127" s="818"/>
      <c r="DO127" s="818"/>
      <c r="DP127" s="818"/>
      <c r="DQ127" s="818" t="s">
        <v>452</v>
      </c>
      <c r="DR127" s="818"/>
      <c r="DS127" s="818"/>
      <c r="DT127" s="818"/>
      <c r="DU127" s="818"/>
      <c r="DV127" s="819" t="s">
        <v>452</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16170</v>
      </c>
      <c r="AB128" s="722"/>
      <c r="AC128" s="722"/>
      <c r="AD128" s="722"/>
      <c r="AE128" s="723"/>
      <c r="AF128" s="724">
        <v>16170</v>
      </c>
      <c r="AG128" s="722"/>
      <c r="AH128" s="722"/>
      <c r="AI128" s="722"/>
      <c r="AJ128" s="723"/>
      <c r="AK128" s="724">
        <v>16170</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2703023</v>
      </c>
      <c r="AB129" s="782"/>
      <c r="AC129" s="782"/>
      <c r="AD129" s="782"/>
      <c r="AE129" s="783"/>
      <c r="AF129" s="784">
        <v>2647778</v>
      </c>
      <c r="AG129" s="782"/>
      <c r="AH129" s="782"/>
      <c r="AI129" s="782"/>
      <c r="AJ129" s="783"/>
      <c r="AK129" s="784">
        <v>2616180</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8.1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447510</v>
      </c>
      <c r="AB130" s="782"/>
      <c r="AC130" s="782"/>
      <c r="AD130" s="782"/>
      <c r="AE130" s="783"/>
      <c r="AF130" s="784">
        <v>445049</v>
      </c>
      <c r="AG130" s="782"/>
      <c r="AH130" s="782"/>
      <c r="AI130" s="782"/>
      <c r="AJ130" s="783"/>
      <c r="AK130" s="784">
        <v>433325</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t="s">
        <v>113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2255513</v>
      </c>
      <c r="AB131" s="715"/>
      <c r="AC131" s="715"/>
      <c r="AD131" s="715"/>
      <c r="AE131" s="716"/>
      <c r="AF131" s="717">
        <v>2202729</v>
      </c>
      <c r="AG131" s="715"/>
      <c r="AH131" s="715"/>
      <c r="AI131" s="715"/>
      <c r="AJ131" s="716"/>
      <c r="AK131" s="717">
        <v>2182855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8.6254878599999998</v>
      </c>
      <c r="AB132" s="738"/>
      <c r="AC132" s="738"/>
      <c r="AD132" s="738"/>
      <c r="AE132" s="739"/>
      <c r="AF132" s="740">
        <v>8.2832250359999993</v>
      </c>
      <c r="AG132" s="738"/>
      <c r="AH132" s="738"/>
      <c r="AI132" s="738"/>
      <c r="AJ132" s="739"/>
      <c r="AK132" s="740">
        <v>7.4256421059999997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9.3000000000000007</v>
      </c>
      <c r="AB133" s="747"/>
      <c r="AC133" s="747"/>
      <c r="AD133" s="747"/>
      <c r="AE133" s="748"/>
      <c r="AF133" s="746">
        <v>8.6999999999999993</v>
      </c>
      <c r="AG133" s="747"/>
      <c r="AH133" s="747"/>
      <c r="AI133" s="747"/>
      <c r="AJ133" s="748"/>
      <c r="AK133" s="746">
        <v>8.1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13" zoomScale="80" zoomScaleNormal="85" zoomScaleSheetLayoutView="80" workbookViewId="0">
      <selection activeCell="Q28" sqref="Q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600727</v>
      </c>
      <c r="L9" s="264">
        <v>100288</v>
      </c>
      <c r="M9" s="265">
        <v>132943</v>
      </c>
      <c r="N9" s="266">
        <v>-24.6</v>
      </c>
    </row>
    <row r="10" spans="1:16">
      <c r="A10" s="248"/>
      <c r="B10" s="244"/>
      <c r="C10" s="244"/>
      <c r="D10" s="244"/>
      <c r="E10" s="244"/>
      <c r="F10" s="244"/>
      <c r="G10" s="1131" t="s">
        <v>473</v>
      </c>
      <c r="H10" s="1132"/>
      <c r="I10" s="1132"/>
      <c r="J10" s="1133"/>
      <c r="K10" s="267">
        <v>92674</v>
      </c>
      <c r="L10" s="268">
        <v>15471</v>
      </c>
      <c r="M10" s="269">
        <v>15355</v>
      </c>
      <c r="N10" s="270">
        <v>0.8</v>
      </c>
    </row>
    <row r="11" spans="1:16" ht="13.5" customHeight="1">
      <c r="A11" s="248"/>
      <c r="B11" s="244"/>
      <c r="C11" s="244"/>
      <c r="D11" s="244"/>
      <c r="E11" s="244"/>
      <c r="F11" s="244"/>
      <c r="G11" s="1131" t="s">
        <v>474</v>
      </c>
      <c r="H11" s="1132"/>
      <c r="I11" s="1132"/>
      <c r="J11" s="1133"/>
      <c r="K11" s="267">
        <v>111562</v>
      </c>
      <c r="L11" s="268">
        <v>18625</v>
      </c>
      <c r="M11" s="269">
        <v>21605</v>
      </c>
      <c r="N11" s="270">
        <v>-13.8</v>
      </c>
    </row>
    <row r="12" spans="1:16" ht="13.5" customHeight="1">
      <c r="A12" s="248"/>
      <c r="B12" s="244"/>
      <c r="C12" s="244"/>
      <c r="D12" s="244"/>
      <c r="E12" s="244"/>
      <c r="F12" s="244"/>
      <c r="G12" s="1131" t="s">
        <v>475</v>
      </c>
      <c r="H12" s="1132"/>
      <c r="I12" s="1132"/>
      <c r="J12" s="1133"/>
      <c r="K12" s="267" t="s">
        <v>476</v>
      </c>
      <c r="L12" s="268" t="s">
        <v>476</v>
      </c>
      <c r="M12" s="269">
        <v>2278</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v>28269</v>
      </c>
      <c r="L14" s="268">
        <v>4719</v>
      </c>
      <c r="M14" s="269">
        <v>5589</v>
      </c>
      <c r="N14" s="270">
        <v>-15.6</v>
      </c>
    </row>
    <row r="15" spans="1:16" ht="13.5" customHeight="1">
      <c r="A15" s="248"/>
      <c r="B15" s="244"/>
      <c r="C15" s="244"/>
      <c r="D15" s="244"/>
      <c r="E15" s="244"/>
      <c r="F15" s="244"/>
      <c r="G15" s="1131" t="s">
        <v>479</v>
      </c>
      <c r="H15" s="1132"/>
      <c r="I15" s="1132"/>
      <c r="J15" s="1133"/>
      <c r="K15" s="267">
        <v>6695</v>
      </c>
      <c r="L15" s="268">
        <v>1118</v>
      </c>
      <c r="M15" s="269">
        <v>2911</v>
      </c>
      <c r="N15" s="270">
        <v>-61.6</v>
      </c>
    </row>
    <row r="16" spans="1:16">
      <c r="A16" s="248"/>
      <c r="B16" s="244"/>
      <c r="C16" s="244"/>
      <c r="D16" s="244"/>
      <c r="E16" s="244"/>
      <c r="F16" s="244"/>
      <c r="G16" s="1134" t="s">
        <v>480</v>
      </c>
      <c r="H16" s="1135"/>
      <c r="I16" s="1135"/>
      <c r="J16" s="1136"/>
      <c r="K16" s="268">
        <v>-76541</v>
      </c>
      <c r="L16" s="268">
        <v>-12778</v>
      </c>
      <c r="M16" s="269">
        <v>-16243</v>
      </c>
      <c r="N16" s="270">
        <v>-21.3</v>
      </c>
    </row>
    <row r="17" spans="1:16">
      <c r="A17" s="248"/>
      <c r="B17" s="244"/>
      <c r="C17" s="244"/>
      <c r="D17" s="244"/>
      <c r="E17" s="244"/>
      <c r="F17" s="244"/>
      <c r="G17" s="1134" t="s">
        <v>171</v>
      </c>
      <c r="H17" s="1135"/>
      <c r="I17" s="1135"/>
      <c r="J17" s="1136"/>
      <c r="K17" s="268">
        <v>763386</v>
      </c>
      <c r="L17" s="268">
        <v>127443</v>
      </c>
      <c r="M17" s="269">
        <v>164438</v>
      </c>
      <c r="N17" s="270">
        <v>-22.5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11.52</v>
      </c>
      <c r="L21" s="281">
        <v>15.05</v>
      </c>
      <c r="M21" s="282">
        <v>-3.53</v>
      </c>
      <c r="N21" s="249"/>
      <c r="O21" s="283"/>
      <c r="P21" s="279"/>
    </row>
    <row r="22" spans="1:16" s="284" customFormat="1">
      <c r="A22" s="279"/>
      <c r="B22" s="249"/>
      <c r="C22" s="249"/>
      <c r="D22" s="249"/>
      <c r="E22" s="249"/>
      <c r="F22" s="249"/>
      <c r="G22" s="1128" t="s">
        <v>486</v>
      </c>
      <c r="H22" s="1129"/>
      <c r="I22" s="1129"/>
      <c r="J22" s="1130"/>
      <c r="K22" s="285">
        <v>98.6</v>
      </c>
      <c r="L22" s="286">
        <v>95.7</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472404</v>
      </c>
      <c r="L32" s="294">
        <v>78865</v>
      </c>
      <c r="M32" s="295">
        <v>104657</v>
      </c>
      <c r="N32" s="296">
        <v>-24.6</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419</v>
      </c>
      <c r="N34" s="296" t="s">
        <v>476</v>
      </c>
    </row>
    <row r="35" spans="1:16" ht="27" customHeight="1">
      <c r="A35" s="248"/>
      <c r="B35" s="244"/>
      <c r="C35" s="244"/>
      <c r="D35" s="244"/>
      <c r="E35" s="244"/>
      <c r="F35" s="244"/>
      <c r="G35" s="1119" t="s">
        <v>493</v>
      </c>
      <c r="H35" s="1120"/>
      <c r="I35" s="1120"/>
      <c r="J35" s="1121"/>
      <c r="K35" s="294">
        <v>90972</v>
      </c>
      <c r="L35" s="294">
        <v>15187</v>
      </c>
      <c r="M35" s="295">
        <v>24121</v>
      </c>
      <c r="N35" s="296">
        <v>-37</v>
      </c>
    </row>
    <row r="36" spans="1:16" ht="27" customHeight="1">
      <c r="A36" s="248"/>
      <c r="B36" s="244"/>
      <c r="C36" s="244"/>
      <c r="D36" s="244"/>
      <c r="E36" s="244"/>
      <c r="F36" s="244"/>
      <c r="G36" s="1119" t="s">
        <v>494</v>
      </c>
      <c r="H36" s="1120"/>
      <c r="I36" s="1120"/>
      <c r="J36" s="1121"/>
      <c r="K36" s="294">
        <v>16813</v>
      </c>
      <c r="L36" s="294">
        <v>2807</v>
      </c>
      <c r="M36" s="295">
        <v>4863</v>
      </c>
      <c r="N36" s="296">
        <v>-42.3</v>
      </c>
    </row>
    <row r="37" spans="1:16" ht="13.5" customHeight="1">
      <c r="A37" s="248"/>
      <c r="B37" s="244"/>
      <c r="C37" s="244"/>
      <c r="D37" s="244"/>
      <c r="E37" s="244"/>
      <c r="F37" s="244"/>
      <c r="G37" s="1119" t="s">
        <v>495</v>
      </c>
      <c r="H37" s="1120"/>
      <c r="I37" s="1120"/>
      <c r="J37" s="1121"/>
      <c r="K37" s="294">
        <v>31397</v>
      </c>
      <c r="L37" s="294">
        <v>5242</v>
      </c>
      <c r="M37" s="295">
        <v>2362</v>
      </c>
      <c r="N37" s="296">
        <v>121.9</v>
      </c>
    </row>
    <row r="38" spans="1:16" ht="27" customHeight="1">
      <c r="A38" s="248"/>
      <c r="B38" s="244"/>
      <c r="C38" s="244"/>
      <c r="D38" s="244"/>
      <c r="E38" s="244"/>
      <c r="F38" s="244"/>
      <c r="G38" s="1122" t="s">
        <v>496</v>
      </c>
      <c r="H38" s="1123"/>
      <c r="I38" s="1123"/>
      <c r="J38" s="1124"/>
      <c r="K38" s="297" t="s">
        <v>476</v>
      </c>
      <c r="L38" s="297" t="s">
        <v>476</v>
      </c>
      <c r="M38" s="298">
        <v>22</v>
      </c>
      <c r="N38" s="299" t="s">
        <v>476</v>
      </c>
      <c r="O38" s="293"/>
    </row>
    <row r="39" spans="1:16">
      <c r="A39" s="248"/>
      <c r="B39" s="244"/>
      <c r="C39" s="244"/>
      <c r="D39" s="244"/>
      <c r="E39" s="244"/>
      <c r="F39" s="244"/>
      <c r="G39" s="1122" t="s">
        <v>497</v>
      </c>
      <c r="H39" s="1123"/>
      <c r="I39" s="1123"/>
      <c r="J39" s="1124"/>
      <c r="K39" s="300">
        <v>-16170</v>
      </c>
      <c r="L39" s="300">
        <v>-2699</v>
      </c>
      <c r="M39" s="301">
        <v>-5112</v>
      </c>
      <c r="N39" s="302">
        <v>-47.2</v>
      </c>
      <c r="O39" s="293"/>
    </row>
    <row r="40" spans="1:16" ht="27" customHeight="1">
      <c r="A40" s="248"/>
      <c r="B40" s="244"/>
      <c r="C40" s="244"/>
      <c r="D40" s="244"/>
      <c r="E40" s="244"/>
      <c r="F40" s="244"/>
      <c r="G40" s="1119" t="s">
        <v>498</v>
      </c>
      <c r="H40" s="1120"/>
      <c r="I40" s="1120"/>
      <c r="J40" s="1121"/>
      <c r="K40" s="300">
        <v>-433325</v>
      </c>
      <c r="L40" s="300">
        <v>-72341</v>
      </c>
      <c r="M40" s="301">
        <v>-91802</v>
      </c>
      <c r="N40" s="302">
        <v>-21.2</v>
      </c>
      <c r="O40" s="293"/>
    </row>
    <row r="41" spans="1:16">
      <c r="A41" s="248"/>
      <c r="B41" s="244"/>
      <c r="C41" s="244"/>
      <c r="D41" s="244"/>
      <c r="E41" s="244"/>
      <c r="F41" s="244"/>
      <c r="G41" s="1125" t="s">
        <v>281</v>
      </c>
      <c r="H41" s="1126"/>
      <c r="I41" s="1126"/>
      <c r="J41" s="1127"/>
      <c r="K41" s="294">
        <v>162091</v>
      </c>
      <c r="L41" s="300">
        <v>27060</v>
      </c>
      <c r="M41" s="301">
        <v>39530</v>
      </c>
      <c r="N41" s="302">
        <v>-31.5</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969510</v>
      </c>
      <c r="J51" s="320">
        <v>153185</v>
      </c>
      <c r="K51" s="321">
        <v>55.7</v>
      </c>
      <c r="L51" s="322">
        <v>109926</v>
      </c>
      <c r="M51" s="323">
        <v>68.2</v>
      </c>
      <c r="N51" s="324">
        <v>-12.5</v>
      </c>
    </row>
    <row r="52" spans="1:14">
      <c r="A52" s="248"/>
      <c r="B52" s="244"/>
      <c r="C52" s="244"/>
      <c r="D52" s="244"/>
      <c r="E52" s="244"/>
      <c r="F52" s="244"/>
      <c r="G52" s="325"/>
      <c r="H52" s="326" t="s">
        <v>509</v>
      </c>
      <c r="I52" s="327">
        <v>870284</v>
      </c>
      <c r="J52" s="328">
        <v>137507</v>
      </c>
      <c r="K52" s="329">
        <v>62.4</v>
      </c>
      <c r="L52" s="330">
        <v>64844</v>
      </c>
      <c r="M52" s="331">
        <v>57.7</v>
      </c>
      <c r="N52" s="332">
        <v>4.7</v>
      </c>
    </row>
    <row r="53" spans="1:14">
      <c r="A53" s="248"/>
      <c r="B53" s="244"/>
      <c r="C53" s="244"/>
      <c r="D53" s="244"/>
      <c r="E53" s="244"/>
      <c r="F53" s="244"/>
      <c r="G53" s="310" t="s">
        <v>510</v>
      </c>
      <c r="H53" s="311"/>
      <c r="I53" s="319">
        <v>1240124</v>
      </c>
      <c r="J53" s="320">
        <v>198865</v>
      </c>
      <c r="K53" s="321">
        <v>29.8</v>
      </c>
      <c r="L53" s="322">
        <v>133616</v>
      </c>
      <c r="M53" s="323">
        <v>21.6</v>
      </c>
      <c r="N53" s="324">
        <v>8.1999999999999993</v>
      </c>
    </row>
    <row r="54" spans="1:14">
      <c r="A54" s="248"/>
      <c r="B54" s="244"/>
      <c r="C54" s="244"/>
      <c r="D54" s="244"/>
      <c r="E54" s="244"/>
      <c r="F54" s="244"/>
      <c r="G54" s="325"/>
      <c r="H54" s="326" t="s">
        <v>509</v>
      </c>
      <c r="I54" s="327">
        <v>593544</v>
      </c>
      <c r="J54" s="328">
        <v>95180</v>
      </c>
      <c r="K54" s="329">
        <v>-30.8</v>
      </c>
      <c r="L54" s="330">
        <v>57933</v>
      </c>
      <c r="M54" s="331">
        <v>-10.7</v>
      </c>
      <c r="N54" s="332">
        <v>-20.100000000000001</v>
      </c>
    </row>
    <row r="55" spans="1:14">
      <c r="A55" s="248"/>
      <c r="B55" s="244"/>
      <c r="C55" s="244"/>
      <c r="D55" s="244"/>
      <c r="E55" s="244"/>
      <c r="F55" s="244"/>
      <c r="G55" s="310" t="s">
        <v>511</v>
      </c>
      <c r="H55" s="311"/>
      <c r="I55" s="319">
        <v>929974</v>
      </c>
      <c r="J55" s="320">
        <v>151783</v>
      </c>
      <c r="K55" s="321">
        <v>-23.7</v>
      </c>
      <c r="L55" s="322">
        <v>146140</v>
      </c>
      <c r="M55" s="323">
        <v>9.4</v>
      </c>
      <c r="N55" s="324">
        <v>-33.1</v>
      </c>
    </row>
    <row r="56" spans="1:14">
      <c r="A56" s="248"/>
      <c r="B56" s="244"/>
      <c r="C56" s="244"/>
      <c r="D56" s="244"/>
      <c r="E56" s="244"/>
      <c r="F56" s="244"/>
      <c r="G56" s="325"/>
      <c r="H56" s="326" t="s">
        <v>509</v>
      </c>
      <c r="I56" s="327">
        <v>667619</v>
      </c>
      <c r="J56" s="328">
        <v>108963</v>
      </c>
      <c r="K56" s="329">
        <v>14.5</v>
      </c>
      <c r="L56" s="330">
        <v>75451</v>
      </c>
      <c r="M56" s="331">
        <v>30.2</v>
      </c>
      <c r="N56" s="332">
        <v>-15.7</v>
      </c>
    </row>
    <row r="57" spans="1:14">
      <c r="A57" s="248"/>
      <c r="B57" s="244"/>
      <c r="C57" s="244"/>
      <c r="D57" s="244"/>
      <c r="E57" s="244"/>
      <c r="F57" s="244"/>
      <c r="G57" s="310" t="s">
        <v>512</v>
      </c>
      <c r="H57" s="311"/>
      <c r="I57" s="319">
        <v>732772</v>
      </c>
      <c r="J57" s="320">
        <v>121420</v>
      </c>
      <c r="K57" s="321">
        <v>-20</v>
      </c>
      <c r="L57" s="322">
        <v>146641</v>
      </c>
      <c r="M57" s="323">
        <v>0.3</v>
      </c>
      <c r="N57" s="324">
        <v>-20.3</v>
      </c>
    </row>
    <row r="58" spans="1:14">
      <c r="A58" s="248"/>
      <c r="B58" s="244"/>
      <c r="C58" s="244"/>
      <c r="D58" s="244"/>
      <c r="E58" s="244"/>
      <c r="F58" s="244"/>
      <c r="G58" s="325"/>
      <c r="H58" s="326" t="s">
        <v>509</v>
      </c>
      <c r="I58" s="327">
        <v>450819</v>
      </c>
      <c r="J58" s="328">
        <v>74701</v>
      </c>
      <c r="K58" s="329">
        <v>-31.4</v>
      </c>
      <c r="L58" s="330">
        <v>68142</v>
      </c>
      <c r="M58" s="331">
        <v>-9.6999999999999993</v>
      </c>
      <c r="N58" s="332">
        <v>-21.7</v>
      </c>
    </row>
    <row r="59" spans="1:14">
      <c r="A59" s="248"/>
      <c r="B59" s="244"/>
      <c r="C59" s="244"/>
      <c r="D59" s="244"/>
      <c r="E59" s="244"/>
      <c r="F59" s="244"/>
      <c r="G59" s="310" t="s">
        <v>513</v>
      </c>
      <c r="H59" s="311"/>
      <c r="I59" s="319">
        <v>1840891</v>
      </c>
      <c r="J59" s="320">
        <v>307327</v>
      </c>
      <c r="K59" s="321">
        <v>153.1</v>
      </c>
      <c r="L59" s="322">
        <v>174587</v>
      </c>
      <c r="M59" s="323">
        <v>19.100000000000001</v>
      </c>
      <c r="N59" s="324">
        <v>134</v>
      </c>
    </row>
    <row r="60" spans="1:14">
      <c r="A60" s="248"/>
      <c r="B60" s="244"/>
      <c r="C60" s="244"/>
      <c r="D60" s="244"/>
      <c r="E60" s="244"/>
      <c r="F60" s="244"/>
      <c r="G60" s="325"/>
      <c r="H60" s="326" t="s">
        <v>509</v>
      </c>
      <c r="I60" s="333">
        <v>620455</v>
      </c>
      <c r="J60" s="328">
        <v>103582</v>
      </c>
      <c r="K60" s="329">
        <v>38.700000000000003</v>
      </c>
      <c r="L60" s="330">
        <v>79695</v>
      </c>
      <c r="M60" s="331">
        <v>17</v>
      </c>
      <c r="N60" s="332">
        <v>21.7</v>
      </c>
    </row>
    <row r="61" spans="1:14">
      <c r="A61" s="248"/>
      <c r="B61" s="244"/>
      <c r="C61" s="244"/>
      <c r="D61" s="244"/>
      <c r="E61" s="244"/>
      <c r="F61" s="244"/>
      <c r="G61" s="310" t="s">
        <v>514</v>
      </c>
      <c r="H61" s="334"/>
      <c r="I61" s="335">
        <v>1142654</v>
      </c>
      <c r="J61" s="336">
        <v>186516</v>
      </c>
      <c r="K61" s="337">
        <v>39</v>
      </c>
      <c r="L61" s="338">
        <v>142182</v>
      </c>
      <c r="M61" s="339">
        <v>23.7</v>
      </c>
      <c r="N61" s="324">
        <v>15.3</v>
      </c>
    </row>
    <row r="62" spans="1:14">
      <c r="A62" s="248"/>
      <c r="B62" s="244"/>
      <c r="C62" s="244"/>
      <c r="D62" s="244"/>
      <c r="E62" s="244"/>
      <c r="F62" s="244"/>
      <c r="G62" s="325"/>
      <c r="H62" s="326" t="s">
        <v>509</v>
      </c>
      <c r="I62" s="327">
        <v>640544</v>
      </c>
      <c r="J62" s="328">
        <v>103987</v>
      </c>
      <c r="K62" s="329">
        <v>10.7</v>
      </c>
      <c r="L62" s="330">
        <v>69213</v>
      </c>
      <c r="M62" s="331">
        <v>16.899999999999999</v>
      </c>
      <c r="N62" s="332">
        <v>-6.2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0" zoomScaleNormal="8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43.18</v>
      </c>
      <c r="G47" s="12">
        <v>40.799999999999997</v>
      </c>
      <c r="H47" s="12">
        <v>43.95</v>
      </c>
      <c r="I47" s="12">
        <v>45.99</v>
      </c>
      <c r="J47" s="13">
        <v>46.09</v>
      </c>
    </row>
    <row r="48" spans="2:10" ht="57.75" customHeight="1">
      <c r="B48" s="14"/>
      <c r="C48" s="1139" t="s">
        <v>4</v>
      </c>
      <c r="D48" s="1139"/>
      <c r="E48" s="1140"/>
      <c r="F48" s="15">
        <v>2.62</v>
      </c>
      <c r="G48" s="16">
        <v>3</v>
      </c>
      <c r="H48" s="16">
        <v>1.99</v>
      </c>
      <c r="I48" s="16">
        <v>3.04</v>
      </c>
      <c r="J48" s="17">
        <v>7.16</v>
      </c>
    </row>
    <row r="49" spans="2:10" ht="57.75" customHeight="1" thickBot="1">
      <c r="B49" s="18"/>
      <c r="C49" s="1141" t="s">
        <v>5</v>
      </c>
      <c r="D49" s="1141"/>
      <c r="E49" s="1142"/>
      <c r="F49" s="19">
        <v>4.1900000000000004</v>
      </c>
      <c r="G49" s="20">
        <v>0.15</v>
      </c>
      <c r="H49" s="20">
        <v>1.18</v>
      </c>
      <c r="I49" s="20">
        <v>9.5399999999999991</v>
      </c>
      <c r="J49" s="21">
        <v>4.07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521</v>
      </c>
      <c r="D34" s="1149"/>
      <c r="E34" s="1150"/>
      <c r="F34" s="32">
        <v>2.62</v>
      </c>
      <c r="G34" s="33">
        <v>3</v>
      </c>
      <c r="H34" s="33">
        <v>8.27</v>
      </c>
      <c r="I34" s="33">
        <v>3.04</v>
      </c>
      <c r="J34" s="34">
        <v>7.16</v>
      </c>
      <c r="K34" s="22"/>
      <c r="L34" s="22"/>
      <c r="M34" s="22"/>
      <c r="N34" s="22"/>
      <c r="O34" s="22"/>
      <c r="P34" s="22"/>
    </row>
    <row r="35" spans="1:16" ht="39" customHeight="1">
      <c r="A35" s="22"/>
      <c r="B35" s="35"/>
      <c r="C35" s="1143" t="s">
        <v>522</v>
      </c>
      <c r="D35" s="1144"/>
      <c r="E35" s="1145"/>
      <c r="F35" s="36">
        <v>1.07</v>
      </c>
      <c r="G35" s="37">
        <v>1.67</v>
      </c>
      <c r="H35" s="37">
        <v>0.68</v>
      </c>
      <c r="I35" s="37">
        <v>2.31</v>
      </c>
      <c r="J35" s="38">
        <v>1.94</v>
      </c>
      <c r="K35" s="22"/>
      <c r="L35" s="22"/>
      <c r="M35" s="22"/>
      <c r="N35" s="22"/>
      <c r="O35" s="22"/>
      <c r="P35" s="22"/>
    </row>
    <row r="36" spans="1:16" ht="39" customHeight="1">
      <c r="A36" s="22"/>
      <c r="B36" s="35"/>
      <c r="C36" s="1143" t="s">
        <v>523</v>
      </c>
      <c r="D36" s="1144"/>
      <c r="E36" s="1145"/>
      <c r="F36" s="36">
        <v>0.65</v>
      </c>
      <c r="G36" s="37">
        <v>1.0900000000000001</v>
      </c>
      <c r="H36" s="37">
        <v>0.9</v>
      </c>
      <c r="I36" s="37">
        <v>0.59</v>
      </c>
      <c r="J36" s="38">
        <v>0.78</v>
      </c>
      <c r="K36" s="22"/>
      <c r="L36" s="22"/>
      <c r="M36" s="22"/>
      <c r="N36" s="22"/>
      <c r="O36" s="22"/>
      <c r="P36" s="22"/>
    </row>
    <row r="37" spans="1:16" ht="39" customHeight="1">
      <c r="A37" s="22"/>
      <c r="B37" s="35"/>
      <c r="C37" s="1143" t="s">
        <v>524</v>
      </c>
      <c r="D37" s="1144"/>
      <c r="E37" s="1145"/>
      <c r="F37" s="36">
        <v>0.05</v>
      </c>
      <c r="G37" s="37">
        <v>0.08</v>
      </c>
      <c r="H37" s="37">
        <v>0.04</v>
      </c>
      <c r="I37" s="37">
        <v>0.15</v>
      </c>
      <c r="J37" s="38">
        <v>7.0000000000000007E-2</v>
      </c>
      <c r="K37" s="22"/>
      <c r="L37" s="22"/>
      <c r="M37" s="22"/>
      <c r="N37" s="22"/>
      <c r="O37" s="22"/>
      <c r="P37" s="22"/>
    </row>
    <row r="38" spans="1:16" ht="39" customHeight="1">
      <c r="A38" s="22"/>
      <c r="B38" s="35"/>
      <c r="C38" s="1143" t="s">
        <v>525</v>
      </c>
      <c r="D38" s="1144"/>
      <c r="E38" s="1145"/>
      <c r="F38" s="36">
        <v>0.08</v>
      </c>
      <c r="G38" s="37">
        <v>0.33</v>
      </c>
      <c r="H38" s="37">
        <v>0.08</v>
      </c>
      <c r="I38" s="37">
        <v>0.08</v>
      </c>
      <c r="J38" s="38">
        <v>7.0000000000000007E-2</v>
      </c>
      <c r="K38" s="22"/>
      <c r="L38" s="22"/>
      <c r="M38" s="22"/>
      <c r="N38" s="22"/>
      <c r="O38" s="22"/>
      <c r="P38" s="22"/>
    </row>
    <row r="39" spans="1:16" ht="39" customHeight="1">
      <c r="A39" s="22"/>
      <c r="B39" s="35"/>
      <c r="C39" s="1143" t="s">
        <v>526</v>
      </c>
      <c r="D39" s="1144"/>
      <c r="E39" s="1145"/>
      <c r="F39" s="36">
        <v>0.04</v>
      </c>
      <c r="G39" s="37">
        <v>0.01</v>
      </c>
      <c r="H39" s="37">
        <v>0</v>
      </c>
      <c r="I39" s="37">
        <v>0.02</v>
      </c>
      <c r="J39" s="38">
        <v>0.02</v>
      </c>
      <c r="K39" s="22"/>
      <c r="L39" s="22"/>
      <c r="M39" s="22"/>
      <c r="N39" s="22"/>
      <c r="O39" s="22"/>
      <c r="P39" s="22"/>
    </row>
    <row r="40" spans="1:16" ht="39" customHeight="1">
      <c r="A40" s="22"/>
      <c r="B40" s="35"/>
      <c r="C40" s="1143" t="s">
        <v>527</v>
      </c>
      <c r="D40" s="1144"/>
      <c r="E40" s="1145"/>
      <c r="F40" s="36">
        <v>0.03</v>
      </c>
      <c r="G40" s="37">
        <v>0.02</v>
      </c>
      <c r="H40" s="37">
        <v>0.02</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529</v>
      </c>
      <c r="D43" s="1147"/>
      <c r="E43" s="1148"/>
      <c r="F43" s="41">
        <v>0.01</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556</v>
      </c>
      <c r="L45" s="60">
        <v>548</v>
      </c>
      <c r="M45" s="60">
        <v>521</v>
      </c>
      <c r="N45" s="60">
        <v>522</v>
      </c>
      <c r="O45" s="61">
        <v>472</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67</v>
      </c>
      <c r="L48" s="64">
        <v>78</v>
      </c>
      <c r="M48" s="64">
        <v>84</v>
      </c>
      <c r="N48" s="64">
        <v>73</v>
      </c>
      <c r="O48" s="65">
        <v>91</v>
      </c>
      <c r="P48" s="48"/>
      <c r="Q48" s="48"/>
      <c r="R48" s="48"/>
      <c r="S48" s="48"/>
      <c r="T48" s="48"/>
      <c r="U48" s="48"/>
    </row>
    <row r="49" spans="1:21" ht="30.75" customHeight="1">
      <c r="A49" s="48"/>
      <c r="B49" s="1161"/>
      <c r="C49" s="1162"/>
      <c r="D49" s="62"/>
      <c r="E49" s="1153" t="s">
        <v>16</v>
      </c>
      <c r="F49" s="1153"/>
      <c r="G49" s="1153"/>
      <c r="H49" s="1153"/>
      <c r="I49" s="1153"/>
      <c r="J49" s="1154"/>
      <c r="K49" s="63">
        <v>37</v>
      </c>
      <c r="L49" s="64">
        <v>27</v>
      </c>
      <c r="M49" s="64">
        <v>18</v>
      </c>
      <c r="N49" s="64">
        <v>17</v>
      </c>
      <c r="O49" s="65">
        <v>17</v>
      </c>
      <c r="P49" s="48"/>
      <c r="Q49" s="48"/>
      <c r="R49" s="48"/>
      <c r="S49" s="48"/>
      <c r="T49" s="48"/>
      <c r="U49" s="48"/>
    </row>
    <row r="50" spans="1:21" ht="30.75" customHeight="1">
      <c r="A50" s="48"/>
      <c r="B50" s="1161"/>
      <c r="C50" s="1162"/>
      <c r="D50" s="62"/>
      <c r="E50" s="1153" t="s">
        <v>17</v>
      </c>
      <c r="F50" s="1153"/>
      <c r="G50" s="1153"/>
      <c r="H50" s="1153"/>
      <c r="I50" s="1153"/>
      <c r="J50" s="1154"/>
      <c r="K50" s="63">
        <v>38</v>
      </c>
      <c r="L50" s="64">
        <v>37</v>
      </c>
      <c r="M50" s="64">
        <v>35</v>
      </c>
      <c r="N50" s="64">
        <v>32</v>
      </c>
      <c r="O50" s="65">
        <v>31</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478</v>
      </c>
      <c r="L52" s="64">
        <v>473</v>
      </c>
      <c r="M52" s="64">
        <v>464</v>
      </c>
      <c r="N52" s="64">
        <v>461</v>
      </c>
      <c r="O52" s="65">
        <v>449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220</v>
      </c>
      <c r="L53" s="69">
        <v>217</v>
      </c>
      <c r="M53" s="69">
        <v>194</v>
      </c>
      <c r="N53" s="69">
        <v>183</v>
      </c>
      <c r="O53" s="70">
        <v>162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2015-04-14T00:26:58Z</cp:lastPrinted>
  <dcterms:created xsi:type="dcterms:W3CDTF">2015-02-17T06:12:42Z</dcterms:created>
  <dcterms:modified xsi:type="dcterms:W3CDTF">2015-04-15T05:29:36Z</dcterms:modified>
  <cp:category/>
</cp:coreProperties>
</file>