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36" i="9"/>
  <c r="CO35" i="9"/>
  <c r="AM35" i="9"/>
  <c r="C35" i="9"/>
  <c r="CO34" i="9"/>
  <c r="BW34" i="9"/>
  <c r="BW35" i="9" s="1"/>
  <c r="BW36" i="9" s="1"/>
  <c r="BW37" i="9" s="1"/>
  <c r="BW38" i="9" s="1"/>
  <c r="BW39" i="9" s="1"/>
  <c r="BW40" i="9" s="1"/>
  <c r="BW41" i="9" s="1"/>
  <c r="BW42" i="9" s="1"/>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alcChain>
</file>

<file path=xl/sharedStrings.xml><?xml version="1.0" encoding="utf-8"?>
<sst xmlns="http://schemas.openxmlformats.org/spreadsheetml/2006/main" count="972" uniqueCount="542">
  <si>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</si>
  <si>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</si>
  <si>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</si>
  <si>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</si>
  <si>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</si>
  <si>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</si>
  <si>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</si>
  <si>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</si>
  <si>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</si>
  <si>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</si>
  <si>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</si>
  <si>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</si>
  <si>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</si>
  <si>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</si>
  <si>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</si>
  <si>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</si>
  <si>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</si>
  <si>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</si>
  <si>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</si>
  <si>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</si>
  <si>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</si>
  <si>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</si>
  <si>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</si>
  <si>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</si>
  <si>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</si>
  <si>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</si>
  <si>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</si>
  <si>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</si>
  <si>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</si>
  <si>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</si>
  <si>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</si>
  <si>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</si>
  <si>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</si>
  <si>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</si>
  <si>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</si>
  <si>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</si>
  <si>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</si>
  <si>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</si>
  <si>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</si>
  <si>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</si>
  <si>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</si>
  <si>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</si>
  <si>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</si>
  <si>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</si>
  <si>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</si>
  <si>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</si>
  <si>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</si>
  <si>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</si>
  <si>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</si>
  <si>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</si>
  <si>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</si>
  <si>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</si>
  <si>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</si>
  <si>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</si>
  <si>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</si>
  <si>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</si>
  <si>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</si>
  <si>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</si>
  <si>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</si>
  <si>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</si>
  <si>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</si>
  <si>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</si>
  <si>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</si>
  <si>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</si>
  <si>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</si>
  <si>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</si>
  <si>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</si>
  <si>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</si>
  <si>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</si>
  <si>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</si>
  <si>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</si>
  <si>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</si>
  <si>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</si>
  <si>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</si>
  <si>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</si>
  <si>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</si>
  <si>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</si>
  <si>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</si>
  <si>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</si>
  <si>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</si>
  <si>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</si>
  <si>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</si>
  <si>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浅川町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</si>
  <si>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</si>
  <si>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</si>
  <si>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</si>
  <si>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</si>
  <si>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</si>
  <si>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</si>
  <si>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</si>
  <si>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</si>
  <si>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</si>
  <si>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</si>
  <si>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</si>
  <si>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</si>
  <si>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</si>
  <si>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</si>
  <si>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</si>
  <si>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</si>
  <si>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</si>
  <si>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</si>
  <si>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</si>
  <si>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</si>
  <si>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</si>
  <si>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</si>
  <si>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</si>
  <si>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</si>
  <si>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</si>
  <si>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</si>
  <si>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</si>
  <si>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</si>
  <si>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</si>
  <si>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</si>
  <si>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</si>
  <si>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</si>
  <si>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</si>
  <si>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</si>
  <si>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</si>
  <si>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</si>
  <si>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</si>
  <si>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</si>
  <si>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</si>
  <si>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</si>
  <si>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</si>
  <si>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</si>
  <si>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</si>
  <si>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</si>
  <si>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</si>
  <si>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</si>
  <si>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</si>
  <si>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</si>
  <si>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</si>
  <si>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</si>
  <si>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</si>
  <si>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</si>
  <si>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</si>
  <si>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</si>
  <si>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</si>
  <si>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</si>
  <si>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</si>
  <si>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</si>
  <si>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</si>
  <si>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</si>
  <si>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</si>
  <si>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</si>
  <si>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</si>
  <si>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</si>
  <si>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</si>
  <si>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</si>
  <si>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</si>
  <si>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</si>
  <si>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</si>
  <si>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</si>
  <si>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</si>
  <si>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</si>
  <si>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</si>
  <si>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</si>
  <si>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</si>
  <si>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</si>
  <si>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</si>
  <si>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</si>
  <si>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</si>
  <si>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</si>
  <si>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</si>
  <si>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</si>
  <si>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</si>
  <si>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</si>
  <si>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</si>
  <si>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</si>
  <si>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</si>
  <si>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</si>
  <si>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</si>
  <si>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</si>
  <si>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</si>
  <si>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</si>
  <si>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</si>
  <si>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</si>
  <si>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</si>
  <si>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</si>
  <si>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</si>
  <si>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</si>
  <si>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</si>
  <si>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</si>
  <si>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</si>
  <si>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</si>
  <si>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</si>
  <si>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</si>
  <si>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</si>
  <si>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</si>
  <si>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</si>
  <si>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</si>
  <si>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</si>
  <si>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</si>
  <si>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</si>
  <si>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福島県浅川町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</si>
  <si>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</si>
  <si>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</si>
  <si>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</si>
  <si>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</si>
  <si>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</si>
  <si>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</si>
  <si>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</si>
  <si>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</si>
  <si>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</si>
  <si>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</si>
  <si>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</si>
  <si>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</si>
  <si>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</si>
  <si>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</si>
  <si>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</si>
  <si>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</si>
  <si>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</si>
  <si>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</si>
  <si>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</si>
  <si>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</si>
  <si>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</si>
  <si>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</si>
  <si>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</si>
  <si>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</si>
  <si>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</si>
  <si>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</si>
  <si>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</si>
  <si>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</si>
  <si>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</si>
  <si>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</si>
  <si>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</si>
  <si>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</si>
  <si>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</si>
  <si>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</si>
  <si>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</si>
  <si>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</si>
  <si>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</si>
  <si>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</si>
  <si>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</si>
  <si>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</si>
  <si>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</si>
  <si>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</si>
  <si>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</si>
  <si>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</si>
  <si>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</si>
  <si>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</si>
  <si>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</si>
  <si>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</si>
  <si>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</si>
  <si>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</si>
  <si>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</si>
  <si>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</si>
  <si>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</si>
  <si>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</si>
  <si>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</si>
  <si>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</si>
  <si>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</si>
  <si>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</si>
  <si>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</si>
  <si>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</si>
  <si>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</si>
  <si>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</si>
  <si>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</si>
  <si>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</si>
  <si>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</si>
  <si>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</si>
  <si>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</si>
  <si>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</si>
  <si>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</si>
  <si>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</si>
  <si>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</si>
  <si>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</si>
  <si>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</si>
  <si>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</si>
  <si>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</si>
  <si>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</si>
  <si>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</si>
  <si>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</si>
  <si>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</si>
  <si>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</si>
  <si>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</si>
  <si>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</si>
  <si>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</si>
  <si>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</si>
  <si>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</si>
  <si>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</si>
  <si>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</si>
  <si>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</si>
  <si>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</si>
  <si>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</si>
  <si>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</si>
  <si>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</si>
  <si>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</si>
  <si>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</si>
  <si>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</si>
  <si>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</si>
  <si>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</si>
  <si>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</si>
  <si>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</si>
  <si>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</si>
  <si>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</si>
  <si>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</si>
  <si>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</si>
  <si>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</si>
  <si>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</si>
  <si>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</si>
  <si>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</si>
  <si>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</si>
  <si>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</si>
  <si>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</si>
  <si>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</si>
  <si>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</si>
  <si>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</si>
  <si>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</si>
  <si>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</si>
  <si>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</si>
  <si>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</si>
  <si>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</si>
  <si>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</si>
  <si>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</si>
  <si>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</si>
  <si>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</si>
  <si>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</si>
  <si>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</si>
  <si>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</si>
  <si>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</si>
  <si>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</si>
  <si>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</si>
  <si>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</si>
  <si>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</si>
  <si>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</si>
  <si>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</si>
  <si>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</si>
  <si>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</si>
  <si>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</si>
  <si>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</si>
  <si>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</si>
  <si>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</si>
  <si>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</si>
  <si>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</si>
  <si>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</si>
  <si>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</si>
  <si>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</si>
  <si>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</si>
  <si>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</si>
  <si>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</si>
  <si>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</si>
  <si>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</si>
  <si>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福島県浅川町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</si>
  <si>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</si>
  <si>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</si>
  <si>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</si>
  <si>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</si>
  <si>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</si>
  <si>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</si>
  <si>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</si>
  <si>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</si>
  <si>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</si>
  <si>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</si>
  <si>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</si>
  <si>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</si>
  <si>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</si>
  <si>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</si>
  <si>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</si>
  <si>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</si>
  <si>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</si>
  <si>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</si>
  <si>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</si>
  <si>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</si>
  <si>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</si>
  <si>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</si>
  <si>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</si>
  <si>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</si>
  <si>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</si>
  <si>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</si>
  <si>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</si>
  <si>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</si>
  <si>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</si>
  <si>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</si>
  <si>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</si>
  <si>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</si>
  <si>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</si>
  <si>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</si>
  <si>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</si>
  <si>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</si>
  <si>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</si>
  <si>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上水道事業会計</t>
    <phoneticPr fontId="5"/>
  </si>
  <si>
    <t>法適用企業</t>
    <phoneticPr fontId="5"/>
  </si>
  <si>
    <t>農業集落排水事業特別会計</t>
    <phoneticPr fontId="5"/>
  </si>
  <si>
    <t>法非適用企業</t>
    <phoneticPr fontId="5"/>
  </si>
  <si>
    <t>公共下水道事業特別会計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</si>
  <si>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</si>
  <si>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</si>
  <si>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</si>
  <si>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</si>
  <si>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</si>
  <si>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</si>
  <si>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</si>
  <si>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</si>
  <si>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</si>
  <si>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</si>
  <si>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</si>
  <si>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</si>
  <si>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</si>
  <si>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</si>
  <si>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</si>
  <si>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</si>
  <si>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</si>
  <si>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</si>
  <si>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</si>
  <si>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</si>
  <si>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</si>
  <si>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</si>
  <si>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</si>
  <si>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</si>
  <si>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</si>
  <si>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</si>
  <si>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</si>
  <si>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</si>
  <si>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</si>
  <si>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</si>
  <si>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</si>
  <si>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</si>
  <si>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</si>
  <si>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</si>
  <si>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</si>
  <si>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</si>
  <si>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</si>
  <si>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</si>
  <si>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</si>
  <si>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</si>
  <si>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</si>
  <si>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</si>
  <si>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</si>
  <si>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</si>
  <si>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</si>
  <si>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</si>
  <si>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</si>
  <si>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</si>
  <si>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</si>
  <si>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</si>
  <si>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</si>
  <si>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</si>
  <si>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</si>
  <si>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</si>
  <si>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農業集落排水事業特別会計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</si>
  <si>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</si>
  <si>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</si>
  <si>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</si>
  <si>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</si>
  <si>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</si>
  <si>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</si>
  <si>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</si>
  <si>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</si>
  <si>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</si>
  <si>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</si>
  <si>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</si>
  <si>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</si>
  <si>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</si>
  <si>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</si>
  <si>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</si>
  <si>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</si>
  <si>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</si>
  <si>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</si>
  <si>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</si>
  <si>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</si>
  <si>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</si>
  <si>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</si>
  <si>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</si>
  <si>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</si>
  <si>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</si>
  <si>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</si>
  <si>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</si>
  <si>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</si>
  <si>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</si>
  <si>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</si>
  <si>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</si>
  <si>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</si>
  <si>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</si>
  <si>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</si>
  <si>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</si>
  <si>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</si>
  <si>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</si>
  <si>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</si>
  <si>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</si>
  <si>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</si>
  <si>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</si>
  <si>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</si>
  <si>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</si>
  <si>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</si>
  <si>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</si>
  <si>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</si>
  <si>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</si>
  <si>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</si>
  <si>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</si>
  <si>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</si>
  <si>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</si>
  <si>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</si>
  <si>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</si>
  <si>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</si>
  <si>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</si>
  <si>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</si>
  <si>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</si>
  <si>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</si>
  <si>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</si>
  <si>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</si>
  <si>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</si>
  <si>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</si>
  <si>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</si>
  <si>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</si>
  <si>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</si>
  <si>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</si>
  <si>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</si>
  <si>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</si>
  <si>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</si>
  <si>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</si>
  <si>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</si>
  <si>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</si>
  <si>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</si>
  <si>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</si>
  <si>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</si>
  <si>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</si>
  <si>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</si>
  <si>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</si>
  <si>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</si>
  <si>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</si>
  <si>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1.19</t>
  </si>
  <si>
    <t>上水道事業会計</t>
  </si>
  <si>
    <t>一般会計</t>
  </si>
  <si>
    <t>宅地造成事業特別会計</t>
  </si>
  <si>
    <t>国民健康保険特別会計</t>
  </si>
  <si>
    <t>介護保険特別会計</t>
  </si>
  <si>
    <t>介護サービス事業特別会計</t>
  </si>
  <si>
    <t>公共下水道事業特別会計</t>
  </si>
  <si>
    <t>農業集落排水事業特別会計</t>
  </si>
  <si>
    <t>その他会計（赤字）</t>
  </si>
  <si>
    <t>その他会計（黒字）</t>
  </si>
  <si>
    <t>石川地方生活環境施設組合(一般会計）</t>
  </si>
  <si>
    <t>須賀川地方広域消防組合(一般会計)</t>
  </si>
  <si>
    <t>福島県後期高齢者医療広域連合(一般会計)</t>
  </si>
  <si>
    <t>福島県後期高齢者医療広域連合(後期高齢者医療特別会計)</t>
  </si>
  <si>
    <t>福島県市町村総合事務組合(一般会計)</t>
  </si>
  <si>
    <t>福島県市町村総合事務組合(消防保障等特別会計)</t>
  </si>
  <si>
    <t>福島県市町村総合事務組合(消防賞じゅつ金特別会計)</t>
  </si>
  <si>
    <t>福島県市町村総合事務組合(非常勤職員公務災害補償特別会計)</t>
  </si>
  <si>
    <t>福島県市町村総合事務組合(自治会館管理特別会計)</t>
  </si>
  <si>
    <t>財団法人吉田富三顕彰会</t>
    <rPh sb="0" eb="2">
      <t>ザイダン</t>
    </rPh>
    <rPh sb="2" eb="4">
      <t>ホウジン</t>
    </rPh>
    <rPh sb="4" eb="6">
      <t>ヨシダ</t>
    </rPh>
    <rPh sb="6" eb="8">
      <t>トミゾウ</t>
    </rPh>
    <rPh sb="8" eb="11">
      <t>ケンショウカイ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</si>
</sst>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30707</c:v>
                </c:pt>
                <c:pt idx="1">
                  <c:v>56496</c:v>
                </c:pt>
                <c:pt idx="2">
                  <c:v>48315</c:v>
                </c:pt>
                <c:pt idx="3">
                  <c:v>43700</c:v>
                </c:pt>
                <c:pt idx="4">
                  <c:v>69405</c:v>
                </c:pt>
              </c:numCache>
            </c:numRef>
          </c:val>
          <c:smooth val="0"/>
        </c:ser>
        <c:dLbls>
          <c:showLegendKey val="0"/>
          <c:showVal val="0"/>
          <c:showCatName val="0"/>
          <c:showSerName val="0"/>
          <c:showPercent val="0"/>
          <c:showBubbleSize val="0"/>
        </c:dLbls>
        <c:marker val="1"/>
        <c:smooth val="0"/>
        <c:axId val="104447360"/>
        <c:axId val="104449536"/>
      </c:lineChart>
      <c:catAx>
        <c:axId val="1044473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449536"/>
        <c:crosses val="autoZero"/>
        <c:auto val="1"/>
        <c:lblAlgn val="ctr"/>
        <c:lblOffset val="100"/>
        <c:tickLblSkip val="1"/>
        <c:tickMarkSkip val="1"/>
        <c:noMultiLvlLbl val="0"/>
      </c:catAx>
      <c:valAx>
        <c:axId val="10444953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4473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6.75</c:v>
                </c:pt>
                <c:pt idx="1">
                  <c:v>7.82</c:v>
                </c:pt>
                <c:pt idx="2">
                  <c:v>9.5500000000000007</c:v>
                </c:pt>
                <c:pt idx="3">
                  <c:v>10.69</c:v>
                </c:pt>
                <c:pt idx="4">
                  <c:v>7.52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35.119999999999997</c:v>
                </c:pt>
                <c:pt idx="1">
                  <c:v>38.42</c:v>
                </c:pt>
                <c:pt idx="2">
                  <c:v>36.54</c:v>
                </c:pt>
                <c:pt idx="3">
                  <c:v>42.96</c:v>
                </c:pt>
                <c:pt idx="4">
                  <c:v>46.41</c:v>
                </c:pt>
              </c:numCache>
            </c:numRef>
          </c:val>
        </c:ser>
        <c:dLbls>
          <c:showLegendKey val="0"/>
          <c:showVal val="0"/>
          <c:showCatName val="0"/>
          <c:showSerName val="0"/>
          <c:showPercent val="0"/>
          <c:showBubbleSize val="0"/>
        </c:dLbls>
        <c:gapWidth val="250"/>
        <c:overlap val="100"/>
        <c:axId val="104466688"/>
        <c:axId val="1044770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0.47</c:v>
                </c:pt>
                <c:pt idx="1">
                  <c:v>6.3</c:v>
                </c:pt>
                <c:pt idx="2">
                  <c:v>-1.19</c:v>
                </c:pt>
                <c:pt idx="3">
                  <c:v>7.04</c:v>
                </c:pt>
                <c:pt idx="4">
                  <c:v>1.0900000000000001</c:v>
                </c:pt>
              </c:numCache>
            </c:numRef>
          </c:val>
          <c:smooth val="0"/>
        </c:ser>
        <c:dLbls>
          <c:showLegendKey val="0"/>
          <c:showVal val="0"/>
          <c:showCatName val="0"/>
          <c:showSerName val="0"/>
          <c:showPercent val="0"/>
          <c:showBubbleSize val="0"/>
        </c:dLbls>
        <c:marker val="1"/>
        <c:smooth val="0"/>
        <c:axId val="104466688"/>
        <c:axId val="104477056"/>
      </c:lineChart>
      <c:catAx>
        <c:axId val="104466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477056"/>
        <c:crosses val="autoZero"/>
        <c:auto val="1"/>
        <c:lblAlgn val="ctr"/>
        <c:lblOffset val="100"/>
        <c:tickLblSkip val="1"/>
        <c:tickMarkSkip val="1"/>
        <c:noMultiLvlLbl val="0"/>
      </c:catAx>
      <c:valAx>
        <c:axId val="104477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466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0.03</c:v>
                </c:pt>
                <c:pt idx="4">
                  <c:v>#N/A</c:v>
                </c:pt>
                <c:pt idx="5">
                  <c:v>0.01</c:v>
                </c:pt>
                <c:pt idx="6">
                  <c:v>#N/A</c:v>
                </c:pt>
                <c:pt idx="7">
                  <c:v>0.05</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0.04</c:v>
                </c:pt>
                <c:pt idx="4">
                  <c:v>#N/A</c:v>
                </c:pt>
                <c:pt idx="5">
                  <c:v>0.02</c:v>
                </c:pt>
                <c:pt idx="6">
                  <c:v>#N/A</c:v>
                </c:pt>
                <c:pt idx="7">
                  <c:v>0.02</c:v>
                </c:pt>
                <c:pt idx="8">
                  <c:v>#N/A</c:v>
                </c:pt>
                <c:pt idx="9">
                  <c:v>0.06</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0.97</c:v>
                </c:pt>
                <c:pt idx="2">
                  <c:v>#N/A</c:v>
                </c:pt>
                <c:pt idx="3">
                  <c:v>0.7</c:v>
                </c:pt>
                <c:pt idx="4">
                  <c:v>#N/A</c:v>
                </c:pt>
                <c:pt idx="5">
                  <c:v>0.81</c:v>
                </c:pt>
                <c:pt idx="6">
                  <c:v>#N/A</c:v>
                </c:pt>
                <c:pt idx="7">
                  <c:v>0.67</c:v>
                </c:pt>
                <c:pt idx="8">
                  <c:v>#N/A</c:v>
                </c:pt>
                <c:pt idx="9">
                  <c:v>0.42</c:v>
                </c:pt>
              </c:numCache>
            </c:numRef>
          </c:val>
        </c:ser>
        <c:ser>
          <c:idx val="4"/>
          <c:order val="4"/>
          <c:tx>
            <c:strRef>
              <c:f>データシート!$A$31</c:f>
              <c:strCache>
                <c:ptCount val="1"/>
                <c:pt idx="0">
                  <c:v>介護サービス事業特別会計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1.01</c:v>
                </c:pt>
                <c:pt idx="4">
                  <c:v>#N/A</c:v>
                </c:pt>
                <c:pt idx="5">
                  <c:v>0.97</c:v>
                </c:pt>
                <c:pt idx="6">
                  <c:v>#N/A</c:v>
                </c:pt>
                <c:pt idx="7">
                  <c:v>1.2</c:v>
                </c:pt>
                <c:pt idx="8">
                  <c:v>#N/A</c:v>
                </c:pt>
                <c:pt idx="9">
                  <c:v>1.43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2.06</c:v>
                </c:pt>
                <c:pt idx="2">
                  <c:v>#N/A</c:v>
                </c:pt>
                <c:pt idx="3">
                  <c:v>2.25</c:v>
                </c:pt>
                <c:pt idx="4">
                  <c:v>#N/A</c:v>
                </c:pt>
                <c:pt idx="5">
                  <c:v>1.28</c:v>
                </c:pt>
                <c:pt idx="6">
                  <c:v>#N/A</c:v>
                </c:pt>
                <c:pt idx="7">
                  <c:v>1.1599999999999999</c:v>
                </c:pt>
                <c:pt idx="8">
                  <c:v>#N/A</c:v>
                </c:pt>
                <c:pt idx="9">
                  <c:v>2.2200000000000002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2.5299999999999998</c:v>
                </c:pt>
                <c:pt idx="2">
                  <c:v>#N/A</c:v>
                </c:pt>
                <c:pt idx="3">
                  <c:v>3.15</c:v>
                </c:pt>
                <c:pt idx="4">
                  <c:v>#N/A</c:v>
                </c:pt>
                <c:pt idx="5">
                  <c:v>2.1800000000000002</c:v>
                </c:pt>
                <c:pt idx="6">
                  <c:v>#N/A</c:v>
                </c:pt>
                <c:pt idx="7">
                  <c:v>2.33</c:v>
                </c:pt>
                <c:pt idx="8">
                  <c:v>#N/A</c:v>
                </c:pt>
                <c:pt idx="9">
                  <c:v>4.29</c:v>
                </c:pt>
              </c:numCache>
            </c:numRef>
          </c:val>
        </c:ser>
        <c:ser>
          <c:idx val="7"/>
          <c:order val="7"/>
          <c:tx>
            <c:strRef>
              <c:f>データシート!$A$34</c:f>
              <c:strCache>
                <c:ptCount val="1"/>
                <c:pt idx="0">
                  <c:v>宅地造成事業特別会計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6.86</c:v>
                </c:pt>
                <c:pt idx="2">
                  <c:v>#N/A</c:v>
                </c:pt>
                <c:pt idx="3">
                  <c:v>6.58</c:v>
                </c:pt>
                <c:pt idx="4">
                  <c:v>#N/A</c:v>
                </c:pt>
                <c:pt idx="5">
                  <c:v>6.7</c:v>
                </c:pt>
                <c:pt idx="6">
                  <c:v>#N/A</c:v>
                </c:pt>
                <c:pt idx="7">
                  <c:v>6.69</c:v>
                </c:pt>
                <c:pt idx="8">
                  <c:v>#N/A</c:v>
                </c:pt>
                <c:pt idx="9">
                  <c:v>6.48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6.75</c:v>
                </c:pt>
                <c:pt idx="2">
                  <c:v>#N/A</c:v>
                </c:pt>
                <c:pt idx="3">
                  <c:v>7.82</c:v>
                </c:pt>
                <c:pt idx="4">
                  <c:v>#N/A</c:v>
                </c:pt>
                <c:pt idx="5">
                  <c:v>9.5500000000000007</c:v>
                </c:pt>
                <c:pt idx="6">
                  <c:v>#N/A</c:v>
                </c:pt>
                <c:pt idx="7">
                  <c:v>10.69</c:v>
                </c:pt>
                <c:pt idx="8">
                  <c:v>#N/A</c:v>
                </c:pt>
                <c:pt idx="9">
                  <c:v>7.52</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4.5599999999999996</c:v>
                </c:pt>
                <c:pt idx="2">
                  <c:v>#N/A</c:v>
                </c:pt>
                <c:pt idx="3">
                  <c:v>5.67</c:v>
                </c:pt>
                <c:pt idx="4">
                  <c:v>#N/A</c:v>
                </c:pt>
                <c:pt idx="5">
                  <c:v>6.63</c:v>
                </c:pt>
                <c:pt idx="6">
                  <c:v>#N/A</c:v>
                </c:pt>
                <c:pt idx="7">
                  <c:v>7.66</c:v>
                </c:pt>
                <c:pt idx="8">
                  <c:v>#N/A</c:v>
                </c:pt>
                <c:pt idx="9">
                  <c:v>8.8000000000000007</c:v>
                </c:pt>
              </c:numCache>
            </c:numRef>
          </c:val>
        </c:ser>
        <c:dLbls>
          <c:showLegendKey val="0"/>
          <c:showVal val="0"/>
          <c:showCatName val="0"/>
          <c:showSerName val="0"/>
          <c:showPercent val="0"/>
          <c:showBubbleSize val="0"/>
        </c:dLbls>
        <c:gapWidth val="150"/>
        <c:overlap val="100"/>
        <c:axId val="104641280"/>
        <c:axId val="104642816"/>
      </c:barChart>
      <c:catAx>
        <c:axId val="10464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642816"/>
        <c:crosses val="autoZero"/>
        <c:auto val="1"/>
        <c:lblAlgn val="ctr"/>
        <c:lblOffset val="100"/>
        <c:tickLblSkip val="1"/>
        <c:tickMarkSkip val="1"/>
        <c:noMultiLvlLbl val="0"/>
      </c:catAx>
      <c:valAx>
        <c:axId val="104642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641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260</c:v>
                </c:pt>
                <c:pt idx="5">
                  <c:v>262</c:v>
                </c:pt>
                <c:pt idx="8">
                  <c:v>264</c:v>
                </c:pt>
                <c:pt idx="11">
                  <c:v>267</c:v>
                </c:pt>
                <c:pt idx="14">
                  <c:v>272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52</c:v>
                </c:pt>
                <c:pt idx="3">
                  <c:v>51</c:v>
                </c:pt>
                <c:pt idx="6">
                  <c:v>51</c:v>
                </c:pt>
                <c:pt idx="9">
                  <c:v>47</c:v>
                </c:pt>
                <c:pt idx="12">
                  <c:v>46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42</c:v>
                </c:pt>
                <c:pt idx="3">
                  <c:v>29</c:v>
                </c:pt>
                <c:pt idx="6">
                  <c:v>19</c:v>
                </c:pt>
                <c:pt idx="9">
                  <c:v>21</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67</c:v>
                </c:pt>
                <c:pt idx="3">
                  <c:v>75</c:v>
                </c:pt>
                <c:pt idx="6">
                  <c:v>85</c:v>
                </c:pt>
                <c:pt idx="9">
                  <c:v>86</c:v>
                </c:pt>
                <c:pt idx="12">
                  <c:v>87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425</c:v>
                </c:pt>
                <c:pt idx="3">
                  <c:v>402</c:v>
                </c:pt>
                <c:pt idx="6">
                  <c:v>374</c:v>
                </c:pt>
                <c:pt idx="9">
                  <c:v>357</c:v>
                </c:pt>
                <c:pt idx="12">
                  <c:v>350</c:v>
                </c:pt>
              </c:numCache>
            </c:numRef>
          </c:val>
        </c:ser>
        <c:dLbls>
          <c:showLegendKey val="0"/>
          <c:showVal val="0"/>
          <c:showCatName val="0"/>
          <c:showSerName val="0"/>
          <c:showPercent val="0"/>
          <c:showBubbleSize val="0"/>
        </c:dLbls>
        <c:gapWidth val="100"/>
        <c:overlap val="100"/>
        <c:axId val="107581440"/>
        <c:axId val="1075833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326</c:v>
                </c:pt>
                <c:pt idx="2">
                  <c:v>#N/A</c:v>
                </c:pt>
                <c:pt idx="3">
                  <c:v>#N/A</c:v>
                </c:pt>
                <c:pt idx="4">
                  <c:v>295</c:v>
                </c:pt>
                <c:pt idx="5">
                  <c:v>#N/A</c:v>
                </c:pt>
                <c:pt idx="6">
                  <c:v>#N/A</c:v>
                </c:pt>
                <c:pt idx="7">
                  <c:v>265</c:v>
                </c:pt>
                <c:pt idx="8">
                  <c:v>#N/A</c:v>
                </c:pt>
                <c:pt idx="9">
                  <c:v>#N/A</c:v>
                </c:pt>
                <c:pt idx="10">
                  <c:v>244</c:v>
                </c:pt>
                <c:pt idx="11">
                  <c:v>#N/A</c:v>
                </c:pt>
                <c:pt idx="12">
                  <c:v>#N/A</c:v>
                </c:pt>
                <c:pt idx="13">
                  <c:v>231</c:v>
                </c:pt>
                <c:pt idx="14">
                  <c:v>#N/A</c:v>
                </c:pt>
              </c:numCache>
            </c:numRef>
          </c:val>
          <c:smooth val="0"/>
        </c:ser>
        <c:dLbls>
          <c:showLegendKey val="0"/>
          <c:showVal val="0"/>
          <c:showCatName val="0"/>
          <c:showSerName val="0"/>
          <c:showPercent val="0"/>
          <c:showBubbleSize val="0"/>
        </c:dLbls>
        <c:marker val="1"/>
        <c:smooth val="0"/>
        <c:axId val="107581440"/>
        <c:axId val="107583360"/>
      </c:lineChart>
      <c:catAx>
        <c:axId val="10758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583360"/>
        <c:crosses val="autoZero"/>
        <c:auto val="1"/>
        <c:lblAlgn val="ctr"/>
        <c:lblOffset val="100"/>
        <c:tickLblSkip val="1"/>
        <c:tickMarkSkip val="1"/>
        <c:noMultiLvlLbl val="0"/>
      </c:catAx>
      <c:valAx>
        <c:axId val="107583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581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3116</c:v>
                </c:pt>
                <c:pt idx="5">
                  <c:v>3114</c:v>
                </c:pt>
                <c:pt idx="8">
                  <c:v>3052</c:v>
                </c:pt>
                <c:pt idx="11">
                  <c:v>3042</c:v>
                </c:pt>
                <c:pt idx="14">
                  <c:v>2949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13</c:v>
                </c:pt>
                <c:pt idx="5">
                  <c:v>9</c:v>
                </c:pt>
                <c:pt idx="8">
                  <c:v>5</c:v>
                </c:pt>
                <c:pt idx="11">
                  <c:v>2</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1301</c:v>
                </c:pt>
                <c:pt idx="5">
                  <c:v>1422</c:v>
                </c:pt>
                <c:pt idx="8">
                  <c:v>1620</c:v>
                </c:pt>
                <c:pt idx="11">
                  <c:v>1545</c:v>
                </c:pt>
                <c:pt idx="14">
                  <c:v>1636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581</c:v>
                </c:pt>
                <c:pt idx="3">
                  <c:v>554</c:v>
                </c:pt>
                <c:pt idx="6">
                  <c:v>719</c:v>
                </c:pt>
                <c:pt idx="9">
                  <c:v>736</c:v>
                </c:pt>
                <c:pt idx="12">
                  <c:v>631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336</c:v>
                </c:pt>
                <c:pt idx="3">
                  <c:v>286</c:v>
                </c:pt>
                <c:pt idx="6">
                  <c:v>250</c:v>
                </c:pt>
                <c:pt idx="9">
                  <c:v>212</c:v>
                </c:pt>
                <c:pt idx="12">
                  <c:v>175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933</c:v>
                </c:pt>
                <c:pt idx="3">
                  <c:v>1331</c:v>
                </c:pt>
                <c:pt idx="6">
                  <c:v>1646</c:v>
                </c:pt>
                <c:pt idx="9">
                  <c:v>1596</c:v>
                </c:pt>
                <c:pt idx="12">
                  <c:v>1568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286</c:v>
                </c:pt>
                <c:pt idx="3">
                  <c:v>240</c:v>
                </c:pt>
                <c:pt idx="6">
                  <c:v>194</c:v>
                </c:pt>
                <c:pt idx="9">
                  <c:v>152</c:v>
                </c:pt>
                <c:pt idx="12">
                  <c:v>108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3177</c:v>
                </c:pt>
                <c:pt idx="3">
                  <c:v>3063</c:v>
                </c:pt>
                <c:pt idx="6">
                  <c:v>2913</c:v>
                </c:pt>
                <c:pt idx="9">
                  <c:v>2811</c:v>
                </c:pt>
                <c:pt idx="12">
                  <c:v>2721</c:v>
                </c:pt>
              </c:numCache>
            </c:numRef>
          </c:val>
        </c:ser>
        <c:dLbls>
          <c:showLegendKey val="0"/>
          <c:showVal val="0"/>
          <c:showCatName val="0"/>
          <c:showSerName val="0"/>
          <c:showPercent val="0"/>
          <c:showBubbleSize val="0"/>
        </c:dLbls>
        <c:gapWidth val="100"/>
        <c:overlap val="100"/>
        <c:axId val="104668544"/>
        <c:axId val="104691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882</c:v>
                </c:pt>
                <c:pt idx="2">
                  <c:v>#N/A</c:v>
                </c:pt>
                <c:pt idx="3">
                  <c:v>#N/A</c:v>
                </c:pt>
                <c:pt idx="4">
                  <c:v>930</c:v>
                </c:pt>
                <c:pt idx="5">
                  <c:v>#N/A</c:v>
                </c:pt>
                <c:pt idx="6">
                  <c:v>#N/A</c:v>
                </c:pt>
                <c:pt idx="7">
                  <c:v>1045</c:v>
                </c:pt>
                <c:pt idx="8">
                  <c:v>#N/A</c:v>
                </c:pt>
                <c:pt idx="9">
                  <c:v>#N/A</c:v>
                </c:pt>
                <c:pt idx="10">
                  <c:v>919</c:v>
                </c:pt>
                <c:pt idx="11">
                  <c:v>#N/A</c:v>
                </c:pt>
                <c:pt idx="12">
                  <c:v>#N/A</c:v>
                </c:pt>
                <c:pt idx="13">
                  <c:v>619</c:v>
                </c:pt>
                <c:pt idx="14">
                  <c:v>#N/A</c:v>
                </c:pt>
              </c:numCache>
            </c:numRef>
          </c:val>
          <c:smooth val="0"/>
        </c:ser>
        <c:dLbls>
          <c:showLegendKey val="0"/>
          <c:showVal val="0"/>
          <c:showCatName val="0"/>
          <c:showSerName val="0"/>
          <c:showPercent val="0"/>
          <c:showBubbleSize val="0"/>
        </c:dLbls>
        <c:marker val="1"/>
        <c:smooth val="0"/>
        <c:axId val="104668544"/>
        <c:axId val="104691200"/>
      </c:lineChart>
      <c:catAx>
        <c:axId val="10466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691200"/>
        <c:crosses val="autoZero"/>
        <c:auto val="1"/>
        <c:lblAlgn val="ctr"/>
        <c:lblOffset val="100"/>
        <c:tickLblSkip val="1"/>
        <c:tickMarkSkip val="1"/>
        <c:noMultiLvlLbl val="0"/>
      </c:catAx>
      <c:valAx>
        <c:axId val="104691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66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福島県浅川町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6,922
6,889
37.43
3,514,284
3,331,028
165,358
2,197,819
2,721,092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32.1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950">
              <a:solidFill>
                <a:schemeClr val="dk1"/>
              </a:solidFill>
              <a:effectLst/>
              <a:latin typeface="+mn-lt"/>
              <a:ea typeface="+mn-ea"/>
              <a:cs typeface="+mn-cs"/>
            </a:rPr>
            <a:t>　</a:t>
          </a:r>
          <a:r>
            <a:rPr lang="ja-JP" altLang="ja-JP" sz="950">
              <a:solidFill>
                <a:schemeClr val="dk1"/>
              </a:solidFill>
              <a:effectLst/>
              <a:latin typeface="+mn-lt"/>
              <a:ea typeface="+mn-ea"/>
              <a:cs typeface="+mn-cs"/>
            </a:rPr>
            <a:t>分子となる基準財政収入額については、</a:t>
          </a:r>
          <a:r>
            <a:rPr lang="ja-JP" altLang="en-US" sz="950">
              <a:solidFill>
                <a:schemeClr val="dk1"/>
              </a:solidFill>
              <a:effectLst/>
              <a:latin typeface="+mn-lt"/>
              <a:ea typeface="+mn-ea"/>
              <a:cs typeface="+mn-cs"/>
            </a:rPr>
            <a:t>対前年比</a:t>
          </a:r>
          <a:r>
            <a:rPr lang="en-US" altLang="ja-JP" sz="950">
              <a:solidFill>
                <a:schemeClr val="dk1"/>
              </a:solidFill>
              <a:effectLst/>
              <a:latin typeface="+mn-lt"/>
              <a:ea typeface="+mn-ea"/>
              <a:cs typeface="+mn-cs"/>
            </a:rPr>
            <a:t>3.9</a:t>
          </a:r>
          <a:r>
            <a:rPr lang="ja-JP" altLang="en-US" sz="950">
              <a:solidFill>
                <a:schemeClr val="dk1"/>
              </a:solidFill>
              <a:effectLst/>
              <a:latin typeface="+mn-lt"/>
              <a:ea typeface="+mn-ea"/>
              <a:cs typeface="+mn-cs"/>
            </a:rPr>
            <a:t>ポイントの増となっている。東京電力</a:t>
          </a:r>
          <a:r>
            <a:rPr lang="en-US" altLang="ja-JP" sz="950">
              <a:solidFill>
                <a:schemeClr val="dk1"/>
              </a:solidFill>
              <a:effectLst/>
              <a:latin typeface="+mn-lt"/>
              <a:ea typeface="+mn-ea"/>
              <a:cs typeface="+mn-cs"/>
            </a:rPr>
            <a:t>(</a:t>
          </a:r>
          <a:r>
            <a:rPr lang="ja-JP" altLang="en-US" sz="950">
              <a:solidFill>
                <a:schemeClr val="dk1"/>
              </a:solidFill>
              <a:effectLst/>
              <a:latin typeface="+mn-lt"/>
              <a:ea typeface="+mn-ea"/>
              <a:cs typeface="+mn-cs"/>
            </a:rPr>
            <a:t>株</a:t>
          </a:r>
          <a:r>
            <a:rPr lang="en-US" altLang="ja-JP" sz="950">
              <a:solidFill>
                <a:schemeClr val="dk1"/>
              </a:solidFill>
              <a:effectLst/>
              <a:latin typeface="+mn-lt"/>
              <a:ea typeface="+mn-ea"/>
              <a:cs typeface="+mn-cs"/>
            </a:rPr>
            <a:t>)</a:t>
          </a:r>
          <a:r>
            <a:rPr lang="ja-JP" altLang="en-US" sz="950">
              <a:solidFill>
                <a:schemeClr val="dk1"/>
              </a:solidFill>
              <a:effectLst/>
              <a:latin typeface="+mn-lt"/>
              <a:ea typeface="+mn-ea"/>
              <a:cs typeface="+mn-cs"/>
            </a:rPr>
            <a:t>償却資産の経年減価による標準課税額の減、ゴルフ場</a:t>
          </a:r>
          <a:r>
            <a:rPr lang="en-US" altLang="ja-JP" sz="950">
              <a:solidFill>
                <a:schemeClr val="dk1"/>
              </a:solidFill>
              <a:effectLst/>
              <a:latin typeface="+mn-lt"/>
              <a:ea typeface="+mn-ea"/>
              <a:cs typeface="+mn-cs"/>
            </a:rPr>
            <a:t>1</a:t>
          </a:r>
          <a:r>
            <a:rPr lang="ja-JP" altLang="en-US" sz="950">
              <a:solidFill>
                <a:schemeClr val="dk1"/>
              </a:solidFill>
              <a:effectLst/>
              <a:latin typeface="+mn-lt"/>
              <a:ea typeface="+mn-ea"/>
              <a:cs typeface="+mn-cs"/>
            </a:rPr>
            <a:t>社廃業によるゴルフ場利用税交付金の減等があるものの、個人所得の増、法人売上の増による市町村民税の増、たばこ売上本数の増等により全体として</a:t>
          </a:r>
          <a:r>
            <a:rPr lang="ja-JP" altLang="ja-JP" sz="950">
              <a:solidFill>
                <a:schemeClr val="dk1"/>
              </a:solidFill>
              <a:effectLst/>
              <a:latin typeface="+mn-lt"/>
              <a:ea typeface="+mn-ea"/>
              <a:cs typeface="+mn-cs"/>
            </a:rPr>
            <a:t>は</a:t>
          </a:r>
          <a:r>
            <a:rPr lang="en-US" altLang="ja-JP" sz="950">
              <a:solidFill>
                <a:schemeClr val="dk1"/>
              </a:solidFill>
              <a:effectLst/>
              <a:latin typeface="+mn-lt"/>
              <a:ea typeface="+mn-ea"/>
              <a:cs typeface="+mn-cs"/>
            </a:rPr>
            <a:t>3.9</a:t>
          </a:r>
          <a:r>
            <a:rPr lang="ja-JP" altLang="en-US" sz="950">
              <a:solidFill>
                <a:schemeClr val="dk1"/>
              </a:solidFill>
              <a:effectLst/>
              <a:latin typeface="+mn-lt"/>
              <a:ea typeface="+mn-ea"/>
              <a:cs typeface="+mn-cs"/>
            </a:rPr>
            <a:t>ポイント</a:t>
          </a:r>
          <a:r>
            <a:rPr lang="ja-JP" altLang="ja-JP" sz="950">
              <a:solidFill>
                <a:schemeClr val="dk1"/>
              </a:solidFill>
              <a:effectLst/>
              <a:latin typeface="+mn-lt"/>
              <a:ea typeface="+mn-ea"/>
              <a:cs typeface="+mn-cs"/>
            </a:rPr>
            <a:t>の増となっている。分母の基準財政需要額については、対前年比</a:t>
          </a:r>
          <a:r>
            <a:rPr lang="en-US" altLang="ja-JP" sz="950">
              <a:solidFill>
                <a:schemeClr val="dk1"/>
              </a:solidFill>
              <a:effectLst/>
              <a:latin typeface="+mn-lt"/>
              <a:ea typeface="+mn-ea"/>
              <a:cs typeface="+mn-cs"/>
            </a:rPr>
            <a:t>1.9</a:t>
          </a:r>
          <a:r>
            <a:rPr lang="ja-JP" altLang="en-US" sz="950">
              <a:solidFill>
                <a:schemeClr val="dk1"/>
              </a:solidFill>
              <a:effectLst/>
              <a:latin typeface="+mn-lt"/>
              <a:ea typeface="+mn-ea"/>
              <a:cs typeface="+mn-cs"/>
            </a:rPr>
            <a:t>ポイント</a:t>
          </a:r>
          <a:r>
            <a:rPr lang="ja-JP" altLang="ja-JP" sz="950">
              <a:solidFill>
                <a:schemeClr val="dk1"/>
              </a:solidFill>
              <a:effectLst/>
              <a:latin typeface="+mn-lt"/>
              <a:ea typeface="+mn-ea"/>
              <a:cs typeface="+mn-cs"/>
            </a:rPr>
            <a:t>の</a:t>
          </a:r>
          <a:r>
            <a:rPr lang="ja-JP" altLang="en-US" sz="950">
              <a:solidFill>
                <a:schemeClr val="dk1"/>
              </a:solidFill>
              <a:effectLst/>
              <a:latin typeface="+mn-lt"/>
              <a:ea typeface="+mn-ea"/>
              <a:cs typeface="+mn-cs"/>
            </a:rPr>
            <a:t>増</a:t>
          </a:r>
          <a:r>
            <a:rPr lang="ja-JP" altLang="ja-JP" sz="950">
              <a:solidFill>
                <a:schemeClr val="dk1"/>
              </a:solidFill>
              <a:effectLst/>
              <a:latin typeface="+mn-lt"/>
              <a:ea typeface="+mn-ea"/>
              <a:cs typeface="+mn-cs"/>
            </a:rPr>
            <a:t>となっている</a:t>
          </a:r>
          <a:r>
            <a:rPr lang="ja-JP" altLang="en-US" sz="950">
              <a:solidFill>
                <a:schemeClr val="dk1"/>
              </a:solidFill>
              <a:effectLst/>
              <a:latin typeface="+mn-lt"/>
              <a:ea typeface="+mn-ea"/>
              <a:cs typeface="+mn-cs"/>
            </a:rPr>
            <a:t>。単位費用の増減があるが、元利償還金の増によるものが大きい。</a:t>
          </a:r>
          <a:r>
            <a:rPr lang="ja-JP" altLang="ja-JP" sz="950">
              <a:solidFill>
                <a:schemeClr val="dk1"/>
              </a:solidFill>
              <a:effectLst/>
              <a:latin typeface="+mn-lt"/>
              <a:ea typeface="+mn-ea"/>
              <a:cs typeface="+mn-cs"/>
            </a:rPr>
            <a:t>なお、従前より自主財源である町税が脆弱であり、年々人口が減少し、高齢化率も</a:t>
          </a:r>
          <a:r>
            <a:rPr lang="en-US" altLang="ja-JP" sz="950">
              <a:solidFill>
                <a:schemeClr val="dk1"/>
              </a:solidFill>
              <a:effectLst/>
              <a:latin typeface="+mn-lt"/>
              <a:ea typeface="+mn-ea"/>
              <a:cs typeface="+mn-cs"/>
            </a:rPr>
            <a:t>27.5%(</a:t>
          </a:r>
          <a:r>
            <a:rPr lang="ja-JP" altLang="ja-JP" sz="950">
              <a:solidFill>
                <a:schemeClr val="dk1"/>
              </a:solidFill>
              <a:effectLst/>
              <a:latin typeface="+mn-lt"/>
              <a:ea typeface="+mn-ea"/>
              <a:cs typeface="+mn-cs"/>
            </a:rPr>
            <a:t>平成</a:t>
          </a:r>
          <a:r>
            <a:rPr lang="en-US" altLang="ja-JP" sz="950">
              <a:solidFill>
                <a:schemeClr val="dk1"/>
              </a:solidFill>
              <a:effectLst/>
              <a:latin typeface="+mn-lt"/>
              <a:ea typeface="+mn-ea"/>
              <a:cs typeface="+mn-cs"/>
            </a:rPr>
            <a:t>25</a:t>
          </a:r>
          <a:r>
            <a:rPr lang="ja-JP" altLang="ja-JP" sz="950">
              <a:solidFill>
                <a:schemeClr val="dk1"/>
              </a:solidFill>
              <a:effectLst/>
              <a:latin typeface="+mn-lt"/>
              <a:ea typeface="+mn-ea"/>
              <a:cs typeface="+mn-cs"/>
            </a:rPr>
            <a:t>年</a:t>
          </a:r>
          <a:r>
            <a:rPr lang="en-US" altLang="ja-JP" sz="950">
              <a:solidFill>
                <a:schemeClr val="dk1"/>
              </a:solidFill>
              <a:effectLst/>
              <a:latin typeface="+mn-lt"/>
              <a:ea typeface="+mn-ea"/>
              <a:cs typeface="+mn-cs"/>
            </a:rPr>
            <a:t>10</a:t>
          </a:r>
          <a:r>
            <a:rPr lang="ja-JP" altLang="ja-JP" sz="950">
              <a:solidFill>
                <a:schemeClr val="dk1"/>
              </a:solidFill>
              <a:effectLst/>
              <a:latin typeface="+mn-lt"/>
              <a:ea typeface="+mn-ea"/>
              <a:cs typeface="+mn-cs"/>
            </a:rPr>
            <a:t>月現在</a:t>
          </a:r>
          <a:r>
            <a:rPr lang="en-US" altLang="ja-JP" sz="950">
              <a:solidFill>
                <a:schemeClr val="dk1"/>
              </a:solidFill>
              <a:effectLst/>
              <a:latin typeface="+mn-lt"/>
              <a:ea typeface="+mn-ea"/>
              <a:cs typeface="+mn-cs"/>
            </a:rPr>
            <a:t>)</a:t>
          </a:r>
          <a:r>
            <a:rPr lang="ja-JP" altLang="ja-JP" sz="950">
              <a:solidFill>
                <a:schemeClr val="dk1"/>
              </a:solidFill>
              <a:effectLst/>
              <a:latin typeface="+mn-lt"/>
              <a:ea typeface="+mn-ea"/>
              <a:cs typeface="+mn-cs"/>
            </a:rPr>
            <a:t>と全国平均</a:t>
          </a:r>
          <a:r>
            <a:rPr lang="en-US" altLang="ja-JP" sz="950">
              <a:solidFill>
                <a:schemeClr val="dk1"/>
              </a:solidFill>
              <a:effectLst/>
              <a:latin typeface="+mn-lt"/>
              <a:ea typeface="+mn-ea"/>
              <a:cs typeface="+mn-cs"/>
            </a:rPr>
            <a:t>25.1%</a:t>
          </a:r>
          <a:r>
            <a:rPr lang="ja-JP" altLang="ja-JP" sz="950">
              <a:solidFill>
                <a:schemeClr val="dk1"/>
              </a:solidFill>
              <a:effectLst/>
              <a:latin typeface="+mn-lt"/>
              <a:ea typeface="+mn-ea"/>
              <a:cs typeface="+mn-cs"/>
            </a:rPr>
            <a:t>、福島県平均</a:t>
          </a:r>
          <a:r>
            <a:rPr lang="en-US" altLang="ja-JP" sz="950">
              <a:solidFill>
                <a:schemeClr val="dk1"/>
              </a:solidFill>
              <a:effectLst/>
              <a:latin typeface="+mn-lt"/>
              <a:ea typeface="+mn-ea"/>
              <a:cs typeface="+mn-cs"/>
            </a:rPr>
            <a:t>26.9%</a:t>
          </a:r>
          <a:r>
            <a:rPr lang="ja-JP" altLang="ja-JP" sz="950">
              <a:solidFill>
                <a:schemeClr val="dk1"/>
              </a:solidFill>
              <a:effectLst/>
              <a:latin typeface="+mn-lt"/>
              <a:ea typeface="+mn-ea"/>
              <a:cs typeface="+mn-cs"/>
            </a:rPr>
            <a:t>を上回る状況に加え、町内に中心となる基幹産業がないこと等、財政基盤が弱く一般財源の大部分を交付税等の依存財源に頼っているため、</a:t>
          </a:r>
          <a:r>
            <a:rPr lang="en-US" altLang="ja-JP" sz="950">
              <a:solidFill>
                <a:schemeClr val="dk1"/>
              </a:solidFill>
              <a:effectLst/>
              <a:latin typeface="+mn-lt"/>
              <a:ea typeface="+mn-ea"/>
              <a:cs typeface="+mn-cs"/>
            </a:rPr>
            <a:t>0.33</a:t>
          </a:r>
          <a:r>
            <a:rPr lang="ja-JP" altLang="ja-JP" sz="950">
              <a:solidFill>
                <a:schemeClr val="dk1"/>
              </a:solidFill>
              <a:effectLst/>
              <a:latin typeface="+mn-lt"/>
              <a:ea typeface="+mn-ea"/>
              <a:cs typeface="+mn-cs"/>
            </a:rPr>
            <a:t>と類似団体を下回っている。</a:t>
          </a:r>
        </a:p>
        <a:p>
          <a:r>
            <a:rPr lang="ja-JP" altLang="en-US" sz="950">
              <a:solidFill>
                <a:schemeClr val="dk1"/>
              </a:solidFill>
              <a:effectLst/>
              <a:latin typeface="+mn-lt"/>
              <a:ea typeface="+mn-ea"/>
              <a:cs typeface="+mn-cs"/>
            </a:rPr>
            <a:t>　</a:t>
          </a:r>
          <a:r>
            <a:rPr lang="ja-JP" altLang="ja-JP" sz="950">
              <a:solidFill>
                <a:schemeClr val="dk1"/>
              </a:solidFill>
              <a:effectLst/>
              <a:latin typeface="+mn-lt"/>
              <a:ea typeface="+mn-ea"/>
              <a:cs typeface="+mn-cs"/>
            </a:rPr>
            <a:t>今後も町税の収納率の向上による歳入の確保と租税負担の公平性の確保に努め</a:t>
          </a:r>
          <a:r>
            <a:rPr lang="ja-JP" altLang="en-US" sz="950">
              <a:solidFill>
                <a:schemeClr val="dk1"/>
              </a:solidFill>
              <a:effectLst/>
              <a:latin typeface="+mn-lt"/>
              <a:ea typeface="+mn-ea"/>
              <a:cs typeface="+mn-cs"/>
            </a:rPr>
            <a:t>、</a:t>
          </a:r>
          <a:r>
            <a:rPr lang="ja-JP" altLang="ja-JP" sz="950">
              <a:solidFill>
                <a:schemeClr val="dk1"/>
              </a:solidFill>
              <a:effectLst/>
              <a:latin typeface="+mn-lt"/>
              <a:ea typeface="+mn-ea"/>
              <a:cs typeface="+mn-cs"/>
            </a:rPr>
            <a:t>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83759</xdr:rowOff>
    </xdr:from>
    <xdr:to>
      <xdr:col>7</xdr:col>
      <xdr:colOff>152400</xdr:colOff>
      <xdr:row>43</xdr:row>
      <xdr:rowOff>95250</xdr:rowOff>
    </xdr:to>
    <xdr:cxnSp macro="">
      <xdr:nvCxnSpPr>
        <xdr:cNvPr id="69" name="直線コネクタ 68"/>
        <xdr:cNvCxnSpPr/>
      </xdr:nvCxnSpPr>
      <xdr:spPr>
        <a:xfrm>
          <a:off x="4114800" y="745610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49486</xdr:rowOff>
    </xdr:from>
    <xdr:ext cx="762000" cy="259045"/>
    <xdr:sp macro="" textlink="">
      <xdr:nvSpPr>
        <xdr:cNvPr id="70" name="財政力平均値テキスト"/>
        <xdr:cNvSpPr txBox="1"/>
      </xdr:nvSpPr>
      <xdr:spPr>
        <a:xfrm>
          <a:off x="5041900" y="725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83759</xdr:rowOff>
    </xdr:to>
    <xdr:cxnSp macro="">
      <xdr:nvCxnSpPr>
        <xdr:cNvPr id="72" name="直線コネクタ 71"/>
        <xdr:cNvCxnSpPr/>
      </xdr:nvCxnSpPr>
      <xdr:spPr>
        <a:xfrm>
          <a:off x="3225800" y="74446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72269</xdr:rowOff>
    </xdr:to>
    <xdr:cxnSp macro="">
      <xdr:nvCxnSpPr>
        <xdr:cNvPr id="75" name="直線コネクタ 74"/>
        <xdr:cNvCxnSpPr/>
      </xdr:nvCxnSpPr>
      <xdr:spPr>
        <a:xfrm>
          <a:off x="2336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49288</xdr:rowOff>
    </xdr:from>
    <xdr:to>
      <xdr:col>3</xdr:col>
      <xdr:colOff>279400</xdr:colOff>
      <xdr:row>43</xdr:row>
      <xdr:rowOff>60778</xdr:rowOff>
    </xdr:to>
    <xdr:cxnSp macro="">
      <xdr:nvCxnSpPr>
        <xdr:cNvPr id="78" name="直線コネクタ 77"/>
        <xdr:cNvCxnSpPr/>
      </xdr:nvCxnSpPr>
      <xdr:spPr>
        <a:xfrm>
          <a:off x="1447800" y="742163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98775</xdr:rowOff>
    </xdr:from>
    <xdr:ext cx="762000" cy="259045"/>
    <xdr:sp macro="" textlink="">
      <xdr:nvSpPr>
        <xdr:cNvPr id="82" name="テキスト ボックス 81"/>
        <xdr:cNvSpPr txBox="1"/>
      </xdr:nvSpPr>
      <xdr:spPr>
        <a:xfrm>
          <a:off x="1066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8" name="円/楕円 87"/>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89"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32959</xdr:rowOff>
    </xdr:from>
    <xdr:to>
      <xdr:col>6</xdr:col>
      <xdr:colOff>50800</xdr:colOff>
      <xdr:row>43</xdr:row>
      <xdr:rowOff>134559</xdr:rowOff>
    </xdr:to>
    <xdr:sp macro="" textlink="">
      <xdr:nvSpPr>
        <xdr:cNvPr id="90" name="円/楕円 89"/>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91" name="テキスト ボックス 90"/>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2" name="円/楕円 91"/>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3" name="テキスト ボックス 92"/>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95" name="テキスト ボックス 94"/>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169938</xdr:rowOff>
    </xdr:from>
    <xdr:to>
      <xdr:col>2</xdr:col>
      <xdr:colOff>127000</xdr:colOff>
      <xdr:row>43</xdr:row>
      <xdr:rowOff>100088</xdr:rowOff>
    </xdr:to>
    <xdr:sp macro="" textlink="">
      <xdr:nvSpPr>
        <xdr:cNvPr id="96" name="円/楕円 95"/>
        <xdr:cNvSpPr/>
      </xdr:nvSpPr>
      <xdr:spPr>
        <a:xfrm>
          <a:off x="1397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84865</xdr:rowOff>
    </xdr:from>
    <xdr:ext cx="762000" cy="259045"/>
    <xdr:sp macro="" textlink="">
      <xdr:nvSpPr>
        <xdr:cNvPr id="97" name="テキスト ボックス 96"/>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ＭＳ Ｐゴシック"/>
              <a:ea typeface="+mn-ea"/>
              <a:cs typeface="+mn-cs"/>
            </a:rPr>
            <a:t>　</a:t>
          </a:r>
          <a:r>
            <a:rPr lang="ja-JP" altLang="ja-JP" sz="1050">
              <a:solidFill>
                <a:schemeClr val="dk1"/>
              </a:solidFill>
              <a:effectLst/>
              <a:latin typeface="+mn-lt"/>
              <a:ea typeface="+mn-ea"/>
              <a:cs typeface="+mn-cs"/>
            </a:rPr>
            <a:t>ここ数年、物件費、特別会計繰出金については増加傾向</a:t>
          </a:r>
          <a:r>
            <a:rPr lang="ja-JP" altLang="en-US" sz="1050">
              <a:solidFill>
                <a:schemeClr val="dk1"/>
              </a:solidFill>
              <a:effectLst/>
              <a:latin typeface="+mn-lt"/>
              <a:ea typeface="+mn-ea"/>
              <a:cs typeface="+mn-cs"/>
            </a:rPr>
            <a:t>にあり、</a:t>
          </a:r>
          <a:r>
            <a:rPr lang="ja-JP" altLang="ja-JP" sz="1050">
              <a:solidFill>
                <a:schemeClr val="dk1"/>
              </a:solidFill>
              <a:effectLst/>
              <a:latin typeface="+mn-lt"/>
              <a:ea typeface="+mn-ea"/>
              <a:cs typeface="+mn-cs"/>
            </a:rPr>
            <a:t>人件費及び公債費等については減少している。</a:t>
          </a:r>
          <a:r>
            <a:rPr lang="en-US" altLang="ja-JP" sz="1050">
              <a:solidFill>
                <a:schemeClr val="dk1"/>
              </a:solidFill>
              <a:effectLst/>
              <a:latin typeface="+mn-lt"/>
              <a:ea typeface="+mn-ea"/>
              <a:cs typeface="+mn-cs"/>
            </a:rPr>
            <a:t>25</a:t>
          </a:r>
          <a:r>
            <a:rPr lang="ja-JP" altLang="ja-JP" sz="1050">
              <a:solidFill>
                <a:schemeClr val="dk1"/>
              </a:solidFill>
              <a:effectLst/>
              <a:latin typeface="+mn-lt"/>
              <a:ea typeface="+mn-ea"/>
              <a:cs typeface="+mn-cs"/>
            </a:rPr>
            <a:t>年度については、分子の人件費、扶助費、公債費等が減少したが、</a:t>
          </a:r>
          <a:r>
            <a:rPr lang="ja-JP" altLang="en-US" sz="1050">
              <a:solidFill>
                <a:schemeClr val="dk1"/>
              </a:solidFill>
              <a:effectLst/>
              <a:latin typeface="+mn-lt"/>
              <a:ea typeface="+mn-ea"/>
              <a:cs typeface="+mn-cs"/>
            </a:rPr>
            <a:t>分母となる</a:t>
          </a:r>
          <a:r>
            <a:rPr lang="ja-JP" altLang="ja-JP" sz="1050">
              <a:solidFill>
                <a:schemeClr val="dk1"/>
              </a:solidFill>
              <a:effectLst/>
              <a:latin typeface="+mn-lt"/>
              <a:ea typeface="+mn-ea"/>
              <a:cs typeface="+mn-cs"/>
            </a:rPr>
            <a:t>町税収入については</a:t>
          </a: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個人納税義務者数及び個人所得が増となり、普通交付税</a:t>
          </a:r>
          <a:r>
            <a:rPr lang="ja-JP" altLang="en-US" sz="1050">
              <a:solidFill>
                <a:schemeClr val="dk1"/>
              </a:solidFill>
              <a:effectLst/>
              <a:latin typeface="+mn-lt"/>
              <a:ea typeface="+mn-ea"/>
              <a:cs typeface="+mn-cs"/>
            </a:rPr>
            <a:t>について</a:t>
          </a:r>
          <a:r>
            <a:rPr lang="ja-JP" altLang="ja-JP" sz="1050">
              <a:solidFill>
                <a:schemeClr val="dk1"/>
              </a:solidFill>
              <a:effectLst/>
              <a:latin typeface="+mn-lt"/>
              <a:ea typeface="+mn-ea"/>
              <a:cs typeface="+mn-cs"/>
            </a:rPr>
            <a:t>も</a:t>
          </a:r>
          <a:r>
            <a:rPr lang="ja-JP" altLang="en-US" sz="1050">
              <a:solidFill>
                <a:schemeClr val="dk1"/>
              </a:solidFill>
              <a:effectLst/>
              <a:latin typeface="+mn-lt"/>
              <a:ea typeface="+mn-ea"/>
              <a:cs typeface="+mn-cs"/>
            </a:rPr>
            <a:t>微増</a:t>
          </a:r>
          <a:r>
            <a:rPr lang="ja-JP" altLang="ja-JP" sz="1050">
              <a:solidFill>
                <a:schemeClr val="dk1"/>
              </a:solidFill>
              <a:effectLst/>
              <a:latin typeface="+mn-lt"/>
              <a:ea typeface="+mn-ea"/>
              <a:cs typeface="+mn-cs"/>
            </a:rPr>
            <a:t>となってきて</a:t>
          </a:r>
          <a:r>
            <a:rPr lang="ja-JP" altLang="en-US" sz="1050">
              <a:solidFill>
                <a:schemeClr val="dk1"/>
              </a:solidFill>
              <a:effectLst/>
              <a:latin typeface="+mn-lt"/>
              <a:ea typeface="+mn-ea"/>
              <a:cs typeface="+mn-cs"/>
            </a:rPr>
            <a:t>おり、比率としては</a:t>
          </a:r>
          <a:r>
            <a:rPr lang="ja-JP" altLang="ja-JP" sz="1050">
              <a:solidFill>
                <a:schemeClr val="dk1"/>
              </a:solidFill>
              <a:effectLst/>
              <a:latin typeface="+mn-lt"/>
              <a:ea typeface="+mn-ea"/>
              <a:cs typeface="+mn-cs"/>
            </a:rPr>
            <a:t>対前年比</a:t>
          </a:r>
          <a:r>
            <a:rPr lang="en-US" altLang="ja-JP" sz="1050">
              <a:solidFill>
                <a:schemeClr val="dk1"/>
              </a:solidFill>
              <a:effectLst/>
              <a:latin typeface="+mn-lt"/>
              <a:ea typeface="+mn-ea"/>
              <a:cs typeface="+mn-cs"/>
            </a:rPr>
            <a:t>0.1</a:t>
          </a:r>
          <a:r>
            <a:rPr lang="ja-JP" altLang="en-US" sz="1050">
              <a:solidFill>
                <a:schemeClr val="dk1"/>
              </a:solidFill>
              <a:effectLst/>
              <a:latin typeface="+mn-lt"/>
              <a:ea typeface="+mn-ea"/>
              <a:cs typeface="+mn-cs"/>
            </a:rPr>
            <a:t>ポイント</a:t>
          </a:r>
          <a:r>
            <a:rPr lang="ja-JP" altLang="ja-JP" sz="1050">
              <a:solidFill>
                <a:schemeClr val="dk1"/>
              </a:solidFill>
              <a:effectLst/>
              <a:latin typeface="+mn-lt"/>
              <a:ea typeface="+mn-ea"/>
              <a:cs typeface="+mn-cs"/>
            </a:rPr>
            <a:t>の減とほぼ横ばいとなった。公債費は平成</a:t>
          </a:r>
          <a:r>
            <a:rPr lang="en-US" altLang="ja-JP" sz="1050">
              <a:solidFill>
                <a:schemeClr val="dk1"/>
              </a:solidFill>
              <a:effectLst/>
              <a:latin typeface="+mn-lt"/>
              <a:ea typeface="+mn-ea"/>
              <a:cs typeface="+mn-cs"/>
            </a:rPr>
            <a:t>19</a:t>
          </a:r>
          <a:r>
            <a:rPr lang="ja-JP" altLang="ja-JP" sz="1050">
              <a:solidFill>
                <a:schemeClr val="dk1"/>
              </a:solidFill>
              <a:effectLst/>
              <a:latin typeface="+mn-lt"/>
              <a:ea typeface="+mn-ea"/>
              <a:cs typeface="+mn-cs"/>
            </a:rPr>
            <a:t>年度をピークに毎年</a:t>
          </a:r>
          <a:r>
            <a:rPr lang="en-US" altLang="ja-JP" sz="1050">
              <a:solidFill>
                <a:schemeClr val="dk1"/>
              </a:solidFill>
              <a:effectLst/>
              <a:latin typeface="+mn-lt"/>
              <a:ea typeface="+mn-ea"/>
              <a:cs typeface="+mn-cs"/>
            </a:rPr>
            <a:t>20,000</a:t>
          </a:r>
          <a:r>
            <a:rPr lang="ja-JP" altLang="ja-JP" sz="1050">
              <a:solidFill>
                <a:schemeClr val="dk1"/>
              </a:solidFill>
              <a:effectLst/>
              <a:latin typeface="+mn-lt"/>
              <a:ea typeface="+mn-ea"/>
              <a:cs typeface="+mn-cs"/>
            </a:rPr>
            <a:t>千円程度減少することが見込まれ、また一部事務組合の公債費負担分についても年々減少傾向にある。繰出金については、下水道事業実施により増加が見込まれる。 </a:t>
          </a: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今後も各種事務事業の経費削減、職員数の計画的な管理により、経常経費の抑制を着実に実行していく。さらに町税の収納率の向上を図るとともに義務的経費の削減に努める。</a:t>
          </a:r>
          <a:endParaRPr kumimoji="1" lang="ja-JP" altLang="en-US" sz="105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154517</xdr:rowOff>
    </xdr:from>
    <xdr:to>
      <xdr:col>7</xdr:col>
      <xdr:colOff>152400</xdr:colOff>
      <xdr:row>63</xdr:row>
      <xdr:rowOff>158538</xdr:rowOff>
    </xdr:to>
    <xdr:cxnSp macro="">
      <xdr:nvCxnSpPr>
        <xdr:cNvPr id="132" name="直線コネクタ 131"/>
        <xdr:cNvCxnSpPr/>
      </xdr:nvCxnSpPr>
      <xdr:spPr>
        <a:xfrm flipV="1">
          <a:off x="4114800" y="10955867"/>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3"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158538</xdr:rowOff>
    </xdr:from>
    <xdr:to>
      <xdr:col>6</xdr:col>
      <xdr:colOff>0</xdr:colOff>
      <xdr:row>63</xdr:row>
      <xdr:rowOff>162560</xdr:rowOff>
    </xdr:to>
    <xdr:cxnSp macro="">
      <xdr:nvCxnSpPr>
        <xdr:cNvPr id="135" name="直線コネクタ 134"/>
        <xdr:cNvCxnSpPr/>
      </xdr:nvCxnSpPr>
      <xdr:spPr>
        <a:xfrm flipV="1">
          <a:off x="3225800" y="1095988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151147</xdr:rowOff>
    </xdr:from>
    <xdr:ext cx="736600" cy="259045"/>
    <xdr:sp macro="" textlink="">
      <xdr:nvSpPr>
        <xdr:cNvPr id="137" name="テキスト ボックス 136"/>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98213</xdr:rowOff>
    </xdr:from>
    <xdr:to>
      <xdr:col>4</xdr:col>
      <xdr:colOff>482600</xdr:colOff>
      <xdr:row>63</xdr:row>
      <xdr:rowOff>162560</xdr:rowOff>
    </xdr:to>
    <xdr:cxnSp macro="">
      <xdr:nvCxnSpPr>
        <xdr:cNvPr id="138" name="直線コネクタ 137"/>
        <xdr:cNvCxnSpPr/>
      </xdr:nvCxnSpPr>
      <xdr:spPr>
        <a:xfrm>
          <a:off x="2336800" y="1089956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171256</xdr:rowOff>
    </xdr:from>
    <xdr:ext cx="762000" cy="259045"/>
    <xdr:sp macro="" textlink="">
      <xdr:nvSpPr>
        <xdr:cNvPr id="140" name="テキスト ボックス 139"/>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98213</xdr:rowOff>
    </xdr:from>
    <xdr:to>
      <xdr:col>3</xdr:col>
      <xdr:colOff>279400</xdr:colOff>
      <xdr:row>65</xdr:row>
      <xdr:rowOff>40852</xdr:rowOff>
    </xdr:to>
    <xdr:cxnSp macro="">
      <xdr:nvCxnSpPr>
        <xdr:cNvPr id="141" name="直線コネクタ 140"/>
        <xdr:cNvCxnSpPr/>
      </xdr:nvCxnSpPr>
      <xdr:spPr>
        <a:xfrm flipV="1">
          <a:off x="1447800" y="10899563"/>
          <a:ext cx="889000" cy="28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43" name="テキスト ボックス 142"/>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5" name="テキスト ボックス 144"/>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103717</xdr:rowOff>
    </xdr:from>
    <xdr:to>
      <xdr:col>7</xdr:col>
      <xdr:colOff>203200</xdr:colOff>
      <xdr:row>64</xdr:row>
      <xdr:rowOff>33867</xdr:rowOff>
    </xdr:to>
    <xdr:sp macro="" textlink="">
      <xdr:nvSpPr>
        <xdr:cNvPr id="151" name="円/楕円 150"/>
        <xdr:cNvSpPr/>
      </xdr:nvSpPr>
      <xdr:spPr>
        <a:xfrm>
          <a:off x="49022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75794</xdr:rowOff>
    </xdr:from>
    <xdr:ext cx="762000" cy="259045"/>
    <xdr:sp macro="" textlink="">
      <xdr:nvSpPr>
        <xdr:cNvPr id="152" name="財政構造の弾力性該当値テキスト"/>
        <xdr:cNvSpPr txBox="1"/>
      </xdr:nvSpPr>
      <xdr:spPr>
        <a:xfrm>
          <a:off x="5041900" y="10877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107738</xdr:rowOff>
    </xdr:from>
    <xdr:to>
      <xdr:col>6</xdr:col>
      <xdr:colOff>50800</xdr:colOff>
      <xdr:row>64</xdr:row>
      <xdr:rowOff>37888</xdr:rowOff>
    </xdr:to>
    <xdr:sp macro="" textlink="">
      <xdr:nvSpPr>
        <xdr:cNvPr id="153" name="円/楕円 152"/>
        <xdr:cNvSpPr/>
      </xdr:nvSpPr>
      <xdr:spPr>
        <a:xfrm>
          <a:off x="4064000" y="1090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22665</xdr:rowOff>
    </xdr:from>
    <xdr:ext cx="736600" cy="259045"/>
    <xdr:sp macro="" textlink="">
      <xdr:nvSpPr>
        <xdr:cNvPr id="154" name="テキスト ボックス 153"/>
        <xdr:cNvSpPr txBox="1"/>
      </xdr:nvSpPr>
      <xdr:spPr>
        <a:xfrm>
          <a:off x="3733800" y="10995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111760</xdr:rowOff>
    </xdr:from>
    <xdr:to>
      <xdr:col>4</xdr:col>
      <xdr:colOff>533400</xdr:colOff>
      <xdr:row>64</xdr:row>
      <xdr:rowOff>41910</xdr:rowOff>
    </xdr:to>
    <xdr:sp macro="" textlink="">
      <xdr:nvSpPr>
        <xdr:cNvPr id="155" name="円/楕円 154"/>
        <xdr:cNvSpPr/>
      </xdr:nvSpPr>
      <xdr:spPr>
        <a:xfrm>
          <a:off x="3175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26687</xdr:rowOff>
    </xdr:from>
    <xdr:ext cx="762000" cy="259045"/>
    <xdr:sp macro="" textlink="">
      <xdr:nvSpPr>
        <xdr:cNvPr id="156" name="テキスト ボックス 155"/>
        <xdr:cNvSpPr txBox="1"/>
      </xdr:nvSpPr>
      <xdr:spPr>
        <a:xfrm>
          <a:off x="2844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47413</xdr:rowOff>
    </xdr:from>
    <xdr:to>
      <xdr:col>3</xdr:col>
      <xdr:colOff>330200</xdr:colOff>
      <xdr:row>63</xdr:row>
      <xdr:rowOff>149013</xdr:rowOff>
    </xdr:to>
    <xdr:sp macro="" textlink="">
      <xdr:nvSpPr>
        <xdr:cNvPr id="157" name="円/楕円 156"/>
        <xdr:cNvSpPr/>
      </xdr:nvSpPr>
      <xdr:spPr>
        <a:xfrm>
          <a:off x="2286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133790</xdr:rowOff>
    </xdr:from>
    <xdr:ext cx="762000" cy="259045"/>
    <xdr:sp macro="" textlink="">
      <xdr:nvSpPr>
        <xdr:cNvPr id="158" name="テキスト ボックス 157"/>
        <xdr:cNvSpPr txBox="1"/>
      </xdr:nvSpPr>
      <xdr:spPr>
        <a:xfrm>
          <a:off x="1955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161502</xdr:rowOff>
    </xdr:from>
    <xdr:to>
      <xdr:col>2</xdr:col>
      <xdr:colOff>127000</xdr:colOff>
      <xdr:row>65</xdr:row>
      <xdr:rowOff>91652</xdr:rowOff>
    </xdr:to>
    <xdr:sp macro="" textlink="">
      <xdr:nvSpPr>
        <xdr:cNvPr id="159" name="円/楕円 158"/>
        <xdr:cNvSpPr/>
      </xdr:nvSpPr>
      <xdr:spPr>
        <a:xfrm>
          <a:off x="1397000" y="111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76429</xdr:rowOff>
    </xdr:from>
    <xdr:ext cx="762000" cy="259045"/>
    <xdr:sp macro="" textlink="">
      <xdr:nvSpPr>
        <xdr:cNvPr id="160" name="テキスト ボックス 159"/>
        <xdr:cNvSpPr txBox="1"/>
      </xdr:nvSpPr>
      <xdr:spPr>
        <a:xfrm>
          <a:off x="1066800" y="1122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[138,013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人件費は職員の年齢構成の低下</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退職・新採用</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等により年々減少しており、平成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年度は対前年比</a:t>
          </a:r>
          <a:r>
            <a:rPr lang="en-US" altLang="ja-JP" sz="1100">
              <a:solidFill>
                <a:schemeClr val="dk1"/>
              </a:solidFill>
              <a:effectLst/>
              <a:latin typeface="+mn-lt"/>
              <a:ea typeface="+mn-ea"/>
              <a:cs typeface="+mn-cs"/>
            </a:rPr>
            <a:t>4.5</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の減となった。物件費については全体的には増加傾向にあり、平成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年度は地域防災計画及びハザードマップ作成等もあり</a:t>
          </a:r>
          <a:r>
            <a:rPr lang="en-US" altLang="ja-JP" sz="1100">
              <a:solidFill>
                <a:schemeClr val="dk1"/>
              </a:solidFill>
              <a:effectLst/>
              <a:latin typeface="+mn-lt"/>
              <a:ea typeface="+mn-ea"/>
              <a:cs typeface="+mn-cs"/>
            </a:rPr>
            <a:t>5.5</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の増となった。人件費・物件費等決算額の合計額の人口一人当たりの金額が類似団体平均を下回っているのは、ゴミ処理業務、消防業務を一部事務組合で行っていることが要因となっている。一部事務組合の人件費・物件費等に充てる負担金や公営企業会計の人件費・物件費等に充てる繰出金といった費用を合計した場合では、人口一人当たりの金額は大幅に増加することが想定できる。今後はこれらも含めた経費の抑制を図る必要があり、今後も、民間でも対応可能な部分について追求し、コスト縮減のため委託化を進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56231</xdr:rowOff>
    </xdr:from>
    <xdr:to>
      <xdr:col>7</xdr:col>
      <xdr:colOff>152400</xdr:colOff>
      <xdr:row>81</xdr:row>
      <xdr:rowOff>66092</xdr:rowOff>
    </xdr:to>
    <xdr:cxnSp macro="">
      <xdr:nvCxnSpPr>
        <xdr:cNvPr id="195" name="直線コネクタ 194"/>
        <xdr:cNvCxnSpPr/>
      </xdr:nvCxnSpPr>
      <xdr:spPr>
        <a:xfrm>
          <a:off x="4114800" y="13943681"/>
          <a:ext cx="838200" cy="9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98333</xdr:rowOff>
    </xdr:from>
    <xdr:ext cx="762000" cy="259045"/>
    <xdr:sp macro="" textlink="">
      <xdr:nvSpPr>
        <xdr:cNvPr id="196" name="人件費・物件費等の状況平均値テキスト"/>
        <xdr:cNvSpPr txBox="1"/>
      </xdr:nvSpPr>
      <xdr:spPr>
        <a:xfrm>
          <a:off x="5041900" y="1415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56231</xdr:rowOff>
    </xdr:from>
    <xdr:to>
      <xdr:col>6</xdr:col>
      <xdr:colOff>0</xdr:colOff>
      <xdr:row>81</xdr:row>
      <xdr:rowOff>72033</xdr:rowOff>
    </xdr:to>
    <xdr:cxnSp macro="">
      <xdr:nvCxnSpPr>
        <xdr:cNvPr id="198" name="直線コネクタ 197"/>
        <xdr:cNvCxnSpPr/>
      </xdr:nvCxnSpPr>
      <xdr:spPr>
        <a:xfrm flipV="1">
          <a:off x="3225800" y="13943681"/>
          <a:ext cx="889000" cy="15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22337</xdr:rowOff>
    </xdr:from>
    <xdr:ext cx="736600" cy="259045"/>
    <xdr:sp macro="" textlink="">
      <xdr:nvSpPr>
        <xdr:cNvPr id="200" name="テキスト ボックス 199"/>
        <xdr:cNvSpPr txBox="1"/>
      </xdr:nvSpPr>
      <xdr:spPr>
        <a:xfrm>
          <a:off x="3733800" y="14252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47479</xdr:rowOff>
    </xdr:from>
    <xdr:to>
      <xdr:col>4</xdr:col>
      <xdr:colOff>482600</xdr:colOff>
      <xdr:row>81</xdr:row>
      <xdr:rowOff>72033</xdr:rowOff>
    </xdr:to>
    <xdr:cxnSp macro="">
      <xdr:nvCxnSpPr>
        <xdr:cNvPr id="201" name="直線コネクタ 200"/>
        <xdr:cNvCxnSpPr/>
      </xdr:nvCxnSpPr>
      <xdr:spPr>
        <a:xfrm>
          <a:off x="2336800" y="13934929"/>
          <a:ext cx="889000" cy="24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46575</xdr:rowOff>
    </xdr:from>
    <xdr:to>
      <xdr:col>3</xdr:col>
      <xdr:colOff>279400</xdr:colOff>
      <xdr:row>81</xdr:row>
      <xdr:rowOff>47479</xdr:rowOff>
    </xdr:to>
    <xdr:cxnSp macro="">
      <xdr:nvCxnSpPr>
        <xdr:cNvPr id="204" name="直線コネクタ 203"/>
        <xdr:cNvCxnSpPr/>
      </xdr:nvCxnSpPr>
      <xdr:spPr>
        <a:xfrm>
          <a:off x="1447800" y="13934025"/>
          <a:ext cx="889000" cy="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15292</xdr:rowOff>
    </xdr:from>
    <xdr:to>
      <xdr:col>7</xdr:col>
      <xdr:colOff>203200</xdr:colOff>
      <xdr:row>81</xdr:row>
      <xdr:rowOff>116892</xdr:rowOff>
    </xdr:to>
    <xdr:sp macro="" textlink="">
      <xdr:nvSpPr>
        <xdr:cNvPr id="214" name="円/楕円 213"/>
        <xdr:cNvSpPr/>
      </xdr:nvSpPr>
      <xdr:spPr>
        <a:xfrm>
          <a:off x="4902200" y="1390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108019</xdr:rowOff>
    </xdr:from>
    <xdr:ext cx="762000" cy="259045"/>
    <xdr:sp macro="" textlink="">
      <xdr:nvSpPr>
        <xdr:cNvPr id="215" name="人件費・物件費等の状況該当値テキスト"/>
        <xdr:cNvSpPr txBox="1"/>
      </xdr:nvSpPr>
      <xdr:spPr>
        <a:xfrm>
          <a:off x="5041900" y="1382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138,013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5431</xdr:rowOff>
    </xdr:from>
    <xdr:to>
      <xdr:col>6</xdr:col>
      <xdr:colOff>50800</xdr:colOff>
      <xdr:row>81</xdr:row>
      <xdr:rowOff>107031</xdr:rowOff>
    </xdr:to>
    <xdr:sp macro="" textlink="">
      <xdr:nvSpPr>
        <xdr:cNvPr id="216" name="円/楕円 215"/>
        <xdr:cNvSpPr/>
      </xdr:nvSpPr>
      <xdr:spPr>
        <a:xfrm>
          <a:off x="4064000" y="13892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117208</xdr:rowOff>
    </xdr:from>
    <xdr:ext cx="736600" cy="259045"/>
    <xdr:sp macro="" textlink="">
      <xdr:nvSpPr>
        <xdr:cNvPr id="217" name="テキスト ボックス 216"/>
        <xdr:cNvSpPr txBox="1"/>
      </xdr:nvSpPr>
      <xdr:spPr>
        <a:xfrm>
          <a:off x="3733800" y="13661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21233</xdr:rowOff>
    </xdr:from>
    <xdr:to>
      <xdr:col>4</xdr:col>
      <xdr:colOff>533400</xdr:colOff>
      <xdr:row>81</xdr:row>
      <xdr:rowOff>122833</xdr:rowOff>
    </xdr:to>
    <xdr:sp macro="" textlink="">
      <xdr:nvSpPr>
        <xdr:cNvPr id="218" name="円/楕円 217"/>
        <xdr:cNvSpPr/>
      </xdr:nvSpPr>
      <xdr:spPr>
        <a:xfrm>
          <a:off x="3175000" y="13908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133010</xdr:rowOff>
    </xdr:from>
    <xdr:ext cx="762000" cy="259045"/>
    <xdr:sp macro="" textlink="">
      <xdr:nvSpPr>
        <xdr:cNvPr id="219" name="テキスト ボックス 218"/>
        <xdr:cNvSpPr txBox="1"/>
      </xdr:nvSpPr>
      <xdr:spPr>
        <a:xfrm>
          <a:off x="2844800" y="13677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139,490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168129</xdr:rowOff>
    </xdr:from>
    <xdr:to>
      <xdr:col>3</xdr:col>
      <xdr:colOff>330200</xdr:colOff>
      <xdr:row>81</xdr:row>
      <xdr:rowOff>98279</xdr:rowOff>
    </xdr:to>
    <xdr:sp macro="" textlink="">
      <xdr:nvSpPr>
        <xdr:cNvPr id="220" name="円/楕円 219"/>
        <xdr:cNvSpPr/>
      </xdr:nvSpPr>
      <xdr:spPr>
        <a:xfrm>
          <a:off x="2286000" y="13884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108456</xdr:rowOff>
    </xdr:from>
    <xdr:ext cx="762000" cy="259045"/>
    <xdr:sp macro="" textlink="">
      <xdr:nvSpPr>
        <xdr:cNvPr id="221" name="テキスト ボックス 220"/>
        <xdr:cNvSpPr txBox="1"/>
      </xdr:nvSpPr>
      <xdr:spPr>
        <a:xfrm>
          <a:off x="1955800" y="13653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133,385</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167225</xdr:rowOff>
    </xdr:from>
    <xdr:to>
      <xdr:col>2</xdr:col>
      <xdr:colOff>127000</xdr:colOff>
      <xdr:row>81</xdr:row>
      <xdr:rowOff>97375</xdr:rowOff>
    </xdr:to>
    <xdr:sp macro="" textlink="">
      <xdr:nvSpPr>
        <xdr:cNvPr id="222" name="円/楕円 221"/>
        <xdr:cNvSpPr/>
      </xdr:nvSpPr>
      <xdr:spPr>
        <a:xfrm>
          <a:off x="1397000" y="1388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107552</xdr:rowOff>
    </xdr:from>
    <xdr:ext cx="762000" cy="259045"/>
    <xdr:sp macro="" textlink="">
      <xdr:nvSpPr>
        <xdr:cNvPr id="223" name="テキスト ボックス 222"/>
        <xdr:cNvSpPr txBox="1"/>
      </xdr:nvSpPr>
      <xdr:spPr>
        <a:xfrm>
          <a:off x="1066800" y="1365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en-US" sz="1100">
              <a:solidFill>
                <a:schemeClr val="dk1"/>
              </a:solidFill>
              <a:effectLst/>
              <a:latin typeface="+mn-lt"/>
              <a:ea typeface="+mn-ea"/>
              <a:cs typeface="+mn-cs"/>
            </a:rPr>
            <a:t>　</a:t>
          </a:r>
          <a:r>
            <a:rPr lang="ja-JP" altLang="ja-JP" sz="1050">
              <a:solidFill>
                <a:schemeClr val="dk1"/>
              </a:solidFill>
              <a:effectLst/>
              <a:latin typeface="+mn-lt"/>
              <a:ea typeface="+mn-ea"/>
              <a:cs typeface="+mn-cs"/>
            </a:rPr>
            <a:t>類似団体と比較すると</a:t>
          </a:r>
          <a:r>
            <a:rPr lang="en-US" altLang="ja-JP" sz="1050">
              <a:solidFill>
                <a:schemeClr val="dk1"/>
              </a:solidFill>
              <a:effectLst/>
              <a:latin typeface="+mn-lt"/>
              <a:ea typeface="+mn-ea"/>
              <a:cs typeface="+mn-cs"/>
            </a:rPr>
            <a:t>3.4</a:t>
          </a:r>
          <a:r>
            <a:rPr lang="ja-JP" altLang="ja-JP" sz="1050">
              <a:solidFill>
                <a:schemeClr val="dk1"/>
              </a:solidFill>
              <a:effectLst/>
              <a:latin typeface="+mn-lt"/>
              <a:ea typeface="+mn-ea"/>
              <a:cs typeface="+mn-cs"/>
            </a:rPr>
            <a:t>ポイント上回っており、全国町村平均値との比較でも</a:t>
          </a:r>
          <a:r>
            <a:rPr lang="en-US" altLang="ja-JP" sz="1050">
              <a:solidFill>
                <a:schemeClr val="dk1"/>
              </a:solidFill>
              <a:effectLst/>
              <a:latin typeface="+mn-lt"/>
              <a:ea typeface="+mn-ea"/>
              <a:cs typeface="+mn-cs"/>
            </a:rPr>
            <a:t>3.3</a:t>
          </a:r>
          <a:r>
            <a:rPr lang="ja-JP" altLang="ja-JP" sz="1050">
              <a:solidFill>
                <a:schemeClr val="dk1"/>
              </a:solidFill>
              <a:effectLst/>
              <a:latin typeface="+mn-lt"/>
              <a:ea typeface="+mn-ea"/>
              <a:cs typeface="+mn-cs"/>
            </a:rPr>
            <a:t>ポイント上回っている。</a:t>
          </a:r>
        </a:p>
        <a:p>
          <a:pPr fontAlgn="base"/>
          <a:r>
            <a:rPr lang="ja-JP" altLang="ja-JP" sz="1050">
              <a:solidFill>
                <a:schemeClr val="dk1"/>
              </a:solidFill>
              <a:effectLst/>
              <a:latin typeface="+mn-lt"/>
              <a:ea typeface="+mn-ea"/>
              <a:cs typeface="+mn-cs"/>
            </a:rPr>
            <a:t>　平成</a:t>
          </a:r>
          <a:r>
            <a:rPr lang="en-US" altLang="ja-JP" sz="1050">
              <a:solidFill>
                <a:schemeClr val="dk1"/>
              </a:solidFill>
              <a:effectLst/>
              <a:latin typeface="+mn-lt"/>
              <a:ea typeface="+mn-ea"/>
              <a:cs typeface="+mn-cs"/>
            </a:rPr>
            <a:t>25</a:t>
          </a:r>
          <a:r>
            <a:rPr lang="ja-JP" altLang="ja-JP" sz="1050">
              <a:solidFill>
                <a:schemeClr val="dk1"/>
              </a:solidFill>
              <a:effectLst/>
              <a:latin typeface="+mn-lt"/>
              <a:ea typeface="+mn-ea"/>
              <a:cs typeface="+mn-cs"/>
            </a:rPr>
            <a:t>年度は、臨時特例による給与減額措置により対前年比</a:t>
          </a:r>
          <a:r>
            <a:rPr lang="en-US" altLang="ja-JP" sz="1050">
              <a:solidFill>
                <a:schemeClr val="dk1"/>
              </a:solidFill>
              <a:effectLst/>
              <a:latin typeface="+mn-lt"/>
              <a:ea typeface="+mn-ea"/>
              <a:cs typeface="+mn-cs"/>
            </a:rPr>
            <a:t>7.5</a:t>
          </a:r>
          <a:r>
            <a:rPr lang="ja-JP" altLang="ja-JP" sz="1050">
              <a:solidFill>
                <a:schemeClr val="dk1"/>
              </a:solidFill>
              <a:effectLst/>
              <a:latin typeface="+mn-lt"/>
              <a:ea typeface="+mn-ea"/>
              <a:cs typeface="+mn-cs"/>
            </a:rPr>
            <a:t>ポイント減少している。</a:t>
          </a:r>
          <a:endParaRPr lang="ja-JP" altLang="en-US" sz="1050">
            <a:solidFill>
              <a:schemeClr val="dk1"/>
            </a:solidFill>
            <a:effectLst/>
            <a:latin typeface="+mn-lt"/>
            <a:ea typeface="+mn-ea"/>
            <a:cs typeface="+mn-cs"/>
          </a:endParaRPr>
        </a:p>
        <a:p>
          <a:pPr fontAlgn="base"/>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職員</a:t>
          </a:r>
          <a:r>
            <a:rPr lang="ja-JP" altLang="en-US" sz="1050">
              <a:solidFill>
                <a:schemeClr val="dk1"/>
              </a:solidFill>
              <a:effectLst/>
              <a:latin typeface="+mn-lt"/>
              <a:ea typeface="+mn-ea"/>
              <a:cs typeface="+mn-cs"/>
            </a:rPr>
            <a:t>年齢の</a:t>
          </a:r>
          <a:r>
            <a:rPr lang="ja-JP" altLang="ja-JP" sz="1050">
              <a:solidFill>
                <a:schemeClr val="dk1"/>
              </a:solidFill>
              <a:effectLst/>
              <a:latin typeface="+mn-lt"/>
              <a:ea typeface="+mn-ea"/>
              <a:cs typeface="+mn-cs"/>
            </a:rPr>
            <a:t>バランスが悪く、</a:t>
          </a:r>
          <a:r>
            <a:rPr lang="en-US" altLang="ja-JP" sz="1050">
              <a:solidFill>
                <a:schemeClr val="dk1"/>
              </a:solidFill>
              <a:effectLst/>
              <a:latin typeface="+mn-lt"/>
              <a:ea typeface="+mn-ea"/>
              <a:cs typeface="+mn-cs"/>
            </a:rPr>
            <a:t>50</a:t>
          </a:r>
          <a:r>
            <a:rPr lang="ja-JP" altLang="ja-JP" sz="1050">
              <a:solidFill>
                <a:schemeClr val="dk1"/>
              </a:solidFill>
              <a:effectLst/>
              <a:latin typeface="+mn-lt"/>
              <a:ea typeface="+mn-ea"/>
              <a:cs typeface="+mn-cs"/>
            </a:rPr>
            <a:t>歳を</a:t>
          </a:r>
          <a:r>
            <a:rPr lang="ja-JP" altLang="en-US" sz="1050">
              <a:solidFill>
                <a:schemeClr val="dk1"/>
              </a:solidFill>
              <a:effectLst/>
              <a:latin typeface="+mn-lt"/>
              <a:ea typeface="+mn-ea"/>
              <a:cs typeface="+mn-cs"/>
            </a:rPr>
            <a:t>越える</a:t>
          </a:r>
          <a:r>
            <a:rPr lang="ja-JP" altLang="ja-JP" sz="1050">
              <a:solidFill>
                <a:schemeClr val="dk1"/>
              </a:solidFill>
              <a:effectLst/>
              <a:latin typeface="+mn-lt"/>
              <a:ea typeface="+mn-ea"/>
              <a:cs typeface="+mn-cs"/>
            </a:rPr>
            <a:t>職員が</a:t>
          </a:r>
          <a:r>
            <a:rPr lang="en-US" altLang="ja-JP" sz="1050">
              <a:solidFill>
                <a:schemeClr val="dk1"/>
              </a:solidFill>
              <a:effectLst/>
              <a:latin typeface="+mn-lt"/>
              <a:ea typeface="+mn-ea"/>
              <a:cs typeface="+mn-cs"/>
            </a:rPr>
            <a:t>35</a:t>
          </a:r>
          <a:r>
            <a:rPr lang="ja-JP" altLang="ja-JP" sz="1050">
              <a:solidFill>
                <a:schemeClr val="dk1"/>
              </a:solidFill>
              <a:effectLst/>
              <a:latin typeface="+mn-lt"/>
              <a:ea typeface="+mn-ea"/>
              <a:cs typeface="+mn-cs"/>
            </a:rPr>
            <a:t>％以上を占めていたが、その職員が順次定年を迎えることから、過去の高水準の給与体系にいた職員が段階的に減り、ラス指数は今後下降することが想定される。</a:t>
          </a:r>
        </a:p>
        <a:p>
          <a:pPr fontAlgn="base"/>
          <a:r>
            <a:rPr lang="ja-JP" altLang="ja-JP" sz="1050">
              <a:solidFill>
                <a:schemeClr val="dk1"/>
              </a:solidFill>
              <a:effectLst/>
              <a:latin typeface="+mn-lt"/>
              <a:ea typeface="+mn-ea"/>
              <a:cs typeface="+mn-cs"/>
            </a:rPr>
            <a:t>　前年度に引き続き特別職の給与削減（町長</a:t>
          </a:r>
          <a:r>
            <a:rPr lang="en-US" altLang="ja-JP" sz="1050">
              <a:solidFill>
                <a:schemeClr val="dk1"/>
              </a:solidFill>
              <a:effectLst/>
              <a:latin typeface="+mn-lt"/>
              <a:ea typeface="+mn-ea"/>
              <a:cs typeface="+mn-cs"/>
            </a:rPr>
            <a:t>10</a:t>
          </a:r>
          <a:r>
            <a:rPr lang="ja-JP" altLang="ja-JP" sz="1050">
              <a:solidFill>
                <a:schemeClr val="dk1"/>
              </a:solidFill>
              <a:effectLst/>
              <a:latin typeface="+mn-lt"/>
              <a:ea typeface="+mn-ea"/>
              <a:cs typeface="+mn-cs"/>
            </a:rPr>
            <a:t>％教育長</a:t>
          </a:r>
          <a:r>
            <a:rPr lang="en-US" altLang="ja-JP" sz="1050">
              <a:solidFill>
                <a:schemeClr val="dk1"/>
              </a:solidFill>
              <a:effectLst/>
              <a:latin typeface="+mn-lt"/>
              <a:ea typeface="+mn-ea"/>
              <a:cs typeface="+mn-cs"/>
            </a:rPr>
            <a:t>10</a:t>
          </a:r>
          <a:r>
            <a:rPr lang="ja-JP" altLang="ja-JP" sz="1050">
              <a:solidFill>
                <a:schemeClr val="dk1"/>
              </a:solidFill>
              <a:effectLst/>
              <a:latin typeface="+mn-lt"/>
              <a:ea typeface="+mn-ea"/>
              <a:cs typeface="+mn-cs"/>
            </a:rPr>
            <a:t>％）、管理職手当</a:t>
          </a:r>
          <a:r>
            <a:rPr lang="en-US" altLang="ja-JP" sz="1050">
              <a:solidFill>
                <a:schemeClr val="dk1"/>
              </a:solidFill>
              <a:effectLst/>
              <a:latin typeface="+mn-lt"/>
              <a:ea typeface="+mn-ea"/>
              <a:cs typeface="+mn-cs"/>
            </a:rPr>
            <a:t>10</a:t>
          </a:r>
          <a:r>
            <a:rPr lang="ja-JP" altLang="ja-JP" sz="1050">
              <a:solidFill>
                <a:schemeClr val="dk1"/>
              </a:solidFill>
              <a:effectLst/>
              <a:latin typeface="+mn-lt"/>
              <a:ea typeface="+mn-ea"/>
              <a:cs typeface="+mn-cs"/>
            </a:rPr>
            <a:t>％削減を継続している。また、超過勤務手当の予算額を給料の</a:t>
          </a:r>
          <a:r>
            <a:rPr lang="en-US" altLang="ja-JP" sz="1050">
              <a:solidFill>
                <a:schemeClr val="dk1"/>
              </a:solidFill>
              <a:effectLst/>
              <a:latin typeface="+mn-lt"/>
              <a:ea typeface="+mn-ea"/>
              <a:cs typeface="+mn-cs"/>
            </a:rPr>
            <a:t>4</a:t>
          </a:r>
          <a:r>
            <a:rPr lang="ja-JP" altLang="ja-JP" sz="1050">
              <a:solidFill>
                <a:schemeClr val="dk1"/>
              </a:solidFill>
              <a:effectLst/>
              <a:latin typeface="+mn-lt"/>
              <a:ea typeface="+mn-ea"/>
              <a:cs typeface="+mn-cs"/>
            </a:rPr>
            <a:t>％以内とし人件費の抑制を図っている。</a:t>
          </a:r>
        </a:p>
        <a:p>
          <a:pPr fontAlgn="base"/>
          <a:r>
            <a:rPr lang="ja-JP" altLang="ja-JP" sz="1050">
              <a:solidFill>
                <a:schemeClr val="dk1"/>
              </a:solidFill>
              <a:effectLst/>
              <a:latin typeface="+mn-lt"/>
              <a:ea typeface="+mn-ea"/>
              <a:cs typeface="+mn-cs"/>
            </a:rPr>
            <a:t>　今後も地場産業の給与実態の状況を踏まえ、給与の適正化に努める。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48513</xdr:rowOff>
    </xdr:from>
    <xdr:to>
      <xdr:col>24</xdr:col>
      <xdr:colOff>558800</xdr:colOff>
      <xdr:row>88</xdr:row>
      <xdr:rowOff>67563</xdr:rowOff>
    </xdr:to>
    <xdr:cxnSp macro="">
      <xdr:nvCxnSpPr>
        <xdr:cNvPr id="255" name="直線コネクタ 254"/>
        <xdr:cNvCxnSpPr/>
      </xdr:nvCxnSpPr>
      <xdr:spPr>
        <a:xfrm flipV="1">
          <a:off x="16179800" y="14793213"/>
          <a:ext cx="8382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14478</xdr:rowOff>
    </xdr:from>
    <xdr:to>
      <xdr:col>23</xdr:col>
      <xdr:colOff>406400</xdr:colOff>
      <xdr:row>88</xdr:row>
      <xdr:rowOff>67563</xdr:rowOff>
    </xdr:to>
    <xdr:cxnSp macro="">
      <xdr:nvCxnSpPr>
        <xdr:cNvPr id="258" name="直線コネクタ 257"/>
        <xdr:cNvCxnSpPr/>
      </xdr:nvCxnSpPr>
      <xdr:spPr>
        <a:xfrm>
          <a:off x="15290800" y="15102078"/>
          <a:ext cx="889000" cy="5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41402</xdr:rowOff>
    </xdr:from>
    <xdr:to>
      <xdr:col>22</xdr:col>
      <xdr:colOff>203200</xdr:colOff>
      <xdr:row>88</xdr:row>
      <xdr:rowOff>14478</xdr:rowOff>
    </xdr:to>
    <xdr:cxnSp macro="">
      <xdr:nvCxnSpPr>
        <xdr:cNvPr id="261" name="直線コネクタ 260"/>
        <xdr:cNvCxnSpPr/>
      </xdr:nvCxnSpPr>
      <xdr:spPr>
        <a:xfrm>
          <a:off x="14401800" y="14614652"/>
          <a:ext cx="889000" cy="48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41402</xdr:rowOff>
    </xdr:from>
    <xdr:to>
      <xdr:col>21</xdr:col>
      <xdr:colOff>0</xdr:colOff>
      <xdr:row>85</xdr:row>
      <xdr:rowOff>123444</xdr:rowOff>
    </xdr:to>
    <xdr:cxnSp macro="">
      <xdr:nvCxnSpPr>
        <xdr:cNvPr id="264" name="直線コネクタ 263"/>
        <xdr:cNvCxnSpPr/>
      </xdr:nvCxnSpPr>
      <xdr:spPr>
        <a:xfrm flipV="1">
          <a:off x="13512800" y="1461465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169163</xdr:rowOff>
    </xdr:from>
    <xdr:to>
      <xdr:col>24</xdr:col>
      <xdr:colOff>609600</xdr:colOff>
      <xdr:row>86</xdr:row>
      <xdr:rowOff>99313</xdr:rowOff>
    </xdr:to>
    <xdr:sp macro="" textlink="">
      <xdr:nvSpPr>
        <xdr:cNvPr id="274" name="円/楕円 273"/>
        <xdr:cNvSpPr/>
      </xdr:nvSpPr>
      <xdr:spPr>
        <a:xfrm>
          <a:off x="169672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65040</xdr:rowOff>
    </xdr:from>
    <xdr:ext cx="762000" cy="259045"/>
    <xdr:sp macro="" textlink="">
      <xdr:nvSpPr>
        <xdr:cNvPr id="275" name="給与水準   （国との比較）該当値テキスト"/>
        <xdr:cNvSpPr txBox="1"/>
      </xdr:nvSpPr>
      <xdr:spPr>
        <a:xfrm>
          <a:off x="17106900" y="146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16763</xdr:rowOff>
    </xdr:from>
    <xdr:to>
      <xdr:col>23</xdr:col>
      <xdr:colOff>457200</xdr:colOff>
      <xdr:row>88</xdr:row>
      <xdr:rowOff>118363</xdr:rowOff>
    </xdr:to>
    <xdr:sp macro="" textlink="">
      <xdr:nvSpPr>
        <xdr:cNvPr id="276" name="円/楕円 275"/>
        <xdr:cNvSpPr/>
      </xdr:nvSpPr>
      <xdr:spPr>
        <a:xfrm>
          <a:off x="16129000" y="151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103140</xdr:rowOff>
    </xdr:from>
    <xdr:ext cx="736600" cy="259045"/>
    <xdr:sp macro="" textlink="">
      <xdr:nvSpPr>
        <xdr:cNvPr id="277" name="テキスト ボックス 276"/>
        <xdr:cNvSpPr txBox="1"/>
      </xdr:nvSpPr>
      <xdr:spPr>
        <a:xfrm>
          <a:off x="15798800" y="1519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135128</xdr:rowOff>
    </xdr:from>
    <xdr:to>
      <xdr:col>22</xdr:col>
      <xdr:colOff>254000</xdr:colOff>
      <xdr:row>88</xdr:row>
      <xdr:rowOff>65278</xdr:rowOff>
    </xdr:to>
    <xdr:sp macro="" textlink="">
      <xdr:nvSpPr>
        <xdr:cNvPr id="278" name="円/楕円 277"/>
        <xdr:cNvSpPr/>
      </xdr:nvSpPr>
      <xdr:spPr>
        <a:xfrm>
          <a:off x="15240000" y="1505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50055</xdr:rowOff>
    </xdr:from>
    <xdr:ext cx="762000" cy="259045"/>
    <xdr:sp macro="" textlink="">
      <xdr:nvSpPr>
        <xdr:cNvPr id="279" name="テキスト ボックス 278"/>
        <xdr:cNvSpPr txBox="1"/>
      </xdr:nvSpPr>
      <xdr:spPr>
        <a:xfrm>
          <a:off x="14909800" y="1513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162052</xdr:rowOff>
    </xdr:from>
    <xdr:to>
      <xdr:col>21</xdr:col>
      <xdr:colOff>50800</xdr:colOff>
      <xdr:row>85</xdr:row>
      <xdr:rowOff>92202</xdr:rowOff>
    </xdr:to>
    <xdr:sp macro="" textlink="">
      <xdr:nvSpPr>
        <xdr:cNvPr id="280" name="円/楕円 279"/>
        <xdr:cNvSpPr/>
      </xdr:nvSpPr>
      <xdr:spPr>
        <a:xfrm>
          <a:off x="143510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76979</xdr:rowOff>
    </xdr:from>
    <xdr:ext cx="762000" cy="259045"/>
    <xdr:sp macro="" textlink="">
      <xdr:nvSpPr>
        <xdr:cNvPr id="281" name="テキスト ボックス 280"/>
        <xdr:cNvSpPr txBox="1"/>
      </xdr:nvSpPr>
      <xdr:spPr>
        <a:xfrm>
          <a:off x="14020800" y="1465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72644</xdr:rowOff>
    </xdr:from>
    <xdr:to>
      <xdr:col>19</xdr:col>
      <xdr:colOff>533400</xdr:colOff>
      <xdr:row>86</xdr:row>
      <xdr:rowOff>2794</xdr:rowOff>
    </xdr:to>
    <xdr:sp macro="" textlink="">
      <xdr:nvSpPr>
        <xdr:cNvPr id="282" name="円/楕円 281"/>
        <xdr:cNvSpPr/>
      </xdr:nvSpPr>
      <xdr:spPr>
        <a:xfrm>
          <a:off x="13462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159021</xdr:rowOff>
    </xdr:from>
    <xdr:ext cx="762000" cy="259045"/>
    <xdr:sp macro="" textlink="">
      <xdr:nvSpPr>
        <xdr:cNvPr id="283" name="テキスト ボックス 282"/>
        <xdr:cNvSpPr txBox="1"/>
      </xdr:nvSpPr>
      <xdr:spPr>
        <a:xfrm>
          <a:off x="13131800" y="1473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過去、昭和</a:t>
          </a:r>
          <a:r>
            <a:rPr lang="en-US" altLang="ja-JP" sz="1100">
              <a:solidFill>
                <a:schemeClr val="dk1"/>
              </a:solidFill>
              <a:effectLst/>
              <a:latin typeface="+mn-lt"/>
              <a:ea typeface="+mn-ea"/>
              <a:cs typeface="+mn-cs"/>
            </a:rPr>
            <a:t>40</a:t>
          </a:r>
          <a:r>
            <a:rPr lang="ja-JP" altLang="ja-JP" sz="1100">
              <a:solidFill>
                <a:schemeClr val="dk1"/>
              </a:solidFill>
              <a:effectLst/>
              <a:latin typeface="+mn-lt"/>
              <a:ea typeface="+mn-ea"/>
              <a:cs typeface="+mn-cs"/>
            </a:rPr>
            <a:t>年度から昭和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年度にかけて行政需要の急速な増加に対応するために採用した職員が順次定年を迎えており、ここ数年職員が減となっている、定員適正化計画による職員の計画的な削減（平成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年度職員数</a:t>
          </a:r>
          <a:r>
            <a:rPr lang="en-US" altLang="ja-JP" sz="1100">
              <a:solidFill>
                <a:schemeClr val="dk1"/>
              </a:solidFill>
              <a:effectLst/>
              <a:latin typeface="+mn-lt"/>
              <a:ea typeface="+mn-ea"/>
              <a:cs typeface="+mn-cs"/>
            </a:rPr>
            <a:t>79</a:t>
          </a:r>
          <a:r>
            <a:rPr lang="ja-JP" altLang="ja-JP" sz="1100">
              <a:solidFill>
                <a:schemeClr val="dk1"/>
              </a:solidFill>
              <a:effectLst/>
              <a:latin typeface="+mn-lt"/>
              <a:ea typeface="+mn-ea"/>
              <a:cs typeface="+mn-cs"/>
            </a:rPr>
            <a:t>人を平成</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年度までに</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人削減）計画についても目標達成が</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年遅れたが達成することができている。</a:t>
          </a:r>
        </a:p>
        <a:p>
          <a:r>
            <a:rPr lang="ja-JP" altLang="ja-JP" sz="1100">
              <a:solidFill>
                <a:schemeClr val="dk1"/>
              </a:solidFill>
              <a:effectLst/>
              <a:latin typeface="+mn-lt"/>
              <a:ea typeface="+mn-ea"/>
              <a:cs typeface="+mn-cs"/>
            </a:rPr>
            <a:t>　町振興計画の将来人口調査では平成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年度までに平成</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年度調査時より２割以上の人口が減少すると予測しており、人口１人当たりで比較すると今後も職員数が増加するという現象が想定される。</a:t>
          </a:r>
        </a:p>
        <a:p>
          <a:r>
            <a:rPr lang="ja-JP" altLang="ja-JP" sz="1100">
              <a:solidFill>
                <a:schemeClr val="dk1"/>
              </a:solidFill>
              <a:effectLst/>
              <a:latin typeface="+mn-lt"/>
              <a:ea typeface="+mn-ea"/>
              <a:cs typeface="+mn-cs"/>
            </a:rPr>
            <a:t>　今後も業務の多様化、権限委譲などによる業務量の増加も見据えながら、適切な定員管理に努める。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68156</xdr:rowOff>
    </xdr:from>
    <xdr:to>
      <xdr:col>24</xdr:col>
      <xdr:colOff>558800</xdr:colOff>
      <xdr:row>59</xdr:row>
      <xdr:rowOff>107224</xdr:rowOff>
    </xdr:to>
    <xdr:cxnSp macro="">
      <xdr:nvCxnSpPr>
        <xdr:cNvPr id="320" name="直線コネクタ 319"/>
        <xdr:cNvCxnSpPr/>
      </xdr:nvCxnSpPr>
      <xdr:spPr>
        <a:xfrm>
          <a:off x="16179800" y="10183706"/>
          <a:ext cx="838200" cy="3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1"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68156</xdr:rowOff>
    </xdr:from>
    <xdr:to>
      <xdr:col>23</xdr:col>
      <xdr:colOff>406400</xdr:colOff>
      <xdr:row>59</xdr:row>
      <xdr:rowOff>68156</xdr:rowOff>
    </xdr:to>
    <xdr:cxnSp macro="">
      <xdr:nvCxnSpPr>
        <xdr:cNvPr id="323" name="直線コネクタ 322"/>
        <xdr:cNvCxnSpPr/>
      </xdr:nvCxnSpPr>
      <xdr:spPr>
        <a:xfrm>
          <a:off x="15290800" y="101837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5" name="テキスト ボックス 324"/>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68156</xdr:rowOff>
    </xdr:from>
    <xdr:to>
      <xdr:col>22</xdr:col>
      <xdr:colOff>203200</xdr:colOff>
      <xdr:row>59</xdr:row>
      <xdr:rowOff>122162</xdr:rowOff>
    </xdr:to>
    <xdr:cxnSp macro="">
      <xdr:nvCxnSpPr>
        <xdr:cNvPr id="326" name="直線コネクタ 325"/>
        <xdr:cNvCxnSpPr/>
      </xdr:nvCxnSpPr>
      <xdr:spPr>
        <a:xfrm flipV="1">
          <a:off x="14401800" y="10183706"/>
          <a:ext cx="889000" cy="5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28" name="テキスト ボックス 327"/>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77349</xdr:rowOff>
    </xdr:from>
    <xdr:to>
      <xdr:col>21</xdr:col>
      <xdr:colOff>0</xdr:colOff>
      <xdr:row>59</xdr:row>
      <xdr:rowOff>122162</xdr:rowOff>
    </xdr:to>
    <xdr:cxnSp macro="">
      <xdr:nvCxnSpPr>
        <xdr:cNvPr id="329" name="直線コネクタ 328"/>
        <xdr:cNvCxnSpPr/>
      </xdr:nvCxnSpPr>
      <xdr:spPr>
        <a:xfrm>
          <a:off x="13512800" y="10192899"/>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0" name="フローチャート : 判断 329"/>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1" name="テキスト ボックス 330"/>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2" name="フローチャート : 判断 331"/>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3" name="テキスト ボックス 332"/>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56424</xdr:rowOff>
    </xdr:from>
    <xdr:to>
      <xdr:col>24</xdr:col>
      <xdr:colOff>609600</xdr:colOff>
      <xdr:row>59</xdr:row>
      <xdr:rowOff>158024</xdr:rowOff>
    </xdr:to>
    <xdr:sp macro="" textlink="">
      <xdr:nvSpPr>
        <xdr:cNvPr id="339" name="円/楕円 338"/>
        <xdr:cNvSpPr/>
      </xdr:nvSpPr>
      <xdr:spPr>
        <a:xfrm>
          <a:off x="16967200" y="1017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72951</xdr:rowOff>
    </xdr:from>
    <xdr:ext cx="762000" cy="259045"/>
    <xdr:sp macro="" textlink="">
      <xdr:nvSpPr>
        <xdr:cNvPr id="340" name="定員管理の状況該当値テキスト"/>
        <xdr:cNvSpPr txBox="1"/>
      </xdr:nvSpPr>
      <xdr:spPr>
        <a:xfrm>
          <a:off x="17106900" y="1001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17356</xdr:rowOff>
    </xdr:from>
    <xdr:to>
      <xdr:col>23</xdr:col>
      <xdr:colOff>457200</xdr:colOff>
      <xdr:row>59</xdr:row>
      <xdr:rowOff>118956</xdr:rowOff>
    </xdr:to>
    <xdr:sp macro="" textlink="">
      <xdr:nvSpPr>
        <xdr:cNvPr id="341" name="円/楕円 340"/>
        <xdr:cNvSpPr/>
      </xdr:nvSpPr>
      <xdr:spPr>
        <a:xfrm>
          <a:off x="16129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129133</xdr:rowOff>
    </xdr:from>
    <xdr:ext cx="736600" cy="259045"/>
    <xdr:sp macro="" textlink="">
      <xdr:nvSpPr>
        <xdr:cNvPr id="342" name="テキスト ボックス 341"/>
        <xdr:cNvSpPr txBox="1"/>
      </xdr:nvSpPr>
      <xdr:spPr>
        <a:xfrm>
          <a:off x="15798800" y="9901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17356</xdr:rowOff>
    </xdr:from>
    <xdr:to>
      <xdr:col>22</xdr:col>
      <xdr:colOff>254000</xdr:colOff>
      <xdr:row>59</xdr:row>
      <xdr:rowOff>118956</xdr:rowOff>
    </xdr:to>
    <xdr:sp macro="" textlink="">
      <xdr:nvSpPr>
        <xdr:cNvPr id="343" name="円/楕円 342"/>
        <xdr:cNvSpPr/>
      </xdr:nvSpPr>
      <xdr:spPr>
        <a:xfrm>
          <a:off x="15240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129133</xdr:rowOff>
    </xdr:from>
    <xdr:ext cx="762000" cy="259045"/>
    <xdr:sp macro="" textlink="">
      <xdr:nvSpPr>
        <xdr:cNvPr id="344" name="テキスト ボックス 343"/>
        <xdr:cNvSpPr txBox="1"/>
      </xdr:nvSpPr>
      <xdr:spPr>
        <a:xfrm>
          <a:off x="14909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71362</xdr:rowOff>
    </xdr:from>
    <xdr:to>
      <xdr:col>21</xdr:col>
      <xdr:colOff>50800</xdr:colOff>
      <xdr:row>60</xdr:row>
      <xdr:rowOff>1512</xdr:rowOff>
    </xdr:to>
    <xdr:sp macro="" textlink="">
      <xdr:nvSpPr>
        <xdr:cNvPr id="345" name="円/楕円 344"/>
        <xdr:cNvSpPr/>
      </xdr:nvSpPr>
      <xdr:spPr>
        <a:xfrm>
          <a:off x="14351000" y="1018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11689</xdr:rowOff>
    </xdr:from>
    <xdr:ext cx="762000" cy="259045"/>
    <xdr:sp macro="" textlink="">
      <xdr:nvSpPr>
        <xdr:cNvPr id="346" name="テキスト ボックス 345"/>
        <xdr:cNvSpPr txBox="1"/>
      </xdr:nvSpPr>
      <xdr:spPr>
        <a:xfrm>
          <a:off x="14020800" y="9955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26549</xdr:rowOff>
    </xdr:from>
    <xdr:to>
      <xdr:col>19</xdr:col>
      <xdr:colOff>533400</xdr:colOff>
      <xdr:row>59</xdr:row>
      <xdr:rowOff>128149</xdr:rowOff>
    </xdr:to>
    <xdr:sp macro="" textlink="">
      <xdr:nvSpPr>
        <xdr:cNvPr id="347" name="円/楕円 346"/>
        <xdr:cNvSpPr/>
      </xdr:nvSpPr>
      <xdr:spPr>
        <a:xfrm>
          <a:off x="13462000" y="10142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138326</xdr:rowOff>
    </xdr:from>
    <xdr:ext cx="762000" cy="259045"/>
    <xdr:sp macro="" textlink="">
      <xdr:nvSpPr>
        <xdr:cNvPr id="348" name="テキスト ボックス 347"/>
        <xdr:cNvSpPr txBox="1"/>
      </xdr:nvSpPr>
      <xdr:spPr>
        <a:xfrm>
          <a:off x="13131800" y="991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分子となる元利償還金の額が、臨時地方道債等</a:t>
          </a:r>
          <a:r>
            <a:rPr lang="en-US" altLang="ja-JP" sz="1050">
              <a:solidFill>
                <a:schemeClr val="dk1"/>
              </a:solidFill>
              <a:effectLst/>
              <a:latin typeface="+mn-lt"/>
              <a:ea typeface="+mn-ea"/>
              <a:cs typeface="+mn-cs"/>
            </a:rPr>
            <a:t>15</a:t>
          </a:r>
          <a:r>
            <a:rPr lang="ja-JP" altLang="ja-JP" sz="1050">
              <a:solidFill>
                <a:schemeClr val="dk1"/>
              </a:solidFill>
              <a:effectLst/>
              <a:latin typeface="+mn-lt"/>
              <a:ea typeface="+mn-ea"/>
              <a:cs typeface="+mn-cs"/>
            </a:rPr>
            <a:t>件の償還終了により減となった。石川管内特別養護老人ホーム建設に伴う元金償還についても減となり、実質公債費比率は前年度比で</a:t>
          </a:r>
          <a:r>
            <a:rPr lang="en-US" altLang="ja-JP" sz="1050">
              <a:solidFill>
                <a:schemeClr val="dk1"/>
              </a:solidFill>
              <a:effectLst/>
              <a:latin typeface="+mn-lt"/>
              <a:ea typeface="+mn-ea"/>
              <a:cs typeface="+mn-cs"/>
            </a:rPr>
            <a:t>1.0</a:t>
          </a:r>
          <a:r>
            <a:rPr lang="ja-JP" altLang="en-US" sz="1050">
              <a:solidFill>
                <a:schemeClr val="dk1"/>
              </a:solidFill>
              <a:effectLst/>
              <a:latin typeface="+mn-lt"/>
              <a:ea typeface="+mn-ea"/>
              <a:cs typeface="+mn-cs"/>
            </a:rPr>
            <a:t>ポイント</a:t>
          </a:r>
          <a:r>
            <a:rPr lang="ja-JP" altLang="ja-JP" sz="1050">
              <a:solidFill>
                <a:schemeClr val="dk1"/>
              </a:solidFill>
              <a:effectLst/>
              <a:latin typeface="+mn-lt"/>
              <a:ea typeface="+mn-ea"/>
              <a:cs typeface="+mn-cs"/>
            </a:rPr>
            <a:t>の減となった、地方債については年々償還額が減少し、実質公債費比率は毎年減となっている。しかし現在の借入分の償還額については毎年減少するが、一部事務組合において、ごみ焼却施設、し尿処理施設の老朽化による改善工事が今後必要となってくるため、事業の借入等による負担金の増額が今後予想される。また今後、幼保一体化施設</a:t>
          </a:r>
          <a:r>
            <a:rPr lang="ja-JP" altLang="en-US" sz="1050">
              <a:solidFill>
                <a:schemeClr val="dk1"/>
              </a:solidFill>
              <a:effectLst/>
              <a:latin typeface="+mn-lt"/>
              <a:ea typeface="+mn-ea"/>
              <a:cs typeface="+mn-cs"/>
            </a:rPr>
            <a:t>整備事業</a:t>
          </a:r>
          <a:r>
            <a:rPr lang="ja-JP" altLang="ja-JP" sz="1050">
              <a:solidFill>
                <a:schemeClr val="dk1"/>
              </a:solidFill>
              <a:effectLst/>
              <a:latin typeface="+mn-lt"/>
              <a:ea typeface="+mn-ea"/>
              <a:cs typeface="+mn-cs"/>
            </a:rPr>
            <a:t>や教育施設の耐震改修に伴う地方債の借入れ、更には下水道第</a:t>
          </a:r>
          <a:r>
            <a:rPr lang="en-US" altLang="ja-JP" sz="1050">
              <a:solidFill>
                <a:schemeClr val="dk1"/>
              </a:solidFill>
              <a:effectLst/>
              <a:latin typeface="+mn-lt"/>
              <a:ea typeface="+mn-ea"/>
              <a:cs typeface="+mn-cs"/>
            </a:rPr>
            <a:t>3</a:t>
          </a:r>
          <a:r>
            <a:rPr lang="ja-JP" altLang="ja-JP" sz="1050">
              <a:solidFill>
                <a:schemeClr val="dk1"/>
              </a:solidFill>
              <a:effectLst/>
              <a:latin typeface="+mn-lt"/>
              <a:ea typeface="+mn-ea"/>
              <a:cs typeface="+mn-cs"/>
            </a:rPr>
            <a:t>期事業が実施され元利償還金の増が見込まれるが、「町振興計画」のもと、地域の住民ニーズに的確に対応した事業の選択と、起債に大きく頼ることのない身の丈にあった財政運営に努める。</a:t>
          </a:r>
          <a:endParaRPr kumimoji="1" lang="ja-JP" altLang="en-US" sz="105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43</xdr:row>
      <xdr:rowOff>30904</xdr:rowOff>
    </xdr:to>
    <xdr:cxnSp macro="">
      <xdr:nvCxnSpPr>
        <xdr:cNvPr id="377" name="直線コネクタ 376"/>
        <xdr:cNvCxnSpPr/>
      </xdr:nvCxnSpPr>
      <xdr:spPr>
        <a:xfrm flipV="1">
          <a:off x="17018000" y="6309360"/>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2981</xdr:rowOff>
    </xdr:from>
    <xdr:ext cx="762000" cy="259045"/>
    <xdr:sp macro="" textlink="">
      <xdr:nvSpPr>
        <xdr:cNvPr id="378" name="公債費負担の状況最小値テキスト"/>
        <xdr:cNvSpPr txBox="1"/>
      </xdr:nvSpPr>
      <xdr:spPr>
        <a:xfrm>
          <a:off x="17106900" y="737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43</xdr:row>
      <xdr:rowOff>30904</xdr:rowOff>
    </xdr:from>
    <xdr:to>
      <xdr:col>24</xdr:col>
      <xdr:colOff>647700</xdr:colOff>
      <xdr:row>43</xdr:row>
      <xdr:rowOff>30904</xdr:rowOff>
    </xdr:to>
    <xdr:cxnSp macro="">
      <xdr:nvCxnSpPr>
        <xdr:cNvPr id="379" name="直線コネクタ 378"/>
        <xdr:cNvCxnSpPr/>
      </xdr:nvCxnSpPr>
      <xdr:spPr>
        <a:xfrm>
          <a:off x="16929100" y="740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0"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1" name="直線コネクタ 380"/>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9313</xdr:rowOff>
    </xdr:from>
    <xdr:to>
      <xdr:col>24</xdr:col>
      <xdr:colOff>558800</xdr:colOff>
      <xdr:row>42</xdr:row>
      <xdr:rowOff>89746</xdr:rowOff>
    </xdr:to>
    <xdr:cxnSp macro="">
      <xdr:nvCxnSpPr>
        <xdr:cNvPr id="382" name="直線コネクタ 381"/>
        <xdr:cNvCxnSpPr/>
      </xdr:nvCxnSpPr>
      <xdr:spPr>
        <a:xfrm flipV="1">
          <a:off x="16179800" y="7210213"/>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92727</xdr:rowOff>
    </xdr:from>
    <xdr:ext cx="762000" cy="259045"/>
    <xdr:sp macro="" textlink="">
      <xdr:nvSpPr>
        <xdr:cNvPr id="383" name="公債費負担の状況平均値テキスト"/>
        <xdr:cNvSpPr txBox="1"/>
      </xdr:nvSpPr>
      <xdr:spPr>
        <a:xfrm>
          <a:off x="17106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84" name="フローチャート : 判断 383"/>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89746</xdr:rowOff>
    </xdr:from>
    <xdr:to>
      <xdr:col>23</xdr:col>
      <xdr:colOff>406400</xdr:colOff>
      <xdr:row>43</xdr:row>
      <xdr:rowOff>30904</xdr:rowOff>
    </xdr:to>
    <xdr:cxnSp macro="">
      <xdr:nvCxnSpPr>
        <xdr:cNvPr id="385" name="直線コネクタ 384"/>
        <xdr:cNvCxnSpPr/>
      </xdr:nvCxnSpPr>
      <xdr:spPr>
        <a:xfrm flipV="1">
          <a:off x="15290800" y="7290646"/>
          <a:ext cx="889000" cy="11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132504</xdr:rowOff>
    </xdr:from>
    <xdr:to>
      <xdr:col>23</xdr:col>
      <xdr:colOff>457200</xdr:colOff>
      <xdr:row>41</xdr:row>
      <xdr:rowOff>62654</xdr:rowOff>
    </xdr:to>
    <xdr:sp macro="" textlink="">
      <xdr:nvSpPr>
        <xdr:cNvPr id="386" name="フローチャート : 判断 385"/>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72831</xdr:rowOff>
    </xdr:from>
    <xdr:ext cx="736600" cy="259045"/>
    <xdr:sp macro="" textlink="">
      <xdr:nvSpPr>
        <xdr:cNvPr id="387" name="テキスト ボックス 386"/>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30904</xdr:rowOff>
    </xdr:from>
    <xdr:to>
      <xdr:col>22</xdr:col>
      <xdr:colOff>203200</xdr:colOff>
      <xdr:row>43</xdr:row>
      <xdr:rowOff>111337</xdr:rowOff>
    </xdr:to>
    <xdr:cxnSp macro="">
      <xdr:nvCxnSpPr>
        <xdr:cNvPr id="388" name="直線コネクタ 387"/>
        <xdr:cNvCxnSpPr/>
      </xdr:nvCxnSpPr>
      <xdr:spPr>
        <a:xfrm flipV="1">
          <a:off x="14401800" y="740325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57573</xdr:rowOff>
    </xdr:from>
    <xdr:to>
      <xdr:col>22</xdr:col>
      <xdr:colOff>254000</xdr:colOff>
      <xdr:row>41</xdr:row>
      <xdr:rowOff>159173</xdr:rowOff>
    </xdr:to>
    <xdr:sp macro="" textlink="">
      <xdr:nvSpPr>
        <xdr:cNvPr id="389" name="フローチャート : 判断 388"/>
        <xdr:cNvSpPr/>
      </xdr:nvSpPr>
      <xdr:spPr>
        <a:xfrm>
          <a:off x="15240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169350</xdr:rowOff>
    </xdr:from>
    <xdr:ext cx="762000" cy="259045"/>
    <xdr:sp macro="" textlink="">
      <xdr:nvSpPr>
        <xdr:cNvPr id="390" name="テキスト ボックス 389"/>
        <xdr:cNvSpPr txBox="1"/>
      </xdr:nvSpPr>
      <xdr:spPr>
        <a:xfrm>
          <a:off x="14909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111337</xdr:rowOff>
    </xdr:from>
    <xdr:to>
      <xdr:col>21</xdr:col>
      <xdr:colOff>0</xdr:colOff>
      <xdr:row>43</xdr:row>
      <xdr:rowOff>167640</xdr:rowOff>
    </xdr:to>
    <xdr:cxnSp macro="">
      <xdr:nvCxnSpPr>
        <xdr:cNvPr id="391" name="直線コネクタ 390"/>
        <xdr:cNvCxnSpPr/>
      </xdr:nvCxnSpPr>
      <xdr:spPr>
        <a:xfrm flipV="1">
          <a:off x="13512800" y="748368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2" name="フローチャート : 判断 391"/>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110507</xdr:rowOff>
    </xdr:from>
    <xdr:ext cx="762000" cy="259045"/>
    <xdr:sp macro="" textlink="">
      <xdr:nvSpPr>
        <xdr:cNvPr id="393" name="テキスト ボックス 392"/>
        <xdr:cNvSpPr txBox="1"/>
      </xdr:nvSpPr>
      <xdr:spPr>
        <a:xfrm>
          <a:off x="14020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127423</xdr:rowOff>
    </xdr:from>
    <xdr:to>
      <xdr:col>19</xdr:col>
      <xdr:colOff>533400</xdr:colOff>
      <xdr:row>43</xdr:row>
      <xdr:rowOff>57573</xdr:rowOff>
    </xdr:to>
    <xdr:sp macro="" textlink="">
      <xdr:nvSpPr>
        <xdr:cNvPr id="394" name="フローチャート : 判断 393"/>
        <xdr:cNvSpPr/>
      </xdr:nvSpPr>
      <xdr:spPr>
        <a:xfrm>
          <a:off x="13462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67750</xdr:rowOff>
    </xdr:from>
    <xdr:ext cx="762000" cy="259045"/>
    <xdr:sp macro="" textlink="">
      <xdr:nvSpPr>
        <xdr:cNvPr id="395" name="テキスト ボックス 394"/>
        <xdr:cNvSpPr txBox="1"/>
      </xdr:nvSpPr>
      <xdr:spPr>
        <a:xfrm>
          <a:off x="13131800" y="709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129963</xdr:rowOff>
    </xdr:from>
    <xdr:to>
      <xdr:col>24</xdr:col>
      <xdr:colOff>609600</xdr:colOff>
      <xdr:row>42</xdr:row>
      <xdr:rowOff>60113</xdr:rowOff>
    </xdr:to>
    <xdr:sp macro="" textlink="">
      <xdr:nvSpPr>
        <xdr:cNvPr id="401" name="円/楕円 400"/>
        <xdr:cNvSpPr/>
      </xdr:nvSpPr>
      <xdr:spPr>
        <a:xfrm>
          <a:off x="169672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102040</xdr:rowOff>
    </xdr:from>
    <xdr:ext cx="762000" cy="259045"/>
    <xdr:sp macro="" textlink="">
      <xdr:nvSpPr>
        <xdr:cNvPr id="402" name="公債費負担の状況該当値テキスト"/>
        <xdr:cNvSpPr txBox="1"/>
      </xdr:nvSpPr>
      <xdr:spPr>
        <a:xfrm>
          <a:off x="17106900" y="713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38946</xdr:rowOff>
    </xdr:from>
    <xdr:to>
      <xdr:col>23</xdr:col>
      <xdr:colOff>457200</xdr:colOff>
      <xdr:row>42</xdr:row>
      <xdr:rowOff>140546</xdr:rowOff>
    </xdr:to>
    <xdr:sp macro="" textlink="">
      <xdr:nvSpPr>
        <xdr:cNvPr id="403" name="円/楕円 402"/>
        <xdr:cNvSpPr/>
      </xdr:nvSpPr>
      <xdr:spPr>
        <a:xfrm>
          <a:off x="16129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125323</xdr:rowOff>
    </xdr:from>
    <xdr:ext cx="736600" cy="259045"/>
    <xdr:sp macro="" textlink="">
      <xdr:nvSpPr>
        <xdr:cNvPr id="404" name="テキスト ボックス 403"/>
        <xdr:cNvSpPr txBox="1"/>
      </xdr:nvSpPr>
      <xdr:spPr>
        <a:xfrm>
          <a:off x="15798800" y="7326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151554</xdr:rowOff>
    </xdr:from>
    <xdr:to>
      <xdr:col>22</xdr:col>
      <xdr:colOff>254000</xdr:colOff>
      <xdr:row>43</xdr:row>
      <xdr:rowOff>81704</xdr:rowOff>
    </xdr:to>
    <xdr:sp macro="" textlink="">
      <xdr:nvSpPr>
        <xdr:cNvPr id="405" name="円/楕円 404"/>
        <xdr:cNvSpPr/>
      </xdr:nvSpPr>
      <xdr:spPr>
        <a:xfrm>
          <a:off x="15240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66481</xdr:rowOff>
    </xdr:from>
    <xdr:ext cx="762000" cy="259045"/>
    <xdr:sp macro="" textlink="">
      <xdr:nvSpPr>
        <xdr:cNvPr id="406" name="テキスト ボックス 405"/>
        <xdr:cNvSpPr txBox="1"/>
      </xdr:nvSpPr>
      <xdr:spPr>
        <a:xfrm>
          <a:off x="14909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60537</xdr:rowOff>
    </xdr:from>
    <xdr:to>
      <xdr:col>21</xdr:col>
      <xdr:colOff>50800</xdr:colOff>
      <xdr:row>43</xdr:row>
      <xdr:rowOff>162137</xdr:rowOff>
    </xdr:to>
    <xdr:sp macro="" textlink="">
      <xdr:nvSpPr>
        <xdr:cNvPr id="407" name="円/楕円 406"/>
        <xdr:cNvSpPr/>
      </xdr:nvSpPr>
      <xdr:spPr>
        <a:xfrm>
          <a:off x="14351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146914</xdr:rowOff>
    </xdr:from>
    <xdr:ext cx="762000" cy="259045"/>
    <xdr:sp macro="" textlink="">
      <xdr:nvSpPr>
        <xdr:cNvPr id="408" name="テキスト ボックス 407"/>
        <xdr:cNvSpPr txBox="1"/>
      </xdr:nvSpPr>
      <xdr:spPr>
        <a:xfrm>
          <a:off x="14020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116840</xdr:rowOff>
    </xdr:from>
    <xdr:to>
      <xdr:col>19</xdr:col>
      <xdr:colOff>533400</xdr:colOff>
      <xdr:row>44</xdr:row>
      <xdr:rowOff>46990</xdr:rowOff>
    </xdr:to>
    <xdr:sp macro="" textlink="">
      <xdr:nvSpPr>
        <xdr:cNvPr id="409" name="円/楕円 408"/>
        <xdr:cNvSpPr/>
      </xdr:nvSpPr>
      <xdr:spPr>
        <a:xfrm>
          <a:off x="13462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31767</xdr:rowOff>
    </xdr:from>
    <xdr:ext cx="762000" cy="259045"/>
    <xdr:sp macro="" textlink="">
      <xdr:nvSpPr>
        <xdr:cNvPr id="410" name="テキスト ボックス 409"/>
        <xdr:cNvSpPr txBox="1"/>
      </xdr:nvSpPr>
      <xdr:spPr>
        <a:xfrm>
          <a:off x="13131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地方債現在高のうち臨時地方道関係が</a:t>
          </a:r>
          <a:r>
            <a:rPr lang="en-US" altLang="ja-JP" sz="1100">
              <a:solidFill>
                <a:schemeClr val="dk1"/>
              </a:solidFill>
              <a:effectLst/>
              <a:latin typeface="+mn-lt"/>
              <a:ea typeface="+mn-ea"/>
              <a:cs typeface="+mn-cs"/>
            </a:rPr>
            <a:t>20.6%</a:t>
          </a:r>
          <a:r>
            <a:rPr lang="ja-JP" altLang="ja-JP" sz="1100">
              <a:solidFill>
                <a:schemeClr val="dk1"/>
              </a:solidFill>
              <a:effectLst/>
              <a:latin typeface="+mn-lt"/>
              <a:ea typeface="+mn-ea"/>
              <a:cs typeface="+mn-cs"/>
            </a:rPr>
            <a:t>を占めているが、地方債現在高については、今後償還期間の終了を迎えることから減で推移する見込みである。臨時財政対策債については、現在</a:t>
          </a:r>
          <a:r>
            <a:rPr lang="en-US" altLang="ja-JP" sz="1100">
              <a:solidFill>
                <a:schemeClr val="dk1"/>
              </a:solidFill>
              <a:effectLst/>
              <a:latin typeface="+mn-lt"/>
              <a:ea typeface="+mn-ea"/>
              <a:cs typeface="+mn-cs"/>
            </a:rPr>
            <a:t>62.1%</a:t>
          </a:r>
          <a:r>
            <a:rPr lang="ja-JP" altLang="ja-JP" sz="1100">
              <a:solidFill>
                <a:schemeClr val="dk1"/>
              </a:solidFill>
              <a:effectLst/>
              <a:latin typeface="+mn-lt"/>
              <a:ea typeface="+mn-ea"/>
              <a:cs typeface="+mn-cs"/>
            </a:rPr>
            <a:t>を占めている。債務負担行為に基づく支出予定額では、森林総合研究所土地改良事業負担金が平成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年度で終了し、特別養護老人ホーム建設に伴う借入金の償還も今後終了していくため減が見込まれる。公営企業債等については、特定環境公共下水道事業の第</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期整備区域の工事が進められていることから増加する見込みである。組合等負担等見込額については、石川</a:t>
          </a:r>
          <a:r>
            <a:rPr lang="ja-JP" altLang="en-US" sz="1100">
              <a:solidFill>
                <a:schemeClr val="dk1"/>
              </a:solidFill>
              <a:effectLst/>
              <a:latin typeface="+mn-lt"/>
              <a:ea typeface="+mn-ea"/>
              <a:cs typeface="+mn-cs"/>
            </a:rPr>
            <a:t>地方</a:t>
          </a:r>
          <a:r>
            <a:rPr lang="ja-JP" altLang="ja-JP" sz="1100">
              <a:solidFill>
                <a:schemeClr val="dk1"/>
              </a:solidFill>
              <a:effectLst/>
              <a:latin typeface="+mn-lt"/>
              <a:ea typeface="+mn-ea"/>
              <a:cs typeface="+mn-cs"/>
            </a:rPr>
            <a:t>生活環境施設組合の地方債償還元金は減少しているが、今後ごみ焼却施設・し尿処理施設の老朽化による改修工事等が必要となってくるため、事業の借入等による負担金の増額が予想される。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1" name="直線コネクタ 440"/>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2"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3" name="直線コネクタ 442"/>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4"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5" name="直線コネクタ 444"/>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110309</xdr:rowOff>
    </xdr:from>
    <xdr:to>
      <xdr:col>24</xdr:col>
      <xdr:colOff>558800</xdr:colOff>
      <xdr:row>16</xdr:row>
      <xdr:rowOff>126153</xdr:rowOff>
    </xdr:to>
    <xdr:cxnSp macro="">
      <xdr:nvCxnSpPr>
        <xdr:cNvPr id="446" name="直線コネクタ 445"/>
        <xdr:cNvCxnSpPr/>
      </xdr:nvCxnSpPr>
      <xdr:spPr>
        <a:xfrm flipV="1">
          <a:off x="16179800" y="2682059"/>
          <a:ext cx="838200" cy="187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47"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48" name="フローチャート : 判断 447"/>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126153</xdr:rowOff>
    </xdr:from>
    <xdr:to>
      <xdr:col>23</xdr:col>
      <xdr:colOff>406400</xdr:colOff>
      <xdr:row>17</xdr:row>
      <xdr:rowOff>22497</xdr:rowOff>
    </xdr:to>
    <xdr:cxnSp macro="">
      <xdr:nvCxnSpPr>
        <xdr:cNvPr id="449" name="直線コネクタ 448"/>
        <xdr:cNvCxnSpPr/>
      </xdr:nvCxnSpPr>
      <xdr:spPr>
        <a:xfrm flipV="1">
          <a:off x="15290800" y="2869353"/>
          <a:ext cx="889000" cy="67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0" name="フローチャート : 判断 449"/>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1" name="テキスト ボックス 450"/>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108918</xdr:rowOff>
    </xdr:from>
    <xdr:to>
      <xdr:col>22</xdr:col>
      <xdr:colOff>203200</xdr:colOff>
      <xdr:row>17</xdr:row>
      <xdr:rowOff>22497</xdr:rowOff>
    </xdr:to>
    <xdr:cxnSp macro="">
      <xdr:nvCxnSpPr>
        <xdr:cNvPr id="452" name="直線コネクタ 451"/>
        <xdr:cNvCxnSpPr/>
      </xdr:nvCxnSpPr>
      <xdr:spPr>
        <a:xfrm>
          <a:off x="14401800" y="2852118"/>
          <a:ext cx="889000" cy="8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2056</xdr:rowOff>
    </xdr:from>
    <xdr:to>
      <xdr:col>22</xdr:col>
      <xdr:colOff>254000</xdr:colOff>
      <xdr:row>15</xdr:row>
      <xdr:rowOff>103656</xdr:rowOff>
    </xdr:to>
    <xdr:sp macro="" textlink="">
      <xdr:nvSpPr>
        <xdr:cNvPr id="453" name="フローチャート : 判断 452"/>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4" name="テキスト ボックス 453"/>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108918</xdr:rowOff>
    </xdr:from>
    <xdr:to>
      <xdr:col>21</xdr:col>
      <xdr:colOff>0</xdr:colOff>
      <xdr:row>16</xdr:row>
      <xdr:rowOff>108918</xdr:rowOff>
    </xdr:to>
    <xdr:cxnSp macro="">
      <xdr:nvCxnSpPr>
        <xdr:cNvPr id="455" name="直線コネクタ 454"/>
        <xdr:cNvCxnSpPr/>
      </xdr:nvCxnSpPr>
      <xdr:spPr>
        <a:xfrm>
          <a:off x="13512800" y="28521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161774</xdr:rowOff>
    </xdr:from>
    <xdr:to>
      <xdr:col>21</xdr:col>
      <xdr:colOff>50800</xdr:colOff>
      <xdr:row>16</xdr:row>
      <xdr:rowOff>91924</xdr:rowOff>
    </xdr:to>
    <xdr:sp macro="" textlink="">
      <xdr:nvSpPr>
        <xdr:cNvPr id="456" name="フローチャート : 判断 455"/>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7" name="テキスト ボックス 456"/>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8" name="フローチャート : 判断 457"/>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19914</xdr:rowOff>
    </xdr:from>
    <xdr:ext cx="762000" cy="259045"/>
    <xdr:sp macro="" textlink="">
      <xdr:nvSpPr>
        <xdr:cNvPr id="459" name="テキスト ボックス 458"/>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59509</xdr:rowOff>
    </xdr:from>
    <xdr:to>
      <xdr:col>24</xdr:col>
      <xdr:colOff>609600</xdr:colOff>
      <xdr:row>15</xdr:row>
      <xdr:rowOff>161109</xdr:rowOff>
    </xdr:to>
    <xdr:sp macro="" textlink="">
      <xdr:nvSpPr>
        <xdr:cNvPr id="465" name="円/楕円 464"/>
        <xdr:cNvSpPr/>
      </xdr:nvSpPr>
      <xdr:spPr>
        <a:xfrm>
          <a:off x="16967200" y="263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31586</xdr:rowOff>
    </xdr:from>
    <xdr:ext cx="762000" cy="259045"/>
    <xdr:sp macro="" textlink="">
      <xdr:nvSpPr>
        <xdr:cNvPr id="466" name="将来負担の状況該当値テキスト"/>
        <xdr:cNvSpPr txBox="1"/>
      </xdr:nvSpPr>
      <xdr:spPr>
        <a:xfrm>
          <a:off x="17106900" y="2603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75353</xdr:rowOff>
    </xdr:from>
    <xdr:to>
      <xdr:col>23</xdr:col>
      <xdr:colOff>457200</xdr:colOff>
      <xdr:row>17</xdr:row>
      <xdr:rowOff>5503</xdr:rowOff>
    </xdr:to>
    <xdr:sp macro="" textlink="">
      <xdr:nvSpPr>
        <xdr:cNvPr id="467" name="円/楕円 466"/>
        <xdr:cNvSpPr/>
      </xdr:nvSpPr>
      <xdr:spPr>
        <a:xfrm>
          <a:off x="16129000" y="281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161730</xdr:rowOff>
    </xdr:from>
    <xdr:ext cx="736600" cy="259045"/>
    <xdr:sp macro="" textlink="">
      <xdr:nvSpPr>
        <xdr:cNvPr id="468" name="テキスト ボックス 467"/>
        <xdr:cNvSpPr txBox="1"/>
      </xdr:nvSpPr>
      <xdr:spPr>
        <a:xfrm>
          <a:off x="15798800" y="2904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143147</xdr:rowOff>
    </xdr:from>
    <xdr:to>
      <xdr:col>22</xdr:col>
      <xdr:colOff>254000</xdr:colOff>
      <xdr:row>17</xdr:row>
      <xdr:rowOff>73297</xdr:rowOff>
    </xdr:to>
    <xdr:sp macro="" textlink="">
      <xdr:nvSpPr>
        <xdr:cNvPr id="469" name="円/楕円 468"/>
        <xdr:cNvSpPr/>
      </xdr:nvSpPr>
      <xdr:spPr>
        <a:xfrm>
          <a:off x="15240000" y="288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58074</xdr:rowOff>
    </xdr:from>
    <xdr:ext cx="762000" cy="259045"/>
    <xdr:sp macro="" textlink="">
      <xdr:nvSpPr>
        <xdr:cNvPr id="470" name="テキスト ボックス 469"/>
        <xdr:cNvSpPr txBox="1"/>
      </xdr:nvSpPr>
      <xdr:spPr>
        <a:xfrm>
          <a:off x="14909800" y="297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58118</xdr:rowOff>
    </xdr:from>
    <xdr:to>
      <xdr:col>21</xdr:col>
      <xdr:colOff>50800</xdr:colOff>
      <xdr:row>16</xdr:row>
      <xdr:rowOff>159718</xdr:rowOff>
    </xdr:to>
    <xdr:sp macro="" textlink="">
      <xdr:nvSpPr>
        <xdr:cNvPr id="471" name="円/楕円 470"/>
        <xdr:cNvSpPr/>
      </xdr:nvSpPr>
      <xdr:spPr>
        <a:xfrm>
          <a:off x="14351000" y="280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144495</xdr:rowOff>
    </xdr:from>
    <xdr:ext cx="762000" cy="259045"/>
    <xdr:sp macro="" textlink="">
      <xdr:nvSpPr>
        <xdr:cNvPr id="472" name="テキスト ボックス 471"/>
        <xdr:cNvSpPr txBox="1"/>
      </xdr:nvSpPr>
      <xdr:spPr>
        <a:xfrm>
          <a:off x="14020800" y="288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58118</xdr:rowOff>
    </xdr:from>
    <xdr:to>
      <xdr:col>19</xdr:col>
      <xdr:colOff>533400</xdr:colOff>
      <xdr:row>16</xdr:row>
      <xdr:rowOff>159718</xdr:rowOff>
    </xdr:to>
    <xdr:sp macro="" textlink="">
      <xdr:nvSpPr>
        <xdr:cNvPr id="473" name="円/楕円 472"/>
        <xdr:cNvSpPr/>
      </xdr:nvSpPr>
      <xdr:spPr>
        <a:xfrm>
          <a:off x="13462000" y="280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169895</xdr:rowOff>
    </xdr:from>
    <xdr:ext cx="762000" cy="259045"/>
    <xdr:sp macro="" textlink="">
      <xdr:nvSpPr>
        <xdr:cNvPr id="474" name="テキスト ボックス 473"/>
        <xdr:cNvSpPr txBox="1"/>
      </xdr:nvSpPr>
      <xdr:spPr>
        <a:xfrm>
          <a:off x="13131800" y="2570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福島県浅川町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6,922
6,889
37.43
3,514,284
3,331,028
165,358
2,197,819
2,721,092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32.1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1">
              <a:solidFill>
                <a:schemeClr val="dk1"/>
              </a:solidFill>
              <a:effectLst/>
              <a:latin typeface="+mn-lt"/>
              <a:ea typeface="+mn-ea"/>
              <a:cs typeface="+mn-cs"/>
            </a:rPr>
            <a:t>　</a:t>
          </a:r>
          <a:r>
            <a:rPr lang="ja-JP" altLang="ja-JP" sz="1100">
              <a:solidFill>
                <a:schemeClr val="dk1"/>
              </a:solidFill>
              <a:effectLst/>
              <a:latin typeface="+mn-lt"/>
              <a:ea typeface="+mn-ea"/>
              <a:cs typeface="+mn-cs"/>
            </a:rPr>
            <a:t>定員適正化計画による職員の計画的な削減（平成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年度職員数</a:t>
          </a:r>
          <a:r>
            <a:rPr lang="en-US" altLang="ja-JP" sz="1100">
              <a:solidFill>
                <a:schemeClr val="dk1"/>
              </a:solidFill>
              <a:effectLst/>
              <a:latin typeface="+mn-lt"/>
              <a:ea typeface="+mn-ea"/>
              <a:cs typeface="+mn-cs"/>
            </a:rPr>
            <a:t>79</a:t>
          </a:r>
          <a:r>
            <a:rPr lang="ja-JP" altLang="ja-JP" sz="1100">
              <a:solidFill>
                <a:schemeClr val="dk1"/>
              </a:solidFill>
              <a:effectLst/>
              <a:latin typeface="+mn-lt"/>
              <a:ea typeface="+mn-ea"/>
              <a:cs typeface="+mn-cs"/>
            </a:rPr>
            <a:t>人を平成</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年度までに</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人削減）計画については目標達成が１年遅れたが達成することができた。今後も経常経費の抑制のため現在策定を検討している「集中改革プラン」により目標を掲げ実行していく。</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類似団体平均と比較すると人件費に係る経常収支比率は低くなってきており、過去の高水準の給与体系にいた</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歳を越える職員が順次定年を迎え、人件費が削減されている。平成</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年度から段階的に減っているが、今後も行財政改革への取り組みを通じて人件費の削減に努める。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4536</xdr:rowOff>
    </xdr:from>
    <xdr:to>
      <xdr:col>7</xdr:col>
      <xdr:colOff>15875</xdr:colOff>
      <xdr:row>37</xdr:row>
      <xdr:rowOff>102507</xdr:rowOff>
    </xdr:to>
    <xdr:cxnSp macro="">
      <xdr:nvCxnSpPr>
        <xdr:cNvPr id="67" name="直線コネクタ 66"/>
        <xdr:cNvCxnSpPr/>
      </xdr:nvCxnSpPr>
      <xdr:spPr>
        <a:xfrm flipV="1">
          <a:off x="3987800" y="6348186"/>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132642</xdr:rowOff>
    </xdr:from>
    <xdr:ext cx="762000" cy="259045"/>
    <xdr:sp macro="" textlink="">
      <xdr:nvSpPr>
        <xdr:cNvPr id="68" name="人件費平均値テキスト"/>
        <xdr:cNvSpPr txBox="1"/>
      </xdr:nvSpPr>
      <xdr:spPr>
        <a:xfrm>
          <a:off x="4914900" y="6476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102507</xdr:rowOff>
    </xdr:from>
    <xdr:to>
      <xdr:col>5</xdr:col>
      <xdr:colOff>549275</xdr:colOff>
      <xdr:row>38</xdr:row>
      <xdr:rowOff>50800</xdr:rowOff>
    </xdr:to>
    <xdr:cxnSp macro="">
      <xdr:nvCxnSpPr>
        <xdr:cNvPr id="70" name="直線コネクタ 69"/>
        <xdr:cNvCxnSpPr/>
      </xdr:nvCxnSpPr>
      <xdr:spPr>
        <a:xfrm flipV="1">
          <a:off x="3098800" y="64461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108149</xdr:rowOff>
    </xdr:from>
    <xdr:ext cx="736600" cy="259045"/>
    <xdr:sp macro="" textlink="">
      <xdr:nvSpPr>
        <xdr:cNvPr id="72" name="テキスト ボックス 71"/>
        <xdr:cNvSpPr txBox="1"/>
      </xdr:nvSpPr>
      <xdr:spPr>
        <a:xfrm>
          <a:off x="3606800" y="662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50800</xdr:rowOff>
    </xdr:from>
    <xdr:to>
      <xdr:col>4</xdr:col>
      <xdr:colOff>346075</xdr:colOff>
      <xdr:row>38</xdr:row>
      <xdr:rowOff>61685</xdr:rowOff>
    </xdr:to>
    <xdr:cxnSp macro="">
      <xdr:nvCxnSpPr>
        <xdr:cNvPr id="73" name="直線コネクタ 72"/>
        <xdr:cNvCxnSpPr/>
      </xdr:nvCxnSpPr>
      <xdr:spPr>
        <a:xfrm flipV="1">
          <a:off x="2209800" y="65659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12899</xdr:rowOff>
    </xdr:from>
    <xdr:ext cx="762000" cy="259045"/>
    <xdr:sp macro="" textlink="">
      <xdr:nvSpPr>
        <xdr:cNvPr id="75" name="テキスト ボックス 74"/>
        <xdr:cNvSpPr txBox="1"/>
      </xdr:nvSpPr>
      <xdr:spPr>
        <a:xfrm>
          <a:off x="2717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61685</xdr:rowOff>
    </xdr:from>
    <xdr:to>
      <xdr:col>3</xdr:col>
      <xdr:colOff>142875</xdr:colOff>
      <xdr:row>39</xdr:row>
      <xdr:rowOff>118835</xdr:rowOff>
    </xdr:to>
    <xdr:cxnSp macro="">
      <xdr:nvCxnSpPr>
        <xdr:cNvPr id="76" name="直線コネクタ 75"/>
        <xdr:cNvCxnSpPr/>
      </xdr:nvCxnSpPr>
      <xdr:spPr>
        <a:xfrm flipV="1">
          <a:off x="1320800" y="6576785"/>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24691</xdr:rowOff>
    </xdr:from>
    <xdr:ext cx="762000" cy="259045"/>
    <xdr:sp macro="" textlink="">
      <xdr:nvSpPr>
        <xdr:cNvPr id="78" name="テキスト ボックス 77"/>
        <xdr:cNvSpPr txBox="1"/>
      </xdr:nvSpPr>
      <xdr:spPr>
        <a:xfrm>
          <a:off x="1828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80" name="テキスト ボックス 79"/>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125186</xdr:rowOff>
    </xdr:from>
    <xdr:to>
      <xdr:col>7</xdr:col>
      <xdr:colOff>66675</xdr:colOff>
      <xdr:row>37</xdr:row>
      <xdr:rowOff>55336</xdr:rowOff>
    </xdr:to>
    <xdr:sp macro="" textlink="">
      <xdr:nvSpPr>
        <xdr:cNvPr id="86" name="円/楕円 85"/>
        <xdr:cNvSpPr/>
      </xdr:nvSpPr>
      <xdr:spPr>
        <a:xfrm>
          <a:off x="47752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141713</xdr:rowOff>
    </xdr:from>
    <xdr:ext cx="762000" cy="259045"/>
    <xdr:sp macro="" textlink="">
      <xdr:nvSpPr>
        <xdr:cNvPr id="87" name="人件費該当値テキスト"/>
        <xdr:cNvSpPr txBox="1"/>
      </xdr:nvSpPr>
      <xdr:spPr>
        <a:xfrm>
          <a:off x="49149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51707</xdr:rowOff>
    </xdr:from>
    <xdr:to>
      <xdr:col>5</xdr:col>
      <xdr:colOff>600075</xdr:colOff>
      <xdr:row>37</xdr:row>
      <xdr:rowOff>153307</xdr:rowOff>
    </xdr:to>
    <xdr:sp macro="" textlink="">
      <xdr:nvSpPr>
        <xdr:cNvPr id="88" name="円/楕円 87"/>
        <xdr:cNvSpPr/>
      </xdr:nvSpPr>
      <xdr:spPr>
        <a:xfrm>
          <a:off x="3937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163484</xdr:rowOff>
    </xdr:from>
    <xdr:ext cx="736600" cy="259045"/>
    <xdr:sp macro="" textlink="">
      <xdr:nvSpPr>
        <xdr:cNvPr id="89" name="テキスト ボックス 88"/>
        <xdr:cNvSpPr txBox="1"/>
      </xdr:nvSpPr>
      <xdr:spPr>
        <a:xfrm>
          <a:off x="3606800" y="616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0</xdr:rowOff>
    </xdr:from>
    <xdr:to>
      <xdr:col>4</xdr:col>
      <xdr:colOff>396875</xdr:colOff>
      <xdr:row>38</xdr:row>
      <xdr:rowOff>101600</xdr:rowOff>
    </xdr:to>
    <xdr:sp macro="" textlink="">
      <xdr:nvSpPr>
        <xdr:cNvPr id="90" name="円/楕円 89"/>
        <xdr:cNvSpPr/>
      </xdr:nvSpPr>
      <xdr:spPr>
        <a:xfrm>
          <a:off x="3048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111777</xdr:rowOff>
    </xdr:from>
    <xdr:ext cx="762000" cy="259045"/>
    <xdr:sp macro="" textlink="">
      <xdr:nvSpPr>
        <xdr:cNvPr id="91" name="テキスト ボックス 90"/>
        <xdr:cNvSpPr txBox="1"/>
      </xdr:nvSpPr>
      <xdr:spPr>
        <a:xfrm>
          <a:off x="2717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10885</xdr:rowOff>
    </xdr:from>
    <xdr:to>
      <xdr:col>3</xdr:col>
      <xdr:colOff>193675</xdr:colOff>
      <xdr:row>38</xdr:row>
      <xdr:rowOff>112485</xdr:rowOff>
    </xdr:to>
    <xdr:sp macro="" textlink="">
      <xdr:nvSpPr>
        <xdr:cNvPr id="92" name="円/楕円 91"/>
        <xdr:cNvSpPr/>
      </xdr:nvSpPr>
      <xdr:spPr>
        <a:xfrm>
          <a:off x="2159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93" name="テキスト ボックス 92"/>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68035</xdr:rowOff>
    </xdr:from>
    <xdr:to>
      <xdr:col>1</xdr:col>
      <xdr:colOff>676275</xdr:colOff>
      <xdr:row>39</xdr:row>
      <xdr:rowOff>169635</xdr:rowOff>
    </xdr:to>
    <xdr:sp macro="" textlink="">
      <xdr:nvSpPr>
        <xdr:cNvPr id="94" name="円/楕円 93"/>
        <xdr:cNvSpPr/>
      </xdr:nvSpPr>
      <xdr:spPr>
        <a:xfrm>
          <a:off x="1270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154412</xdr:rowOff>
    </xdr:from>
    <xdr:ext cx="762000" cy="259045"/>
    <xdr:sp macro="" textlink="">
      <xdr:nvSpPr>
        <xdr:cNvPr id="95" name="テキスト ボックス 94"/>
        <xdr:cNvSpPr txBox="1"/>
      </xdr:nvSpPr>
      <xdr:spPr>
        <a:xfrm>
          <a:off x="939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1">
              <a:solidFill>
                <a:schemeClr val="dk1"/>
              </a:solidFill>
              <a:effectLst/>
              <a:latin typeface="+mn-lt"/>
              <a:ea typeface="+mn-ea"/>
              <a:cs typeface="+mn-cs"/>
            </a:rPr>
            <a:t>　</a:t>
          </a:r>
          <a:r>
            <a:rPr lang="ja-JP" altLang="ja-JP" sz="1100">
              <a:solidFill>
                <a:schemeClr val="dk1"/>
              </a:solidFill>
              <a:effectLst/>
              <a:latin typeface="+mn-lt"/>
              <a:ea typeface="+mn-ea"/>
              <a:cs typeface="+mn-cs"/>
            </a:rPr>
            <a:t>物件費に係る経常収支比率が類似団体平均と比較すると平均を</a:t>
          </a:r>
          <a:r>
            <a:rPr lang="en-US" altLang="ja-JP" sz="1100">
              <a:solidFill>
                <a:schemeClr val="dk1"/>
              </a:solidFill>
              <a:effectLst/>
              <a:latin typeface="+mn-lt"/>
              <a:ea typeface="+mn-ea"/>
              <a:cs typeface="+mn-cs"/>
            </a:rPr>
            <a:t>1.4</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上回っており、対前年比では</a:t>
          </a:r>
          <a:r>
            <a:rPr lang="en-US" altLang="ja-JP" sz="1100">
              <a:solidFill>
                <a:schemeClr val="dk1"/>
              </a:solidFill>
              <a:effectLst/>
              <a:latin typeface="+mn-lt"/>
              <a:ea typeface="+mn-ea"/>
              <a:cs typeface="+mn-cs"/>
            </a:rPr>
            <a:t>0.5</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増加している。臨時職員等の経費が増加したことによる経費が大きな要因になっている。また、光熱水費や燃料費等の需用費も毎年増加しているほか、電算処理委託料、賃借料等についても増加傾向にあるため調達方法等も検討し、経常収支比率を注視しながら経費節減に努める。</a:t>
          </a:r>
        </a:p>
        <a:p>
          <a:pPr fontAlgn="base"/>
          <a:r>
            <a:rPr lang="ja-JP" altLang="ja-JP" sz="1100">
              <a:solidFill>
                <a:schemeClr val="dk1"/>
              </a:solidFill>
              <a:effectLst/>
              <a:latin typeface="+mn-lt"/>
              <a:ea typeface="+mn-ea"/>
              <a:cs typeface="+mn-cs"/>
            </a:rPr>
            <a:t>　第三セクターである吉田富三記念館は指定管理者制度を導入し、地方公営企業部門等、指定管理者制度の導入、民間的経営手法の導入を検討するなど、コスト縮減のため委託化を検討する。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48079</xdr:rowOff>
    </xdr:from>
    <xdr:to>
      <xdr:col>24</xdr:col>
      <xdr:colOff>31750</xdr:colOff>
      <xdr:row>17</xdr:row>
      <xdr:rowOff>102507</xdr:rowOff>
    </xdr:to>
    <xdr:cxnSp macro="">
      <xdr:nvCxnSpPr>
        <xdr:cNvPr id="130" name="直線コネクタ 129"/>
        <xdr:cNvCxnSpPr/>
      </xdr:nvCxnSpPr>
      <xdr:spPr>
        <a:xfrm>
          <a:off x="15671800" y="2962729"/>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48079</xdr:rowOff>
    </xdr:to>
    <xdr:cxnSp macro="">
      <xdr:nvCxnSpPr>
        <xdr:cNvPr id="133" name="直線コネクタ 132"/>
        <xdr:cNvCxnSpPr/>
      </xdr:nvCxnSpPr>
      <xdr:spPr>
        <a:xfrm>
          <a:off x="14782800" y="2832100"/>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5" name="テキスト ボックス 134"/>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88900</xdr:rowOff>
    </xdr:to>
    <xdr:cxnSp macro="">
      <xdr:nvCxnSpPr>
        <xdr:cNvPr id="136" name="直線コネクタ 135"/>
        <xdr:cNvCxnSpPr/>
      </xdr:nvCxnSpPr>
      <xdr:spPr>
        <a:xfrm>
          <a:off x="13893800" y="27885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8" name="テキスト ボックス 137"/>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45357</xdr:rowOff>
    </xdr:from>
    <xdr:to>
      <xdr:col>20</xdr:col>
      <xdr:colOff>158750</xdr:colOff>
      <xdr:row>16</xdr:row>
      <xdr:rowOff>78014</xdr:rowOff>
    </xdr:to>
    <xdr:cxnSp macro="">
      <xdr:nvCxnSpPr>
        <xdr:cNvPr id="139" name="直線コネクタ 138"/>
        <xdr:cNvCxnSpPr/>
      </xdr:nvCxnSpPr>
      <xdr:spPr>
        <a:xfrm flipV="1">
          <a:off x="13004800" y="27885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1" name="テキスト ボックス 140"/>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3" name="テキスト ボックス 142"/>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51707</xdr:rowOff>
    </xdr:from>
    <xdr:to>
      <xdr:col>24</xdr:col>
      <xdr:colOff>82550</xdr:colOff>
      <xdr:row>17</xdr:row>
      <xdr:rowOff>153307</xdr:rowOff>
    </xdr:to>
    <xdr:sp macro="" textlink="">
      <xdr:nvSpPr>
        <xdr:cNvPr id="149" name="円/楕円 148"/>
        <xdr:cNvSpPr/>
      </xdr:nvSpPr>
      <xdr:spPr>
        <a:xfrm>
          <a:off x="164592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23784</xdr:rowOff>
    </xdr:from>
    <xdr:ext cx="762000" cy="259045"/>
    <xdr:sp macro="" textlink="">
      <xdr:nvSpPr>
        <xdr:cNvPr id="150" name="物件費該当値テキスト"/>
        <xdr:cNvSpPr txBox="1"/>
      </xdr:nvSpPr>
      <xdr:spPr>
        <a:xfrm>
          <a:off x="165989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168729</xdr:rowOff>
    </xdr:from>
    <xdr:to>
      <xdr:col>22</xdr:col>
      <xdr:colOff>615950</xdr:colOff>
      <xdr:row>17</xdr:row>
      <xdr:rowOff>98879</xdr:rowOff>
    </xdr:to>
    <xdr:sp macro="" textlink="">
      <xdr:nvSpPr>
        <xdr:cNvPr id="151" name="円/楕円 150"/>
        <xdr:cNvSpPr/>
      </xdr:nvSpPr>
      <xdr:spPr>
        <a:xfrm>
          <a:off x="15621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83656</xdr:rowOff>
    </xdr:from>
    <xdr:ext cx="736600" cy="259045"/>
    <xdr:sp macro="" textlink="">
      <xdr:nvSpPr>
        <xdr:cNvPr id="152" name="テキスト ボックス 151"/>
        <xdr:cNvSpPr txBox="1"/>
      </xdr:nvSpPr>
      <xdr:spPr>
        <a:xfrm>
          <a:off x="15290800" y="2998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3" name="円/楕円 152"/>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4" name="テキスト ボックス 153"/>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5" name="円/楕円 154"/>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80934</xdr:rowOff>
    </xdr:from>
    <xdr:ext cx="762000" cy="259045"/>
    <xdr:sp macro="" textlink="">
      <xdr:nvSpPr>
        <xdr:cNvPr id="156" name="テキスト ボックス 155"/>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27214</xdr:rowOff>
    </xdr:from>
    <xdr:to>
      <xdr:col>19</xdr:col>
      <xdr:colOff>6350</xdr:colOff>
      <xdr:row>16</xdr:row>
      <xdr:rowOff>128814</xdr:rowOff>
    </xdr:to>
    <xdr:sp macro="" textlink="">
      <xdr:nvSpPr>
        <xdr:cNvPr id="157" name="円/楕円 156"/>
        <xdr:cNvSpPr/>
      </xdr:nvSpPr>
      <xdr:spPr>
        <a:xfrm>
          <a:off x="12954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113591</xdr:rowOff>
    </xdr:from>
    <xdr:ext cx="762000" cy="259045"/>
    <xdr:sp macro="" textlink="">
      <xdr:nvSpPr>
        <xdr:cNvPr id="158" name="テキスト ボックス 157"/>
        <xdr:cNvSpPr txBox="1"/>
      </xdr:nvSpPr>
      <xdr:spPr>
        <a:xfrm>
          <a:off x="12623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扶助費に係る経常収支比率は、対昨年比</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の減とほぼ横ばいである。類似団体平均と比較すると</a:t>
          </a:r>
          <a:r>
            <a:rPr lang="en-US" altLang="ja-JP" sz="1100">
              <a:solidFill>
                <a:schemeClr val="dk1"/>
              </a:solidFill>
              <a:effectLst/>
              <a:latin typeface="+mn-lt"/>
              <a:ea typeface="+mn-ea"/>
              <a:cs typeface="+mn-cs"/>
            </a:rPr>
            <a:t>1.9</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を上回っていおり、要因としては、これまで乳幼児・子ども医療費の無料化について</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歳以下まで拡充していること、また各種障害者サービス、老人の温泉宿泊費用負担等の増額、児童福祉費の額が膨らんでいることなどが挙げられる。これは子育て支援や福祉の町の推進、定住促進などを町の施策として進めているためである。</a:t>
          </a:r>
        </a:p>
        <a:p>
          <a:r>
            <a:rPr lang="ja-JP" altLang="ja-JP" sz="1100">
              <a:solidFill>
                <a:schemeClr val="dk1"/>
              </a:solidFill>
              <a:effectLst/>
              <a:latin typeface="+mn-lt"/>
              <a:ea typeface="+mn-ea"/>
              <a:cs typeface="+mn-cs"/>
            </a:rPr>
            <a:t>　その中にあっても、各種手当への特別加算等の見直しを進めていくなどメリハリをつけ扶助費の上昇傾向に歯止めをかけるよう努める。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98425</xdr:rowOff>
    </xdr:from>
    <xdr:to>
      <xdr:col>7</xdr:col>
      <xdr:colOff>15875</xdr:colOff>
      <xdr:row>60</xdr:row>
      <xdr:rowOff>127000</xdr:rowOff>
    </xdr:to>
    <xdr:cxnSp macro="">
      <xdr:nvCxnSpPr>
        <xdr:cNvPr id="195" name="直線コネクタ 194"/>
        <xdr:cNvCxnSpPr/>
      </xdr:nvCxnSpPr>
      <xdr:spPr>
        <a:xfrm flipV="1">
          <a:off x="3987800" y="1038542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12700</xdr:rowOff>
    </xdr:from>
    <xdr:to>
      <xdr:col>5</xdr:col>
      <xdr:colOff>549275</xdr:colOff>
      <xdr:row>60</xdr:row>
      <xdr:rowOff>127000</xdr:rowOff>
    </xdr:to>
    <xdr:cxnSp macro="">
      <xdr:nvCxnSpPr>
        <xdr:cNvPr id="198" name="直線コネクタ 197"/>
        <xdr:cNvCxnSpPr/>
      </xdr:nvCxnSpPr>
      <xdr:spPr>
        <a:xfrm>
          <a:off x="3098800" y="101282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45102</xdr:rowOff>
    </xdr:from>
    <xdr:ext cx="736600" cy="259045"/>
    <xdr:sp macro="" textlink="">
      <xdr:nvSpPr>
        <xdr:cNvPr id="200" name="テキスト ボックス 199"/>
        <xdr:cNvSpPr txBox="1"/>
      </xdr:nvSpPr>
      <xdr:spPr>
        <a:xfrm>
          <a:off x="3606800" y="947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98425</xdr:rowOff>
    </xdr:from>
    <xdr:to>
      <xdr:col>4</xdr:col>
      <xdr:colOff>346075</xdr:colOff>
      <xdr:row>59</xdr:row>
      <xdr:rowOff>12700</xdr:rowOff>
    </xdr:to>
    <xdr:cxnSp macro="">
      <xdr:nvCxnSpPr>
        <xdr:cNvPr id="201" name="直線コネクタ 200"/>
        <xdr:cNvCxnSpPr/>
      </xdr:nvCxnSpPr>
      <xdr:spPr>
        <a:xfrm>
          <a:off x="2209800" y="100425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159402</xdr:rowOff>
    </xdr:from>
    <xdr:ext cx="762000" cy="259045"/>
    <xdr:sp macro="" textlink="">
      <xdr:nvSpPr>
        <xdr:cNvPr id="203" name="テキスト ボックス 202"/>
        <xdr:cNvSpPr txBox="1"/>
      </xdr:nvSpPr>
      <xdr:spPr>
        <a:xfrm>
          <a:off x="2717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127000</xdr:rowOff>
    </xdr:from>
    <xdr:to>
      <xdr:col>3</xdr:col>
      <xdr:colOff>142875</xdr:colOff>
      <xdr:row>58</xdr:row>
      <xdr:rowOff>98425</xdr:rowOff>
    </xdr:to>
    <xdr:cxnSp macro="">
      <xdr:nvCxnSpPr>
        <xdr:cNvPr id="204" name="直線コネクタ 203"/>
        <xdr:cNvCxnSpPr/>
      </xdr:nvCxnSpPr>
      <xdr:spPr>
        <a:xfrm>
          <a:off x="1320800" y="989965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6" name="テキスト ボックス 205"/>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208" name="テキスト ボックス 20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47625</xdr:rowOff>
    </xdr:from>
    <xdr:to>
      <xdr:col>7</xdr:col>
      <xdr:colOff>66675</xdr:colOff>
      <xdr:row>60</xdr:row>
      <xdr:rowOff>149225</xdr:rowOff>
    </xdr:to>
    <xdr:sp macro="" textlink="">
      <xdr:nvSpPr>
        <xdr:cNvPr id="214" name="円/楕円 213"/>
        <xdr:cNvSpPr/>
      </xdr:nvSpPr>
      <xdr:spPr>
        <a:xfrm>
          <a:off x="4775200" y="1033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19702</xdr:rowOff>
    </xdr:from>
    <xdr:ext cx="762000" cy="259045"/>
    <xdr:sp macro="" textlink="">
      <xdr:nvSpPr>
        <xdr:cNvPr id="215" name="扶助費該当値テキスト"/>
        <xdr:cNvSpPr txBox="1"/>
      </xdr:nvSpPr>
      <xdr:spPr>
        <a:xfrm>
          <a:off x="4914900" y="1030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76200</xdr:rowOff>
    </xdr:from>
    <xdr:to>
      <xdr:col>5</xdr:col>
      <xdr:colOff>600075</xdr:colOff>
      <xdr:row>61</xdr:row>
      <xdr:rowOff>6350</xdr:rowOff>
    </xdr:to>
    <xdr:sp macro="" textlink="">
      <xdr:nvSpPr>
        <xdr:cNvPr id="216" name="円/楕円 215"/>
        <xdr:cNvSpPr/>
      </xdr:nvSpPr>
      <xdr:spPr>
        <a:xfrm>
          <a:off x="3937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162577</xdr:rowOff>
    </xdr:from>
    <xdr:ext cx="736600" cy="259045"/>
    <xdr:sp macro="" textlink="">
      <xdr:nvSpPr>
        <xdr:cNvPr id="217" name="テキスト ボックス 216"/>
        <xdr:cNvSpPr txBox="1"/>
      </xdr:nvSpPr>
      <xdr:spPr>
        <a:xfrm>
          <a:off x="3606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133350</xdr:rowOff>
    </xdr:from>
    <xdr:to>
      <xdr:col>4</xdr:col>
      <xdr:colOff>396875</xdr:colOff>
      <xdr:row>59</xdr:row>
      <xdr:rowOff>63500</xdr:rowOff>
    </xdr:to>
    <xdr:sp macro="" textlink="">
      <xdr:nvSpPr>
        <xdr:cNvPr id="218" name="円/楕円 217"/>
        <xdr:cNvSpPr/>
      </xdr:nvSpPr>
      <xdr:spPr>
        <a:xfrm>
          <a:off x="3048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48277</xdr:rowOff>
    </xdr:from>
    <xdr:ext cx="762000" cy="259045"/>
    <xdr:sp macro="" textlink="">
      <xdr:nvSpPr>
        <xdr:cNvPr id="219" name="テキスト ボックス 218"/>
        <xdr:cNvSpPr txBox="1"/>
      </xdr:nvSpPr>
      <xdr:spPr>
        <a:xfrm>
          <a:off x="2717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47625</xdr:rowOff>
    </xdr:from>
    <xdr:to>
      <xdr:col>3</xdr:col>
      <xdr:colOff>193675</xdr:colOff>
      <xdr:row>58</xdr:row>
      <xdr:rowOff>149225</xdr:rowOff>
    </xdr:to>
    <xdr:sp macro="" textlink="">
      <xdr:nvSpPr>
        <xdr:cNvPr id="220" name="円/楕円 219"/>
        <xdr:cNvSpPr/>
      </xdr:nvSpPr>
      <xdr:spPr>
        <a:xfrm>
          <a:off x="215900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134002</xdr:rowOff>
    </xdr:from>
    <xdr:ext cx="762000" cy="259045"/>
    <xdr:sp macro="" textlink="">
      <xdr:nvSpPr>
        <xdr:cNvPr id="221" name="テキスト ボックス 220"/>
        <xdr:cNvSpPr txBox="1"/>
      </xdr:nvSpPr>
      <xdr:spPr>
        <a:xfrm>
          <a:off x="1828800" y="1007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76200</xdr:rowOff>
    </xdr:from>
    <xdr:to>
      <xdr:col>1</xdr:col>
      <xdr:colOff>676275</xdr:colOff>
      <xdr:row>58</xdr:row>
      <xdr:rowOff>6350</xdr:rowOff>
    </xdr:to>
    <xdr:sp macro="" textlink="">
      <xdr:nvSpPr>
        <xdr:cNvPr id="222" name="円/楕円 221"/>
        <xdr:cNvSpPr/>
      </xdr:nvSpPr>
      <xdr:spPr>
        <a:xfrm>
          <a:off x="1270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162577</xdr:rowOff>
    </xdr:from>
    <xdr:ext cx="762000" cy="259045"/>
    <xdr:sp macro="" textlink="">
      <xdr:nvSpPr>
        <xdr:cNvPr id="223" name="テキスト ボックス 222"/>
        <xdr:cNvSpPr txBox="1"/>
      </xdr:nvSpPr>
      <xdr:spPr>
        <a:xfrm>
          <a:off x="939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1">
              <a:solidFill>
                <a:schemeClr val="dk1"/>
              </a:solidFill>
              <a:effectLst/>
              <a:latin typeface="+mn-lt"/>
              <a:ea typeface="+mn-ea"/>
              <a:cs typeface="+mn-cs"/>
            </a:rPr>
            <a:t>　</a:t>
          </a:r>
          <a:r>
            <a:rPr lang="ja-JP" altLang="ja-JP" sz="1100">
              <a:solidFill>
                <a:schemeClr val="dk1"/>
              </a:solidFill>
              <a:effectLst/>
              <a:latin typeface="+mn-lt"/>
              <a:ea typeface="+mn-ea"/>
              <a:cs typeface="+mn-cs"/>
            </a:rPr>
            <a:t>対前年比で</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増加している。これは、国民健康保険事業、介護保険事業、後期高齢者医療事業への繰出しが増になったことによるものである。</a:t>
          </a:r>
        </a:p>
        <a:p>
          <a:r>
            <a:rPr lang="ja-JP" altLang="ja-JP" sz="1100">
              <a:solidFill>
                <a:schemeClr val="dk1"/>
              </a:solidFill>
              <a:effectLst/>
              <a:latin typeface="+mn-lt"/>
              <a:ea typeface="+mn-ea"/>
              <a:cs typeface="+mn-cs"/>
            </a:rPr>
            <a:t>　類似団体平均に対しては</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上回っている。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国民健康保険事業等</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つの会計への繰出金は年々増加しており、今後も高齢化率の上昇による増加が懸念される。</a:t>
          </a:r>
        </a:p>
        <a:p>
          <a:r>
            <a:rPr lang="ja-JP" altLang="ja-JP" sz="1100">
              <a:solidFill>
                <a:schemeClr val="dk1"/>
              </a:solidFill>
              <a:effectLst/>
              <a:latin typeface="+mn-lt"/>
              <a:ea typeface="+mn-ea"/>
              <a:cs typeface="+mn-cs"/>
            </a:rPr>
            <a:t>　また、下水道事業の実施に伴う公債費分の繰出金の増加が見込まれるため、繰出にかかる経費について注視し、抑制に心がける。</a:t>
          </a: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14986</xdr:rowOff>
    </xdr:from>
    <xdr:to>
      <xdr:col>24</xdr:col>
      <xdr:colOff>31750</xdr:colOff>
      <xdr:row>57</xdr:row>
      <xdr:rowOff>124714</xdr:rowOff>
    </xdr:to>
    <xdr:cxnSp macro="">
      <xdr:nvCxnSpPr>
        <xdr:cNvPr id="254" name="直線コネクタ 253"/>
        <xdr:cNvCxnSpPr/>
      </xdr:nvCxnSpPr>
      <xdr:spPr>
        <a:xfrm>
          <a:off x="15671800" y="9787636"/>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81297</xdr:rowOff>
    </xdr:from>
    <xdr:ext cx="762000" cy="259045"/>
    <xdr:sp macro="" textlink="">
      <xdr:nvSpPr>
        <xdr:cNvPr id="255" name="その他平均値テキスト"/>
        <xdr:cNvSpPr txBox="1"/>
      </xdr:nvSpPr>
      <xdr:spPr>
        <a:xfrm>
          <a:off x="16598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122428</xdr:rowOff>
    </xdr:from>
    <xdr:to>
      <xdr:col>22</xdr:col>
      <xdr:colOff>565150</xdr:colOff>
      <xdr:row>57</xdr:row>
      <xdr:rowOff>14986</xdr:rowOff>
    </xdr:to>
    <xdr:cxnSp macro="">
      <xdr:nvCxnSpPr>
        <xdr:cNvPr id="257" name="直線コネクタ 256"/>
        <xdr:cNvCxnSpPr/>
      </xdr:nvCxnSpPr>
      <xdr:spPr>
        <a:xfrm>
          <a:off x="14782800" y="972362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59" name="テキスト ボックス 258"/>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30988</xdr:rowOff>
    </xdr:from>
    <xdr:to>
      <xdr:col>21</xdr:col>
      <xdr:colOff>361950</xdr:colOff>
      <xdr:row>56</xdr:row>
      <xdr:rowOff>122428</xdr:rowOff>
    </xdr:to>
    <xdr:cxnSp macro="">
      <xdr:nvCxnSpPr>
        <xdr:cNvPr id="260" name="直線コネクタ 259"/>
        <xdr:cNvCxnSpPr/>
      </xdr:nvCxnSpPr>
      <xdr:spPr>
        <a:xfrm>
          <a:off x="13893800" y="963218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2" name="テキスト ボックス 261"/>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30988</xdr:rowOff>
    </xdr:from>
    <xdr:to>
      <xdr:col>20</xdr:col>
      <xdr:colOff>158750</xdr:colOff>
      <xdr:row>56</xdr:row>
      <xdr:rowOff>159004</xdr:rowOff>
    </xdr:to>
    <xdr:cxnSp macro="">
      <xdr:nvCxnSpPr>
        <xdr:cNvPr id="263" name="直線コネクタ 262"/>
        <xdr:cNvCxnSpPr/>
      </xdr:nvCxnSpPr>
      <xdr:spPr>
        <a:xfrm flipV="1">
          <a:off x="13004800" y="9632188"/>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5" name="テキスト ボックス 264"/>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7" name="テキスト ボックス 266"/>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73914</xdr:rowOff>
    </xdr:from>
    <xdr:to>
      <xdr:col>24</xdr:col>
      <xdr:colOff>82550</xdr:colOff>
      <xdr:row>58</xdr:row>
      <xdr:rowOff>4064</xdr:rowOff>
    </xdr:to>
    <xdr:sp macro="" textlink="">
      <xdr:nvSpPr>
        <xdr:cNvPr id="273" name="円/楕円 272"/>
        <xdr:cNvSpPr/>
      </xdr:nvSpPr>
      <xdr:spPr>
        <a:xfrm>
          <a:off x="16459200" y="98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45991</xdr:rowOff>
    </xdr:from>
    <xdr:ext cx="762000" cy="259045"/>
    <xdr:sp macro="" textlink="">
      <xdr:nvSpPr>
        <xdr:cNvPr id="274" name="その他該当値テキスト"/>
        <xdr:cNvSpPr txBox="1"/>
      </xdr:nvSpPr>
      <xdr:spPr>
        <a:xfrm>
          <a:off x="165989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135636</xdr:rowOff>
    </xdr:from>
    <xdr:to>
      <xdr:col>22</xdr:col>
      <xdr:colOff>615950</xdr:colOff>
      <xdr:row>57</xdr:row>
      <xdr:rowOff>65786</xdr:rowOff>
    </xdr:to>
    <xdr:sp macro="" textlink="">
      <xdr:nvSpPr>
        <xdr:cNvPr id="275" name="円/楕円 274"/>
        <xdr:cNvSpPr/>
      </xdr:nvSpPr>
      <xdr:spPr>
        <a:xfrm>
          <a:off x="15621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75963</xdr:rowOff>
    </xdr:from>
    <xdr:ext cx="736600" cy="259045"/>
    <xdr:sp macro="" textlink="">
      <xdr:nvSpPr>
        <xdr:cNvPr id="276" name="テキスト ボックス 275"/>
        <xdr:cNvSpPr txBox="1"/>
      </xdr:nvSpPr>
      <xdr:spPr>
        <a:xfrm>
          <a:off x="15290800" y="950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71628</xdr:rowOff>
    </xdr:from>
    <xdr:to>
      <xdr:col>21</xdr:col>
      <xdr:colOff>412750</xdr:colOff>
      <xdr:row>57</xdr:row>
      <xdr:rowOff>1778</xdr:rowOff>
    </xdr:to>
    <xdr:sp macro="" textlink="">
      <xdr:nvSpPr>
        <xdr:cNvPr id="277" name="円/楕円 276"/>
        <xdr:cNvSpPr/>
      </xdr:nvSpPr>
      <xdr:spPr>
        <a:xfrm>
          <a:off x="14732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11955</xdr:rowOff>
    </xdr:from>
    <xdr:ext cx="762000" cy="259045"/>
    <xdr:sp macro="" textlink="">
      <xdr:nvSpPr>
        <xdr:cNvPr id="278" name="テキスト ボックス 277"/>
        <xdr:cNvSpPr txBox="1"/>
      </xdr:nvSpPr>
      <xdr:spPr>
        <a:xfrm>
          <a:off x="14401800" y="944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151638</xdr:rowOff>
    </xdr:from>
    <xdr:to>
      <xdr:col>20</xdr:col>
      <xdr:colOff>209550</xdr:colOff>
      <xdr:row>56</xdr:row>
      <xdr:rowOff>81788</xdr:rowOff>
    </xdr:to>
    <xdr:sp macro="" textlink="">
      <xdr:nvSpPr>
        <xdr:cNvPr id="279" name="円/楕円 278"/>
        <xdr:cNvSpPr/>
      </xdr:nvSpPr>
      <xdr:spPr>
        <a:xfrm>
          <a:off x="13843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91965</xdr:rowOff>
    </xdr:from>
    <xdr:ext cx="762000" cy="259045"/>
    <xdr:sp macro="" textlink="">
      <xdr:nvSpPr>
        <xdr:cNvPr id="280" name="テキスト ボックス 279"/>
        <xdr:cNvSpPr txBox="1"/>
      </xdr:nvSpPr>
      <xdr:spPr>
        <a:xfrm>
          <a:off x="13512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81" name="円/楕円 280"/>
        <xdr:cNvSpPr/>
      </xdr:nvSpPr>
      <xdr:spPr>
        <a:xfrm>
          <a:off x="12954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82" name="テキスト ボックス 28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対前年比で</a:t>
          </a:r>
          <a:r>
            <a:rPr lang="en-US" altLang="ja-JP" sz="1100">
              <a:solidFill>
                <a:schemeClr val="dk1"/>
              </a:solidFill>
              <a:effectLst/>
              <a:latin typeface="+mn-lt"/>
              <a:ea typeface="+mn-ea"/>
              <a:cs typeface="+mn-cs"/>
            </a:rPr>
            <a:t>0.6</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減少している。これは石川地方生活環境施設組合への補助費の減</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よるものである。補助費等に係る経常収支比率が類似団体平均を上回っているのは、土地改良事業が平成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年度まで</a:t>
          </a:r>
          <a:r>
            <a:rPr lang="en-US" altLang="ja-JP" sz="1100">
              <a:solidFill>
                <a:schemeClr val="dk1"/>
              </a:solidFill>
              <a:effectLst/>
              <a:latin typeface="+mn-lt"/>
              <a:ea typeface="+mn-ea"/>
              <a:cs typeface="+mn-cs"/>
            </a:rPr>
            <a:t>2,000</a:t>
          </a:r>
          <a:r>
            <a:rPr lang="ja-JP" altLang="ja-JP" sz="1100">
              <a:solidFill>
                <a:schemeClr val="dk1"/>
              </a:solidFill>
              <a:effectLst/>
              <a:latin typeface="+mn-lt"/>
              <a:ea typeface="+mn-ea"/>
              <a:cs typeface="+mn-cs"/>
            </a:rPr>
            <a:t>万円を超える償還が続くこと、一部事務組合（環境施設組合、広域消防組合）の事務事業への補助が多いことによるものである。また町の出資する法人や各種団体への補助金は増加傾向にあるため、今後は補助金を交付するのが適当な事業を行っているのかなどについて明確な基準を設けて、不適当な補助金は見直しや廃止を行う。</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19558</xdr:rowOff>
    </xdr:to>
    <xdr:cxnSp macro="">
      <xdr:nvCxnSpPr>
        <xdr:cNvPr id="312" name="直線コネクタ 311"/>
        <xdr:cNvCxnSpPr/>
      </xdr:nvCxnSpPr>
      <xdr:spPr>
        <a:xfrm flipV="1">
          <a:off x="15671800" y="63357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124731</xdr:rowOff>
    </xdr:from>
    <xdr:ext cx="762000" cy="259045"/>
    <xdr:sp macro="" textlink="">
      <xdr:nvSpPr>
        <xdr:cNvPr id="313"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19558</xdr:rowOff>
    </xdr:from>
    <xdr:to>
      <xdr:col>22</xdr:col>
      <xdr:colOff>565150</xdr:colOff>
      <xdr:row>37</xdr:row>
      <xdr:rowOff>74422</xdr:rowOff>
    </xdr:to>
    <xdr:cxnSp macro="">
      <xdr:nvCxnSpPr>
        <xdr:cNvPr id="315" name="直線コネクタ 314"/>
        <xdr:cNvCxnSpPr/>
      </xdr:nvCxnSpPr>
      <xdr:spPr>
        <a:xfrm flipV="1">
          <a:off x="14782800" y="63632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46990</xdr:rowOff>
    </xdr:from>
    <xdr:to>
      <xdr:col>21</xdr:col>
      <xdr:colOff>361950</xdr:colOff>
      <xdr:row>37</xdr:row>
      <xdr:rowOff>74422</xdr:rowOff>
    </xdr:to>
    <xdr:cxnSp macro="">
      <xdr:nvCxnSpPr>
        <xdr:cNvPr id="318" name="直線コネクタ 317"/>
        <xdr:cNvCxnSpPr/>
      </xdr:nvCxnSpPr>
      <xdr:spPr>
        <a:xfrm>
          <a:off x="13893800" y="63906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0" name="テキスト ボックス 319"/>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46990</xdr:rowOff>
    </xdr:from>
    <xdr:to>
      <xdr:col>20</xdr:col>
      <xdr:colOff>158750</xdr:colOff>
      <xdr:row>37</xdr:row>
      <xdr:rowOff>129286</xdr:rowOff>
    </xdr:to>
    <xdr:cxnSp macro="">
      <xdr:nvCxnSpPr>
        <xdr:cNvPr id="321" name="直線コネクタ 320"/>
        <xdr:cNvCxnSpPr/>
      </xdr:nvCxnSpPr>
      <xdr:spPr>
        <a:xfrm flipV="1">
          <a:off x="13004800" y="639064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23" name="テキスト ボックス 322"/>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25" name="テキスト ボックス 324"/>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31" name="円/楕円 330"/>
        <xdr:cNvSpPr/>
      </xdr:nvSpPr>
      <xdr:spPr>
        <a:xfrm>
          <a:off x="16459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84853</xdr:rowOff>
    </xdr:from>
    <xdr:ext cx="762000" cy="259045"/>
    <xdr:sp macro="" textlink="">
      <xdr:nvSpPr>
        <xdr:cNvPr id="332" name="補助費等該当値テキスト"/>
        <xdr:cNvSpPr txBox="1"/>
      </xdr:nvSpPr>
      <xdr:spPr>
        <a:xfrm>
          <a:off x="165989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140208</xdr:rowOff>
    </xdr:from>
    <xdr:to>
      <xdr:col>22</xdr:col>
      <xdr:colOff>615950</xdr:colOff>
      <xdr:row>37</xdr:row>
      <xdr:rowOff>70358</xdr:rowOff>
    </xdr:to>
    <xdr:sp macro="" textlink="">
      <xdr:nvSpPr>
        <xdr:cNvPr id="333" name="円/楕円 332"/>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55135</xdr:rowOff>
    </xdr:from>
    <xdr:ext cx="736600" cy="259045"/>
    <xdr:sp macro="" textlink="">
      <xdr:nvSpPr>
        <xdr:cNvPr id="334" name="テキスト ボックス 333"/>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23622</xdr:rowOff>
    </xdr:from>
    <xdr:to>
      <xdr:col>21</xdr:col>
      <xdr:colOff>412750</xdr:colOff>
      <xdr:row>37</xdr:row>
      <xdr:rowOff>125222</xdr:rowOff>
    </xdr:to>
    <xdr:sp macro="" textlink="">
      <xdr:nvSpPr>
        <xdr:cNvPr id="335" name="円/楕円 334"/>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109999</xdr:rowOff>
    </xdr:from>
    <xdr:ext cx="762000" cy="259045"/>
    <xdr:sp macro="" textlink="">
      <xdr:nvSpPr>
        <xdr:cNvPr id="336" name="テキスト ボックス 335"/>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167640</xdr:rowOff>
    </xdr:from>
    <xdr:to>
      <xdr:col>20</xdr:col>
      <xdr:colOff>209550</xdr:colOff>
      <xdr:row>37</xdr:row>
      <xdr:rowOff>97790</xdr:rowOff>
    </xdr:to>
    <xdr:sp macro="" textlink="">
      <xdr:nvSpPr>
        <xdr:cNvPr id="337" name="円/楕円 336"/>
        <xdr:cNvSpPr/>
      </xdr:nvSpPr>
      <xdr:spPr>
        <a:xfrm>
          <a:off x="13843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82567</xdr:rowOff>
    </xdr:from>
    <xdr:ext cx="762000" cy="259045"/>
    <xdr:sp macro="" textlink="">
      <xdr:nvSpPr>
        <xdr:cNvPr id="338" name="テキスト ボックス 337"/>
        <xdr:cNvSpPr txBox="1"/>
      </xdr:nvSpPr>
      <xdr:spPr>
        <a:xfrm>
          <a:off x="13512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78486</xdr:rowOff>
    </xdr:from>
    <xdr:to>
      <xdr:col>19</xdr:col>
      <xdr:colOff>6350</xdr:colOff>
      <xdr:row>38</xdr:row>
      <xdr:rowOff>8636</xdr:rowOff>
    </xdr:to>
    <xdr:sp macro="" textlink="">
      <xdr:nvSpPr>
        <xdr:cNvPr id="339" name="円/楕円 338"/>
        <xdr:cNvSpPr/>
      </xdr:nvSpPr>
      <xdr:spPr>
        <a:xfrm>
          <a:off x="12954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164863</xdr:rowOff>
    </xdr:from>
    <xdr:ext cx="762000" cy="259045"/>
    <xdr:sp macro="" textlink="">
      <xdr:nvSpPr>
        <xdr:cNvPr id="340" name="テキスト ボックス 339"/>
        <xdr:cNvSpPr txBox="1"/>
      </xdr:nvSpPr>
      <xdr:spPr>
        <a:xfrm>
          <a:off x="12623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公債費に係る経常収支比率は年々減少し、類似団体平均を</a:t>
          </a:r>
          <a:r>
            <a:rPr lang="en-US" altLang="ja-JP" sz="1100">
              <a:solidFill>
                <a:schemeClr val="dk1"/>
              </a:solidFill>
              <a:effectLst/>
              <a:latin typeface="+mn-lt"/>
              <a:ea typeface="+mn-ea"/>
              <a:cs typeface="+mn-cs"/>
            </a:rPr>
            <a:t>0.8</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下回った。 起債の償還については平成</a:t>
          </a:r>
          <a:r>
            <a:rPr lang="en-US" altLang="ja-JP" sz="1100">
              <a:solidFill>
                <a:schemeClr val="dk1"/>
              </a:solidFill>
              <a:effectLst/>
              <a:latin typeface="+mn-lt"/>
              <a:ea typeface="+mn-ea"/>
              <a:cs typeface="+mn-cs"/>
            </a:rPr>
            <a:t>19</a:t>
          </a:r>
          <a:r>
            <a:rPr lang="ja-JP" altLang="ja-JP" sz="1100">
              <a:solidFill>
                <a:schemeClr val="dk1"/>
              </a:solidFill>
              <a:effectLst/>
              <a:latin typeface="+mn-lt"/>
              <a:ea typeface="+mn-ea"/>
              <a:cs typeface="+mn-cs"/>
            </a:rPr>
            <a:t>年度をピークとし減少に転じ、毎年</a:t>
          </a:r>
          <a:r>
            <a:rPr lang="en-US" altLang="ja-JP" sz="1100">
              <a:solidFill>
                <a:schemeClr val="dk1"/>
              </a:solidFill>
              <a:effectLst/>
              <a:latin typeface="+mn-lt"/>
              <a:ea typeface="+mn-ea"/>
              <a:cs typeface="+mn-cs"/>
            </a:rPr>
            <a:t>2,000</a:t>
          </a:r>
          <a:r>
            <a:rPr lang="ja-JP" altLang="ja-JP" sz="1100">
              <a:solidFill>
                <a:schemeClr val="dk1"/>
              </a:solidFill>
              <a:effectLst/>
              <a:latin typeface="+mn-lt"/>
              <a:ea typeface="+mn-ea"/>
              <a:cs typeface="+mn-cs"/>
            </a:rPr>
            <a:t>万円程度減少している。これは、これまで実施した農業農村整備事業、学校教育施設整備事業、地域総合整備事業、臨時地方道整備事業等の公債費償還の終了が主な要因である。</a:t>
          </a:r>
        </a:p>
        <a:p>
          <a:pPr fontAlgn="base"/>
          <a:r>
            <a:rPr lang="ja-JP" altLang="ja-JP" sz="1100">
              <a:solidFill>
                <a:schemeClr val="dk1"/>
              </a:solidFill>
              <a:effectLst/>
              <a:latin typeface="+mn-lt"/>
              <a:ea typeface="+mn-ea"/>
              <a:cs typeface="+mn-cs"/>
            </a:rPr>
            <a:t>　今後は、幼保一体化施設整備事業、全国防災事業における学校教育施設整備や緊急防災・減災事業に伴う地方債の借入れが予定されるため、公債費の残額や将来への負担等を検討しながら事業を展開してい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146050</xdr:rowOff>
    </xdr:from>
    <xdr:to>
      <xdr:col>7</xdr:col>
      <xdr:colOff>15875</xdr:colOff>
      <xdr:row>77</xdr:row>
      <xdr:rowOff>161289</xdr:rowOff>
    </xdr:to>
    <xdr:cxnSp macro="">
      <xdr:nvCxnSpPr>
        <xdr:cNvPr id="373" name="直線コネクタ 372"/>
        <xdr:cNvCxnSpPr/>
      </xdr:nvCxnSpPr>
      <xdr:spPr>
        <a:xfrm flipV="1">
          <a:off x="3987800" y="133477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43180</xdr:rowOff>
    </xdr:to>
    <xdr:cxnSp macro="">
      <xdr:nvCxnSpPr>
        <xdr:cNvPr id="376" name="直線コネクタ 375"/>
        <xdr:cNvCxnSpPr/>
      </xdr:nvCxnSpPr>
      <xdr:spPr>
        <a:xfrm flipV="1">
          <a:off x="3098800" y="1336293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8" name="テキスト ボックス 377"/>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43180</xdr:rowOff>
    </xdr:from>
    <xdr:to>
      <xdr:col>4</xdr:col>
      <xdr:colOff>346075</xdr:colOff>
      <xdr:row>78</xdr:row>
      <xdr:rowOff>88900</xdr:rowOff>
    </xdr:to>
    <xdr:cxnSp macro="">
      <xdr:nvCxnSpPr>
        <xdr:cNvPr id="379" name="直線コネクタ 378"/>
        <xdr:cNvCxnSpPr/>
      </xdr:nvCxnSpPr>
      <xdr:spPr>
        <a:xfrm flipV="1">
          <a:off x="2209800" y="134162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1" name="テキスト ボックス 380"/>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88900</xdr:rowOff>
    </xdr:from>
    <xdr:to>
      <xdr:col>3</xdr:col>
      <xdr:colOff>142875</xdr:colOff>
      <xdr:row>79</xdr:row>
      <xdr:rowOff>69850</xdr:rowOff>
    </xdr:to>
    <xdr:cxnSp macro="">
      <xdr:nvCxnSpPr>
        <xdr:cNvPr id="382" name="直線コネクタ 381"/>
        <xdr:cNvCxnSpPr/>
      </xdr:nvCxnSpPr>
      <xdr:spPr>
        <a:xfrm flipV="1">
          <a:off x="1320800" y="134620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4" name="テキスト ボックス 383"/>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115588</xdr:rowOff>
    </xdr:from>
    <xdr:ext cx="762000" cy="259045"/>
    <xdr:sp macro="" textlink="">
      <xdr:nvSpPr>
        <xdr:cNvPr id="386" name="テキスト ボックス 385"/>
        <xdr:cNvSpPr txBox="1"/>
      </xdr:nvSpPr>
      <xdr:spPr>
        <a:xfrm>
          <a:off x="939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95250</xdr:rowOff>
    </xdr:from>
    <xdr:to>
      <xdr:col>7</xdr:col>
      <xdr:colOff>66675</xdr:colOff>
      <xdr:row>78</xdr:row>
      <xdr:rowOff>25400</xdr:rowOff>
    </xdr:to>
    <xdr:sp macro="" textlink="">
      <xdr:nvSpPr>
        <xdr:cNvPr id="392" name="円/楕円 391"/>
        <xdr:cNvSpPr/>
      </xdr:nvSpPr>
      <xdr:spPr>
        <a:xfrm>
          <a:off x="47752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111777</xdr:rowOff>
    </xdr:from>
    <xdr:ext cx="762000" cy="259045"/>
    <xdr:sp macro="" textlink="">
      <xdr:nvSpPr>
        <xdr:cNvPr id="393" name="公債費該当値テキスト"/>
        <xdr:cNvSpPr txBox="1"/>
      </xdr:nvSpPr>
      <xdr:spPr>
        <a:xfrm>
          <a:off x="49149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94" name="円/楕円 393"/>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95" name="テキスト ボックス 39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163830</xdr:rowOff>
    </xdr:from>
    <xdr:to>
      <xdr:col>4</xdr:col>
      <xdr:colOff>396875</xdr:colOff>
      <xdr:row>78</xdr:row>
      <xdr:rowOff>93980</xdr:rowOff>
    </xdr:to>
    <xdr:sp macro="" textlink="">
      <xdr:nvSpPr>
        <xdr:cNvPr id="396" name="円/楕円 395"/>
        <xdr:cNvSpPr/>
      </xdr:nvSpPr>
      <xdr:spPr>
        <a:xfrm>
          <a:off x="3048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104157</xdr:rowOff>
    </xdr:from>
    <xdr:ext cx="762000" cy="259045"/>
    <xdr:sp macro="" textlink="">
      <xdr:nvSpPr>
        <xdr:cNvPr id="397" name="テキスト ボックス 396"/>
        <xdr:cNvSpPr txBox="1"/>
      </xdr:nvSpPr>
      <xdr:spPr>
        <a:xfrm>
          <a:off x="2717800" y="1313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38100</xdr:rowOff>
    </xdr:from>
    <xdr:to>
      <xdr:col>3</xdr:col>
      <xdr:colOff>193675</xdr:colOff>
      <xdr:row>78</xdr:row>
      <xdr:rowOff>139700</xdr:rowOff>
    </xdr:to>
    <xdr:sp macro="" textlink="">
      <xdr:nvSpPr>
        <xdr:cNvPr id="398" name="円/楕円 397"/>
        <xdr:cNvSpPr/>
      </xdr:nvSpPr>
      <xdr:spPr>
        <a:xfrm>
          <a:off x="2159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149877</xdr:rowOff>
    </xdr:from>
    <xdr:ext cx="762000" cy="259045"/>
    <xdr:sp macro="" textlink="">
      <xdr:nvSpPr>
        <xdr:cNvPr id="399" name="テキスト ボックス 398"/>
        <xdr:cNvSpPr txBox="1"/>
      </xdr:nvSpPr>
      <xdr:spPr>
        <a:xfrm>
          <a:off x="1828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400" name="円/楕円 399"/>
        <xdr:cNvSpPr/>
      </xdr:nvSpPr>
      <xdr:spPr>
        <a:xfrm>
          <a:off x="1270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401" name="テキスト ボックス 400"/>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公債費以外の経常収支比率は類似団体平均を</a:t>
          </a:r>
          <a:r>
            <a:rPr lang="en-US" altLang="ja-JP" sz="1100">
              <a:solidFill>
                <a:schemeClr val="dk1"/>
              </a:solidFill>
              <a:effectLst/>
              <a:latin typeface="+mn-lt"/>
              <a:ea typeface="+mn-ea"/>
              <a:cs typeface="+mn-cs"/>
            </a:rPr>
            <a:t>1.6</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上回っており、対前年比においても</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増加した。人件費においては</a:t>
          </a:r>
          <a:r>
            <a:rPr lang="en-US" altLang="ja-JP" sz="1100">
              <a:solidFill>
                <a:schemeClr val="dk1"/>
              </a:solidFill>
              <a:effectLst/>
              <a:latin typeface="+mn-lt"/>
              <a:ea typeface="+mn-ea"/>
              <a:cs typeface="+mn-cs"/>
            </a:rPr>
            <a:t>0.9</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、扶助費においては</a:t>
          </a:r>
          <a:r>
            <a:rPr lang="en-US" altLang="ja-JP" sz="1100">
              <a:solidFill>
                <a:schemeClr val="dk1"/>
              </a:solidFill>
              <a:effectLst/>
              <a:latin typeface="+mn-lt"/>
              <a:ea typeface="+mn-ea"/>
              <a:cs typeface="+mn-cs"/>
            </a:rPr>
            <a:t>0.1</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、補助費等についても</a:t>
          </a:r>
          <a:r>
            <a:rPr lang="en-US" altLang="ja-JP" sz="1100">
              <a:solidFill>
                <a:schemeClr val="dk1"/>
              </a:solidFill>
              <a:effectLst/>
              <a:latin typeface="+mn-lt"/>
              <a:ea typeface="+mn-ea"/>
              <a:cs typeface="+mn-cs"/>
            </a:rPr>
            <a:t>0.6</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減少したものの、物件費で</a:t>
          </a:r>
          <a:r>
            <a:rPr lang="en-US" altLang="ja-JP" sz="1100">
              <a:solidFill>
                <a:schemeClr val="dk1"/>
              </a:solidFill>
              <a:effectLst/>
              <a:latin typeface="+mn-lt"/>
              <a:ea typeface="+mn-ea"/>
              <a:cs typeface="+mn-cs"/>
            </a:rPr>
            <a:t>0.5</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と増加している。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人件費については減少傾向にあるが、高齢化率の上昇等による扶助費の増、物件費の上昇も懸念されるため、更なる事務経費の削減を行い、経常経費の抑制に努める。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30987</xdr:rowOff>
    </xdr:from>
    <xdr:to>
      <xdr:col>24</xdr:col>
      <xdr:colOff>31750</xdr:colOff>
      <xdr:row>78</xdr:row>
      <xdr:rowOff>35561</xdr:rowOff>
    </xdr:to>
    <xdr:cxnSp macro="">
      <xdr:nvCxnSpPr>
        <xdr:cNvPr id="432" name="直線コネクタ 431"/>
        <xdr:cNvCxnSpPr/>
      </xdr:nvCxnSpPr>
      <xdr:spPr>
        <a:xfrm>
          <a:off x="15671800" y="13404087"/>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3"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3556</xdr:rowOff>
    </xdr:from>
    <xdr:to>
      <xdr:col>22</xdr:col>
      <xdr:colOff>565150</xdr:colOff>
      <xdr:row>78</xdr:row>
      <xdr:rowOff>30987</xdr:rowOff>
    </xdr:to>
    <xdr:cxnSp macro="">
      <xdr:nvCxnSpPr>
        <xdr:cNvPr id="435" name="直線コネクタ 434"/>
        <xdr:cNvCxnSpPr/>
      </xdr:nvCxnSpPr>
      <xdr:spPr>
        <a:xfrm>
          <a:off x="14782800" y="13376656"/>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149114</xdr:rowOff>
    </xdr:from>
    <xdr:ext cx="736600" cy="259045"/>
    <xdr:sp macro="" textlink="">
      <xdr:nvSpPr>
        <xdr:cNvPr id="437" name="テキスト ボックス 436"/>
        <xdr:cNvSpPr txBox="1"/>
      </xdr:nvSpPr>
      <xdr:spPr>
        <a:xfrm>
          <a:off x="15290800" y="1300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74422</xdr:rowOff>
    </xdr:from>
    <xdr:to>
      <xdr:col>21</xdr:col>
      <xdr:colOff>361950</xdr:colOff>
      <xdr:row>78</xdr:row>
      <xdr:rowOff>3556</xdr:rowOff>
    </xdr:to>
    <xdr:cxnSp macro="">
      <xdr:nvCxnSpPr>
        <xdr:cNvPr id="438" name="直線コネクタ 437"/>
        <xdr:cNvCxnSpPr/>
      </xdr:nvCxnSpPr>
      <xdr:spPr>
        <a:xfrm>
          <a:off x="13893800" y="132760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0" name="テキスト ボックス 439"/>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74422</xdr:rowOff>
    </xdr:from>
    <xdr:to>
      <xdr:col>20</xdr:col>
      <xdr:colOff>158750</xdr:colOff>
      <xdr:row>78</xdr:row>
      <xdr:rowOff>136144</xdr:rowOff>
    </xdr:to>
    <xdr:cxnSp macro="">
      <xdr:nvCxnSpPr>
        <xdr:cNvPr id="441" name="直線コネクタ 440"/>
        <xdr:cNvCxnSpPr/>
      </xdr:nvCxnSpPr>
      <xdr:spPr>
        <a:xfrm flipV="1">
          <a:off x="13004800" y="13276072"/>
          <a:ext cx="889000" cy="23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160545</xdr:rowOff>
    </xdr:from>
    <xdr:ext cx="762000" cy="259045"/>
    <xdr:sp macro="" textlink="">
      <xdr:nvSpPr>
        <xdr:cNvPr id="443" name="テキスト ボックス 442"/>
        <xdr:cNvSpPr txBox="1"/>
      </xdr:nvSpPr>
      <xdr:spPr>
        <a:xfrm>
          <a:off x="13512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94251</xdr:rowOff>
    </xdr:from>
    <xdr:ext cx="762000" cy="259045"/>
    <xdr:sp macro="" textlink="">
      <xdr:nvSpPr>
        <xdr:cNvPr id="445" name="テキスト ボックス 444"/>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156211</xdr:rowOff>
    </xdr:from>
    <xdr:to>
      <xdr:col>24</xdr:col>
      <xdr:colOff>82550</xdr:colOff>
      <xdr:row>78</xdr:row>
      <xdr:rowOff>86361</xdr:rowOff>
    </xdr:to>
    <xdr:sp macro="" textlink="">
      <xdr:nvSpPr>
        <xdr:cNvPr id="451" name="円/楕円 450"/>
        <xdr:cNvSpPr/>
      </xdr:nvSpPr>
      <xdr:spPr>
        <a:xfrm>
          <a:off x="16459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128288</xdr:rowOff>
    </xdr:from>
    <xdr:ext cx="762000" cy="259045"/>
    <xdr:sp macro="" textlink="">
      <xdr:nvSpPr>
        <xdr:cNvPr id="452" name="公債費以外該当値テキスト"/>
        <xdr:cNvSpPr txBox="1"/>
      </xdr:nvSpPr>
      <xdr:spPr>
        <a:xfrm>
          <a:off x="165989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151637</xdr:rowOff>
    </xdr:from>
    <xdr:to>
      <xdr:col>22</xdr:col>
      <xdr:colOff>615950</xdr:colOff>
      <xdr:row>78</xdr:row>
      <xdr:rowOff>81787</xdr:rowOff>
    </xdr:to>
    <xdr:sp macro="" textlink="">
      <xdr:nvSpPr>
        <xdr:cNvPr id="453" name="円/楕円 452"/>
        <xdr:cNvSpPr/>
      </xdr:nvSpPr>
      <xdr:spPr>
        <a:xfrm>
          <a:off x="156210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66564</xdr:rowOff>
    </xdr:from>
    <xdr:ext cx="736600" cy="259045"/>
    <xdr:sp macro="" textlink="">
      <xdr:nvSpPr>
        <xdr:cNvPr id="454" name="テキスト ボックス 453"/>
        <xdr:cNvSpPr txBox="1"/>
      </xdr:nvSpPr>
      <xdr:spPr>
        <a:xfrm>
          <a:off x="15290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124206</xdr:rowOff>
    </xdr:from>
    <xdr:to>
      <xdr:col>21</xdr:col>
      <xdr:colOff>412750</xdr:colOff>
      <xdr:row>78</xdr:row>
      <xdr:rowOff>54356</xdr:rowOff>
    </xdr:to>
    <xdr:sp macro="" textlink="">
      <xdr:nvSpPr>
        <xdr:cNvPr id="455" name="円/楕円 454"/>
        <xdr:cNvSpPr/>
      </xdr:nvSpPr>
      <xdr:spPr>
        <a:xfrm>
          <a:off x="14732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39133</xdr:rowOff>
    </xdr:from>
    <xdr:ext cx="762000" cy="259045"/>
    <xdr:sp macro="" textlink="">
      <xdr:nvSpPr>
        <xdr:cNvPr id="456" name="テキスト ボックス 455"/>
        <xdr:cNvSpPr txBox="1"/>
      </xdr:nvSpPr>
      <xdr:spPr>
        <a:xfrm>
          <a:off x="14401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23622</xdr:rowOff>
    </xdr:from>
    <xdr:to>
      <xdr:col>20</xdr:col>
      <xdr:colOff>209550</xdr:colOff>
      <xdr:row>77</xdr:row>
      <xdr:rowOff>125222</xdr:rowOff>
    </xdr:to>
    <xdr:sp macro="" textlink="">
      <xdr:nvSpPr>
        <xdr:cNvPr id="457" name="円/楕円 456"/>
        <xdr:cNvSpPr/>
      </xdr:nvSpPr>
      <xdr:spPr>
        <a:xfrm>
          <a:off x="13843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109999</xdr:rowOff>
    </xdr:from>
    <xdr:ext cx="762000" cy="259045"/>
    <xdr:sp macro="" textlink="">
      <xdr:nvSpPr>
        <xdr:cNvPr id="458" name="テキスト ボックス 457"/>
        <xdr:cNvSpPr txBox="1"/>
      </xdr:nvSpPr>
      <xdr:spPr>
        <a:xfrm>
          <a:off x="13512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85344</xdr:rowOff>
    </xdr:from>
    <xdr:to>
      <xdr:col>19</xdr:col>
      <xdr:colOff>6350</xdr:colOff>
      <xdr:row>79</xdr:row>
      <xdr:rowOff>15494</xdr:rowOff>
    </xdr:to>
    <xdr:sp macro="" textlink="">
      <xdr:nvSpPr>
        <xdr:cNvPr id="459" name="円/楕円 458"/>
        <xdr:cNvSpPr/>
      </xdr:nvSpPr>
      <xdr:spPr>
        <a:xfrm>
          <a:off x="12954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271</xdr:rowOff>
    </xdr:from>
    <xdr:ext cx="762000" cy="259045"/>
    <xdr:sp macro="" textlink="">
      <xdr:nvSpPr>
        <xdr:cNvPr id="460" name="テキスト ボックス 459"/>
        <xdr:cNvSpPr txBox="1"/>
      </xdr:nvSpPr>
      <xdr:spPr>
        <a:xfrm>
          <a:off x="12623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福島県浅川町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38849</xdr:rowOff>
    </xdr:from>
    <xdr:to>
      <xdr:col>4</xdr:col>
      <xdr:colOff>1117600</xdr:colOff>
      <xdr:row>19</xdr:row>
      <xdr:rowOff>76289</xdr:rowOff>
    </xdr:to>
    <xdr:cxnSp macro="">
      <xdr:nvCxnSpPr>
        <xdr:cNvPr id="50" name="直線コネクタ 49"/>
        <xdr:cNvCxnSpPr/>
      </xdr:nvCxnSpPr>
      <xdr:spPr bwMode="auto">
        <a:xfrm>
          <a:off x="5003800" y="3344024"/>
          <a:ext cx="647700" cy="37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21209</xdr:rowOff>
    </xdr:from>
    <xdr:to>
      <xdr:col>4</xdr:col>
      <xdr:colOff>469900</xdr:colOff>
      <xdr:row>19</xdr:row>
      <xdr:rowOff>38849</xdr:rowOff>
    </xdr:to>
    <xdr:cxnSp macro="">
      <xdr:nvCxnSpPr>
        <xdr:cNvPr id="53" name="直線コネクタ 52"/>
        <xdr:cNvCxnSpPr/>
      </xdr:nvCxnSpPr>
      <xdr:spPr bwMode="auto">
        <a:xfrm>
          <a:off x="4305300" y="3326384"/>
          <a:ext cx="698500" cy="17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368</xdr:rowOff>
    </xdr:from>
    <xdr:to>
      <xdr:col>3</xdr:col>
      <xdr:colOff>904875</xdr:colOff>
      <xdr:row>19</xdr:row>
      <xdr:rowOff>21209</xdr:rowOff>
    </xdr:to>
    <xdr:cxnSp macro="">
      <xdr:nvCxnSpPr>
        <xdr:cNvPr id="56" name="直線コネクタ 55"/>
        <xdr:cNvCxnSpPr/>
      </xdr:nvCxnSpPr>
      <xdr:spPr bwMode="auto">
        <a:xfrm>
          <a:off x="3606800" y="3305543"/>
          <a:ext cx="698500" cy="20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368</xdr:rowOff>
    </xdr:from>
    <xdr:to>
      <xdr:col>3</xdr:col>
      <xdr:colOff>206375</xdr:colOff>
      <xdr:row>19</xdr:row>
      <xdr:rowOff>16231</xdr:rowOff>
    </xdr:to>
    <xdr:cxnSp macro="">
      <xdr:nvCxnSpPr>
        <xdr:cNvPr id="59" name="直線コネクタ 58"/>
        <xdr:cNvCxnSpPr/>
      </xdr:nvCxnSpPr>
      <xdr:spPr bwMode="auto">
        <a:xfrm flipV="1">
          <a:off x="2908300" y="3305543"/>
          <a:ext cx="698500" cy="15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25489</xdr:rowOff>
    </xdr:from>
    <xdr:to>
      <xdr:col>5</xdr:col>
      <xdr:colOff>34925</xdr:colOff>
      <xdr:row>19</xdr:row>
      <xdr:rowOff>127089</xdr:rowOff>
    </xdr:to>
    <xdr:sp macro="" textlink="">
      <xdr:nvSpPr>
        <xdr:cNvPr id="69" name="円/楕円 68"/>
        <xdr:cNvSpPr/>
      </xdr:nvSpPr>
      <xdr:spPr bwMode="auto">
        <a:xfrm>
          <a:off x="5600700" y="33306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169016</xdr:rowOff>
    </xdr:from>
    <xdr:ext cx="762000" cy="259045"/>
    <xdr:sp macro="" textlink="">
      <xdr:nvSpPr>
        <xdr:cNvPr id="70" name="人口1人当たり決算額の推移該当値テキスト130"/>
        <xdr:cNvSpPr txBox="1"/>
      </xdr:nvSpPr>
      <xdr:spPr>
        <a:xfrm>
          <a:off x="5740400" y="330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103,743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159499</xdr:rowOff>
    </xdr:from>
    <xdr:to>
      <xdr:col>4</xdr:col>
      <xdr:colOff>520700</xdr:colOff>
      <xdr:row>19</xdr:row>
      <xdr:rowOff>89649</xdr:rowOff>
    </xdr:to>
    <xdr:sp macro="" textlink="">
      <xdr:nvSpPr>
        <xdr:cNvPr id="71" name="円/楕円 70"/>
        <xdr:cNvSpPr/>
      </xdr:nvSpPr>
      <xdr:spPr bwMode="auto">
        <a:xfrm>
          <a:off x="4953000" y="3293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74426</xdr:rowOff>
    </xdr:from>
    <xdr:ext cx="736600" cy="259045"/>
    <xdr:sp macro="" textlink="">
      <xdr:nvSpPr>
        <xdr:cNvPr id="72" name="テキスト ボックス 71"/>
        <xdr:cNvSpPr txBox="1"/>
      </xdr:nvSpPr>
      <xdr:spPr>
        <a:xfrm>
          <a:off x="4622800" y="3379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106,691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141859</xdr:rowOff>
    </xdr:from>
    <xdr:to>
      <xdr:col>3</xdr:col>
      <xdr:colOff>955675</xdr:colOff>
      <xdr:row>19</xdr:row>
      <xdr:rowOff>72009</xdr:rowOff>
    </xdr:to>
    <xdr:sp macro="" textlink="">
      <xdr:nvSpPr>
        <xdr:cNvPr id="73" name="円/楕円 72"/>
        <xdr:cNvSpPr/>
      </xdr:nvSpPr>
      <xdr:spPr bwMode="auto">
        <a:xfrm>
          <a:off x="4254500" y="3275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56786</xdr:rowOff>
    </xdr:from>
    <xdr:ext cx="762000" cy="259045"/>
    <xdr:sp macro="" textlink="">
      <xdr:nvSpPr>
        <xdr:cNvPr id="74" name="テキスト ボックス 73"/>
        <xdr:cNvSpPr txBox="1"/>
      </xdr:nvSpPr>
      <xdr:spPr>
        <a:xfrm>
          <a:off x="3924300" y="336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108,080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121018</xdr:rowOff>
    </xdr:from>
    <xdr:to>
      <xdr:col>3</xdr:col>
      <xdr:colOff>257175</xdr:colOff>
      <xdr:row>19</xdr:row>
      <xdr:rowOff>51168</xdr:rowOff>
    </xdr:to>
    <xdr:sp macro="" textlink="">
      <xdr:nvSpPr>
        <xdr:cNvPr id="75" name="円/楕円 74"/>
        <xdr:cNvSpPr/>
      </xdr:nvSpPr>
      <xdr:spPr bwMode="auto">
        <a:xfrm>
          <a:off x="3556000" y="32547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35945</xdr:rowOff>
    </xdr:from>
    <xdr:ext cx="762000" cy="259045"/>
    <xdr:sp macro="" textlink="">
      <xdr:nvSpPr>
        <xdr:cNvPr id="76" name="テキスト ボックス 75"/>
        <xdr:cNvSpPr txBox="1"/>
      </xdr:nvSpPr>
      <xdr:spPr>
        <a:xfrm>
          <a:off x="3225800" y="334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109,721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136881</xdr:rowOff>
    </xdr:from>
    <xdr:to>
      <xdr:col>2</xdr:col>
      <xdr:colOff>692150</xdr:colOff>
      <xdr:row>19</xdr:row>
      <xdr:rowOff>67031</xdr:rowOff>
    </xdr:to>
    <xdr:sp macro="" textlink="">
      <xdr:nvSpPr>
        <xdr:cNvPr id="77" name="円/楕円 76"/>
        <xdr:cNvSpPr/>
      </xdr:nvSpPr>
      <xdr:spPr bwMode="auto">
        <a:xfrm>
          <a:off x="2857500" y="32706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51808</xdr:rowOff>
    </xdr:from>
    <xdr:ext cx="762000" cy="259045"/>
    <xdr:sp macro="" textlink="">
      <xdr:nvSpPr>
        <xdr:cNvPr id="78" name="テキスト ボックス 77"/>
        <xdr:cNvSpPr txBox="1"/>
      </xdr:nvSpPr>
      <xdr:spPr>
        <a:xfrm>
          <a:off x="2527300" y="335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72913</xdr:rowOff>
    </xdr:from>
    <xdr:to>
      <xdr:col>4</xdr:col>
      <xdr:colOff>1117600</xdr:colOff>
      <xdr:row>35</xdr:row>
      <xdr:rowOff>112050</xdr:rowOff>
    </xdr:to>
    <xdr:cxnSp macro="">
      <xdr:nvCxnSpPr>
        <xdr:cNvPr id="110" name="直線コネクタ 109"/>
        <xdr:cNvCxnSpPr/>
      </xdr:nvCxnSpPr>
      <xdr:spPr bwMode="auto">
        <a:xfrm>
          <a:off x="5003800" y="6683263"/>
          <a:ext cx="647700" cy="391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96827</xdr:rowOff>
    </xdr:from>
    <xdr:ext cx="762000" cy="259045"/>
    <xdr:sp macro="" textlink="">
      <xdr:nvSpPr>
        <xdr:cNvPr id="111" name="人口1人当たり決算額の推移平均値テキスト445"/>
        <xdr:cNvSpPr txBox="1"/>
      </xdr:nvSpPr>
      <xdr:spPr>
        <a:xfrm>
          <a:off x="5740400" y="670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2550</xdr:rowOff>
    </xdr:from>
    <xdr:to>
      <xdr:col>4</xdr:col>
      <xdr:colOff>469900</xdr:colOff>
      <xdr:row>35</xdr:row>
      <xdr:rowOff>72913</xdr:rowOff>
    </xdr:to>
    <xdr:cxnSp macro="">
      <xdr:nvCxnSpPr>
        <xdr:cNvPr id="113" name="直線コネクタ 112"/>
        <xdr:cNvCxnSpPr/>
      </xdr:nvCxnSpPr>
      <xdr:spPr bwMode="auto">
        <a:xfrm>
          <a:off x="4305300" y="6612900"/>
          <a:ext cx="698500" cy="703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158622</xdr:rowOff>
    </xdr:from>
    <xdr:ext cx="736600" cy="259045"/>
    <xdr:sp macro="" textlink="">
      <xdr:nvSpPr>
        <xdr:cNvPr id="115" name="テキスト ボックス 114"/>
        <xdr:cNvSpPr txBox="1"/>
      </xdr:nvSpPr>
      <xdr:spPr>
        <a:xfrm>
          <a:off x="4622800" y="676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255039</xdr:rowOff>
    </xdr:from>
    <xdr:to>
      <xdr:col>3</xdr:col>
      <xdr:colOff>904875</xdr:colOff>
      <xdr:row>35</xdr:row>
      <xdr:rowOff>2550</xdr:rowOff>
    </xdr:to>
    <xdr:cxnSp macro="">
      <xdr:nvCxnSpPr>
        <xdr:cNvPr id="116" name="直線コネクタ 115"/>
        <xdr:cNvCxnSpPr/>
      </xdr:nvCxnSpPr>
      <xdr:spPr bwMode="auto">
        <a:xfrm>
          <a:off x="3606800" y="6522489"/>
          <a:ext cx="698500" cy="90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80532</xdr:rowOff>
    </xdr:from>
    <xdr:ext cx="762000" cy="259045"/>
    <xdr:sp macro="" textlink="">
      <xdr:nvSpPr>
        <xdr:cNvPr id="118" name="テキスト ボックス 117"/>
        <xdr:cNvSpPr txBox="1"/>
      </xdr:nvSpPr>
      <xdr:spPr>
        <a:xfrm>
          <a:off x="3924300" y="6690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176538</xdr:rowOff>
    </xdr:from>
    <xdr:to>
      <xdr:col>3</xdr:col>
      <xdr:colOff>206375</xdr:colOff>
      <xdr:row>34</xdr:row>
      <xdr:rowOff>255039</xdr:rowOff>
    </xdr:to>
    <xdr:cxnSp macro="">
      <xdr:nvCxnSpPr>
        <xdr:cNvPr id="119" name="直線コネクタ 118"/>
        <xdr:cNvCxnSpPr/>
      </xdr:nvCxnSpPr>
      <xdr:spPr bwMode="auto">
        <a:xfrm>
          <a:off x="2908300" y="6443988"/>
          <a:ext cx="698500" cy="78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319853</xdr:rowOff>
    </xdr:from>
    <xdr:ext cx="762000" cy="259045"/>
    <xdr:sp macro="" textlink="">
      <xdr:nvSpPr>
        <xdr:cNvPr id="121" name="テキスト ボックス 120"/>
        <xdr:cNvSpPr txBox="1"/>
      </xdr:nvSpPr>
      <xdr:spPr>
        <a:xfrm>
          <a:off x="3225800" y="658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286341</xdr:rowOff>
    </xdr:from>
    <xdr:ext cx="762000" cy="259045"/>
    <xdr:sp macro="" textlink="">
      <xdr:nvSpPr>
        <xdr:cNvPr id="123" name="テキスト ボックス 122"/>
        <xdr:cNvSpPr txBox="1"/>
      </xdr:nvSpPr>
      <xdr:spPr>
        <a:xfrm>
          <a:off x="2527300" y="6553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61250</xdr:rowOff>
    </xdr:from>
    <xdr:to>
      <xdr:col>5</xdr:col>
      <xdr:colOff>34925</xdr:colOff>
      <xdr:row>35</xdr:row>
      <xdr:rowOff>162850</xdr:rowOff>
    </xdr:to>
    <xdr:sp macro="" textlink="">
      <xdr:nvSpPr>
        <xdr:cNvPr id="129" name="円/楕円 128"/>
        <xdr:cNvSpPr/>
      </xdr:nvSpPr>
      <xdr:spPr bwMode="auto">
        <a:xfrm>
          <a:off x="5600700" y="6671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249227</xdr:rowOff>
    </xdr:from>
    <xdr:ext cx="762000" cy="259045"/>
    <xdr:sp macro="" textlink="">
      <xdr:nvSpPr>
        <xdr:cNvPr id="130" name="人口1人当たり決算額の推移該当値テキスト445"/>
        <xdr:cNvSpPr txBox="1"/>
      </xdr:nvSpPr>
      <xdr:spPr>
        <a:xfrm>
          <a:off x="5740400" y="65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33,154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22113</xdr:rowOff>
    </xdr:from>
    <xdr:to>
      <xdr:col>4</xdr:col>
      <xdr:colOff>520700</xdr:colOff>
      <xdr:row>35</xdr:row>
      <xdr:rowOff>123713</xdr:rowOff>
    </xdr:to>
    <xdr:sp macro="" textlink="">
      <xdr:nvSpPr>
        <xdr:cNvPr id="131" name="円/楕円 130"/>
        <xdr:cNvSpPr/>
      </xdr:nvSpPr>
      <xdr:spPr bwMode="auto">
        <a:xfrm>
          <a:off x="4953000" y="6632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133890</xdr:rowOff>
    </xdr:from>
    <xdr:ext cx="736600" cy="259045"/>
    <xdr:sp macro="" textlink="">
      <xdr:nvSpPr>
        <xdr:cNvPr id="132" name="テキスト ボックス 131"/>
        <xdr:cNvSpPr txBox="1"/>
      </xdr:nvSpPr>
      <xdr:spPr>
        <a:xfrm>
          <a:off x="4622800" y="6401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34,866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294650</xdr:rowOff>
    </xdr:from>
    <xdr:to>
      <xdr:col>3</xdr:col>
      <xdr:colOff>955675</xdr:colOff>
      <xdr:row>35</xdr:row>
      <xdr:rowOff>53350</xdr:rowOff>
    </xdr:to>
    <xdr:sp macro="" textlink="">
      <xdr:nvSpPr>
        <xdr:cNvPr id="133" name="円/楕円 132"/>
        <xdr:cNvSpPr/>
      </xdr:nvSpPr>
      <xdr:spPr bwMode="auto">
        <a:xfrm>
          <a:off x="4254500" y="6562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63527</xdr:rowOff>
    </xdr:from>
    <xdr:ext cx="762000" cy="259045"/>
    <xdr:sp macro="" textlink="">
      <xdr:nvSpPr>
        <xdr:cNvPr id="134" name="テキスト ボックス 133"/>
        <xdr:cNvSpPr txBox="1"/>
      </xdr:nvSpPr>
      <xdr:spPr>
        <a:xfrm>
          <a:off x="3924300" y="633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37,944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204239</xdr:rowOff>
    </xdr:from>
    <xdr:to>
      <xdr:col>3</xdr:col>
      <xdr:colOff>257175</xdr:colOff>
      <xdr:row>34</xdr:row>
      <xdr:rowOff>305839</xdr:rowOff>
    </xdr:to>
    <xdr:sp macro="" textlink="">
      <xdr:nvSpPr>
        <xdr:cNvPr id="135" name="円/楕円 134"/>
        <xdr:cNvSpPr/>
      </xdr:nvSpPr>
      <xdr:spPr bwMode="auto">
        <a:xfrm>
          <a:off x="3556000" y="6471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316016</xdr:rowOff>
    </xdr:from>
    <xdr:ext cx="762000" cy="259045"/>
    <xdr:sp macro="" textlink="">
      <xdr:nvSpPr>
        <xdr:cNvPr id="136" name="テキスト ボックス 135"/>
        <xdr:cNvSpPr txBox="1"/>
      </xdr:nvSpPr>
      <xdr:spPr>
        <a:xfrm>
          <a:off x="3225800" y="6240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41,899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125738</xdr:rowOff>
    </xdr:from>
    <xdr:to>
      <xdr:col>2</xdr:col>
      <xdr:colOff>692150</xdr:colOff>
      <xdr:row>34</xdr:row>
      <xdr:rowOff>227338</xdr:rowOff>
    </xdr:to>
    <xdr:sp macro="" textlink="">
      <xdr:nvSpPr>
        <xdr:cNvPr id="137" name="円/楕円 136"/>
        <xdr:cNvSpPr/>
      </xdr:nvSpPr>
      <xdr:spPr bwMode="auto">
        <a:xfrm>
          <a:off x="2857500" y="63931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237515</xdr:rowOff>
    </xdr:from>
    <xdr:ext cx="762000" cy="259045"/>
    <xdr:sp macro="" textlink="">
      <xdr:nvSpPr>
        <xdr:cNvPr id="138" name="テキスト ボックス 137"/>
        <xdr:cNvSpPr txBox="1"/>
      </xdr:nvSpPr>
      <xdr:spPr>
        <a:xfrm>
          <a:off x="2527300" y="616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45,333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実質収支額については、概ね</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％前後で推移しており、平成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年度は震災関連の復興交付税等により一般財源持ち出しが抑制されたこと</a:t>
          </a:r>
          <a:r>
            <a:rPr lang="ja-JP" altLang="en-US" sz="1100">
              <a:solidFill>
                <a:schemeClr val="dk1"/>
              </a:solidFill>
              <a:effectLst/>
              <a:latin typeface="+mn-lt"/>
              <a:ea typeface="+mn-ea"/>
              <a:cs typeface="+mn-cs"/>
            </a:rPr>
            <a:t>等</a:t>
          </a:r>
          <a:r>
            <a:rPr lang="ja-JP" altLang="ja-JP" sz="1100">
              <a:solidFill>
                <a:schemeClr val="dk1"/>
              </a:solidFill>
              <a:effectLst/>
              <a:latin typeface="+mn-lt"/>
              <a:ea typeface="+mn-ea"/>
              <a:cs typeface="+mn-cs"/>
            </a:rPr>
            <a:t>により</a:t>
          </a:r>
          <a:r>
            <a:rPr lang="en-US" altLang="ja-JP" sz="1100">
              <a:solidFill>
                <a:schemeClr val="dk1"/>
              </a:solidFill>
              <a:effectLst/>
              <a:latin typeface="+mn-lt"/>
              <a:ea typeface="+mn-ea"/>
              <a:cs typeface="+mn-cs"/>
            </a:rPr>
            <a:t>10.69</a:t>
          </a:r>
          <a:r>
            <a:rPr lang="ja-JP" altLang="ja-JP" sz="1100">
              <a:solidFill>
                <a:schemeClr val="dk1"/>
              </a:solidFill>
              <a:effectLst/>
              <a:latin typeface="+mn-lt"/>
              <a:ea typeface="+mn-ea"/>
              <a:cs typeface="+mn-cs"/>
            </a:rPr>
            <a:t>％と上昇したが、平成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年度は例年ベースの</a:t>
          </a:r>
          <a:r>
            <a:rPr lang="en-US" altLang="ja-JP" sz="1100">
              <a:solidFill>
                <a:schemeClr val="dk1"/>
              </a:solidFill>
              <a:effectLst/>
              <a:latin typeface="+mn-lt"/>
              <a:ea typeface="+mn-ea"/>
              <a:cs typeface="+mn-cs"/>
            </a:rPr>
            <a:t>7.52</a:t>
          </a:r>
          <a:r>
            <a:rPr lang="ja-JP" altLang="ja-JP" sz="1100">
              <a:solidFill>
                <a:schemeClr val="dk1"/>
              </a:solidFill>
              <a:effectLst/>
              <a:latin typeface="+mn-lt"/>
              <a:ea typeface="+mn-ea"/>
              <a:cs typeface="+mn-cs"/>
            </a:rPr>
            <a:t>％となり赤字額はない。</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今後の幼保一体化施設整備事業等</a:t>
          </a:r>
          <a:r>
            <a:rPr lang="ja-JP" altLang="en-US" sz="1100">
              <a:solidFill>
                <a:schemeClr val="dk1"/>
              </a:solidFill>
              <a:effectLst/>
              <a:latin typeface="+mn-lt"/>
              <a:ea typeface="+mn-ea"/>
              <a:cs typeface="+mn-cs"/>
            </a:rPr>
            <a:t>の実施</a:t>
          </a:r>
          <a:r>
            <a:rPr lang="ja-JP" altLang="ja-JP" sz="1100">
              <a:solidFill>
                <a:schemeClr val="dk1"/>
              </a:solidFill>
              <a:effectLst/>
              <a:latin typeface="+mn-lt"/>
              <a:ea typeface="+mn-ea"/>
              <a:cs typeface="+mn-cs"/>
            </a:rPr>
            <a:t>を見据え、繰越金については財政調整基金に積み立てを予定し、</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％以上の黒字が確保できるよう、今後も収支の均衡を図りながら適正な財政運営に努める。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調査開始の平成１９年度決算から一般会計、特別会計及び企業会計の赤字額はない。</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今後も町税等の収納率の向上による歳入の確保と、行財政改革への取り組みを通じて経常経費等の削減に努める。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分子となる元利償還金の額が、臨時地方道債等</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件の償還終了により減となった。石川管内特別養護老人ホーム建設に伴う元金償還についても減となり、実質公債費比率は前年度比で</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ポイント</a:t>
          </a:r>
          <a:r>
            <a:rPr lang="ja-JP" altLang="ja-JP" sz="1100">
              <a:solidFill>
                <a:schemeClr val="dk1"/>
              </a:solidFill>
              <a:effectLst/>
              <a:latin typeface="+mn-lt"/>
              <a:ea typeface="+mn-ea"/>
              <a:cs typeface="+mn-cs"/>
            </a:rPr>
            <a:t>の減となった、地方債については年々償還額が減少し、実質公債費比率は毎年減となっている。しかし</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借入分の償還額については毎年減少するが、一部事務組合において、ごみ焼却施設、し尿処理施設の老朽化による改善工事が今後必要となってくるため、事業の借入等による負担金の増額が今後予想される。また</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今後、幼保一体化施設整備事業や教育施設の耐震改修に伴う地方債の借入れ、更には下水道第</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期事業が実施され元利償還金の増が見込まれるが、「町振興計画」のもと、地域の住民ニーズに的確に対応した事業の選択と、起債に大きく頼ることのない身の丈にあった財政運営に努める。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地方債現在高のうち臨時地方道関係が</a:t>
          </a:r>
          <a:r>
            <a:rPr lang="en-US" altLang="ja-JP" sz="1100">
              <a:solidFill>
                <a:schemeClr val="dk1"/>
              </a:solidFill>
              <a:effectLst/>
              <a:latin typeface="+mn-lt"/>
              <a:ea typeface="+mn-ea"/>
              <a:cs typeface="+mn-cs"/>
            </a:rPr>
            <a:t>20.6%</a:t>
          </a:r>
          <a:r>
            <a:rPr lang="ja-JP" altLang="ja-JP" sz="1100">
              <a:solidFill>
                <a:schemeClr val="dk1"/>
              </a:solidFill>
              <a:effectLst/>
              <a:latin typeface="+mn-lt"/>
              <a:ea typeface="+mn-ea"/>
              <a:cs typeface="+mn-cs"/>
            </a:rPr>
            <a:t>を占めているが、地方債現在高については、今後償還期間の終了を迎えることから減で推移する見込みである。臨時財政対策債については、現在</a:t>
          </a:r>
          <a:r>
            <a:rPr lang="en-US" altLang="ja-JP" sz="1100">
              <a:solidFill>
                <a:schemeClr val="dk1"/>
              </a:solidFill>
              <a:effectLst/>
              <a:latin typeface="+mn-lt"/>
              <a:ea typeface="+mn-ea"/>
              <a:cs typeface="+mn-cs"/>
            </a:rPr>
            <a:t>62.1%</a:t>
          </a:r>
          <a:r>
            <a:rPr lang="ja-JP" altLang="ja-JP" sz="1100">
              <a:solidFill>
                <a:schemeClr val="dk1"/>
              </a:solidFill>
              <a:effectLst/>
              <a:latin typeface="+mn-lt"/>
              <a:ea typeface="+mn-ea"/>
              <a:cs typeface="+mn-cs"/>
            </a:rPr>
            <a:t>を占めている。債務負担行為に基づく支出予定額では、森林総合研究所土地改良事業負担金が平成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年度で終了し、特別養護老人ホーム建設に伴う借入金の償還も今後終了していくため減が見込まれる。公営企業債等については、特定環境公共下水道事業の第</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期整備区域の工事が進められていることから増加する見込みである。組合等負担等見込額については、石川地方生活環境施設組合の地方債償還元金は減少しているが、今後</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ごみ焼却施設・し尿処理施設の老朽化による改修工事等が必要となってくるため、事業の借入等による負担金の増額が予想される。</a:t>
          </a:r>
        </a:p>
        <a:p>
          <a:pPr fontAlgn="base"/>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幼保一体化施設整備事業や教育施設の耐震改修に伴う地方債の借入れが予定されるため、将来への負担等を検討しながら事業を展開していく。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3" sqref="B3:K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3514284</v>
      </c>
      <c r="BO4" s="379"/>
      <c r="BP4" s="379"/>
      <c r="BQ4" s="379"/>
      <c r="BR4" s="379"/>
      <c r="BS4" s="379"/>
      <c r="BT4" s="379"/>
      <c r="BU4" s="380"/>
      <c r="BV4" s="378">
        <v>3718358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7.5</v>
      </c>
      <c r="CU4" s="554"/>
      <c r="CV4" s="554"/>
      <c r="CW4" s="554"/>
      <c r="CX4" s="554"/>
      <c r="CY4" s="554"/>
      <c r="CZ4" s="554"/>
      <c r="DA4" s="555"/>
      <c r="DB4" s="553">
        <v>10.7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3331028</v>
      </c>
      <c r="BO5" s="384"/>
      <c r="BP5" s="384"/>
      <c r="BQ5" s="384"/>
      <c r="BR5" s="384"/>
      <c r="BS5" s="384"/>
      <c r="BT5" s="384"/>
      <c r="BU5" s="385"/>
      <c r="BV5" s="383">
        <v>3471567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84</v>
      </c>
      <c r="CU5" s="354"/>
      <c r="CV5" s="354"/>
      <c r="CW5" s="354"/>
      <c r="CX5" s="354"/>
      <c r="CY5" s="354"/>
      <c r="CZ5" s="354"/>
      <c r="DA5" s="355"/>
      <c r="DB5" s="353">
        <v>84.1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183256</v>
      </c>
      <c r="BO6" s="384"/>
      <c r="BP6" s="384"/>
      <c r="BQ6" s="384"/>
      <c r="BR6" s="384"/>
      <c r="BS6" s="384"/>
      <c r="BT6" s="384"/>
      <c r="BU6" s="385"/>
      <c r="BV6" s="383">
        <v>246791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89.7</v>
      </c>
      <c r="CU6" s="528"/>
      <c r="CV6" s="528"/>
      <c r="CW6" s="528"/>
      <c r="CX6" s="528"/>
      <c r="CY6" s="528"/>
      <c r="CZ6" s="528"/>
      <c r="DA6" s="529"/>
      <c r="DB6" s="527">
        <v>90.2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17898</v>
      </c>
      <c r="BO7" s="384"/>
      <c r="BP7" s="384"/>
      <c r="BQ7" s="384"/>
      <c r="BR7" s="384"/>
      <c r="BS7" s="384"/>
      <c r="BT7" s="384"/>
      <c r="BU7" s="385"/>
      <c r="BV7" s="383">
        <v>15335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2197819</v>
      </c>
      <c r="CU7" s="384"/>
      <c r="CV7" s="384"/>
      <c r="CW7" s="384"/>
      <c r="CX7" s="384"/>
      <c r="CY7" s="384"/>
      <c r="CZ7" s="384"/>
      <c r="DA7" s="385"/>
      <c r="DB7" s="383">
        <v>2164964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165358</v>
      </c>
      <c r="BO8" s="384"/>
      <c r="BP8" s="384"/>
      <c r="BQ8" s="384"/>
      <c r="BR8" s="384"/>
      <c r="BS8" s="384"/>
      <c r="BT8" s="384"/>
      <c r="BU8" s="385"/>
      <c r="BV8" s="383">
        <v>231456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0.33</v>
      </c>
      <c r="CU8" s="491"/>
      <c r="CV8" s="491"/>
      <c r="CW8" s="491"/>
      <c r="CX8" s="491"/>
      <c r="CY8" s="491"/>
      <c r="CZ8" s="491"/>
      <c r="DA8" s="492"/>
      <c r="DB8" s="490">
        <v>0.34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6888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-66098</v>
      </c>
      <c r="BO9" s="384"/>
      <c r="BP9" s="384"/>
      <c r="BQ9" s="384"/>
      <c r="BR9" s="384"/>
      <c r="BS9" s="384"/>
      <c r="BT9" s="384"/>
      <c r="BU9" s="385"/>
      <c r="BV9" s="383">
        <v>22396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12.8</v>
      </c>
      <c r="CU9" s="354"/>
      <c r="CV9" s="354"/>
      <c r="CW9" s="354"/>
      <c r="CX9" s="354"/>
      <c r="CY9" s="354"/>
      <c r="CZ9" s="354"/>
      <c r="DA9" s="355"/>
      <c r="DB9" s="353">
        <v>12.8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7272</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240000</v>
      </c>
      <c r="BO10" s="384"/>
      <c r="BP10" s="384"/>
      <c r="BQ10" s="384"/>
      <c r="BR10" s="384"/>
      <c r="BS10" s="384"/>
      <c r="BT10" s="384"/>
      <c r="BU10" s="385"/>
      <c r="BV10" s="383">
        <v>300000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6922</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150000</v>
      </c>
      <c r="BO12" s="384"/>
      <c r="BP12" s="384"/>
      <c r="BQ12" s="384"/>
      <c r="BR12" s="384"/>
      <c r="BS12" s="384"/>
      <c r="BT12" s="384"/>
      <c r="BU12" s="385"/>
      <c r="BV12" s="383">
        <v>170000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6889</v>
      </c>
      <c r="S13" s="483"/>
      <c r="T13" s="483"/>
      <c r="U13" s="483"/>
      <c r="V13" s="484"/>
      <c r="W13" s="470" t="s">
        <v>123</v>
      </c>
      <c r="X13" s="396"/>
      <c r="Y13" s="396"/>
      <c r="Z13" s="396"/>
      <c r="AA13" s="396"/>
      <c r="AB13" s="397"/>
      <c r="AC13" s="359">
        <v>371</v>
      </c>
      <c r="AD13" s="360"/>
      <c r="AE13" s="360"/>
      <c r="AF13" s="360"/>
      <c r="AG13" s="361"/>
      <c r="AH13" s="359">
        <v>482</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23902</v>
      </c>
      <c r="BO13" s="384"/>
      <c r="BP13" s="384"/>
      <c r="BQ13" s="384"/>
      <c r="BR13" s="384"/>
      <c r="BS13" s="384"/>
      <c r="BT13" s="384"/>
      <c r="BU13" s="385"/>
      <c r="BV13" s="383">
        <v>152396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12.8</v>
      </c>
      <c r="CU13" s="354"/>
      <c r="CV13" s="354"/>
      <c r="CW13" s="354"/>
      <c r="CX13" s="354"/>
      <c r="CY13" s="354"/>
      <c r="CZ13" s="354"/>
      <c r="DA13" s="355"/>
      <c r="DB13" s="353">
        <v>13.8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6968</v>
      </c>
      <c r="S14" s="483"/>
      <c r="T14" s="483"/>
      <c r="U14" s="483"/>
      <c r="V14" s="484"/>
      <c r="W14" s="485"/>
      <c r="X14" s="399"/>
      <c r="Y14" s="399"/>
      <c r="Z14" s="399"/>
      <c r="AA14" s="399"/>
      <c r="AB14" s="400"/>
      <c r="AC14" s="475">
        <v>11.1</v>
      </c>
      <c r="AD14" s="476"/>
      <c r="AE14" s="476"/>
      <c r="AF14" s="476"/>
      <c r="AG14" s="477"/>
      <c r="AH14" s="475">
        <v>12.7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32.1</v>
      </c>
      <c r="CU14" s="454"/>
      <c r="CV14" s="454"/>
      <c r="CW14" s="454"/>
      <c r="CX14" s="454"/>
      <c r="CY14" s="454"/>
      <c r="CZ14" s="454"/>
      <c r="DA14" s="455"/>
      <c r="DB14" s="486">
        <v>48.4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6937</v>
      </c>
      <c r="S15" s="483"/>
      <c r="T15" s="483"/>
      <c r="U15" s="483"/>
      <c r="V15" s="484"/>
      <c r="W15" s="470" t="s">
        <v>130</v>
      </c>
      <c r="X15" s="396"/>
      <c r="Y15" s="396"/>
      <c r="Z15" s="396"/>
      <c r="AA15" s="396"/>
      <c r="AB15" s="397"/>
      <c r="AC15" s="359">
        <v>1567</v>
      </c>
      <c r="AD15" s="360"/>
      <c r="AE15" s="360"/>
      <c r="AF15" s="360"/>
      <c r="AG15" s="361"/>
      <c r="AH15" s="359">
        <v>1797</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624401</v>
      </c>
      <c r="BO15" s="379"/>
      <c r="BP15" s="379"/>
      <c r="BQ15" s="379"/>
      <c r="BR15" s="379"/>
      <c r="BS15" s="379"/>
      <c r="BT15" s="379"/>
      <c r="BU15" s="380"/>
      <c r="BV15" s="378">
        <v>601197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47.1</v>
      </c>
      <c r="AD16" s="476"/>
      <c r="AE16" s="476"/>
      <c r="AF16" s="476"/>
      <c r="AG16" s="477"/>
      <c r="AH16" s="475">
        <v>47.5</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1885100</v>
      </c>
      <c r="BO16" s="384"/>
      <c r="BP16" s="384"/>
      <c r="BQ16" s="384"/>
      <c r="BR16" s="384"/>
      <c r="BS16" s="384"/>
      <c r="BT16" s="384"/>
      <c r="BU16" s="385"/>
      <c r="BV16" s="383">
        <v>1849082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1391</v>
      </c>
      <c r="AD17" s="360"/>
      <c r="AE17" s="360"/>
      <c r="AF17" s="360"/>
      <c r="AG17" s="361"/>
      <c r="AH17" s="359">
        <v>1500</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798181</v>
      </c>
      <c r="BO17" s="384"/>
      <c r="BP17" s="384"/>
      <c r="BQ17" s="384"/>
      <c r="BR17" s="384"/>
      <c r="BS17" s="384"/>
      <c r="BT17" s="384"/>
      <c r="BU17" s="385"/>
      <c r="BV17" s="383">
        <v>767243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37.43</v>
      </c>
      <c r="M18" s="446"/>
      <c r="N18" s="446"/>
      <c r="O18" s="446"/>
      <c r="P18" s="446"/>
      <c r="Q18" s="446"/>
      <c r="R18" s="447"/>
      <c r="S18" s="447"/>
      <c r="T18" s="447"/>
      <c r="U18" s="447"/>
      <c r="V18" s="448"/>
      <c r="W18" s="462"/>
      <c r="X18" s="463"/>
      <c r="Y18" s="463"/>
      <c r="Z18" s="463"/>
      <c r="AA18" s="463"/>
      <c r="AB18" s="471"/>
      <c r="AC18" s="347">
        <v>41.8</v>
      </c>
      <c r="AD18" s="348"/>
      <c r="AE18" s="348"/>
      <c r="AF18" s="348"/>
      <c r="AG18" s="449"/>
      <c r="AH18" s="347">
        <v>39.700000000000003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1839548</v>
      </c>
      <c r="BO18" s="384"/>
      <c r="BP18" s="384"/>
      <c r="BQ18" s="384"/>
      <c r="BR18" s="384"/>
      <c r="BS18" s="384"/>
      <c r="BT18" s="384"/>
      <c r="BU18" s="385"/>
      <c r="BV18" s="383">
        <v>1853857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184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2734299</v>
      </c>
      <c r="BO19" s="384"/>
      <c r="BP19" s="384"/>
      <c r="BQ19" s="384"/>
      <c r="BR19" s="384"/>
      <c r="BS19" s="384"/>
      <c r="BT19" s="384"/>
      <c r="BU19" s="385"/>
      <c r="BV19" s="383">
        <v>2777086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2029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2721092</v>
      </c>
      <c r="BO23" s="384"/>
      <c r="BP23" s="384"/>
      <c r="BQ23" s="384"/>
      <c r="BR23" s="384"/>
      <c r="BS23" s="384"/>
      <c r="BT23" s="384"/>
      <c r="BU23" s="385"/>
      <c r="BV23" s="383">
        <v>2811328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6822</v>
      </c>
      <c r="R24" s="360"/>
      <c r="S24" s="360"/>
      <c r="T24" s="360"/>
      <c r="U24" s="360"/>
      <c r="V24" s="361"/>
      <c r="W24" s="425"/>
      <c r="X24" s="416"/>
      <c r="Y24" s="417"/>
      <c r="Z24" s="356" t="s">
        <v>153</v>
      </c>
      <c r="AA24" s="357"/>
      <c r="AB24" s="357"/>
      <c r="AC24" s="357"/>
      <c r="AD24" s="357"/>
      <c r="AE24" s="357"/>
      <c r="AF24" s="357"/>
      <c r="AG24" s="358"/>
      <c r="AH24" s="359">
        <v>54</v>
      </c>
      <c r="AI24" s="360"/>
      <c r="AJ24" s="360"/>
      <c r="AK24" s="360"/>
      <c r="AL24" s="361"/>
      <c r="AM24" s="359">
        <v>165726</v>
      </c>
      <c r="AN24" s="360"/>
      <c r="AO24" s="360"/>
      <c r="AP24" s="360"/>
      <c r="AQ24" s="360"/>
      <c r="AR24" s="361"/>
      <c r="AS24" s="359">
        <v>3069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2545866</v>
      </c>
      <c r="BO24" s="384"/>
      <c r="BP24" s="384"/>
      <c r="BQ24" s="384"/>
      <c r="BR24" s="384"/>
      <c r="BS24" s="384"/>
      <c r="BT24" s="384"/>
      <c r="BU24" s="385"/>
      <c r="BV24" s="383">
        <v>2573452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6070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114057</v>
      </c>
      <c r="BO25" s="379"/>
      <c r="BP25" s="379"/>
      <c r="BQ25" s="379"/>
      <c r="BR25" s="379"/>
      <c r="BS25" s="379"/>
      <c r="BT25" s="379"/>
      <c r="BU25" s="380"/>
      <c r="BV25" s="378">
        <v>160132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5112</v>
      </c>
      <c r="R26" s="360"/>
      <c r="S26" s="360"/>
      <c r="T26" s="360"/>
      <c r="U26" s="360"/>
      <c r="V26" s="361"/>
      <c r="W26" s="425"/>
      <c r="X26" s="416"/>
      <c r="Y26" s="417"/>
      <c r="Z26" s="356" t="s">
        <v>159</v>
      </c>
      <c r="AA26" s="436"/>
      <c r="AB26" s="436"/>
      <c r="AC26" s="436"/>
      <c r="AD26" s="436"/>
      <c r="AE26" s="436"/>
      <c r="AF26" s="436"/>
      <c r="AG26" s="437"/>
      <c r="AH26" s="359" t="s">
        <v>121</v>
      </c>
      <c r="AI26" s="360"/>
      <c r="AJ26" s="360"/>
      <c r="AK26" s="360"/>
      <c r="AL26" s="361"/>
      <c r="AM26" s="359" t="s">
        <v>121</v>
      </c>
      <c r="AN26" s="360"/>
      <c r="AO26" s="360"/>
      <c r="AP26" s="360"/>
      <c r="AQ26" s="360"/>
      <c r="AR26" s="361"/>
      <c r="AS26" s="359" t="s">
        <v>121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2888</v>
      </c>
      <c r="R27" s="360"/>
      <c r="S27" s="360"/>
      <c r="T27" s="360"/>
      <c r="U27" s="360"/>
      <c r="V27" s="361"/>
      <c r="W27" s="425"/>
      <c r="X27" s="416"/>
      <c r="Y27" s="417"/>
      <c r="Z27" s="356" t="s">
        <v>162</v>
      </c>
      <c r="AA27" s="357"/>
      <c r="AB27" s="357"/>
      <c r="AC27" s="357"/>
      <c r="AD27" s="357"/>
      <c r="AE27" s="357"/>
      <c r="AF27" s="357"/>
      <c r="AG27" s="358"/>
      <c r="AH27" s="359">
        <v>5</v>
      </c>
      <c r="AI27" s="360"/>
      <c r="AJ27" s="360"/>
      <c r="AK27" s="360"/>
      <c r="AL27" s="361"/>
      <c r="AM27" s="359">
        <v>17625</v>
      </c>
      <c r="AN27" s="360"/>
      <c r="AO27" s="360"/>
      <c r="AP27" s="360"/>
      <c r="AQ27" s="360"/>
      <c r="AR27" s="361"/>
      <c r="AS27" s="359">
        <v>3525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120000</v>
      </c>
      <c r="BO27" s="387"/>
      <c r="BP27" s="387"/>
      <c r="BQ27" s="387"/>
      <c r="BR27" s="387"/>
      <c r="BS27" s="387"/>
      <c r="BT27" s="387"/>
      <c r="BU27" s="388"/>
      <c r="BV27" s="386">
        <v>120000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2270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1020000</v>
      </c>
      <c r="BO28" s="379"/>
      <c r="BP28" s="379"/>
      <c r="BQ28" s="379"/>
      <c r="BR28" s="379"/>
      <c r="BS28" s="379"/>
      <c r="BT28" s="379"/>
      <c r="BU28" s="380"/>
      <c r="BV28" s="378">
        <v>930000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10</v>
      </c>
      <c r="M29" s="360"/>
      <c r="N29" s="360"/>
      <c r="O29" s="360"/>
      <c r="P29" s="361"/>
      <c r="Q29" s="359">
        <v>2119</v>
      </c>
      <c r="R29" s="360"/>
      <c r="S29" s="360"/>
      <c r="T29" s="360"/>
      <c r="U29" s="360"/>
      <c r="V29" s="361"/>
      <c r="W29" s="425"/>
      <c r="X29" s="416"/>
      <c r="Y29" s="417"/>
      <c r="Z29" s="356" t="s">
        <v>169</v>
      </c>
      <c r="AA29" s="357"/>
      <c r="AB29" s="357"/>
      <c r="AC29" s="357"/>
      <c r="AD29" s="357"/>
      <c r="AE29" s="357"/>
      <c r="AF29" s="357"/>
      <c r="AG29" s="358"/>
      <c r="AH29" s="359">
        <v>59</v>
      </c>
      <c r="AI29" s="360"/>
      <c r="AJ29" s="360"/>
      <c r="AK29" s="360"/>
      <c r="AL29" s="361"/>
      <c r="AM29" s="359">
        <v>183351</v>
      </c>
      <c r="AN29" s="360"/>
      <c r="AO29" s="360"/>
      <c r="AP29" s="360"/>
      <c r="AQ29" s="360"/>
      <c r="AR29" s="361"/>
      <c r="AS29" s="359">
        <v>3108</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40000</v>
      </c>
      <c r="BO29" s="384"/>
      <c r="BP29" s="384"/>
      <c r="BQ29" s="384"/>
      <c r="BR29" s="384"/>
      <c r="BS29" s="384"/>
      <c r="BT29" s="384"/>
      <c r="BU29" s="385"/>
      <c r="BV29" s="383">
        <v>40000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978418</v>
      </c>
      <c r="BO30" s="387"/>
      <c r="BP30" s="387"/>
      <c r="BQ30" s="387"/>
      <c r="BR30" s="387"/>
      <c r="BS30" s="387"/>
      <c r="BT30" s="387"/>
      <c r="BU30" s="388"/>
      <c r="BV30" s="386">
        <v>983790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上水道事業会計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石川地方生活環境施設組合(一般会計）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財団法人吉田富三顕彰会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須賀川地方広域消防組合(一般会計)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宅地造成事業特別会計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福島県後期高齢者医療広域連合(後期高齢者医療特別会計)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福島県市町村総合事務組合(消防保障等特別会計)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福島県市町村総合事務組合(非常勤職員公務災害補償特別会計)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福島県市町村総合事務組合(自治会館管理特別会計)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B3" sqref="B3:K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3177</v>
      </c>
      <c r="J41" s="83">
        <v>3063</v>
      </c>
      <c r="K41" s="83">
        <v>2913</v>
      </c>
      <c r="L41" s="83">
        <v>2811</v>
      </c>
      <c r="M41" s="84">
        <v>2721</v>
      </c>
    </row>
    <row r="42" spans="2:13" ht="27.75" customHeight="1">
      <c r="B42" s="1169"/>
      <c r="C42" s="1170"/>
      <c r="D42" s="85"/>
      <c r="E42" s="1173" t="s">
        <v>26</v>
      </c>
      <c r="F42" s="1173"/>
      <c r="G42" s="1173"/>
      <c r="H42" s="1174"/>
      <c r="I42" s="86">
        <v>286</v>
      </c>
      <c r="J42" s="87">
        <v>240</v>
      </c>
      <c r="K42" s="87">
        <v>194</v>
      </c>
      <c r="L42" s="87">
        <v>152</v>
      </c>
      <c r="M42" s="88">
        <v>108</v>
      </c>
    </row>
    <row r="43" spans="2:13" ht="27.75" customHeight="1">
      <c r="B43" s="1169"/>
      <c r="C43" s="1170"/>
      <c r="D43" s="85"/>
      <c r="E43" s="1173" t="s">
        <v>27</v>
      </c>
      <c r="F43" s="1173"/>
      <c r="G43" s="1173"/>
      <c r="H43" s="1174"/>
      <c r="I43" s="86">
        <v>933</v>
      </c>
      <c r="J43" s="87">
        <v>1331</v>
      </c>
      <c r="K43" s="87">
        <v>1646</v>
      </c>
      <c r="L43" s="87">
        <v>1596</v>
      </c>
      <c r="M43" s="88">
        <v>1568</v>
      </c>
    </row>
    <row r="44" spans="2:13" ht="27.75" customHeight="1">
      <c r="B44" s="1169"/>
      <c r="C44" s="1170"/>
      <c r="D44" s="85"/>
      <c r="E44" s="1173" t="s">
        <v>28</v>
      </c>
      <c r="F44" s="1173"/>
      <c r="G44" s="1173"/>
      <c r="H44" s="1174"/>
      <c r="I44" s="86">
        <v>336</v>
      </c>
      <c r="J44" s="87">
        <v>286</v>
      </c>
      <c r="K44" s="87">
        <v>250</v>
      </c>
      <c r="L44" s="87">
        <v>212</v>
      </c>
      <c r="M44" s="88">
        <v>175</v>
      </c>
    </row>
    <row r="45" spans="2:13" ht="27.75" customHeight="1">
      <c r="B45" s="1169"/>
      <c r="C45" s="1170"/>
      <c r="D45" s="85"/>
      <c r="E45" s="1173" t="s">
        <v>29</v>
      </c>
      <c r="F45" s="1173"/>
      <c r="G45" s="1173"/>
      <c r="H45" s="1174"/>
      <c r="I45" s="86">
        <v>581</v>
      </c>
      <c r="J45" s="87">
        <v>554</v>
      </c>
      <c r="K45" s="87">
        <v>719</v>
      </c>
      <c r="L45" s="87">
        <v>736</v>
      </c>
      <c r="M45" s="88">
        <v>631</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1301</v>
      </c>
      <c r="J49" s="87">
        <v>1422</v>
      </c>
      <c r="K49" s="87">
        <v>1620</v>
      </c>
      <c r="L49" s="87">
        <v>1545</v>
      </c>
      <c r="M49" s="88">
        <v>1636</v>
      </c>
    </row>
    <row r="50" spans="2:13" ht="27.75" customHeight="1">
      <c r="B50" s="1169"/>
      <c r="C50" s="1170"/>
      <c r="D50" s="85"/>
      <c r="E50" s="1173" t="s">
        <v>35</v>
      </c>
      <c r="F50" s="1173"/>
      <c r="G50" s="1173"/>
      <c r="H50" s="1174"/>
      <c r="I50" s="86">
        <v>13</v>
      </c>
      <c r="J50" s="87">
        <v>9</v>
      </c>
      <c r="K50" s="87">
        <v>5</v>
      </c>
      <c r="L50" s="87">
        <v>2</v>
      </c>
      <c r="M50" s="88" t="s">
        <v>476</v>
      </c>
    </row>
    <row r="51" spans="2:13" ht="27.75" customHeight="1">
      <c r="B51" s="1171"/>
      <c r="C51" s="1172"/>
      <c r="D51" s="85"/>
      <c r="E51" s="1173" t="s">
        <v>36</v>
      </c>
      <c r="F51" s="1173"/>
      <c r="G51" s="1173"/>
      <c r="H51" s="1174"/>
      <c r="I51" s="86">
        <v>3116</v>
      </c>
      <c r="J51" s="87">
        <v>3114</v>
      </c>
      <c r="K51" s="87">
        <v>3052</v>
      </c>
      <c r="L51" s="87">
        <v>3042</v>
      </c>
      <c r="M51" s="88">
        <v>2949</v>
      </c>
    </row>
    <row r="52" spans="2:13" ht="27.75" customHeight="1" thickBot="1">
      <c r="B52" s="1175" t="s">
        <v>37</v>
      </c>
      <c r="C52" s="1176"/>
      <c r="D52" s="90"/>
      <c r="E52" s="1177" t="s">
        <v>38</v>
      </c>
      <c r="F52" s="1177"/>
      <c r="G52" s="1177"/>
      <c r="H52" s="1178"/>
      <c r="I52" s="91">
        <v>882</v>
      </c>
      <c r="J52" s="92">
        <v>930</v>
      </c>
      <c r="K52" s="92">
        <v>1045</v>
      </c>
      <c r="L52" s="92">
        <v>919</v>
      </c>
      <c r="M52" s="93">
        <v>619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30707</v>
      </c>
      <c r="E3" s="116"/>
      <c r="F3" s="117">
        <v>109926</v>
      </c>
      <c r="G3" s="118"/>
      <c r="H3" s="119"/>
    </row>
    <row r="4" spans="1:8">
      <c r="A4" s="120"/>
      <c r="B4" s="121"/>
      <c r="C4" s="122"/>
      <c r="D4" s="123">
        <v>29740</v>
      </c>
      <c r="E4" s="124"/>
      <c r="F4" s="125">
        <v>64844</v>
      </c>
      <c r="G4" s="126"/>
      <c r="H4" s="127"/>
    </row>
    <row r="5" spans="1:8">
      <c r="A5" s="108" t="s">
        <v>510</v>
      </c>
      <c r="B5" s="113"/>
      <c r="C5" s="114"/>
      <c r="D5" s="115">
        <v>56496</v>
      </c>
      <c r="E5" s="116"/>
      <c r="F5" s="117">
        <v>133616</v>
      </c>
      <c r="G5" s="118"/>
      <c r="H5" s="119"/>
    </row>
    <row r="6" spans="1:8">
      <c r="A6" s="120"/>
      <c r="B6" s="121"/>
      <c r="C6" s="122"/>
      <c r="D6" s="123">
        <v>35315</v>
      </c>
      <c r="E6" s="124"/>
      <c r="F6" s="125">
        <v>57933</v>
      </c>
      <c r="G6" s="126"/>
      <c r="H6" s="127"/>
    </row>
    <row r="7" spans="1:8">
      <c r="A7" s="108" t="s">
        <v>511</v>
      </c>
      <c r="B7" s="113"/>
      <c r="C7" s="114"/>
      <c r="D7" s="115">
        <v>48315</v>
      </c>
      <c r="E7" s="116"/>
      <c r="F7" s="117">
        <v>96333</v>
      </c>
      <c r="G7" s="118"/>
      <c r="H7" s="119"/>
    </row>
    <row r="8" spans="1:8">
      <c r="A8" s="120"/>
      <c r="B8" s="121"/>
      <c r="C8" s="122"/>
      <c r="D8" s="123">
        <v>35378</v>
      </c>
      <c r="E8" s="124"/>
      <c r="F8" s="125">
        <v>57060</v>
      </c>
      <c r="G8" s="126"/>
      <c r="H8" s="127"/>
    </row>
    <row r="9" spans="1:8">
      <c r="A9" s="108" t="s">
        <v>512</v>
      </c>
      <c r="B9" s="113"/>
      <c r="C9" s="114"/>
      <c r="D9" s="115">
        <v>43700</v>
      </c>
      <c r="E9" s="116"/>
      <c r="F9" s="117">
        <v>117673</v>
      </c>
      <c r="G9" s="118"/>
      <c r="H9" s="119"/>
    </row>
    <row r="10" spans="1:8">
      <c r="A10" s="120"/>
      <c r="B10" s="121"/>
      <c r="C10" s="122"/>
      <c r="D10" s="123">
        <v>20718</v>
      </c>
      <c r="E10" s="124"/>
      <c r="F10" s="125">
        <v>62359</v>
      </c>
      <c r="G10" s="126"/>
      <c r="H10" s="127"/>
    </row>
    <row r="11" spans="1:8">
      <c r="A11" s="108" t="s">
        <v>513</v>
      </c>
      <c r="B11" s="113"/>
      <c r="C11" s="114"/>
      <c r="D11" s="115">
        <v>69405</v>
      </c>
      <c r="E11" s="116"/>
      <c r="F11" s="117">
        <v>118223</v>
      </c>
      <c r="G11" s="118"/>
      <c r="H11" s="119"/>
    </row>
    <row r="12" spans="1:8">
      <c r="A12" s="120"/>
      <c r="B12" s="121"/>
      <c r="C12" s="128"/>
      <c r="D12" s="123">
        <v>26466</v>
      </c>
      <c r="E12" s="124"/>
      <c r="F12" s="125">
        <v>57106</v>
      </c>
      <c r="G12" s="126"/>
      <c r="H12" s="127"/>
    </row>
    <row r="13" spans="1:8">
      <c r="A13" s="108"/>
      <c r="B13" s="113"/>
      <c r="C13" s="129"/>
      <c r="D13" s="130">
        <v>49725</v>
      </c>
      <c r="E13" s="131"/>
      <c r="F13" s="132">
        <v>115154</v>
      </c>
      <c r="G13" s="133"/>
      <c r="H13" s="119"/>
    </row>
    <row r="14" spans="1:8">
      <c r="A14" s="120"/>
      <c r="B14" s="121"/>
      <c r="C14" s="122"/>
      <c r="D14" s="123">
        <v>29523</v>
      </c>
      <c r="E14" s="124"/>
      <c r="F14" s="125">
        <v>59860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6.75</v>
      </c>
      <c r="C19" s="134">
        <f>ROUND(VALUE(SUBSTITUTE(実質収支比率等に係る経年分析!G$48,"▲","-")),2)</f>
        <v>7.82</v>
      </c>
      <c r="D19" s="134">
        <f>ROUND(VALUE(SUBSTITUTE(実質収支比率等に係る経年分析!H$48,"▲","-")),2)</f>
        <v>9.5500000000000007</v>
      </c>
      <c r="E19" s="134">
        <f>ROUND(VALUE(SUBSTITUTE(実質収支比率等に係る経年分析!I$48,"▲","-")),2)</f>
        <v>10.69</v>
      </c>
      <c r="F19" s="134">
        <f>ROUND(VALUE(SUBSTITUTE(実質収支比率等に係る経年分析!J$48,"▲","-")),2)</f>
        <v>7.52</v>
      </c>
    </row>
    <row r="20" spans="1:11">
      <c r="A20" s="134" t="s">
        <v>43</v>
      </c>
      <c r="B20" s="134">
        <f>ROUND(VALUE(SUBSTITUTE(実質収支比率等に係る経年分析!F$47,"▲","-")),2)</f>
        <v>35.119999999999997</v>
      </c>
      <c r="C20" s="134">
        <f>ROUND(VALUE(SUBSTITUTE(実質収支比率等に係る経年分析!G$47,"▲","-")),2)</f>
        <v>38.42</v>
      </c>
      <c r="D20" s="134">
        <f>ROUND(VALUE(SUBSTITUTE(実質収支比率等に係る経年分析!H$47,"▲","-")),2)</f>
        <v>36.54</v>
      </c>
      <c r="E20" s="134">
        <f>ROUND(VALUE(SUBSTITUTE(実質収支比率等に係る経年分析!I$47,"▲","-")),2)</f>
        <v>42.96</v>
      </c>
      <c r="F20" s="134">
        <f>ROUND(VALUE(SUBSTITUTE(実質収支比率等に係る経年分析!J$47,"▲","-")),2)</f>
        <v>46.41</v>
      </c>
    </row>
    <row r="21" spans="1:11">
      <c r="A21" s="134" t="s">
        <v>44</v>
      </c>
      <c r="B21" s="134">
        <f>IF(ISNUMBER(VALUE(SUBSTITUTE(実質収支比率等に係る経年分析!F$49,"▲","-"))),ROUND(VALUE(SUBSTITUTE(実質収支比率等に係る経年分析!F$49,"▲","-")),2),NA())</f>
        <v>0.47</v>
      </c>
      <c r="C21" s="134">
        <f>IF(ISNUMBER(VALUE(SUBSTITUTE(実質収支比率等に係る経年分析!G$49,"▲","-"))),ROUND(VALUE(SUBSTITUTE(実質収支比率等に係る経年分析!G$49,"▲","-")),2),NA())</f>
        <v>6.3</v>
      </c>
      <c r="D21" s="134">
        <f>IF(ISNUMBER(VALUE(SUBSTITUTE(実質収支比率等に係る経年分析!H$49,"▲","-"))),ROUND(VALUE(SUBSTITUTE(実質収支比率等に係る経年分析!H$49,"▲","-")),2),NA())</f>
        <v>-1.19</v>
      </c>
      <c r="E21" s="134">
        <f>IF(ISNUMBER(VALUE(SUBSTITUTE(実質収支比率等に係る経年分析!I$49,"▲","-"))),ROUND(VALUE(SUBSTITUTE(実質収支比率等に係る経年分析!I$49,"▲","-")),2),NA())</f>
        <v>7.04</v>
      </c>
      <c r="F21" s="134">
        <f>IF(ISNUMBER(VALUE(SUBSTITUTE(実質収支比率等に係る経年分析!J$49,"▲","-"))),ROUND(VALUE(SUBSTITUTE(実質収支比率等に係る経年分析!J$49,"▲","-")),2),NA())</f>
        <v>1.0900000000000001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0.97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0.81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0.67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0.42</v>
      </c>
    </row>
    <row r="31" spans="1:11">
      <c r="A31" s="135" t="str">
        <f>IF(連結実質赤字比率に係る赤字・黒字の構成分析!C$39="",NA(),連結実質赤字比率に係る赤字・黒字の構成分析!C$39)</f>
        <v>介護サービス事業特別会計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1.43</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1.1599999999999999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2.2200000000000002</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2.5299999999999998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3.15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2.1800000000000002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4.29</v>
      </c>
    </row>
    <row r="34" spans="1:16">
      <c r="A34" s="135" t="str">
        <f>IF(連結実質赤字比率に係る赤字・黒字の構成分析!C$36="",NA(),連結実質赤字比率に係る赤字・黒字の構成分析!C$36)</f>
        <v>宅地造成事業特別会計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6.86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6.58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6.69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6.48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6.75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7.82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9.5500000000000007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10.69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7.52</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4.5599999999999996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6.63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8.8000000000000007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260</v>
      </c>
      <c r="E42" s="136"/>
      <c r="F42" s="136"/>
      <c r="G42" s="136">
        <f>'実質公債費比率（分子）の構造'!L$52</f>
        <v>262</v>
      </c>
      <c r="H42" s="136"/>
      <c r="I42" s="136"/>
      <c r="J42" s="136">
        <f>'実質公債費比率（分子）の構造'!M$52</f>
        <v>264</v>
      </c>
      <c r="K42" s="136"/>
      <c r="L42" s="136"/>
      <c r="M42" s="136">
        <f>'実質公債費比率（分子）の構造'!N$52</f>
        <v>267</v>
      </c>
      <c r="N42" s="136"/>
      <c r="O42" s="136"/>
      <c r="P42" s="136">
        <f>'実質公債費比率（分子）の構造'!O$52</f>
        <v>272</v>
      </c>
    </row>
    <row r="43" spans="1:16">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52</v>
      </c>
      <c r="C44" s="136"/>
      <c r="D44" s="136"/>
      <c r="E44" s="136">
        <f>'実質公債費比率（分子）の構造'!L$50</f>
        <v>51</v>
      </c>
      <c r="F44" s="136"/>
      <c r="G44" s="136"/>
      <c r="H44" s="136">
        <f>'実質公債費比率（分子）の構造'!M$50</f>
        <v>51</v>
      </c>
      <c r="I44" s="136"/>
      <c r="J44" s="136"/>
      <c r="K44" s="136">
        <f>'実質公債費比率（分子）の構造'!N$50</f>
        <v>47</v>
      </c>
      <c r="L44" s="136"/>
      <c r="M44" s="136"/>
      <c r="N44" s="136">
        <f>'実質公債費比率（分子）の構造'!O$50</f>
        <v>46</v>
      </c>
      <c r="O44" s="136"/>
      <c r="P44" s="136"/>
    </row>
    <row r="45" spans="1:16">
      <c r="A45" s="136" t="s">
        <v>54</v>
      </c>
      <c r="B45" s="136">
        <f>'実質公債費比率（分子）の構造'!K$49</f>
        <v>42</v>
      </c>
      <c r="C45" s="136"/>
      <c r="D45" s="136"/>
      <c r="E45" s="136">
        <f>'実質公債費比率（分子）の構造'!L$49</f>
        <v>29</v>
      </c>
      <c r="F45" s="136"/>
      <c r="G45" s="136"/>
      <c r="H45" s="136">
        <f>'実質公債費比率（分子）の構造'!M$49</f>
        <v>19</v>
      </c>
      <c r="I45" s="136"/>
      <c r="J45" s="136"/>
      <c r="K45" s="136">
        <f>'実質公債費比率（分子）の構造'!N$49</f>
        <v>21</v>
      </c>
      <c r="L45" s="136"/>
      <c r="M45" s="136"/>
      <c r="N45" s="136">
        <f>'実質公債費比率（分子）の構造'!O$49</f>
        <v>20</v>
      </c>
      <c r="O45" s="136"/>
      <c r="P45" s="136"/>
    </row>
    <row r="46" spans="1:16">
      <c r="A46" s="136" t="s">
        <v>55</v>
      </c>
      <c r="B46" s="136">
        <f>'実質公債費比率（分子）の構造'!K$48</f>
        <v>67</v>
      </c>
      <c r="C46" s="136"/>
      <c r="D46" s="136"/>
      <c r="E46" s="136">
        <f>'実質公債費比率（分子）の構造'!L$48</f>
        <v>75</v>
      </c>
      <c r="F46" s="136"/>
      <c r="G46" s="136"/>
      <c r="H46" s="136">
        <f>'実質公債費比率（分子）の構造'!M$48</f>
        <v>85</v>
      </c>
      <c r="I46" s="136"/>
      <c r="J46" s="136"/>
      <c r="K46" s="136">
        <f>'実質公債費比率（分子）の構造'!N$48</f>
        <v>86</v>
      </c>
      <c r="L46" s="136"/>
      <c r="M46" s="136"/>
      <c r="N46" s="136">
        <f>'実質公債費比率（分子）の構造'!O$48</f>
        <v>87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425</v>
      </c>
      <c r="C49" s="136"/>
      <c r="D49" s="136"/>
      <c r="E49" s="136">
        <f>'実質公債費比率（分子）の構造'!L$45</f>
        <v>402</v>
      </c>
      <c r="F49" s="136"/>
      <c r="G49" s="136"/>
      <c r="H49" s="136">
        <f>'実質公債費比率（分子）の構造'!M$45</f>
        <v>374</v>
      </c>
      <c r="I49" s="136"/>
      <c r="J49" s="136"/>
      <c r="K49" s="136">
        <f>'実質公債費比率（分子）の構造'!N$45</f>
        <v>357</v>
      </c>
      <c r="L49" s="136"/>
      <c r="M49" s="136"/>
      <c r="N49" s="136">
        <f>'実質公債費比率（分子）の構造'!O$45</f>
        <v>350</v>
      </c>
      <c r="O49" s="136"/>
      <c r="P49" s="136"/>
    </row>
    <row r="50" spans="1:16">
      <c r="A50" s="136" t="s">
        <v>59</v>
      </c>
      <c r="B50" s="136" t="e">
        <f>NA()</f>
        <v>#N/A</v>
      </c>
      <c r="C50" s="136">
        <f>IF(ISNUMBER('実質公債費比率（分子）の構造'!K$53),'実質公債費比率（分子）の構造'!K$53,NA())</f>
        <v>326</v>
      </c>
      <c r="D50" s="136" t="e">
        <f>NA()</f>
        <v>#N/A</v>
      </c>
      <c r="E50" s="136" t="e">
        <f>NA()</f>
        <v>#N/A</v>
      </c>
      <c r="F50" s="136">
        <f>IF(ISNUMBER('実質公債費比率（分子）の構造'!L$53),'実質公債費比率（分子）の構造'!L$53,NA())</f>
        <v>295</v>
      </c>
      <c r="G50" s="136" t="e">
        <f>NA()</f>
        <v>#N/A</v>
      </c>
      <c r="H50" s="136" t="e">
        <f>NA()</f>
        <v>#N/A</v>
      </c>
      <c r="I50" s="136">
        <f>IF(ISNUMBER('実質公債費比率（分子）の構造'!M$53),'実質公債費比率（分子）の構造'!M$53,NA())</f>
        <v>265</v>
      </c>
      <c r="J50" s="136" t="e">
        <f>NA()</f>
        <v>#N/A</v>
      </c>
      <c r="K50" s="136" t="e">
        <f>NA()</f>
        <v>#N/A</v>
      </c>
      <c r="L50" s="136">
        <f>IF(ISNUMBER('実質公債費比率（分子）の構造'!N$53),'実質公債費比率（分子）の構造'!N$53,NA())</f>
        <v>244</v>
      </c>
      <c r="M50" s="136" t="e">
        <f>NA()</f>
        <v>#N/A</v>
      </c>
      <c r="N50" s="136" t="e">
        <f>NA()</f>
        <v>#N/A</v>
      </c>
      <c r="O50" s="136">
        <f>IF(ISNUMBER('実質公債費比率（分子）の構造'!O$53),'実質公債費比率（分子）の構造'!O$53,NA())</f>
        <v>231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3116</v>
      </c>
      <c r="E56" s="135"/>
      <c r="F56" s="135"/>
      <c r="G56" s="135">
        <f>'将来負担比率（分子）の構造'!J$51</f>
        <v>3114</v>
      </c>
      <c r="H56" s="135"/>
      <c r="I56" s="135"/>
      <c r="J56" s="135">
        <f>'将来負担比率（分子）の構造'!K$51</f>
        <v>3052</v>
      </c>
      <c r="K56" s="135"/>
      <c r="L56" s="135"/>
      <c r="M56" s="135">
        <f>'将来負担比率（分子）の構造'!L$51</f>
        <v>3042</v>
      </c>
      <c r="N56" s="135"/>
      <c r="O56" s="135"/>
      <c r="P56" s="135">
        <f>'将来負担比率（分子）の構造'!M$51</f>
        <v>2949</v>
      </c>
    </row>
    <row r="57" spans="1:16">
      <c r="A57" s="135" t="s">
        <v>35</v>
      </c>
      <c r="B57" s="135"/>
      <c r="C57" s="135"/>
      <c r="D57" s="135">
        <f>'将来負担比率（分子）の構造'!I$50</f>
        <v>13</v>
      </c>
      <c r="E57" s="135"/>
      <c r="F57" s="135"/>
      <c r="G57" s="135">
        <f>'将来負担比率（分子）の構造'!J$50</f>
        <v>9</v>
      </c>
      <c r="H57" s="135"/>
      <c r="I57" s="135"/>
      <c r="J57" s="135">
        <f>'将来負担比率（分子）の構造'!K$50</f>
        <v>5</v>
      </c>
      <c r="K57" s="135"/>
      <c r="L57" s="135"/>
      <c r="M57" s="135">
        <f>'将来負担比率（分子）の構造'!L$50</f>
        <v>2</v>
      </c>
      <c r="N57" s="135"/>
      <c r="O57" s="135"/>
      <c r="P57" s="135" t="str">
        <f>'将来負担比率（分子）の構造'!M$50</f>
        <v>-</v>
      </c>
    </row>
    <row r="58" spans="1:16">
      <c r="A58" s="135" t="s">
        <v>34</v>
      </c>
      <c r="B58" s="135"/>
      <c r="C58" s="135"/>
      <c r="D58" s="135">
        <f>'将来負担比率（分子）の構造'!I$49</f>
        <v>1301</v>
      </c>
      <c r="E58" s="135"/>
      <c r="F58" s="135"/>
      <c r="G58" s="135">
        <f>'将来負担比率（分子）の構造'!J$49</f>
        <v>1422</v>
      </c>
      <c r="H58" s="135"/>
      <c r="I58" s="135"/>
      <c r="J58" s="135">
        <f>'将来負担比率（分子）の構造'!K$49</f>
        <v>1620</v>
      </c>
      <c r="K58" s="135"/>
      <c r="L58" s="135"/>
      <c r="M58" s="135">
        <f>'将来負担比率（分子）の構造'!L$49</f>
        <v>1545</v>
      </c>
      <c r="N58" s="135"/>
      <c r="O58" s="135"/>
      <c r="P58" s="135">
        <f>'将来負担比率（分子）の構造'!M$49</f>
        <v>1636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581</v>
      </c>
      <c r="C62" s="135"/>
      <c r="D62" s="135"/>
      <c r="E62" s="135">
        <f>'将来負担比率（分子）の構造'!J$45</f>
        <v>554</v>
      </c>
      <c r="F62" s="135"/>
      <c r="G62" s="135"/>
      <c r="H62" s="135">
        <f>'将来負担比率（分子）の構造'!K$45</f>
        <v>719</v>
      </c>
      <c r="I62" s="135"/>
      <c r="J62" s="135"/>
      <c r="K62" s="135">
        <f>'将来負担比率（分子）の構造'!L$45</f>
        <v>736</v>
      </c>
      <c r="L62" s="135"/>
      <c r="M62" s="135"/>
      <c r="N62" s="135">
        <f>'将来負担比率（分子）の構造'!M$45</f>
        <v>631</v>
      </c>
      <c r="O62" s="135"/>
      <c r="P62" s="135"/>
    </row>
    <row r="63" spans="1:16">
      <c r="A63" s="135" t="s">
        <v>28</v>
      </c>
      <c r="B63" s="135">
        <f>'将来負担比率（分子）の構造'!I$44</f>
        <v>336</v>
      </c>
      <c r="C63" s="135"/>
      <c r="D63" s="135"/>
      <c r="E63" s="135">
        <f>'将来負担比率（分子）の構造'!J$44</f>
        <v>286</v>
      </c>
      <c r="F63" s="135"/>
      <c r="G63" s="135"/>
      <c r="H63" s="135">
        <f>'将来負担比率（分子）の構造'!K$44</f>
        <v>250</v>
      </c>
      <c r="I63" s="135"/>
      <c r="J63" s="135"/>
      <c r="K63" s="135">
        <f>'将来負担比率（分子）の構造'!L$44</f>
        <v>212</v>
      </c>
      <c r="L63" s="135"/>
      <c r="M63" s="135"/>
      <c r="N63" s="135">
        <f>'将来負担比率（分子）の構造'!M$44</f>
        <v>175</v>
      </c>
      <c r="O63" s="135"/>
      <c r="P63" s="135"/>
    </row>
    <row r="64" spans="1:16">
      <c r="A64" s="135" t="s">
        <v>27</v>
      </c>
      <c r="B64" s="135">
        <f>'将来負担比率（分子）の構造'!I$43</f>
        <v>933</v>
      </c>
      <c r="C64" s="135"/>
      <c r="D64" s="135"/>
      <c r="E64" s="135">
        <f>'将来負担比率（分子）の構造'!J$43</f>
        <v>1331</v>
      </c>
      <c r="F64" s="135"/>
      <c r="G64" s="135"/>
      <c r="H64" s="135">
        <f>'将来負担比率（分子）の構造'!K$43</f>
        <v>1646</v>
      </c>
      <c r="I64" s="135"/>
      <c r="J64" s="135"/>
      <c r="K64" s="135">
        <f>'将来負担比率（分子）の構造'!L$43</f>
        <v>1596</v>
      </c>
      <c r="L64" s="135"/>
      <c r="M64" s="135"/>
      <c r="N64" s="135">
        <f>'将来負担比率（分子）の構造'!M$43</f>
        <v>1568</v>
      </c>
      <c r="O64" s="135"/>
      <c r="P64" s="135"/>
    </row>
    <row r="65" spans="1:16">
      <c r="A65" s="135" t="s">
        <v>26</v>
      </c>
      <c r="B65" s="135">
        <f>'将来負担比率（分子）の構造'!I$42</f>
        <v>286</v>
      </c>
      <c r="C65" s="135"/>
      <c r="D65" s="135"/>
      <c r="E65" s="135">
        <f>'将来負担比率（分子）の構造'!J$42</f>
        <v>240</v>
      </c>
      <c r="F65" s="135"/>
      <c r="G65" s="135"/>
      <c r="H65" s="135">
        <f>'将来負担比率（分子）の構造'!K$42</f>
        <v>194</v>
      </c>
      <c r="I65" s="135"/>
      <c r="J65" s="135"/>
      <c r="K65" s="135">
        <f>'将来負担比率（分子）の構造'!L$42</f>
        <v>152</v>
      </c>
      <c r="L65" s="135"/>
      <c r="M65" s="135"/>
      <c r="N65" s="135">
        <f>'将来負担比率（分子）の構造'!M$42</f>
        <v>108</v>
      </c>
      <c r="O65" s="135"/>
      <c r="P65" s="135"/>
    </row>
    <row r="66" spans="1:16">
      <c r="A66" s="135" t="s">
        <v>25</v>
      </c>
      <c r="B66" s="135">
        <f>'将来負担比率（分子）の構造'!I$41</f>
        <v>3177</v>
      </c>
      <c r="C66" s="135"/>
      <c r="D66" s="135"/>
      <c r="E66" s="135">
        <f>'将来負担比率（分子）の構造'!J$41</f>
        <v>3063</v>
      </c>
      <c r="F66" s="135"/>
      <c r="G66" s="135"/>
      <c r="H66" s="135">
        <f>'将来負担比率（分子）の構造'!K$41</f>
        <v>2913</v>
      </c>
      <c r="I66" s="135"/>
      <c r="J66" s="135"/>
      <c r="K66" s="135">
        <f>'将来負担比率（分子）の構造'!L$41</f>
        <v>2811</v>
      </c>
      <c r="L66" s="135"/>
      <c r="M66" s="135"/>
      <c r="N66" s="135">
        <f>'将来負担比率（分子）の構造'!M$41</f>
        <v>2721</v>
      </c>
      <c r="O66" s="135"/>
      <c r="P66" s="135"/>
    </row>
    <row r="67" spans="1:16">
      <c r="A67" s="135" t="s">
        <v>63</v>
      </c>
      <c r="B67" s="135" t="e">
        <f>NA()</f>
        <v>#N/A</v>
      </c>
      <c r="C67" s="135">
        <f>IF(ISNUMBER('将来負担比率（分子）の構造'!I$52), IF('将来負担比率（分子）の構造'!I$52 &lt; 0, 0, '将来負担比率（分子）の構造'!I$52), NA())</f>
        <v>882</v>
      </c>
      <c r="D67" s="135" t="e">
        <f>NA()</f>
        <v>#N/A</v>
      </c>
      <c r="E67" s="135" t="e">
        <f>NA()</f>
        <v>#N/A</v>
      </c>
      <c r="F67" s="135">
        <f>IF(ISNUMBER('将来負担比率（分子）の構造'!J$52), IF('将来負担比率（分子）の構造'!J$52 &lt; 0, 0, '将来負担比率（分子）の構造'!J$52), NA())</f>
        <v>930</v>
      </c>
      <c r="G67" s="135" t="e">
        <f>NA()</f>
        <v>#N/A</v>
      </c>
      <c r="H67" s="135" t="e">
        <f>NA()</f>
        <v>#N/A</v>
      </c>
      <c r="I67" s="135">
        <f>IF(ISNUMBER('将来負担比率（分子）の構造'!K$52), IF('将来負担比率（分子）の構造'!K$52 &lt; 0, 0, '将来負担比率（分子）の構造'!K$52), NA())</f>
        <v>1045</v>
      </c>
      <c r="J67" s="135" t="e">
        <f>NA()</f>
        <v>#N/A</v>
      </c>
      <c r="K67" s="135" t="e">
        <f>NA()</f>
        <v>#N/A</v>
      </c>
      <c r="L67" s="135">
        <f>IF(ISNUMBER('将来負担比率（分子）の構造'!L$52), IF('将来負担比率（分子）の構造'!L$52 &lt; 0, 0, '将来負担比率（分子）の構造'!L$52), NA())</f>
        <v>919</v>
      </c>
      <c r="M67" s="135" t="e">
        <f>NA()</f>
        <v>#N/A</v>
      </c>
      <c r="N67" s="135" t="e">
        <f>NA()</f>
        <v>#N/A</v>
      </c>
      <c r="O67" s="135">
        <f>IF(ISNUMBER('将来負担比率（分子）の構造'!M$52), IF('将来負担比率（分子）の構造'!M$52 &lt; 0, 0, '将来負担比率（分子）の構造'!M$52), NA())</f>
        <v>619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3" sqref="B3:AO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673774</v>
      </c>
      <c r="S5" s="637"/>
      <c r="T5" s="637"/>
      <c r="U5" s="637"/>
      <c r="V5" s="637"/>
      <c r="W5" s="637"/>
      <c r="X5" s="637"/>
      <c r="Y5" s="684"/>
      <c r="Z5" s="697">
        <v>19.2</v>
      </c>
      <c r="AA5" s="697"/>
      <c r="AB5" s="697"/>
      <c r="AC5" s="697"/>
      <c r="AD5" s="698">
        <v>673774</v>
      </c>
      <c r="AE5" s="698"/>
      <c r="AF5" s="698"/>
      <c r="AG5" s="698"/>
      <c r="AH5" s="698"/>
      <c r="AI5" s="698"/>
      <c r="AJ5" s="698"/>
      <c r="AK5" s="698"/>
      <c r="AL5" s="685">
        <v>32.799999999999997</v>
      </c>
      <c r="AM5" s="654"/>
      <c r="AN5" s="654"/>
      <c r="AO5" s="686"/>
      <c r="AP5" s="673" t="s">
        <v>207</v>
      </c>
      <c r="AQ5" s="674"/>
      <c r="AR5" s="674"/>
      <c r="AS5" s="674"/>
      <c r="AT5" s="674"/>
      <c r="AU5" s="674"/>
      <c r="AV5" s="674"/>
      <c r="AW5" s="674"/>
      <c r="AX5" s="674"/>
      <c r="AY5" s="674"/>
      <c r="AZ5" s="674"/>
      <c r="BA5" s="674"/>
      <c r="BB5" s="674"/>
      <c r="BC5" s="674"/>
      <c r="BD5" s="674"/>
      <c r="BE5" s="674"/>
      <c r="BF5" s="675"/>
      <c r="BG5" s="586">
        <v>673774</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40963</v>
      </c>
      <c r="S6" s="587"/>
      <c r="T6" s="587"/>
      <c r="U6" s="587"/>
      <c r="V6" s="587"/>
      <c r="W6" s="587"/>
      <c r="X6" s="587"/>
      <c r="Y6" s="588"/>
      <c r="Z6" s="639">
        <v>1.2</v>
      </c>
      <c r="AA6" s="639"/>
      <c r="AB6" s="639"/>
      <c r="AC6" s="639"/>
      <c r="AD6" s="640">
        <v>40963</v>
      </c>
      <c r="AE6" s="640"/>
      <c r="AF6" s="640"/>
      <c r="AG6" s="640"/>
      <c r="AH6" s="640"/>
      <c r="AI6" s="640"/>
      <c r="AJ6" s="640"/>
      <c r="AK6" s="640"/>
      <c r="AL6" s="609">
        <v>2</v>
      </c>
      <c r="AM6" s="641"/>
      <c r="AN6" s="641"/>
      <c r="AO6" s="642"/>
      <c r="AP6" s="583" t="s">
        <v>213</v>
      </c>
      <c r="AQ6" s="584"/>
      <c r="AR6" s="584"/>
      <c r="AS6" s="584"/>
      <c r="AT6" s="584"/>
      <c r="AU6" s="584"/>
      <c r="AV6" s="584"/>
      <c r="AW6" s="584"/>
      <c r="AX6" s="584"/>
      <c r="AY6" s="584"/>
      <c r="AZ6" s="584"/>
      <c r="BA6" s="584"/>
      <c r="BB6" s="584"/>
      <c r="BC6" s="584"/>
      <c r="BD6" s="584"/>
      <c r="BE6" s="584"/>
      <c r="BF6" s="585"/>
      <c r="BG6" s="586">
        <v>673774</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76266</v>
      </c>
      <c r="CS6" s="587"/>
      <c r="CT6" s="587"/>
      <c r="CU6" s="587"/>
      <c r="CV6" s="587"/>
      <c r="CW6" s="587"/>
      <c r="CX6" s="587"/>
      <c r="CY6" s="588"/>
      <c r="CZ6" s="639">
        <v>2.2999999999999998</v>
      </c>
      <c r="DA6" s="639"/>
      <c r="DB6" s="639"/>
      <c r="DC6" s="639"/>
      <c r="DD6" s="592" t="s">
        <v>208</v>
      </c>
      <c r="DE6" s="587"/>
      <c r="DF6" s="587"/>
      <c r="DG6" s="587"/>
      <c r="DH6" s="587"/>
      <c r="DI6" s="587"/>
      <c r="DJ6" s="587"/>
      <c r="DK6" s="587"/>
      <c r="DL6" s="587"/>
      <c r="DM6" s="587"/>
      <c r="DN6" s="587"/>
      <c r="DO6" s="587"/>
      <c r="DP6" s="588"/>
      <c r="DQ6" s="592">
        <v>76266</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1361</v>
      </c>
      <c r="S7" s="587"/>
      <c r="T7" s="587"/>
      <c r="U7" s="587"/>
      <c r="V7" s="587"/>
      <c r="W7" s="587"/>
      <c r="X7" s="587"/>
      <c r="Y7" s="588"/>
      <c r="Z7" s="639">
        <v>0</v>
      </c>
      <c r="AA7" s="639"/>
      <c r="AB7" s="639"/>
      <c r="AC7" s="639"/>
      <c r="AD7" s="640">
        <v>1361</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269458</v>
      </c>
      <c r="BH7" s="587"/>
      <c r="BI7" s="587"/>
      <c r="BJ7" s="587"/>
      <c r="BK7" s="587"/>
      <c r="BL7" s="587"/>
      <c r="BM7" s="587"/>
      <c r="BN7" s="588"/>
      <c r="BO7" s="639">
        <v>40</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613817</v>
      </c>
      <c r="CS7" s="587"/>
      <c r="CT7" s="587"/>
      <c r="CU7" s="587"/>
      <c r="CV7" s="587"/>
      <c r="CW7" s="587"/>
      <c r="CX7" s="587"/>
      <c r="CY7" s="588"/>
      <c r="CZ7" s="639">
        <v>18.399999999999999</v>
      </c>
      <c r="DA7" s="639"/>
      <c r="DB7" s="639"/>
      <c r="DC7" s="639"/>
      <c r="DD7" s="592">
        <v>23510</v>
      </c>
      <c r="DE7" s="587"/>
      <c r="DF7" s="587"/>
      <c r="DG7" s="587"/>
      <c r="DH7" s="587"/>
      <c r="DI7" s="587"/>
      <c r="DJ7" s="587"/>
      <c r="DK7" s="587"/>
      <c r="DL7" s="587"/>
      <c r="DM7" s="587"/>
      <c r="DN7" s="587"/>
      <c r="DO7" s="587"/>
      <c r="DP7" s="588"/>
      <c r="DQ7" s="592">
        <v>549508</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1785</v>
      </c>
      <c r="S8" s="587"/>
      <c r="T8" s="587"/>
      <c r="U8" s="587"/>
      <c r="V8" s="587"/>
      <c r="W8" s="587"/>
      <c r="X8" s="587"/>
      <c r="Y8" s="588"/>
      <c r="Z8" s="639">
        <v>0.1</v>
      </c>
      <c r="AA8" s="639"/>
      <c r="AB8" s="639"/>
      <c r="AC8" s="639"/>
      <c r="AD8" s="640">
        <v>1785</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8667</v>
      </c>
      <c r="BH8" s="587"/>
      <c r="BI8" s="587"/>
      <c r="BJ8" s="587"/>
      <c r="BK8" s="587"/>
      <c r="BL8" s="587"/>
      <c r="BM8" s="587"/>
      <c r="BN8" s="588"/>
      <c r="BO8" s="639">
        <v>1.3</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802998</v>
      </c>
      <c r="CS8" s="587"/>
      <c r="CT8" s="587"/>
      <c r="CU8" s="587"/>
      <c r="CV8" s="587"/>
      <c r="CW8" s="587"/>
      <c r="CX8" s="587"/>
      <c r="CY8" s="588"/>
      <c r="CZ8" s="639">
        <v>24.1</v>
      </c>
      <c r="DA8" s="639"/>
      <c r="DB8" s="639"/>
      <c r="DC8" s="639"/>
      <c r="DD8" s="592">
        <v>28663</v>
      </c>
      <c r="DE8" s="587"/>
      <c r="DF8" s="587"/>
      <c r="DG8" s="587"/>
      <c r="DH8" s="587"/>
      <c r="DI8" s="587"/>
      <c r="DJ8" s="587"/>
      <c r="DK8" s="587"/>
      <c r="DL8" s="587"/>
      <c r="DM8" s="587"/>
      <c r="DN8" s="587"/>
      <c r="DO8" s="587"/>
      <c r="DP8" s="588"/>
      <c r="DQ8" s="592">
        <v>522153</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2414</v>
      </c>
      <c r="S9" s="587"/>
      <c r="T9" s="587"/>
      <c r="U9" s="587"/>
      <c r="V9" s="587"/>
      <c r="W9" s="587"/>
      <c r="X9" s="587"/>
      <c r="Y9" s="588"/>
      <c r="Z9" s="639">
        <v>0.1</v>
      </c>
      <c r="AA9" s="639"/>
      <c r="AB9" s="639"/>
      <c r="AC9" s="639"/>
      <c r="AD9" s="640">
        <v>2414</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229465</v>
      </c>
      <c r="BH9" s="587"/>
      <c r="BI9" s="587"/>
      <c r="BJ9" s="587"/>
      <c r="BK9" s="587"/>
      <c r="BL9" s="587"/>
      <c r="BM9" s="587"/>
      <c r="BN9" s="588"/>
      <c r="BO9" s="639">
        <v>34.1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324963</v>
      </c>
      <c r="CS9" s="587"/>
      <c r="CT9" s="587"/>
      <c r="CU9" s="587"/>
      <c r="CV9" s="587"/>
      <c r="CW9" s="587"/>
      <c r="CX9" s="587"/>
      <c r="CY9" s="588"/>
      <c r="CZ9" s="639">
        <v>9.8000000000000007</v>
      </c>
      <c r="DA9" s="639"/>
      <c r="DB9" s="639"/>
      <c r="DC9" s="639"/>
      <c r="DD9" s="592">
        <v>33631</v>
      </c>
      <c r="DE9" s="587"/>
      <c r="DF9" s="587"/>
      <c r="DG9" s="587"/>
      <c r="DH9" s="587"/>
      <c r="DI9" s="587"/>
      <c r="DJ9" s="587"/>
      <c r="DK9" s="587"/>
      <c r="DL9" s="587"/>
      <c r="DM9" s="587"/>
      <c r="DN9" s="587"/>
      <c r="DO9" s="587"/>
      <c r="DP9" s="588"/>
      <c r="DQ9" s="592">
        <v>298458</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54560</v>
      </c>
      <c r="S10" s="587"/>
      <c r="T10" s="587"/>
      <c r="U10" s="587"/>
      <c r="V10" s="587"/>
      <c r="W10" s="587"/>
      <c r="X10" s="587"/>
      <c r="Y10" s="588"/>
      <c r="Z10" s="639">
        <v>1.6</v>
      </c>
      <c r="AA10" s="639"/>
      <c r="AB10" s="639"/>
      <c r="AC10" s="639"/>
      <c r="AD10" s="640">
        <v>54560</v>
      </c>
      <c r="AE10" s="640"/>
      <c r="AF10" s="640"/>
      <c r="AG10" s="640"/>
      <c r="AH10" s="640"/>
      <c r="AI10" s="640"/>
      <c r="AJ10" s="640"/>
      <c r="AK10" s="640"/>
      <c r="AL10" s="609">
        <v>2.7</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12498</v>
      </c>
      <c r="BH10" s="587"/>
      <c r="BI10" s="587"/>
      <c r="BJ10" s="587"/>
      <c r="BK10" s="587"/>
      <c r="BL10" s="587"/>
      <c r="BM10" s="587"/>
      <c r="BN10" s="588"/>
      <c r="BO10" s="639">
        <v>1.9</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21637</v>
      </c>
      <c r="CS10" s="587"/>
      <c r="CT10" s="587"/>
      <c r="CU10" s="587"/>
      <c r="CV10" s="587"/>
      <c r="CW10" s="587"/>
      <c r="CX10" s="587"/>
      <c r="CY10" s="588"/>
      <c r="CZ10" s="639">
        <v>0.6</v>
      </c>
      <c r="DA10" s="639"/>
      <c r="DB10" s="639"/>
      <c r="DC10" s="639"/>
      <c r="DD10" s="592" t="s">
        <v>111</v>
      </c>
      <c r="DE10" s="587"/>
      <c r="DF10" s="587"/>
      <c r="DG10" s="587"/>
      <c r="DH10" s="587"/>
      <c r="DI10" s="587"/>
      <c r="DJ10" s="587"/>
      <c r="DK10" s="587"/>
      <c r="DL10" s="587"/>
      <c r="DM10" s="587"/>
      <c r="DN10" s="587"/>
      <c r="DO10" s="587"/>
      <c r="DP10" s="588"/>
      <c r="DQ10" s="592">
        <v>4757</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1575</v>
      </c>
      <c r="S11" s="587"/>
      <c r="T11" s="587"/>
      <c r="U11" s="587"/>
      <c r="V11" s="587"/>
      <c r="W11" s="587"/>
      <c r="X11" s="587"/>
      <c r="Y11" s="588"/>
      <c r="Z11" s="639">
        <v>0</v>
      </c>
      <c r="AA11" s="639"/>
      <c r="AB11" s="639"/>
      <c r="AC11" s="639"/>
      <c r="AD11" s="640">
        <v>1575</v>
      </c>
      <c r="AE11" s="640"/>
      <c r="AF11" s="640"/>
      <c r="AG11" s="640"/>
      <c r="AH11" s="640"/>
      <c r="AI11" s="640"/>
      <c r="AJ11" s="640"/>
      <c r="AK11" s="640"/>
      <c r="AL11" s="609">
        <v>0.1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18828</v>
      </c>
      <c r="BH11" s="587"/>
      <c r="BI11" s="587"/>
      <c r="BJ11" s="587"/>
      <c r="BK11" s="587"/>
      <c r="BL11" s="587"/>
      <c r="BM11" s="587"/>
      <c r="BN11" s="588"/>
      <c r="BO11" s="639">
        <v>2.8</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172238</v>
      </c>
      <c r="CS11" s="587"/>
      <c r="CT11" s="587"/>
      <c r="CU11" s="587"/>
      <c r="CV11" s="587"/>
      <c r="CW11" s="587"/>
      <c r="CX11" s="587"/>
      <c r="CY11" s="588"/>
      <c r="CZ11" s="639">
        <v>5.2</v>
      </c>
      <c r="DA11" s="639"/>
      <c r="DB11" s="639"/>
      <c r="DC11" s="639"/>
      <c r="DD11" s="592">
        <v>65661</v>
      </c>
      <c r="DE11" s="587"/>
      <c r="DF11" s="587"/>
      <c r="DG11" s="587"/>
      <c r="DH11" s="587"/>
      <c r="DI11" s="587"/>
      <c r="DJ11" s="587"/>
      <c r="DK11" s="587"/>
      <c r="DL11" s="587"/>
      <c r="DM11" s="587"/>
      <c r="DN11" s="587"/>
      <c r="DO11" s="587"/>
      <c r="DP11" s="588"/>
      <c r="DQ11" s="592">
        <v>97765</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340968</v>
      </c>
      <c r="BH12" s="587"/>
      <c r="BI12" s="587"/>
      <c r="BJ12" s="587"/>
      <c r="BK12" s="587"/>
      <c r="BL12" s="587"/>
      <c r="BM12" s="587"/>
      <c r="BN12" s="588"/>
      <c r="BO12" s="639">
        <v>50.6</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69869</v>
      </c>
      <c r="CS12" s="587"/>
      <c r="CT12" s="587"/>
      <c r="CU12" s="587"/>
      <c r="CV12" s="587"/>
      <c r="CW12" s="587"/>
      <c r="CX12" s="587"/>
      <c r="CY12" s="588"/>
      <c r="CZ12" s="639">
        <v>2.1</v>
      </c>
      <c r="DA12" s="639"/>
      <c r="DB12" s="639"/>
      <c r="DC12" s="639"/>
      <c r="DD12" s="592">
        <v>10415</v>
      </c>
      <c r="DE12" s="587"/>
      <c r="DF12" s="587"/>
      <c r="DG12" s="587"/>
      <c r="DH12" s="587"/>
      <c r="DI12" s="587"/>
      <c r="DJ12" s="587"/>
      <c r="DK12" s="587"/>
      <c r="DL12" s="587"/>
      <c r="DM12" s="587"/>
      <c r="DN12" s="587"/>
      <c r="DO12" s="587"/>
      <c r="DP12" s="588"/>
      <c r="DQ12" s="592">
        <v>25647</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11255</v>
      </c>
      <c r="S13" s="587"/>
      <c r="T13" s="587"/>
      <c r="U13" s="587"/>
      <c r="V13" s="587"/>
      <c r="W13" s="587"/>
      <c r="X13" s="587"/>
      <c r="Y13" s="588"/>
      <c r="Z13" s="639">
        <v>0.3</v>
      </c>
      <c r="AA13" s="639"/>
      <c r="AB13" s="639"/>
      <c r="AC13" s="639"/>
      <c r="AD13" s="640">
        <v>11255</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340961</v>
      </c>
      <c r="BH13" s="587"/>
      <c r="BI13" s="587"/>
      <c r="BJ13" s="587"/>
      <c r="BK13" s="587"/>
      <c r="BL13" s="587"/>
      <c r="BM13" s="587"/>
      <c r="BN13" s="588"/>
      <c r="BO13" s="639">
        <v>50.6</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354884</v>
      </c>
      <c r="CS13" s="587"/>
      <c r="CT13" s="587"/>
      <c r="CU13" s="587"/>
      <c r="CV13" s="587"/>
      <c r="CW13" s="587"/>
      <c r="CX13" s="587"/>
      <c r="CY13" s="588"/>
      <c r="CZ13" s="639">
        <v>10.7</v>
      </c>
      <c r="DA13" s="639"/>
      <c r="DB13" s="639"/>
      <c r="DC13" s="639"/>
      <c r="DD13" s="592">
        <v>194470</v>
      </c>
      <c r="DE13" s="587"/>
      <c r="DF13" s="587"/>
      <c r="DG13" s="587"/>
      <c r="DH13" s="587"/>
      <c r="DI13" s="587"/>
      <c r="DJ13" s="587"/>
      <c r="DK13" s="587"/>
      <c r="DL13" s="587"/>
      <c r="DM13" s="587"/>
      <c r="DN13" s="587"/>
      <c r="DO13" s="587"/>
      <c r="DP13" s="588"/>
      <c r="DQ13" s="592">
        <v>198266</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14983</v>
      </c>
      <c r="BH14" s="587"/>
      <c r="BI14" s="587"/>
      <c r="BJ14" s="587"/>
      <c r="BK14" s="587"/>
      <c r="BL14" s="587"/>
      <c r="BM14" s="587"/>
      <c r="BN14" s="588"/>
      <c r="BO14" s="639">
        <v>2.2000000000000002</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172406</v>
      </c>
      <c r="CS14" s="587"/>
      <c r="CT14" s="587"/>
      <c r="CU14" s="587"/>
      <c r="CV14" s="587"/>
      <c r="CW14" s="587"/>
      <c r="CX14" s="587"/>
      <c r="CY14" s="588"/>
      <c r="CZ14" s="639">
        <v>5.2</v>
      </c>
      <c r="DA14" s="639"/>
      <c r="DB14" s="639"/>
      <c r="DC14" s="639"/>
      <c r="DD14" s="592">
        <v>31262</v>
      </c>
      <c r="DE14" s="587"/>
      <c r="DF14" s="587"/>
      <c r="DG14" s="587"/>
      <c r="DH14" s="587"/>
      <c r="DI14" s="587"/>
      <c r="DJ14" s="587"/>
      <c r="DK14" s="587"/>
      <c r="DL14" s="587"/>
      <c r="DM14" s="587"/>
      <c r="DN14" s="587"/>
      <c r="DO14" s="587"/>
      <c r="DP14" s="588"/>
      <c r="DQ14" s="592">
        <v>143127</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2576</v>
      </c>
      <c r="S15" s="587"/>
      <c r="T15" s="587"/>
      <c r="U15" s="587"/>
      <c r="V15" s="587"/>
      <c r="W15" s="587"/>
      <c r="X15" s="587"/>
      <c r="Y15" s="588"/>
      <c r="Z15" s="639">
        <v>0.1</v>
      </c>
      <c r="AA15" s="639"/>
      <c r="AB15" s="639"/>
      <c r="AC15" s="639"/>
      <c r="AD15" s="640">
        <v>2576</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48365</v>
      </c>
      <c r="BH15" s="587"/>
      <c r="BI15" s="587"/>
      <c r="BJ15" s="587"/>
      <c r="BK15" s="587"/>
      <c r="BL15" s="587"/>
      <c r="BM15" s="587"/>
      <c r="BN15" s="588"/>
      <c r="BO15" s="639">
        <v>7.2</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353609</v>
      </c>
      <c r="CS15" s="587"/>
      <c r="CT15" s="587"/>
      <c r="CU15" s="587"/>
      <c r="CV15" s="587"/>
      <c r="CW15" s="587"/>
      <c r="CX15" s="587"/>
      <c r="CY15" s="588"/>
      <c r="CZ15" s="639">
        <v>10.6</v>
      </c>
      <c r="DA15" s="639"/>
      <c r="DB15" s="639"/>
      <c r="DC15" s="639"/>
      <c r="DD15" s="592">
        <v>92810</v>
      </c>
      <c r="DE15" s="587"/>
      <c r="DF15" s="587"/>
      <c r="DG15" s="587"/>
      <c r="DH15" s="587"/>
      <c r="DI15" s="587"/>
      <c r="DJ15" s="587"/>
      <c r="DK15" s="587"/>
      <c r="DL15" s="587"/>
      <c r="DM15" s="587"/>
      <c r="DN15" s="587"/>
      <c r="DO15" s="587"/>
      <c r="DP15" s="588"/>
      <c r="DQ15" s="592">
        <v>277475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1369687</v>
      </c>
      <c r="S16" s="587"/>
      <c r="T16" s="587"/>
      <c r="U16" s="587"/>
      <c r="V16" s="587"/>
      <c r="W16" s="587"/>
      <c r="X16" s="587"/>
      <c r="Y16" s="588"/>
      <c r="Z16" s="639">
        <v>39</v>
      </c>
      <c r="AA16" s="639"/>
      <c r="AB16" s="639"/>
      <c r="AC16" s="639"/>
      <c r="AD16" s="640">
        <v>1260699</v>
      </c>
      <c r="AE16" s="640"/>
      <c r="AF16" s="640"/>
      <c r="AG16" s="640"/>
      <c r="AH16" s="640"/>
      <c r="AI16" s="640"/>
      <c r="AJ16" s="640"/>
      <c r="AK16" s="640"/>
      <c r="AL16" s="609">
        <v>61.4</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18726</v>
      </c>
      <c r="CS16" s="587"/>
      <c r="CT16" s="587"/>
      <c r="CU16" s="587"/>
      <c r="CV16" s="587"/>
      <c r="CW16" s="587"/>
      <c r="CX16" s="587"/>
      <c r="CY16" s="588"/>
      <c r="CZ16" s="639">
        <v>0.6</v>
      </c>
      <c r="DA16" s="639"/>
      <c r="DB16" s="639"/>
      <c r="DC16" s="639"/>
      <c r="DD16" s="592" t="s">
        <v>111</v>
      </c>
      <c r="DE16" s="587"/>
      <c r="DF16" s="587"/>
      <c r="DG16" s="587"/>
      <c r="DH16" s="587"/>
      <c r="DI16" s="587"/>
      <c r="DJ16" s="587"/>
      <c r="DK16" s="587"/>
      <c r="DL16" s="587"/>
      <c r="DM16" s="587"/>
      <c r="DN16" s="587"/>
      <c r="DO16" s="587"/>
      <c r="DP16" s="588"/>
      <c r="DQ16" s="592">
        <v>8006</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1260699</v>
      </c>
      <c r="S17" s="587"/>
      <c r="T17" s="587"/>
      <c r="U17" s="587"/>
      <c r="V17" s="587"/>
      <c r="W17" s="587"/>
      <c r="X17" s="587"/>
      <c r="Y17" s="588"/>
      <c r="Z17" s="639">
        <v>35.9</v>
      </c>
      <c r="AA17" s="639"/>
      <c r="AB17" s="639"/>
      <c r="AC17" s="639"/>
      <c r="AD17" s="640">
        <v>1260699</v>
      </c>
      <c r="AE17" s="640"/>
      <c r="AF17" s="640"/>
      <c r="AG17" s="640"/>
      <c r="AH17" s="640"/>
      <c r="AI17" s="640"/>
      <c r="AJ17" s="640"/>
      <c r="AK17" s="640"/>
      <c r="AL17" s="609">
        <v>61.4</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349615</v>
      </c>
      <c r="CS17" s="587"/>
      <c r="CT17" s="587"/>
      <c r="CU17" s="587"/>
      <c r="CV17" s="587"/>
      <c r="CW17" s="587"/>
      <c r="CX17" s="587"/>
      <c r="CY17" s="588"/>
      <c r="CZ17" s="639">
        <v>10.5</v>
      </c>
      <c r="DA17" s="639"/>
      <c r="DB17" s="639"/>
      <c r="DC17" s="639"/>
      <c r="DD17" s="592" t="s">
        <v>111</v>
      </c>
      <c r="DE17" s="587"/>
      <c r="DF17" s="587"/>
      <c r="DG17" s="587"/>
      <c r="DH17" s="587"/>
      <c r="DI17" s="587"/>
      <c r="DJ17" s="587"/>
      <c r="DK17" s="587"/>
      <c r="DL17" s="587"/>
      <c r="DM17" s="587"/>
      <c r="DN17" s="587"/>
      <c r="DO17" s="587"/>
      <c r="DP17" s="588"/>
      <c r="DQ17" s="592">
        <v>349615</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96070</v>
      </c>
      <c r="S18" s="587"/>
      <c r="T18" s="587"/>
      <c r="U18" s="587"/>
      <c r="V18" s="587"/>
      <c r="W18" s="587"/>
      <c r="X18" s="587"/>
      <c r="Y18" s="588"/>
      <c r="Z18" s="639">
        <v>2.7</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12918</v>
      </c>
      <c r="S19" s="587"/>
      <c r="T19" s="587"/>
      <c r="U19" s="587"/>
      <c r="V19" s="587"/>
      <c r="W19" s="587"/>
      <c r="X19" s="587"/>
      <c r="Y19" s="588"/>
      <c r="Z19" s="639">
        <v>0.4</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t="s">
        <v>111</v>
      </c>
      <c r="BH19" s="587"/>
      <c r="BI19" s="587"/>
      <c r="BJ19" s="587"/>
      <c r="BK19" s="587"/>
      <c r="BL19" s="587"/>
      <c r="BM19" s="587"/>
      <c r="BN19" s="588"/>
      <c r="BO19" s="639" t="s">
        <v>111</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2159950</v>
      </c>
      <c r="S20" s="587"/>
      <c r="T20" s="587"/>
      <c r="U20" s="587"/>
      <c r="V20" s="587"/>
      <c r="W20" s="587"/>
      <c r="X20" s="587"/>
      <c r="Y20" s="588"/>
      <c r="Z20" s="639">
        <v>61.5</v>
      </c>
      <c r="AA20" s="639"/>
      <c r="AB20" s="639"/>
      <c r="AC20" s="639"/>
      <c r="AD20" s="640">
        <v>2050962</v>
      </c>
      <c r="AE20" s="640"/>
      <c r="AF20" s="640"/>
      <c r="AG20" s="640"/>
      <c r="AH20" s="640"/>
      <c r="AI20" s="640"/>
      <c r="AJ20" s="640"/>
      <c r="AK20" s="640"/>
      <c r="AL20" s="609">
        <v>100</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t="s">
        <v>111</v>
      </c>
      <c r="BH20" s="587"/>
      <c r="BI20" s="587"/>
      <c r="BJ20" s="587"/>
      <c r="BK20" s="587"/>
      <c r="BL20" s="587"/>
      <c r="BM20" s="587"/>
      <c r="BN20" s="588"/>
      <c r="BO20" s="639" t="s">
        <v>111</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3331028</v>
      </c>
      <c r="CS20" s="587"/>
      <c r="CT20" s="587"/>
      <c r="CU20" s="587"/>
      <c r="CV20" s="587"/>
      <c r="CW20" s="587"/>
      <c r="CX20" s="587"/>
      <c r="CY20" s="588"/>
      <c r="CZ20" s="639">
        <v>100</v>
      </c>
      <c r="DA20" s="639"/>
      <c r="DB20" s="639"/>
      <c r="DC20" s="639"/>
      <c r="DD20" s="592">
        <v>480422</v>
      </c>
      <c r="DE20" s="587"/>
      <c r="DF20" s="587"/>
      <c r="DG20" s="587"/>
      <c r="DH20" s="587"/>
      <c r="DI20" s="587"/>
      <c r="DJ20" s="587"/>
      <c r="DK20" s="587"/>
      <c r="DL20" s="587"/>
      <c r="DM20" s="587"/>
      <c r="DN20" s="587"/>
      <c r="DO20" s="587"/>
      <c r="DP20" s="588"/>
      <c r="DQ20" s="592">
        <v>2551043</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788</v>
      </c>
      <c r="S21" s="587"/>
      <c r="T21" s="587"/>
      <c r="U21" s="587"/>
      <c r="V21" s="587"/>
      <c r="W21" s="587"/>
      <c r="X21" s="587"/>
      <c r="Y21" s="588"/>
      <c r="Z21" s="639">
        <v>0</v>
      </c>
      <c r="AA21" s="639"/>
      <c r="AB21" s="639"/>
      <c r="AC21" s="639"/>
      <c r="AD21" s="640">
        <v>788</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23677</v>
      </c>
      <c r="S22" s="587"/>
      <c r="T22" s="587"/>
      <c r="U22" s="587"/>
      <c r="V22" s="587"/>
      <c r="W22" s="587"/>
      <c r="X22" s="587"/>
      <c r="Y22" s="588"/>
      <c r="Z22" s="639">
        <v>0.7</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63942</v>
      </c>
      <c r="S23" s="587"/>
      <c r="T23" s="587"/>
      <c r="U23" s="587"/>
      <c r="V23" s="587"/>
      <c r="W23" s="587"/>
      <c r="X23" s="587"/>
      <c r="Y23" s="588"/>
      <c r="Z23" s="639">
        <v>1.8</v>
      </c>
      <c r="AA23" s="639"/>
      <c r="AB23" s="639"/>
      <c r="AC23" s="639"/>
      <c r="AD23" s="640" t="s">
        <v>111</v>
      </c>
      <c r="AE23" s="640"/>
      <c r="AF23" s="640"/>
      <c r="AG23" s="640"/>
      <c r="AH23" s="640"/>
      <c r="AI23" s="640"/>
      <c r="AJ23" s="640"/>
      <c r="AK23" s="640"/>
      <c r="AL23" s="609" t="s">
        <v>111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4311</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1232520</v>
      </c>
      <c r="CS24" s="637"/>
      <c r="CT24" s="637"/>
      <c r="CU24" s="637"/>
      <c r="CV24" s="637"/>
      <c r="CW24" s="637"/>
      <c r="CX24" s="637"/>
      <c r="CY24" s="684"/>
      <c r="CZ24" s="688">
        <v>37</v>
      </c>
      <c r="DA24" s="689"/>
      <c r="DB24" s="689"/>
      <c r="DC24" s="690"/>
      <c r="DD24" s="683">
        <v>970930</v>
      </c>
      <c r="DE24" s="637"/>
      <c r="DF24" s="637"/>
      <c r="DG24" s="637"/>
      <c r="DH24" s="637"/>
      <c r="DI24" s="637"/>
      <c r="DJ24" s="637"/>
      <c r="DK24" s="684"/>
      <c r="DL24" s="683">
        <v>959069</v>
      </c>
      <c r="DM24" s="637"/>
      <c r="DN24" s="637"/>
      <c r="DO24" s="637"/>
      <c r="DP24" s="637"/>
      <c r="DQ24" s="637"/>
      <c r="DR24" s="637"/>
      <c r="DS24" s="637"/>
      <c r="DT24" s="637"/>
      <c r="DU24" s="637"/>
      <c r="DV24" s="684"/>
      <c r="DW24" s="685">
        <v>43.8</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334045</v>
      </c>
      <c r="S25" s="587"/>
      <c r="T25" s="587"/>
      <c r="U25" s="587"/>
      <c r="V25" s="587"/>
      <c r="W25" s="587"/>
      <c r="X25" s="587"/>
      <c r="Y25" s="588"/>
      <c r="Z25" s="639">
        <v>9.5</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541902</v>
      </c>
      <c r="CS25" s="605"/>
      <c r="CT25" s="605"/>
      <c r="CU25" s="605"/>
      <c r="CV25" s="605"/>
      <c r="CW25" s="605"/>
      <c r="CX25" s="605"/>
      <c r="CY25" s="606"/>
      <c r="CZ25" s="589">
        <v>16.3</v>
      </c>
      <c r="DA25" s="607"/>
      <c r="DB25" s="607"/>
      <c r="DC25" s="608"/>
      <c r="DD25" s="592">
        <v>491459</v>
      </c>
      <c r="DE25" s="605"/>
      <c r="DF25" s="605"/>
      <c r="DG25" s="605"/>
      <c r="DH25" s="605"/>
      <c r="DI25" s="605"/>
      <c r="DJ25" s="605"/>
      <c r="DK25" s="606"/>
      <c r="DL25" s="592">
        <v>480546</v>
      </c>
      <c r="DM25" s="605"/>
      <c r="DN25" s="605"/>
      <c r="DO25" s="605"/>
      <c r="DP25" s="605"/>
      <c r="DQ25" s="605"/>
      <c r="DR25" s="605"/>
      <c r="DS25" s="605"/>
      <c r="DT25" s="605"/>
      <c r="DU25" s="605"/>
      <c r="DV25" s="606"/>
      <c r="DW25" s="609">
        <v>21.9</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311275</v>
      </c>
      <c r="CS26" s="587"/>
      <c r="CT26" s="587"/>
      <c r="CU26" s="587"/>
      <c r="CV26" s="587"/>
      <c r="CW26" s="587"/>
      <c r="CX26" s="587"/>
      <c r="CY26" s="588"/>
      <c r="CZ26" s="589">
        <v>9.3000000000000007</v>
      </c>
      <c r="DA26" s="607"/>
      <c r="DB26" s="607"/>
      <c r="DC26" s="608"/>
      <c r="DD26" s="592">
        <v>263306</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202954</v>
      </c>
      <c r="S27" s="587"/>
      <c r="T27" s="587"/>
      <c r="U27" s="587"/>
      <c r="V27" s="587"/>
      <c r="W27" s="587"/>
      <c r="X27" s="587"/>
      <c r="Y27" s="588"/>
      <c r="Z27" s="639">
        <v>5.8</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673774</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341003</v>
      </c>
      <c r="CS27" s="605"/>
      <c r="CT27" s="605"/>
      <c r="CU27" s="605"/>
      <c r="CV27" s="605"/>
      <c r="CW27" s="605"/>
      <c r="CX27" s="605"/>
      <c r="CY27" s="606"/>
      <c r="CZ27" s="589">
        <v>10.199999999999999</v>
      </c>
      <c r="DA27" s="607"/>
      <c r="DB27" s="607"/>
      <c r="DC27" s="608"/>
      <c r="DD27" s="592">
        <v>129856</v>
      </c>
      <c r="DE27" s="605"/>
      <c r="DF27" s="605"/>
      <c r="DG27" s="605"/>
      <c r="DH27" s="605"/>
      <c r="DI27" s="605"/>
      <c r="DJ27" s="605"/>
      <c r="DK27" s="606"/>
      <c r="DL27" s="592">
        <v>128908</v>
      </c>
      <c r="DM27" s="605"/>
      <c r="DN27" s="605"/>
      <c r="DO27" s="605"/>
      <c r="DP27" s="605"/>
      <c r="DQ27" s="605"/>
      <c r="DR27" s="605"/>
      <c r="DS27" s="605"/>
      <c r="DT27" s="605"/>
      <c r="DU27" s="605"/>
      <c r="DV27" s="606"/>
      <c r="DW27" s="609">
        <v>5.9</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1516</v>
      </c>
      <c r="S28" s="587"/>
      <c r="T28" s="587"/>
      <c r="U28" s="587"/>
      <c r="V28" s="587"/>
      <c r="W28" s="587"/>
      <c r="X28" s="587"/>
      <c r="Y28" s="588"/>
      <c r="Z28" s="639">
        <v>0</v>
      </c>
      <c r="AA28" s="639"/>
      <c r="AB28" s="639"/>
      <c r="AC28" s="639"/>
      <c r="AD28" s="640" t="s">
        <v>111</v>
      </c>
      <c r="AE28" s="640"/>
      <c r="AF28" s="640"/>
      <c r="AG28" s="640"/>
      <c r="AH28" s="640"/>
      <c r="AI28" s="640"/>
      <c r="AJ28" s="640"/>
      <c r="AK28" s="640"/>
      <c r="AL28" s="609" t="s">
        <v>111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349615</v>
      </c>
      <c r="CS28" s="587"/>
      <c r="CT28" s="587"/>
      <c r="CU28" s="587"/>
      <c r="CV28" s="587"/>
      <c r="CW28" s="587"/>
      <c r="CX28" s="587"/>
      <c r="CY28" s="588"/>
      <c r="CZ28" s="589">
        <v>10.5</v>
      </c>
      <c r="DA28" s="607"/>
      <c r="DB28" s="607"/>
      <c r="DC28" s="608"/>
      <c r="DD28" s="592">
        <v>349615</v>
      </c>
      <c r="DE28" s="587"/>
      <c r="DF28" s="587"/>
      <c r="DG28" s="587"/>
      <c r="DH28" s="587"/>
      <c r="DI28" s="587"/>
      <c r="DJ28" s="587"/>
      <c r="DK28" s="588"/>
      <c r="DL28" s="592">
        <v>349615</v>
      </c>
      <c r="DM28" s="587"/>
      <c r="DN28" s="587"/>
      <c r="DO28" s="587"/>
      <c r="DP28" s="587"/>
      <c r="DQ28" s="587"/>
      <c r="DR28" s="587"/>
      <c r="DS28" s="587"/>
      <c r="DT28" s="587"/>
      <c r="DU28" s="587"/>
      <c r="DV28" s="588"/>
      <c r="DW28" s="609">
        <v>16</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1020</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58</v>
      </c>
      <c r="CG29" s="620"/>
      <c r="CH29" s="620"/>
      <c r="CI29" s="620"/>
      <c r="CJ29" s="620"/>
      <c r="CK29" s="620"/>
      <c r="CL29" s="620"/>
      <c r="CM29" s="620"/>
      <c r="CN29" s="620"/>
      <c r="CO29" s="620"/>
      <c r="CP29" s="620"/>
      <c r="CQ29" s="621"/>
      <c r="CR29" s="586">
        <v>349524</v>
      </c>
      <c r="CS29" s="605"/>
      <c r="CT29" s="605"/>
      <c r="CU29" s="605"/>
      <c r="CV29" s="605"/>
      <c r="CW29" s="605"/>
      <c r="CX29" s="605"/>
      <c r="CY29" s="606"/>
      <c r="CZ29" s="589">
        <v>10.5</v>
      </c>
      <c r="DA29" s="607"/>
      <c r="DB29" s="607"/>
      <c r="DC29" s="608"/>
      <c r="DD29" s="592">
        <v>349524</v>
      </c>
      <c r="DE29" s="605"/>
      <c r="DF29" s="605"/>
      <c r="DG29" s="605"/>
      <c r="DH29" s="605"/>
      <c r="DI29" s="605"/>
      <c r="DJ29" s="605"/>
      <c r="DK29" s="606"/>
      <c r="DL29" s="592">
        <v>349524</v>
      </c>
      <c r="DM29" s="605"/>
      <c r="DN29" s="605"/>
      <c r="DO29" s="605"/>
      <c r="DP29" s="605"/>
      <c r="DQ29" s="605"/>
      <c r="DR29" s="605"/>
      <c r="DS29" s="605"/>
      <c r="DT29" s="605"/>
      <c r="DU29" s="605"/>
      <c r="DV29" s="606"/>
      <c r="DW29" s="609">
        <v>16</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201922</v>
      </c>
      <c r="S30" s="587"/>
      <c r="T30" s="587"/>
      <c r="U30" s="587"/>
      <c r="V30" s="587"/>
      <c r="W30" s="587"/>
      <c r="X30" s="587"/>
      <c r="Y30" s="588"/>
      <c r="Z30" s="639">
        <v>5.7</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98</v>
      </c>
      <c r="BH30" s="653"/>
      <c r="BI30" s="653"/>
      <c r="BJ30" s="653"/>
      <c r="BK30" s="653"/>
      <c r="BL30" s="653"/>
      <c r="BM30" s="654">
        <v>88.9</v>
      </c>
      <c r="BN30" s="653"/>
      <c r="BO30" s="653"/>
      <c r="BP30" s="653"/>
      <c r="BQ30" s="655"/>
      <c r="BR30" s="652">
        <v>97.9</v>
      </c>
      <c r="BS30" s="653"/>
      <c r="BT30" s="653"/>
      <c r="BU30" s="653"/>
      <c r="BV30" s="653"/>
      <c r="BW30" s="653"/>
      <c r="BX30" s="654">
        <v>88.3</v>
      </c>
      <c r="BY30" s="653"/>
      <c r="BZ30" s="653"/>
      <c r="CA30" s="653"/>
      <c r="CB30" s="655"/>
      <c r="CD30" s="658"/>
      <c r="CE30" s="659"/>
      <c r="CF30" s="623" t="s">
        <v>290</v>
      </c>
      <c r="CG30" s="620"/>
      <c r="CH30" s="620"/>
      <c r="CI30" s="620"/>
      <c r="CJ30" s="620"/>
      <c r="CK30" s="620"/>
      <c r="CL30" s="620"/>
      <c r="CM30" s="620"/>
      <c r="CN30" s="620"/>
      <c r="CO30" s="620"/>
      <c r="CP30" s="620"/>
      <c r="CQ30" s="621"/>
      <c r="CR30" s="586">
        <v>310036</v>
      </c>
      <c r="CS30" s="587"/>
      <c r="CT30" s="587"/>
      <c r="CU30" s="587"/>
      <c r="CV30" s="587"/>
      <c r="CW30" s="587"/>
      <c r="CX30" s="587"/>
      <c r="CY30" s="588"/>
      <c r="CZ30" s="589">
        <v>9.3000000000000007</v>
      </c>
      <c r="DA30" s="607"/>
      <c r="DB30" s="607"/>
      <c r="DC30" s="608"/>
      <c r="DD30" s="592">
        <v>310036</v>
      </c>
      <c r="DE30" s="587"/>
      <c r="DF30" s="587"/>
      <c r="DG30" s="587"/>
      <c r="DH30" s="587"/>
      <c r="DI30" s="587"/>
      <c r="DJ30" s="587"/>
      <c r="DK30" s="588"/>
      <c r="DL30" s="592">
        <v>310036</v>
      </c>
      <c r="DM30" s="587"/>
      <c r="DN30" s="587"/>
      <c r="DO30" s="587"/>
      <c r="DP30" s="587"/>
      <c r="DQ30" s="587"/>
      <c r="DR30" s="587"/>
      <c r="DS30" s="587"/>
      <c r="DT30" s="587"/>
      <c r="DU30" s="587"/>
      <c r="DV30" s="588"/>
      <c r="DW30" s="609">
        <v>14.2</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246791</v>
      </c>
      <c r="S31" s="587"/>
      <c r="T31" s="587"/>
      <c r="U31" s="587"/>
      <c r="V31" s="587"/>
      <c r="W31" s="587"/>
      <c r="X31" s="587"/>
      <c r="Y31" s="588"/>
      <c r="Z31" s="639">
        <v>7</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v>
      </c>
      <c r="BH31" s="605"/>
      <c r="BI31" s="605"/>
      <c r="BJ31" s="605"/>
      <c r="BK31" s="605"/>
      <c r="BL31" s="605"/>
      <c r="BM31" s="641">
        <v>90.6</v>
      </c>
      <c r="BN31" s="651"/>
      <c r="BO31" s="651"/>
      <c r="BP31" s="651"/>
      <c r="BQ31" s="615"/>
      <c r="BR31" s="650">
        <v>98.1</v>
      </c>
      <c r="BS31" s="605"/>
      <c r="BT31" s="605"/>
      <c r="BU31" s="605"/>
      <c r="BV31" s="605"/>
      <c r="BW31" s="605"/>
      <c r="BX31" s="641">
        <v>90</v>
      </c>
      <c r="BY31" s="651"/>
      <c r="BZ31" s="651"/>
      <c r="CA31" s="651"/>
      <c r="CB31" s="615"/>
      <c r="CD31" s="658"/>
      <c r="CE31" s="659"/>
      <c r="CF31" s="623" t="s">
        <v>294</v>
      </c>
      <c r="CG31" s="620"/>
      <c r="CH31" s="620"/>
      <c r="CI31" s="620"/>
      <c r="CJ31" s="620"/>
      <c r="CK31" s="620"/>
      <c r="CL31" s="620"/>
      <c r="CM31" s="620"/>
      <c r="CN31" s="620"/>
      <c r="CO31" s="620"/>
      <c r="CP31" s="620"/>
      <c r="CQ31" s="621"/>
      <c r="CR31" s="586">
        <v>39488</v>
      </c>
      <c r="CS31" s="605"/>
      <c r="CT31" s="605"/>
      <c r="CU31" s="605"/>
      <c r="CV31" s="605"/>
      <c r="CW31" s="605"/>
      <c r="CX31" s="605"/>
      <c r="CY31" s="606"/>
      <c r="CZ31" s="589">
        <v>1.2</v>
      </c>
      <c r="DA31" s="607"/>
      <c r="DB31" s="607"/>
      <c r="DC31" s="608"/>
      <c r="DD31" s="592">
        <v>39488</v>
      </c>
      <c r="DE31" s="605"/>
      <c r="DF31" s="605"/>
      <c r="DG31" s="605"/>
      <c r="DH31" s="605"/>
      <c r="DI31" s="605"/>
      <c r="DJ31" s="605"/>
      <c r="DK31" s="606"/>
      <c r="DL31" s="592">
        <v>39488</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53568</v>
      </c>
      <c r="S32" s="587"/>
      <c r="T32" s="587"/>
      <c r="U32" s="587"/>
      <c r="V32" s="587"/>
      <c r="W32" s="587"/>
      <c r="X32" s="587"/>
      <c r="Y32" s="588"/>
      <c r="Z32" s="639">
        <v>1.5</v>
      </c>
      <c r="AA32" s="639"/>
      <c r="AB32" s="639"/>
      <c r="AC32" s="639"/>
      <c r="AD32" s="640" t="s">
        <v>111</v>
      </c>
      <c r="AE32" s="640"/>
      <c r="AF32" s="640"/>
      <c r="AG32" s="640"/>
      <c r="AH32" s="640"/>
      <c r="AI32" s="640"/>
      <c r="AJ32" s="640"/>
      <c r="AK32" s="640"/>
      <c r="AL32" s="609" t="s">
        <v>111</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97.7</v>
      </c>
      <c r="BH32" s="571"/>
      <c r="BI32" s="571"/>
      <c r="BJ32" s="571"/>
      <c r="BK32" s="571"/>
      <c r="BL32" s="571"/>
      <c r="BM32" s="634">
        <v>86.2</v>
      </c>
      <c r="BN32" s="571"/>
      <c r="BO32" s="571"/>
      <c r="BP32" s="571"/>
      <c r="BQ32" s="628"/>
      <c r="BR32" s="649">
        <v>97.5</v>
      </c>
      <c r="BS32" s="571"/>
      <c r="BT32" s="571"/>
      <c r="BU32" s="571"/>
      <c r="BV32" s="571"/>
      <c r="BW32" s="571"/>
      <c r="BX32" s="634">
        <v>85.8</v>
      </c>
      <c r="BY32" s="571"/>
      <c r="BZ32" s="571"/>
      <c r="CA32" s="571"/>
      <c r="CB32" s="628"/>
      <c r="CD32" s="660"/>
      <c r="CE32" s="661"/>
      <c r="CF32" s="623" t="s">
        <v>297</v>
      </c>
      <c r="CG32" s="620"/>
      <c r="CH32" s="620"/>
      <c r="CI32" s="620"/>
      <c r="CJ32" s="620"/>
      <c r="CK32" s="620"/>
      <c r="CL32" s="620"/>
      <c r="CM32" s="620"/>
      <c r="CN32" s="620"/>
      <c r="CO32" s="620"/>
      <c r="CP32" s="620"/>
      <c r="CQ32" s="621"/>
      <c r="CR32" s="586">
        <v>91</v>
      </c>
      <c r="CS32" s="587"/>
      <c r="CT32" s="587"/>
      <c r="CU32" s="587"/>
      <c r="CV32" s="587"/>
      <c r="CW32" s="587"/>
      <c r="CX32" s="587"/>
      <c r="CY32" s="588"/>
      <c r="CZ32" s="589">
        <v>0</v>
      </c>
      <c r="DA32" s="607"/>
      <c r="DB32" s="607"/>
      <c r="DC32" s="608"/>
      <c r="DD32" s="592">
        <v>91</v>
      </c>
      <c r="DE32" s="587"/>
      <c r="DF32" s="587"/>
      <c r="DG32" s="587"/>
      <c r="DH32" s="587"/>
      <c r="DI32" s="587"/>
      <c r="DJ32" s="587"/>
      <c r="DK32" s="588"/>
      <c r="DL32" s="592">
        <v>91</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219800</v>
      </c>
      <c r="S33" s="587"/>
      <c r="T33" s="587"/>
      <c r="U33" s="587"/>
      <c r="V33" s="587"/>
      <c r="W33" s="587"/>
      <c r="X33" s="587"/>
      <c r="Y33" s="588"/>
      <c r="Z33" s="639">
        <v>6.3</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1599360</v>
      </c>
      <c r="CS33" s="605"/>
      <c r="CT33" s="605"/>
      <c r="CU33" s="605"/>
      <c r="CV33" s="605"/>
      <c r="CW33" s="605"/>
      <c r="CX33" s="605"/>
      <c r="CY33" s="606"/>
      <c r="CZ33" s="589">
        <v>48</v>
      </c>
      <c r="DA33" s="607"/>
      <c r="DB33" s="607"/>
      <c r="DC33" s="608"/>
      <c r="DD33" s="592">
        <v>1384597</v>
      </c>
      <c r="DE33" s="605"/>
      <c r="DF33" s="605"/>
      <c r="DG33" s="605"/>
      <c r="DH33" s="605"/>
      <c r="DI33" s="605"/>
      <c r="DJ33" s="605"/>
      <c r="DK33" s="606"/>
      <c r="DL33" s="592">
        <v>880479</v>
      </c>
      <c r="DM33" s="605"/>
      <c r="DN33" s="605"/>
      <c r="DO33" s="605"/>
      <c r="DP33" s="605"/>
      <c r="DQ33" s="605"/>
      <c r="DR33" s="605"/>
      <c r="DS33" s="605"/>
      <c r="DT33" s="605"/>
      <c r="DU33" s="605"/>
      <c r="DV33" s="606"/>
      <c r="DW33" s="609">
        <v>40.200000000000003</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410550</v>
      </c>
      <c r="CS34" s="587"/>
      <c r="CT34" s="587"/>
      <c r="CU34" s="587"/>
      <c r="CV34" s="587"/>
      <c r="CW34" s="587"/>
      <c r="CX34" s="587"/>
      <c r="CY34" s="588"/>
      <c r="CZ34" s="589">
        <v>12.3</v>
      </c>
      <c r="DA34" s="607"/>
      <c r="DB34" s="607"/>
      <c r="DC34" s="608"/>
      <c r="DD34" s="592">
        <v>331901</v>
      </c>
      <c r="DE34" s="587"/>
      <c r="DF34" s="587"/>
      <c r="DG34" s="587"/>
      <c r="DH34" s="587"/>
      <c r="DI34" s="587"/>
      <c r="DJ34" s="587"/>
      <c r="DK34" s="588"/>
      <c r="DL34" s="592">
        <v>302772</v>
      </c>
      <c r="DM34" s="587"/>
      <c r="DN34" s="587"/>
      <c r="DO34" s="587"/>
      <c r="DP34" s="587"/>
      <c r="DQ34" s="587"/>
      <c r="DR34" s="587"/>
      <c r="DS34" s="587"/>
      <c r="DT34" s="587"/>
      <c r="DU34" s="587"/>
      <c r="DV34" s="588"/>
      <c r="DW34" s="609">
        <v>13.8</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138900</v>
      </c>
      <c r="S35" s="587"/>
      <c r="T35" s="587"/>
      <c r="U35" s="587"/>
      <c r="V35" s="587"/>
      <c r="W35" s="587"/>
      <c r="X35" s="587"/>
      <c r="Y35" s="588"/>
      <c r="Z35" s="639">
        <v>4</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452391</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94350</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46369</v>
      </c>
      <c r="CS35" s="605"/>
      <c r="CT35" s="605"/>
      <c r="CU35" s="605"/>
      <c r="CV35" s="605"/>
      <c r="CW35" s="605"/>
      <c r="CX35" s="605"/>
      <c r="CY35" s="606"/>
      <c r="CZ35" s="589">
        <v>1.4</v>
      </c>
      <c r="DA35" s="607"/>
      <c r="DB35" s="607"/>
      <c r="DC35" s="608"/>
      <c r="DD35" s="592">
        <v>38340</v>
      </c>
      <c r="DE35" s="605"/>
      <c r="DF35" s="605"/>
      <c r="DG35" s="605"/>
      <c r="DH35" s="605"/>
      <c r="DI35" s="605"/>
      <c r="DJ35" s="605"/>
      <c r="DK35" s="606"/>
      <c r="DL35" s="592">
        <v>33413</v>
      </c>
      <c r="DM35" s="605"/>
      <c r="DN35" s="605"/>
      <c r="DO35" s="605"/>
      <c r="DP35" s="605"/>
      <c r="DQ35" s="605"/>
      <c r="DR35" s="605"/>
      <c r="DS35" s="605"/>
      <c r="DT35" s="605"/>
      <c r="DU35" s="605"/>
      <c r="DV35" s="606"/>
      <c r="DW35" s="609">
        <v>1.5</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3514284</v>
      </c>
      <c r="S36" s="627"/>
      <c r="T36" s="627"/>
      <c r="U36" s="627"/>
      <c r="V36" s="627"/>
      <c r="W36" s="627"/>
      <c r="X36" s="627"/>
      <c r="Y36" s="630"/>
      <c r="Z36" s="631">
        <v>100</v>
      </c>
      <c r="AA36" s="631"/>
      <c r="AB36" s="631"/>
      <c r="AC36" s="631"/>
      <c r="AD36" s="632">
        <v>2051750</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82176</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79351</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458589</v>
      </c>
      <c r="CS36" s="587"/>
      <c r="CT36" s="587"/>
      <c r="CU36" s="587"/>
      <c r="CV36" s="587"/>
      <c r="CW36" s="587"/>
      <c r="CX36" s="587"/>
      <c r="CY36" s="588"/>
      <c r="CZ36" s="589">
        <v>13.8</v>
      </c>
      <c r="DA36" s="607"/>
      <c r="DB36" s="607"/>
      <c r="DC36" s="608"/>
      <c r="DD36" s="592">
        <v>430287</v>
      </c>
      <c r="DE36" s="587"/>
      <c r="DF36" s="587"/>
      <c r="DG36" s="587"/>
      <c r="DH36" s="587"/>
      <c r="DI36" s="587"/>
      <c r="DJ36" s="587"/>
      <c r="DK36" s="588"/>
      <c r="DL36" s="592">
        <v>291329</v>
      </c>
      <c r="DM36" s="587"/>
      <c r="DN36" s="587"/>
      <c r="DO36" s="587"/>
      <c r="DP36" s="587"/>
      <c r="DQ36" s="587"/>
      <c r="DR36" s="587"/>
      <c r="DS36" s="587"/>
      <c r="DT36" s="587"/>
      <c r="DU36" s="587"/>
      <c r="DV36" s="588"/>
      <c r="DW36" s="609">
        <v>13.3</v>
      </c>
      <c r="DX36" s="610"/>
      <c r="DY36" s="610"/>
      <c r="DZ36" s="610"/>
      <c r="EA36" s="610"/>
      <c r="EB36" s="610"/>
      <c r="EC36" s="611"/>
    </row>
    <row r="37" spans="2:133" ht="11.25" customHeight="1">
      <c r="AQ37" s="612" t="s">
        <v>312</v>
      </c>
      <c r="AR37" s="613"/>
      <c r="AS37" s="613"/>
      <c r="AT37" s="613"/>
      <c r="AU37" s="613"/>
      <c r="AV37" s="613"/>
      <c r="AW37" s="613"/>
      <c r="AX37" s="613"/>
      <c r="AY37" s="614"/>
      <c r="AZ37" s="586">
        <v>64769</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994</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247346</v>
      </c>
      <c r="CS37" s="605"/>
      <c r="CT37" s="605"/>
      <c r="CU37" s="605"/>
      <c r="CV37" s="605"/>
      <c r="CW37" s="605"/>
      <c r="CX37" s="605"/>
      <c r="CY37" s="606"/>
      <c r="CZ37" s="589">
        <v>7.4</v>
      </c>
      <c r="DA37" s="607"/>
      <c r="DB37" s="607"/>
      <c r="DC37" s="608"/>
      <c r="DD37" s="592">
        <v>247346</v>
      </c>
      <c r="DE37" s="605"/>
      <c r="DF37" s="605"/>
      <c r="DG37" s="605"/>
      <c r="DH37" s="605"/>
      <c r="DI37" s="605"/>
      <c r="DJ37" s="605"/>
      <c r="DK37" s="606"/>
      <c r="DL37" s="592">
        <v>194777</v>
      </c>
      <c r="DM37" s="605"/>
      <c r="DN37" s="605"/>
      <c r="DO37" s="605"/>
      <c r="DP37" s="605"/>
      <c r="DQ37" s="605"/>
      <c r="DR37" s="605"/>
      <c r="DS37" s="605"/>
      <c r="DT37" s="605"/>
      <c r="DU37" s="605"/>
      <c r="DV37" s="606"/>
      <c r="DW37" s="609">
        <v>8.9</v>
      </c>
      <c r="DX37" s="610"/>
      <c r="DY37" s="610"/>
      <c r="DZ37" s="610"/>
      <c r="EA37" s="610"/>
      <c r="EB37" s="610"/>
      <c r="EC37" s="611"/>
    </row>
    <row r="38" spans="2:133" ht="11.25" customHeight="1">
      <c r="AQ38" s="612" t="s">
        <v>315</v>
      </c>
      <c r="AR38" s="613"/>
      <c r="AS38" s="613"/>
      <c r="AT38" s="613"/>
      <c r="AU38" s="613"/>
      <c r="AV38" s="613"/>
      <c r="AW38" s="613"/>
      <c r="AX38" s="613"/>
      <c r="AY38" s="614"/>
      <c r="AZ38" s="586">
        <v>1858</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1844</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370215</v>
      </c>
      <c r="CS38" s="587"/>
      <c r="CT38" s="587"/>
      <c r="CU38" s="587"/>
      <c r="CV38" s="587"/>
      <c r="CW38" s="587"/>
      <c r="CX38" s="587"/>
      <c r="CY38" s="588"/>
      <c r="CZ38" s="589">
        <v>11.1</v>
      </c>
      <c r="DA38" s="607"/>
      <c r="DB38" s="607"/>
      <c r="DC38" s="608"/>
      <c r="DD38" s="592">
        <v>330777</v>
      </c>
      <c r="DE38" s="587"/>
      <c r="DF38" s="587"/>
      <c r="DG38" s="587"/>
      <c r="DH38" s="587"/>
      <c r="DI38" s="587"/>
      <c r="DJ38" s="587"/>
      <c r="DK38" s="588"/>
      <c r="DL38" s="592">
        <v>252965</v>
      </c>
      <c r="DM38" s="587"/>
      <c r="DN38" s="587"/>
      <c r="DO38" s="587"/>
      <c r="DP38" s="587"/>
      <c r="DQ38" s="587"/>
      <c r="DR38" s="587"/>
      <c r="DS38" s="587"/>
      <c r="DT38" s="587"/>
      <c r="DU38" s="587"/>
      <c r="DV38" s="588"/>
      <c r="DW38" s="609">
        <v>11.5</v>
      </c>
      <c r="DX38" s="610"/>
      <c r="DY38" s="610"/>
      <c r="DZ38" s="610"/>
      <c r="EA38" s="610"/>
      <c r="EB38" s="610"/>
      <c r="EC38" s="611"/>
    </row>
    <row r="39" spans="2:133" ht="11.25" customHeight="1">
      <c r="AQ39" s="612" t="s">
        <v>318</v>
      </c>
      <c r="AR39" s="613"/>
      <c r="AS39" s="613"/>
      <c r="AT39" s="613"/>
      <c r="AU39" s="613"/>
      <c r="AV39" s="613"/>
      <c r="AW39" s="613"/>
      <c r="AX39" s="613"/>
      <c r="AY39" s="614"/>
      <c r="AZ39" s="586" t="s">
        <v>319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108</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280331</v>
      </c>
      <c r="CS39" s="605"/>
      <c r="CT39" s="605"/>
      <c r="CU39" s="605"/>
      <c r="CV39" s="605"/>
      <c r="CW39" s="605"/>
      <c r="CX39" s="605"/>
      <c r="CY39" s="606"/>
      <c r="CZ39" s="589">
        <v>8.4</v>
      </c>
      <c r="DA39" s="607"/>
      <c r="DB39" s="607"/>
      <c r="DC39" s="608"/>
      <c r="DD39" s="592">
        <v>239986</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120804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118</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33306</v>
      </c>
      <c r="CS40" s="587"/>
      <c r="CT40" s="587"/>
      <c r="CU40" s="587"/>
      <c r="CV40" s="587"/>
      <c r="CW40" s="587"/>
      <c r="CX40" s="587"/>
      <c r="CY40" s="588"/>
      <c r="CZ40" s="589">
        <v>1</v>
      </c>
      <c r="DA40" s="607"/>
      <c r="DB40" s="607"/>
      <c r="DC40" s="608"/>
      <c r="DD40" s="592">
        <v>13306</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182784</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288</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499148</v>
      </c>
      <c r="CS42" s="587"/>
      <c r="CT42" s="587"/>
      <c r="CU42" s="587"/>
      <c r="CV42" s="587"/>
      <c r="CW42" s="587"/>
      <c r="CX42" s="587"/>
      <c r="CY42" s="588"/>
      <c r="CZ42" s="589">
        <v>15</v>
      </c>
      <c r="DA42" s="590"/>
      <c r="DB42" s="590"/>
      <c r="DC42" s="591"/>
      <c r="DD42" s="592">
        <v>195516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8630</v>
      </c>
      <c r="CS43" s="605"/>
      <c r="CT43" s="605"/>
      <c r="CU43" s="605"/>
      <c r="CV43" s="605"/>
      <c r="CW43" s="605"/>
      <c r="CX43" s="605"/>
      <c r="CY43" s="606"/>
      <c r="CZ43" s="589">
        <v>0.3</v>
      </c>
      <c r="DA43" s="607"/>
      <c r="DB43" s="607"/>
      <c r="DC43" s="608"/>
      <c r="DD43" s="592">
        <v>8630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480422</v>
      </c>
      <c r="CS44" s="587"/>
      <c r="CT44" s="587"/>
      <c r="CU44" s="587"/>
      <c r="CV44" s="587"/>
      <c r="CW44" s="587"/>
      <c r="CX44" s="587"/>
      <c r="CY44" s="588"/>
      <c r="CZ44" s="589">
        <v>14.4</v>
      </c>
      <c r="DA44" s="590"/>
      <c r="DB44" s="590"/>
      <c r="DC44" s="591"/>
      <c r="DD44" s="592">
        <v>187510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297225</v>
      </c>
      <c r="CS45" s="605"/>
      <c r="CT45" s="605"/>
      <c r="CU45" s="605"/>
      <c r="CV45" s="605"/>
      <c r="CW45" s="605"/>
      <c r="CX45" s="605"/>
      <c r="CY45" s="606"/>
      <c r="CZ45" s="589">
        <v>8.9</v>
      </c>
      <c r="DA45" s="607"/>
      <c r="DB45" s="607"/>
      <c r="DC45" s="608"/>
      <c r="DD45" s="592">
        <v>27483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183197</v>
      </c>
      <c r="CS46" s="587"/>
      <c r="CT46" s="587"/>
      <c r="CU46" s="587"/>
      <c r="CV46" s="587"/>
      <c r="CW46" s="587"/>
      <c r="CX46" s="587"/>
      <c r="CY46" s="588"/>
      <c r="CZ46" s="589">
        <v>5.5</v>
      </c>
      <c r="DA46" s="590"/>
      <c r="DB46" s="590"/>
      <c r="DC46" s="591"/>
      <c r="DD46" s="592">
        <v>160027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18726</v>
      </c>
      <c r="CS47" s="605"/>
      <c r="CT47" s="605"/>
      <c r="CU47" s="605"/>
      <c r="CV47" s="605"/>
      <c r="CW47" s="605"/>
      <c r="CX47" s="605"/>
      <c r="CY47" s="606"/>
      <c r="CZ47" s="589">
        <v>0.6</v>
      </c>
      <c r="DA47" s="607"/>
      <c r="DB47" s="607"/>
      <c r="DC47" s="608"/>
      <c r="DD47" s="592">
        <v>8006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3331028</v>
      </c>
      <c r="CS49" s="571"/>
      <c r="CT49" s="571"/>
      <c r="CU49" s="571"/>
      <c r="CV49" s="571"/>
      <c r="CW49" s="571"/>
      <c r="CX49" s="571"/>
      <c r="CY49" s="572"/>
      <c r="CZ49" s="573">
        <v>100</v>
      </c>
      <c r="DA49" s="574"/>
      <c r="DB49" s="574"/>
      <c r="DC49" s="575"/>
      <c r="DD49" s="576">
        <v>2551043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3" sqref="A3:AY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3514</v>
      </c>
      <c r="R7" s="1099"/>
      <c r="S7" s="1099"/>
      <c r="T7" s="1099"/>
      <c r="U7" s="1099"/>
      <c r="V7" s="1099">
        <v>3331</v>
      </c>
      <c r="W7" s="1099"/>
      <c r="X7" s="1099"/>
      <c r="Y7" s="1099"/>
      <c r="Z7" s="1099"/>
      <c r="AA7" s="1099">
        <v>183</v>
      </c>
      <c r="AB7" s="1099"/>
      <c r="AC7" s="1099"/>
      <c r="AD7" s="1099"/>
      <c r="AE7" s="1100"/>
      <c r="AF7" s="1101">
        <v>165</v>
      </c>
      <c r="AG7" s="1102"/>
      <c r="AH7" s="1102"/>
      <c r="AI7" s="1102"/>
      <c r="AJ7" s="1103"/>
      <c r="AK7" s="1085">
        <v>202</v>
      </c>
      <c r="AL7" s="1086"/>
      <c r="AM7" s="1086"/>
      <c r="AN7" s="1086"/>
      <c r="AO7" s="1086"/>
      <c r="AP7" s="1086">
        <v>2721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541</v>
      </c>
      <c r="BT7" s="1090"/>
      <c r="BU7" s="1090"/>
      <c r="BV7" s="1090"/>
      <c r="BW7" s="1090"/>
      <c r="BX7" s="1090"/>
      <c r="BY7" s="1090"/>
      <c r="BZ7" s="1090"/>
      <c r="CA7" s="1090"/>
      <c r="CB7" s="1090"/>
      <c r="CC7" s="1090"/>
      <c r="CD7" s="1090"/>
      <c r="CE7" s="1090"/>
      <c r="CF7" s="1090"/>
      <c r="CG7" s="1091"/>
      <c r="CH7" s="1082"/>
      <c r="CI7" s="1083"/>
      <c r="CJ7" s="1083"/>
      <c r="CK7" s="1083"/>
      <c r="CL7" s="1084"/>
      <c r="CM7" s="1082">
        <v>83</v>
      </c>
      <c r="CN7" s="1083"/>
      <c r="CO7" s="1083"/>
      <c r="CP7" s="1083"/>
      <c r="CQ7" s="1084"/>
      <c r="CR7" s="1082">
        <v>60</v>
      </c>
      <c r="CS7" s="1083"/>
      <c r="CT7" s="1083"/>
      <c r="CU7" s="1083"/>
      <c r="CV7" s="1084"/>
      <c r="CW7" s="1082">
        <v>11</v>
      </c>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364</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365</v>
      </c>
      <c r="B23" s="938" t="s">
        <v>366</v>
      </c>
      <c r="C23" s="939"/>
      <c r="D23" s="939"/>
      <c r="E23" s="939"/>
      <c r="F23" s="939"/>
      <c r="G23" s="939"/>
      <c r="H23" s="939"/>
      <c r="I23" s="939"/>
      <c r="J23" s="939"/>
      <c r="K23" s="939"/>
      <c r="L23" s="939"/>
      <c r="M23" s="939"/>
      <c r="N23" s="939"/>
      <c r="O23" s="939"/>
      <c r="P23" s="940"/>
      <c r="Q23" s="1062">
        <v>3514</v>
      </c>
      <c r="R23" s="1063"/>
      <c r="S23" s="1063"/>
      <c r="T23" s="1063"/>
      <c r="U23" s="1063"/>
      <c r="V23" s="1063">
        <v>3331</v>
      </c>
      <c r="W23" s="1063"/>
      <c r="X23" s="1063"/>
      <c r="Y23" s="1063"/>
      <c r="Z23" s="1063"/>
      <c r="AA23" s="1063">
        <v>183</v>
      </c>
      <c r="AB23" s="1063"/>
      <c r="AC23" s="1063"/>
      <c r="AD23" s="1063"/>
      <c r="AE23" s="1064"/>
      <c r="AF23" s="1065">
        <v>165</v>
      </c>
      <c r="AG23" s="1063"/>
      <c r="AH23" s="1063"/>
      <c r="AI23" s="1063"/>
      <c r="AJ23" s="1066"/>
      <c r="AK23" s="1067"/>
      <c r="AL23" s="1068"/>
      <c r="AM23" s="1068"/>
      <c r="AN23" s="1068"/>
      <c r="AO23" s="1068"/>
      <c r="AP23" s="1063">
        <v>2721</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377</v>
      </c>
      <c r="C28" s="1045"/>
      <c r="D28" s="1045"/>
      <c r="E28" s="1045"/>
      <c r="F28" s="1045"/>
      <c r="G28" s="1045"/>
      <c r="H28" s="1045"/>
      <c r="I28" s="1045"/>
      <c r="J28" s="1045"/>
      <c r="K28" s="1045"/>
      <c r="L28" s="1045"/>
      <c r="M28" s="1045"/>
      <c r="N28" s="1045"/>
      <c r="O28" s="1045"/>
      <c r="P28" s="1046"/>
      <c r="Q28" s="1047">
        <v>942</v>
      </c>
      <c r="R28" s="1048"/>
      <c r="S28" s="1048"/>
      <c r="T28" s="1048"/>
      <c r="U28" s="1048"/>
      <c r="V28" s="1048">
        <v>847</v>
      </c>
      <c r="W28" s="1048"/>
      <c r="X28" s="1048"/>
      <c r="Y28" s="1048"/>
      <c r="Z28" s="1048"/>
      <c r="AA28" s="1048">
        <v>94</v>
      </c>
      <c r="AB28" s="1048"/>
      <c r="AC28" s="1048"/>
      <c r="AD28" s="1048"/>
      <c r="AE28" s="1049"/>
      <c r="AF28" s="1050">
        <v>94</v>
      </c>
      <c r="AG28" s="1048"/>
      <c r="AH28" s="1048"/>
      <c r="AI28" s="1048"/>
      <c r="AJ28" s="1051"/>
      <c r="AK28" s="1052">
        <v>118</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378</v>
      </c>
      <c r="C29" s="1032"/>
      <c r="D29" s="1032"/>
      <c r="E29" s="1032"/>
      <c r="F29" s="1032"/>
      <c r="G29" s="1032"/>
      <c r="H29" s="1032"/>
      <c r="I29" s="1032"/>
      <c r="J29" s="1032"/>
      <c r="K29" s="1032"/>
      <c r="L29" s="1032"/>
      <c r="M29" s="1032"/>
      <c r="N29" s="1032"/>
      <c r="O29" s="1032"/>
      <c r="P29" s="1033"/>
      <c r="Q29" s="1037">
        <v>541</v>
      </c>
      <c r="R29" s="1038"/>
      <c r="S29" s="1038"/>
      <c r="T29" s="1038"/>
      <c r="U29" s="1038"/>
      <c r="V29" s="1038">
        <v>492</v>
      </c>
      <c r="W29" s="1038"/>
      <c r="X29" s="1038"/>
      <c r="Y29" s="1038"/>
      <c r="Z29" s="1038"/>
      <c r="AA29" s="1038">
        <v>49</v>
      </c>
      <c r="AB29" s="1038"/>
      <c r="AC29" s="1038"/>
      <c r="AD29" s="1038"/>
      <c r="AE29" s="1039"/>
      <c r="AF29" s="1013">
        <v>49</v>
      </c>
      <c r="AG29" s="1014"/>
      <c r="AH29" s="1014"/>
      <c r="AI29" s="1014"/>
      <c r="AJ29" s="1015"/>
      <c r="AK29" s="974">
        <v>91</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379</v>
      </c>
      <c r="C30" s="1032"/>
      <c r="D30" s="1032"/>
      <c r="E30" s="1032"/>
      <c r="F30" s="1032"/>
      <c r="G30" s="1032"/>
      <c r="H30" s="1032"/>
      <c r="I30" s="1032"/>
      <c r="J30" s="1032"/>
      <c r="K30" s="1032"/>
      <c r="L30" s="1032"/>
      <c r="M30" s="1032"/>
      <c r="N30" s="1032"/>
      <c r="O30" s="1032"/>
      <c r="P30" s="1033"/>
      <c r="Q30" s="1037">
        <v>61</v>
      </c>
      <c r="R30" s="1038"/>
      <c r="S30" s="1038"/>
      <c r="T30" s="1038"/>
      <c r="U30" s="1038"/>
      <c r="V30" s="1038">
        <v>61</v>
      </c>
      <c r="W30" s="1038"/>
      <c r="X30" s="1038"/>
      <c r="Y30" s="1038"/>
      <c r="Z30" s="1038"/>
      <c r="AA30" s="1038">
        <v>0</v>
      </c>
      <c r="AB30" s="1038"/>
      <c r="AC30" s="1038"/>
      <c r="AD30" s="1038"/>
      <c r="AE30" s="1039"/>
      <c r="AF30" s="1013">
        <v>0</v>
      </c>
      <c r="AG30" s="1014"/>
      <c r="AH30" s="1014"/>
      <c r="AI30" s="1014"/>
      <c r="AJ30" s="1015"/>
      <c r="AK30" s="974">
        <v>17</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380</v>
      </c>
      <c r="C31" s="1032"/>
      <c r="D31" s="1032"/>
      <c r="E31" s="1032"/>
      <c r="F31" s="1032"/>
      <c r="G31" s="1032"/>
      <c r="H31" s="1032"/>
      <c r="I31" s="1032"/>
      <c r="J31" s="1032"/>
      <c r="K31" s="1032"/>
      <c r="L31" s="1032"/>
      <c r="M31" s="1032"/>
      <c r="N31" s="1032"/>
      <c r="O31" s="1032"/>
      <c r="P31" s="1033"/>
      <c r="Q31" s="1037">
        <v>63</v>
      </c>
      <c r="R31" s="1038"/>
      <c r="S31" s="1038"/>
      <c r="T31" s="1038"/>
      <c r="U31" s="1038"/>
      <c r="V31" s="1038">
        <v>32</v>
      </c>
      <c r="W31" s="1038"/>
      <c r="X31" s="1038"/>
      <c r="Y31" s="1038"/>
      <c r="Z31" s="1038"/>
      <c r="AA31" s="1038">
        <v>32</v>
      </c>
      <c r="AB31" s="1038"/>
      <c r="AC31" s="1038"/>
      <c r="AD31" s="1038"/>
      <c r="AE31" s="1039"/>
      <c r="AF31" s="1013">
        <v>32</v>
      </c>
      <c r="AG31" s="1014"/>
      <c r="AH31" s="1014"/>
      <c r="AI31" s="1014"/>
      <c r="AJ31" s="1015"/>
      <c r="AK31" s="974"/>
      <c r="AL31" s="965"/>
      <c r="AM31" s="965"/>
      <c r="AN31" s="965"/>
      <c r="AO31" s="965"/>
      <c r="AP31" s="965"/>
      <c r="AQ31" s="965"/>
      <c r="AR31" s="965"/>
      <c r="AS31" s="965"/>
      <c r="AT31" s="965"/>
      <c r="AU31" s="965"/>
      <c r="AV31" s="965"/>
      <c r="AW31" s="965"/>
      <c r="AX31" s="965"/>
      <c r="AY31" s="965"/>
      <c r="AZ31" s="1036"/>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381</v>
      </c>
      <c r="C32" s="1032"/>
      <c r="D32" s="1032"/>
      <c r="E32" s="1032"/>
      <c r="F32" s="1032"/>
      <c r="G32" s="1032"/>
      <c r="H32" s="1032"/>
      <c r="I32" s="1032"/>
      <c r="J32" s="1032"/>
      <c r="K32" s="1032"/>
      <c r="L32" s="1032"/>
      <c r="M32" s="1032"/>
      <c r="N32" s="1032"/>
      <c r="O32" s="1032"/>
      <c r="P32" s="1033"/>
      <c r="Q32" s="1037">
        <v>101</v>
      </c>
      <c r="R32" s="1038"/>
      <c r="S32" s="1038"/>
      <c r="T32" s="1038"/>
      <c r="U32" s="1038"/>
      <c r="V32" s="1038">
        <v>145</v>
      </c>
      <c r="W32" s="1038"/>
      <c r="X32" s="1038"/>
      <c r="Y32" s="1038"/>
      <c r="Z32" s="1038"/>
      <c r="AA32" s="1038">
        <v>-44</v>
      </c>
      <c r="AB32" s="1038"/>
      <c r="AC32" s="1038"/>
      <c r="AD32" s="1038"/>
      <c r="AE32" s="1039"/>
      <c r="AF32" s="1013">
        <v>194</v>
      </c>
      <c r="AG32" s="1014"/>
      <c r="AH32" s="1014"/>
      <c r="AI32" s="1014"/>
      <c r="AJ32" s="1015"/>
      <c r="AK32" s="974">
        <v>85</v>
      </c>
      <c r="AL32" s="965"/>
      <c r="AM32" s="965"/>
      <c r="AN32" s="965"/>
      <c r="AO32" s="965"/>
      <c r="AP32" s="965">
        <v>776</v>
      </c>
      <c r="AQ32" s="965"/>
      <c r="AR32" s="965"/>
      <c r="AS32" s="965"/>
      <c r="AT32" s="965"/>
      <c r="AU32" s="965">
        <v>451</v>
      </c>
      <c r="AV32" s="965"/>
      <c r="AW32" s="965"/>
      <c r="AX32" s="965"/>
      <c r="AY32" s="965"/>
      <c r="AZ32" s="1036"/>
      <c r="BA32" s="1036"/>
      <c r="BB32" s="1036"/>
      <c r="BC32" s="1036"/>
      <c r="BD32" s="1036"/>
      <c r="BE32" s="1026" t="s">
        <v>382</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383</v>
      </c>
      <c r="C33" s="1032"/>
      <c r="D33" s="1032"/>
      <c r="E33" s="1032"/>
      <c r="F33" s="1032"/>
      <c r="G33" s="1032"/>
      <c r="H33" s="1032"/>
      <c r="I33" s="1032"/>
      <c r="J33" s="1032"/>
      <c r="K33" s="1032"/>
      <c r="L33" s="1032"/>
      <c r="M33" s="1032"/>
      <c r="N33" s="1032"/>
      <c r="O33" s="1032"/>
      <c r="P33" s="1033"/>
      <c r="Q33" s="1037">
        <v>7</v>
      </c>
      <c r="R33" s="1038"/>
      <c r="S33" s="1038"/>
      <c r="T33" s="1038"/>
      <c r="U33" s="1038"/>
      <c r="V33" s="1038">
        <v>6</v>
      </c>
      <c r="W33" s="1038"/>
      <c r="X33" s="1038"/>
      <c r="Y33" s="1038"/>
      <c r="Z33" s="1038"/>
      <c r="AA33" s="1038">
        <v>1</v>
      </c>
      <c r="AB33" s="1038"/>
      <c r="AC33" s="1038"/>
      <c r="AD33" s="1038"/>
      <c r="AE33" s="1039"/>
      <c r="AF33" s="1013">
        <v>1</v>
      </c>
      <c r="AG33" s="1014"/>
      <c r="AH33" s="1014"/>
      <c r="AI33" s="1014"/>
      <c r="AJ33" s="1015"/>
      <c r="AK33" s="974">
        <v>6</v>
      </c>
      <c r="AL33" s="965"/>
      <c r="AM33" s="965"/>
      <c r="AN33" s="965"/>
      <c r="AO33" s="965"/>
      <c r="AP33" s="965">
        <v>68</v>
      </c>
      <c r="AQ33" s="965"/>
      <c r="AR33" s="965"/>
      <c r="AS33" s="965"/>
      <c r="AT33" s="965"/>
      <c r="AU33" s="965">
        <v>68</v>
      </c>
      <c r="AV33" s="965"/>
      <c r="AW33" s="965"/>
      <c r="AX33" s="965"/>
      <c r="AY33" s="965"/>
      <c r="AZ33" s="1036"/>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385</v>
      </c>
      <c r="C34" s="1032"/>
      <c r="D34" s="1032"/>
      <c r="E34" s="1032"/>
      <c r="F34" s="1032"/>
      <c r="G34" s="1032"/>
      <c r="H34" s="1032"/>
      <c r="I34" s="1032"/>
      <c r="J34" s="1032"/>
      <c r="K34" s="1032"/>
      <c r="L34" s="1032"/>
      <c r="M34" s="1032"/>
      <c r="N34" s="1032"/>
      <c r="O34" s="1032"/>
      <c r="P34" s="1033"/>
      <c r="Q34" s="1037">
        <v>153</v>
      </c>
      <c r="R34" s="1038"/>
      <c r="S34" s="1038"/>
      <c r="T34" s="1038"/>
      <c r="U34" s="1038"/>
      <c r="V34" s="1038">
        <v>143</v>
      </c>
      <c r="W34" s="1038"/>
      <c r="X34" s="1038"/>
      <c r="Y34" s="1038"/>
      <c r="Z34" s="1038"/>
      <c r="AA34" s="1038">
        <v>9</v>
      </c>
      <c r="AB34" s="1038"/>
      <c r="AC34" s="1038"/>
      <c r="AD34" s="1038"/>
      <c r="AE34" s="1039"/>
      <c r="AF34" s="1013">
        <v>9</v>
      </c>
      <c r="AG34" s="1014"/>
      <c r="AH34" s="1014"/>
      <c r="AI34" s="1014"/>
      <c r="AJ34" s="1015"/>
      <c r="AK34" s="974">
        <v>59</v>
      </c>
      <c r="AL34" s="965"/>
      <c r="AM34" s="965"/>
      <c r="AN34" s="965"/>
      <c r="AO34" s="965"/>
      <c r="AP34" s="965">
        <v>1061</v>
      </c>
      <c r="AQ34" s="965"/>
      <c r="AR34" s="965"/>
      <c r="AS34" s="965"/>
      <c r="AT34" s="965"/>
      <c r="AU34" s="965">
        <v>1048</v>
      </c>
      <c r="AV34" s="965"/>
      <c r="AW34" s="965"/>
      <c r="AX34" s="965"/>
      <c r="AY34" s="965"/>
      <c r="AZ34" s="1036"/>
      <c r="BA34" s="1036"/>
      <c r="BB34" s="1036"/>
      <c r="BC34" s="1036"/>
      <c r="BD34" s="1036"/>
      <c r="BE34" s="1026" t="s">
        <v>384</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386</v>
      </c>
      <c r="C35" s="1032"/>
      <c r="D35" s="1032"/>
      <c r="E35" s="1032"/>
      <c r="F35" s="1032"/>
      <c r="G35" s="1032"/>
      <c r="H35" s="1032"/>
      <c r="I35" s="1032"/>
      <c r="J35" s="1032"/>
      <c r="K35" s="1032"/>
      <c r="L35" s="1032"/>
      <c r="M35" s="1032"/>
      <c r="N35" s="1032"/>
      <c r="O35" s="1032"/>
      <c r="P35" s="1033"/>
      <c r="Q35" s="1037">
        <v>4</v>
      </c>
      <c r="R35" s="1038"/>
      <c r="S35" s="1038"/>
      <c r="T35" s="1038"/>
      <c r="U35" s="1038"/>
      <c r="V35" s="1038">
        <v>3</v>
      </c>
      <c r="W35" s="1038"/>
      <c r="X35" s="1038"/>
      <c r="Y35" s="1038"/>
      <c r="Z35" s="1038"/>
      <c r="AA35" s="1038">
        <v>1</v>
      </c>
      <c r="AB35" s="1038"/>
      <c r="AC35" s="1038"/>
      <c r="AD35" s="1038"/>
      <c r="AE35" s="1039"/>
      <c r="AF35" s="1013">
        <v>142</v>
      </c>
      <c r="AG35" s="1014"/>
      <c r="AH35" s="1014"/>
      <c r="AI35" s="1014"/>
      <c r="AJ35" s="1015"/>
      <c r="AK35" s="974">
        <v>2</v>
      </c>
      <c r="AL35" s="965"/>
      <c r="AM35" s="965"/>
      <c r="AN35" s="965"/>
      <c r="AO35" s="965"/>
      <c r="AP35" s="965"/>
      <c r="AQ35" s="965"/>
      <c r="AR35" s="965"/>
      <c r="AS35" s="965"/>
      <c r="AT35" s="965"/>
      <c r="AU35" s="965"/>
      <c r="AV35" s="965"/>
      <c r="AW35" s="965"/>
      <c r="AX35" s="965"/>
      <c r="AY35" s="965"/>
      <c r="AZ35" s="1036"/>
      <c r="BA35" s="1036"/>
      <c r="BB35" s="1036"/>
      <c r="BC35" s="1036"/>
      <c r="BD35" s="1036"/>
      <c r="BE35" s="1026" t="s">
        <v>384</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365</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521</v>
      </c>
      <c r="AG63" s="953"/>
      <c r="AH63" s="953"/>
      <c r="AI63" s="953"/>
      <c r="AJ63" s="1024"/>
      <c r="AK63" s="1025"/>
      <c r="AL63" s="957"/>
      <c r="AM63" s="957"/>
      <c r="AN63" s="957"/>
      <c r="AO63" s="957"/>
      <c r="AP63" s="953">
        <v>1905</v>
      </c>
      <c r="AQ63" s="953"/>
      <c r="AR63" s="953"/>
      <c r="AS63" s="953"/>
      <c r="AT63" s="953"/>
      <c r="AU63" s="953">
        <v>1567</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391</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532</v>
      </c>
      <c r="C68" s="980"/>
      <c r="D68" s="980"/>
      <c r="E68" s="980"/>
      <c r="F68" s="980"/>
      <c r="G68" s="980"/>
      <c r="H68" s="980"/>
      <c r="I68" s="980"/>
      <c r="J68" s="980"/>
      <c r="K68" s="980"/>
      <c r="L68" s="980"/>
      <c r="M68" s="980"/>
      <c r="N68" s="980"/>
      <c r="O68" s="980"/>
      <c r="P68" s="981"/>
      <c r="Q68" s="982">
        <v>1042</v>
      </c>
      <c r="R68" s="976"/>
      <c r="S68" s="976"/>
      <c r="T68" s="976"/>
      <c r="U68" s="976"/>
      <c r="V68" s="976">
        <v>965</v>
      </c>
      <c r="W68" s="976"/>
      <c r="X68" s="976"/>
      <c r="Y68" s="976"/>
      <c r="Z68" s="976"/>
      <c r="AA68" s="976">
        <v>77</v>
      </c>
      <c r="AB68" s="976"/>
      <c r="AC68" s="976"/>
      <c r="AD68" s="976"/>
      <c r="AE68" s="976"/>
      <c r="AF68" s="976">
        <v>77</v>
      </c>
      <c r="AG68" s="976"/>
      <c r="AH68" s="976"/>
      <c r="AI68" s="976"/>
      <c r="AJ68" s="976"/>
      <c r="AK68" s="976"/>
      <c r="AL68" s="976"/>
      <c r="AM68" s="976"/>
      <c r="AN68" s="976"/>
      <c r="AO68" s="976"/>
      <c r="AP68" s="976">
        <v>1144</v>
      </c>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533</v>
      </c>
      <c r="C69" s="969"/>
      <c r="D69" s="969"/>
      <c r="E69" s="969"/>
      <c r="F69" s="969"/>
      <c r="G69" s="969"/>
      <c r="H69" s="969"/>
      <c r="I69" s="969"/>
      <c r="J69" s="969"/>
      <c r="K69" s="969"/>
      <c r="L69" s="969"/>
      <c r="M69" s="969"/>
      <c r="N69" s="969"/>
      <c r="O69" s="969"/>
      <c r="P69" s="970"/>
      <c r="Q69" s="971">
        <v>1930</v>
      </c>
      <c r="R69" s="965"/>
      <c r="S69" s="965"/>
      <c r="T69" s="965"/>
      <c r="U69" s="965"/>
      <c r="V69" s="965">
        <v>1884</v>
      </c>
      <c r="W69" s="965"/>
      <c r="X69" s="965"/>
      <c r="Y69" s="965"/>
      <c r="Z69" s="965"/>
      <c r="AA69" s="965">
        <v>46</v>
      </c>
      <c r="AB69" s="965"/>
      <c r="AC69" s="965"/>
      <c r="AD69" s="965"/>
      <c r="AE69" s="965"/>
      <c r="AF69" s="965">
        <v>40</v>
      </c>
      <c r="AG69" s="965"/>
      <c r="AH69" s="965"/>
      <c r="AI69" s="965"/>
      <c r="AJ69" s="965"/>
      <c r="AK69" s="965"/>
      <c r="AL69" s="965"/>
      <c r="AM69" s="965"/>
      <c r="AN69" s="965"/>
      <c r="AO69" s="965"/>
      <c r="AP69" s="965">
        <v>160</v>
      </c>
      <c r="AQ69" s="965"/>
      <c r="AR69" s="965"/>
      <c r="AS69" s="965"/>
      <c r="AT69" s="965"/>
      <c r="AU69" s="965">
        <v>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534</v>
      </c>
      <c r="C70" s="969"/>
      <c r="D70" s="969"/>
      <c r="E70" s="969"/>
      <c r="F70" s="969"/>
      <c r="G70" s="969"/>
      <c r="H70" s="969"/>
      <c r="I70" s="969"/>
      <c r="J70" s="969"/>
      <c r="K70" s="969"/>
      <c r="L70" s="969"/>
      <c r="M70" s="969"/>
      <c r="N70" s="969"/>
      <c r="O70" s="969"/>
      <c r="P70" s="970"/>
      <c r="Q70" s="971">
        <v>821</v>
      </c>
      <c r="R70" s="965"/>
      <c r="S70" s="965"/>
      <c r="T70" s="965"/>
      <c r="U70" s="965"/>
      <c r="V70" s="965">
        <v>781</v>
      </c>
      <c r="W70" s="965"/>
      <c r="X70" s="965"/>
      <c r="Y70" s="965"/>
      <c r="Z70" s="965"/>
      <c r="AA70" s="965">
        <v>46</v>
      </c>
      <c r="AB70" s="965"/>
      <c r="AC70" s="965"/>
      <c r="AD70" s="965"/>
      <c r="AE70" s="965"/>
      <c r="AF70" s="965">
        <v>40</v>
      </c>
      <c r="AG70" s="965"/>
      <c r="AH70" s="965"/>
      <c r="AI70" s="965"/>
      <c r="AJ70" s="965"/>
      <c r="AK70" s="965">
        <v>1</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535</v>
      </c>
      <c r="C71" s="969"/>
      <c r="D71" s="969"/>
      <c r="E71" s="969"/>
      <c r="F71" s="969"/>
      <c r="G71" s="969"/>
      <c r="H71" s="969"/>
      <c r="I71" s="969"/>
      <c r="J71" s="969"/>
      <c r="K71" s="969"/>
      <c r="L71" s="969"/>
      <c r="M71" s="969"/>
      <c r="N71" s="969"/>
      <c r="O71" s="969"/>
      <c r="P71" s="970"/>
      <c r="Q71" s="971">
        <v>240924</v>
      </c>
      <c r="R71" s="965"/>
      <c r="S71" s="965"/>
      <c r="T71" s="965"/>
      <c r="U71" s="965"/>
      <c r="V71" s="965">
        <v>229430</v>
      </c>
      <c r="W71" s="965"/>
      <c r="X71" s="965"/>
      <c r="Y71" s="965"/>
      <c r="Z71" s="965"/>
      <c r="AA71" s="965">
        <v>11494</v>
      </c>
      <c r="AB71" s="965"/>
      <c r="AC71" s="965"/>
      <c r="AD71" s="965"/>
      <c r="AE71" s="965"/>
      <c r="AF71" s="965">
        <v>11494</v>
      </c>
      <c r="AG71" s="965"/>
      <c r="AH71" s="965"/>
      <c r="AI71" s="965"/>
      <c r="AJ71" s="965"/>
      <c r="AK71" s="965">
        <v>2244</v>
      </c>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536</v>
      </c>
      <c r="C72" s="969"/>
      <c r="D72" s="969"/>
      <c r="E72" s="969"/>
      <c r="F72" s="969"/>
      <c r="G72" s="969"/>
      <c r="H72" s="969"/>
      <c r="I72" s="969"/>
      <c r="J72" s="969"/>
      <c r="K72" s="969"/>
      <c r="L72" s="969"/>
      <c r="M72" s="969"/>
      <c r="N72" s="969"/>
      <c r="O72" s="969"/>
      <c r="P72" s="970"/>
      <c r="Q72" s="971">
        <v>11109</v>
      </c>
      <c r="R72" s="965"/>
      <c r="S72" s="965"/>
      <c r="T72" s="965"/>
      <c r="U72" s="965"/>
      <c r="V72" s="965">
        <v>10768</v>
      </c>
      <c r="W72" s="965"/>
      <c r="X72" s="965"/>
      <c r="Y72" s="965"/>
      <c r="Z72" s="965"/>
      <c r="AA72" s="965">
        <v>341</v>
      </c>
      <c r="AB72" s="965"/>
      <c r="AC72" s="965"/>
      <c r="AD72" s="965"/>
      <c r="AE72" s="965"/>
      <c r="AF72" s="965"/>
      <c r="AG72" s="965"/>
      <c r="AH72" s="965"/>
      <c r="AI72" s="965"/>
      <c r="AJ72" s="965"/>
      <c r="AK72" s="965">
        <v>2209</v>
      </c>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537</v>
      </c>
      <c r="C73" s="969"/>
      <c r="D73" s="969"/>
      <c r="E73" s="969"/>
      <c r="F73" s="969"/>
      <c r="G73" s="969"/>
      <c r="H73" s="969"/>
      <c r="I73" s="969"/>
      <c r="J73" s="969"/>
      <c r="K73" s="969"/>
      <c r="L73" s="969"/>
      <c r="M73" s="969"/>
      <c r="N73" s="969"/>
      <c r="O73" s="969"/>
      <c r="P73" s="970"/>
      <c r="Q73" s="971">
        <v>1420</v>
      </c>
      <c r="R73" s="965"/>
      <c r="S73" s="965"/>
      <c r="T73" s="965"/>
      <c r="U73" s="965"/>
      <c r="V73" s="965">
        <v>1419</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2</v>
      </c>
      <c r="R74" s="965"/>
      <c r="S74" s="965"/>
      <c r="T74" s="965"/>
      <c r="U74" s="965"/>
      <c r="V74" s="965"/>
      <c r="W74" s="965"/>
      <c r="X74" s="965"/>
      <c r="Y74" s="965"/>
      <c r="Z74" s="965"/>
      <c r="AA74" s="965">
        <v>2</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539</v>
      </c>
      <c r="C75" s="969"/>
      <c r="D75" s="969"/>
      <c r="E75" s="969"/>
      <c r="F75" s="969"/>
      <c r="G75" s="969"/>
      <c r="H75" s="969"/>
      <c r="I75" s="969"/>
      <c r="J75" s="969"/>
      <c r="K75" s="969"/>
      <c r="L75" s="969"/>
      <c r="M75" s="969"/>
      <c r="N75" s="969"/>
      <c r="O75" s="969"/>
      <c r="P75" s="970"/>
      <c r="Q75" s="972">
        <v>39</v>
      </c>
      <c r="R75" s="973"/>
      <c r="S75" s="973"/>
      <c r="T75" s="973"/>
      <c r="U75" s="974"/>
      <c r="V75" s="975">
        <v>38</v>
      </c>
      <c r="W75" s="973"/>
      <c r="X75" s="973"/>
      <c r="Y75" s="973"/>
      <c r="Z75" s="974"/>
      <c r="AA75" s="975">
        <v>1</v>
      </c>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540</v>
      </c>
      <c r="C76" s="969"/>
      <c r="D76" s="969"/>
      <c r="E76" s="969"/>
      <c r="F76" s="969"/>
      <c r="G76" s="969"/>
      <c r="H76" s="969"/>
      <c r="I76" s="969"/>
      <c r="J76" s="969"/>
      <c r="K76" s="969"/>
      <c r="L76" s="969"/>
      <c r="M76" s="969"/>
      <c r="N76" s="969"/>
      <c r="O76" s="969"/>
      <c r="P76" s="970"/>
      <c r="Q76" s="972">
        <v>13</v>
      </c>
      <c r="R76" s="973"/>
      <c r="S76" s="973"/>
      <c r="T76" s="973"/>
      <c r="U76" s="974"/>
      <c r="V76" s="975">
        <v>12</v>
      </c>
      <c r="W76" s="973"/>
      <c r="X76" s="973"/>
      <c r="Y76" s="973"/>
      <c r="Z76" s="974"/>
      <c r="AA76" s="975">
        <v>1</v>
      </c>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365</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11651</v>
      </c>
      <c r="AG88" s="953"/>
      <c r="AH88" s="953"/>
      <c r="AI88" s="953"/>
      <c r="AJ88" s="953"/>
      <c r="AK88" s="957"/>
      <c r="AL88" s="957"/>
      <c r="AM88" s="957"/>
      <c r="AN88" s="957"/>
      <c r="AO88" s="957"/>
      <c r="AP88" s="953">
        <v>1304</v>
      </c>
      <c r="AQ88" s="953"/>
      <c r="AR88" s="953"/>
      <c r="AS88" s="953"/>
      <c r="AT88" s="953"/>
      <c r="AU88" s="953">
        <v>10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60</v>
      </c>
      <c r="CS102" s="945"/>
      <c r="CT102" s="945"/>
      <c r="CU102" s="945"/>
      <c r="CV102" s="946"/>
      <c r="CW102" s="944">
        <v>11</v>
      </c>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285</v>
      </c>
      <c r="AG109" s="886"/>
      <c r="AH109" s="886"/>
      <c r="AI109" s="886"/>
      <c r="AJ109" s="887"/>
      <c r="AK109" s="888" t="s">
        <v>284</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285</v>
      </c>
      <c r="BW109" s="886"/>
      <c r="BX109" s="886"/>
      <c r="BY109" s="886"/>
      <c r="BZ109" s="887"/>
      <c r="CA109" s="888" t="s">
        <v>284</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285</v>
      </c>
      <c r="DM109" s="886"/>
      <c r="DN109" s="886"/>
      <c r="DO109" s="886"/>
      <c r="DP109" s="887"/>
      <c r="DQ109" s="888" t="s">
        <v>284</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374040</v>
      </c>
      <c r="AB110" s="871"/>
      <c r="AC110" s="871"/>
      <c r="AD110" s="871"/>
      <c r="AE110" s="872"/>
      <c r="AF110" s="873">
        <v>356528</v>
      </c>
      <c r="AG110" s="871"/>
      <c r="AH110" s="871"/>
      <c r="AI110" s="871"/>
      <c r="AJ110" s="872"/>
      <c r="AK110" s="873">
        <v>349524</v>
      </c>
      <c r="AL110" s="871"/>
      <c r="AM110" s="871"/>
      <c r="AN110" s="871"/>
      <c r="AO110" s="872"/>
      <c r="AP110" s="874">
        <v>18.2</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2913108</v>
      </c>
      <c r="BR110" s="798"/>
      <c r="BS110" s="798"/>
      <c r="BT110" s="798"/>
      <c r="BU110" s="798"/>
      <c r="BV110" s="798">
        <v>2811327</v>
      </c>
      <c r="BW110" s="798"/>
      <c r="BX110" s="798"/>
      <c r="BY110" s="798"/>
      <c r="BZ110" s="798"/>
      <c r="CA110" s="798">
        <v>2721092</v>
      </c>
      <c r="CB110" s="798"/>
      <c r="CC110" s="798"/>
      <c r="CD110" s="798"/>
      <c r="CE110" s="798"/>
      <c r="CF110" s="859">
        <v>141.4</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194352</v>
      </c>
      <c r="BR111" s="769"/>
      <c r="BS111" s="769"/>
      <c r="BT111" s="769"/>
      <c r="BU111" s="769"/>
      <c r="BV111" s="769">
        <v>151651</v>
      </c>
      <c r="BW111" s="769"/>
      <c r="BX111" s="769"/>
      <c r="BY111" s="769"/>
      <c r="BZ111" s="769"/>
      <c r="CA111" s="769">
        <v>108498</v>
      </c>
      <c r="CB111" s="769"/>
      <c r="CC111" s="769"/>
      <c r="CD111" s="769"/>
      <c r="CE111" s="769"/>
      <c r="CF111" s="846">
        <v>5.6</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1646435</v>
      </c>
      <c r="BR112" s="769"/>
      <c r="BS112" s="769"/>
      <c r="BT112" s="769"/>
      <c r="BU112" s="769"/>
      <c r="BV112" s="769">
        <v>1596494</v>
      </c>
      <c r="BW112" s="769"/>
      <c r="BX112" s="769"/>
      <c r="BY112" s="769"/>
      <c r="BZ112" s="769"/>
      <c r="CA112" s="769">
        <v>1568063</v>
      </c>
      <c r="CB112" s="769"/>
      <c r="CC112" s="769"/>
      <c r="CD112" s="769"/>
      <c r="CE112" s="769"/>
      <c r="CF112" s="846">
        <v>81.5</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85289</v>
      </c>
      <c r="AB113" s="907"/>
      <c r="AC113" s="907"/>
      <c r="AD113" s="907"/>
      <c r="AE113" s="908"/>
      <c r="AF113" s="909">
        <v>86380</v>
      </c>
      <c r="AG113" s="907"/>
      <c r="AH113" s="907"/>
      <c r="AI113" s="907"/>
      <c r="AJ113" s="908"/>
      <c r="AK113" s="909">
        <v>87058</v>
      </c>
      <c r="AL113" s="907"/>
      <c r="AM113" s="907"/>
      <c r="AN113" s="907"/>
      <c r="AO113" s="908"/>
      <c r="AP113" s="910">
        <v>4.5</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250211</v>
      </c>
      <c r="BR113" s="769"/>
      <c r="BS113" s="769"/>
      <c r="BT113" s="769"/>
      <c r="BU113" s="769"/>
      <c r="BV113" s="769">
        <v>212360</v>
      </c>
      <c r="BW113" s="769"/>
      <c r="BX113" s="769"/>
      <c r="BY113" s="769"/>
      <c r="BZ113" s="769"/>
      <c r="CA113" s="769">
        <v>174770</v>
      </c>
      <c r="CB113" s="769"/>
      <c r="CC113" s="769"/>
      <c r="CD113" s="769"/>
      <c r="CE113" s="769"/>
      <c r="CF113" s="846">
        <v>9.1</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57481</v>
      </c>
      <c r="DH113" s="782"/>
      <c r="DI113" s="782"/>
      <c r="DJ113" s="782"/>
      <c r="DK113" s="783"/>
      <c r="DL113" s="784">
        <v>38777</v>
      </c>
      <c r="DM113" s="782"/>
      <c r="DN113" s="782"/>
      <c r="DO113" s="782"/>
      <c r="DP113" s="783"/>
      <c r="DQ113" s="784">
        <v>19620</v>
      </c>
      <c r="DR113" s="782"/>
      <c r="DS113" s="782"/>
      <c r="DT113" s="782"/>
      <c r="DU113" s="783"/>
      <c r="DV113" s="752">
        <v>1</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19130</v>
      </c>
      <c r="AB114" s="782"/>
      <c r="AC114" s="782"/>
      <c r="AD114" s="782"/>
      <c r="AE114" s="783"/>
      <c r="AF114" s="784">
        <v>20698</v>
      </c>
      <c r="AG114" s="782"/>
      <c r="AH114" s="782"/>
      <c r="AI114" s="782"/>
      <c r="AJ114" s="783"/>
      <c r="AK114" s="784">
        <v>20011</v>
      </c>
      <c r="AL114" s="782"/>
      <c r="AM114" s="782"/>
      <c r="AN114" s="782"/>
      <c r="AO114" s="783"/>
      <c r="AP114" s="752">
        <v>1</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718530</v>
      </c>
      <c r="BR114" s="769"/>
      <c r="BS114" s="769"/>
      <c r="BT114" s="769"/>
      <c r="BU114" s="769"/>
      <c r="BV114" s="769">
        <v>735850</v>
      </c>
      <c r="BW114" s="769"/>
      <c r="BX114" s="769"/>
      <c r="BY114" s="769"/>
      <c r="BZ114" s="769"/>
      <c r="CA114" s="769">
        <v>631209</v>
      </c>
      <c r="CB114" s="769"/>
      <c r="CC114" s="769"/>
      <c r="CD114" s="769"/>
      <c r="CE114" s="769"/>
      <c r="CF114" s="846">
        <v>32.799999999999997</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50804</v>
      </c>
      <c r="AB115" s="907"/>
      <c r="AC115" s="907"/>
      <c r="AD115" s="907"/>
      <c r="AE115" s="908"/>
      <c r="AF115" s="909">
        <v>46529</v>
      </c>
      <c r="AG115" s="907"/>
      <c r="AH115" s="907"/>
      <c r="AI115" s="907"/>
      <c r="AJ115" s="908"/>
      <c r="AK115" s="909">
        <v>46075</v>
      </c>
      <c r="AL115" s="907"/>
      <c r="AM115" s="907"/>
      <c r="AN115" s="907"/>
      <c r="AO115" s="908"/>
      <c r="AP115" s="910">
        <v>2.4</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8</v>
      </c>
      <c r="AB116" s="782"/>
      <c r="AC116" s="782"/>
      <c r="AD116" s="782"/>
      <c r="AE116" s="783"/>
      <c r="AF116" s="784">
        <v>8</v>
      </c>
      <c r="AG116" s="782"/>
      <c r="AH116" s="782"/>
      <c r="AI116" s="782"/>
      <c r="AJ116" s="783"/>
      <c r="AK116" s="784">
        <v>91</v>
      </c>
      <c r="AL116" s="782"/>
      <c r="AM116" s="782"/>
      <c r="AN116" s="782"/>
      <c r="AO116" s="783"/>
      <c r="AP116" s="752">
        <v>0</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136871</v>
      </c>
      <c r="DH116" s="782"/>
      <c r="DI116" s="782"/>
      <c r="DJ116" s="782"/>
      <c r="DK116" s="783"/>
      <c r="DL116" s="784">
        <v>112874</v>
      </c>
      <c r="DM116" s="782"/>
      <c r="DN116" s="782"/>
      <c r="DO116" s="782"/>
      <c r="DP116" s="783"/>
      <c r="DQ116" s="784">
        <v>88878</v>
      </c>
      <c r="DR116" s="782"/>
      <c r="DS116" s="782"/>
      <c r="DT116" s="782"/>
      <c r="DU116" s="783"/>
      <c r="DV116" s="752">
        <v>4.5999999999999996</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529271</v>
      </c>
      <c r="AB117" s="893"/>
      <c r="AC117" s="893"/>
      <c r="AD117" s="893"/>
      <c r="AE117" s="894"/>
      <c r="AF117" s="896">
        <v>510143</v>
      </c>
      <c r="AG117" s="893"/>
      <c r="AH117" s="893"/>
      <c r="AI117" s="893"/>
      <c r="AJ117" s="894"/>
      <c r="AK117" s="896">
        <v>502759</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285</v>
      </c>
      <c r="AG118" s="886"/>
      <c r="AH118" s="886"/>
      <c r="AI118" s="886"/>
      <c r="AJ118" s="887"/>
      <c r="AK118" s="888" t="s">
        <v>284</v>
      </c>
      <c r="AL118" s="886"/>
      <c r="AM118" s="886"/>
      <c r="AN118" s="886"/>
      <c r="AO118" s="887"/>
      <c r="AP118" s="889" t="s">
        <v>402</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430</v>
      </c>
      <c r="BP118" s="836"/>
      <c r="BQ118" s="855">
        <v>5722636</v>
      </c>
      <c r="BR118" s="856"/>
      <c r="BS118" s="856"/>
      <c r="BT118" s="856"/>
      <c r="BU118" s="856"/>
      <c r="BV118" s="856">
        <v>5507682</v>
      </c>
      <c r="BW118" s="856"/>
      <c r="BX118" s="856"/>
      <c r="BY118" s="856"/>
      <c r="BZ118" s="856"/>
      <c r="CA118" s="856">
        <v>5203632</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1620265</v>
      </c>
      <c r="BR119" s="798"/>
      <c r="BS119" s="798"/>
      <c r="BT119" s="798"/>
      <c r="BU119" s="798"/>
      <c r="BV119" s="798">
        <v>1544654</v>
      </c>
      <c r="BW119" s="798"/>
      <c r="BX119" s="798"/>
      <c r="BY119" s="798"/>
      <c r="BZ119" s="798"/>
      <c r="CA119" s="798">
        <v>1635854</v>
      </c>
      <c r="CB119" s="798"/>
      <c r="CC119" s="798"/>
      <c r="CD119" s="798"/>
      <c r="CE119" s="798"/>
      <c r="CF119" s="859">
        <v>85</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4974</v>
      </c>
      <c r="BR120" s="769"/>
      <c r="BS120" s="769"/>
      <c r="BT120" s="769"/>
      <c r="BU120" s="769"/>
      <c r="BV120" s="769">
        <v>2172</v>
      </c>
      <c r="BW120" s="769"/>
      <c r="BX120" s="769"/>
      <c r="BY120" s="769"/>
      <c r="BZ120" s="769"/>
      <c r="CA120" s="769" t="s">
        <v>111</v>
      </c>
      <c r="CB120" s="769"/>
      <c r="CC120" s="769"/>
      <c r="CD120" s="769"/>
      <c r="CE120" s="769"/>
      <c r="CF120" s="846" t="s">
        <v>111</v>
      </c>
      <c r="CG120" s="847"/>
      <c r="CH120" s="847"/>
      <c r="CI120" s="847"/>
      <c r="CJ120" s="847"/>
      <c r="CK120" s="848" t="s">
        <v>436</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1042560</v>
      </c>
      <c r="DH120" s="798"/>
      <c r="DI120" s="798"/>
      <c r="DJ120" s="798"/>
      <c r="DK120" s="798"/>
      <c r="DL120" s="798">
        <v>1035375</v>
      </c>
      <c r="DM120" s="798"/>
      <c r="DN120" s="798"/>
      <c r="DO120" s="798"/>
      <c r="DP120" s="798"/>
      <c r="DQ120" s="798">
        <v>1048460</v>
      </c>
      <c r="DR120" s="798"/>
      <c r="DS120" s="798"/>
      <c r="DT120" s="798"/>
      <c r="DU120" s="798"/>
      <c r="DV120" s="799">
        <v>54.5</v>
      </c>
      <c r="DW120" s="799"/>
      <c r="DX120" s="799"/>
      <c r="DY120" s="799"/>
      <c r="DZ120" s="800"/>
    </row>
    <row r="121" spans="1:130" s="197" customFormat="1" ht="26.25" customHeight="1">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20093</v>
      </c>
      <c r="AB121" s="782"/>
      <c r="AC121" s="782"/>
      <c r="AD121" s="782"/>
      <c r="AE121" s="783"/>
      <c r="AF121" s="784">
        <v>20094</v>
      </c>
      <c r="AG121" s="782"/>
      <c r="AH121" s="782"/>
      <c r="AI121" s="782"/>
      <c r="AJ121" s="783"/>
      <c r="AK121" s="784">
        <v>20094</v>
      </c>
      <c r="AL121" s="782"/>
      <c r="AM121" s="782"/>
      <c r="AN121" s="782"/>
      <c r="AO121" s="783"/>
      <c r="AP121" s="752">
        <v>1</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3052057</v>
      </c>
      <c r="BR121" s="856"/>
      <c r="BS121" s="856"/>
      <c r="BT121" s="856"/>
      <c r="BU121" s="856"/>
      <c r="BV121" s="856">
        <v>3042334</v>
      </c>
      <c r="BW121" s="856"/>
      <c r="BX121" s="856"/>
      <c r="BY121" s="856"/>
      <c r="BZ121" s="856"/>
      <c r="CA121" s="856">
        <v>2948762</v>
      </c>
      <c r="CB121" s="856"/>
      <c r="CC121" s="856"/>
      <c r="CD121" s="856"/>
      <c r="CE121" s="856"/>
      <c r="CF121" s="857">
        <v>153.19999999999999</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529146</v>
      </c>
      <c r="DH121" s="769"/>
      <c r="DI121" s="769"/>
      <c r="DJ121" s="769"/>
      <c r="DK121" s="769"/>
      <c r="DL121" s="769">
        <v>489490</v>
      </c>
      <c r="DM121" s="769"/>
      <c r="DN121" s="769"/>
      <c r="DO121" s="769"/>
      <c r="DP121" s="769"/>
      <c r="DQ121" s="769">
        <v>451129</v>
      </c>
      <c r="DR121" s="769"/>
      <c r="DS121" s="769"/>
      <c r="DT121" s="769"/>
      <c r="DU121" s="769"/>
      <c r="DV121" s="821">
        <v>23.4</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439</v>
      </c>
      <c r="BP122" s="836"/>
      <c r="BQ122" s="837">
        <v>4677296</v>
      </c>
      <c r="BR122" s="838"/>
      <c r="BS122" s="838"/>
      <c r="BT122" s="838"/>
      <c r="BU122" s="838"/>
      <c r="BV122" s="838">
        <v>4589160</v>
      </c>
      <c r="BW122" s="838"/>
      <c r="BX122" s="838"/>
      <c r="BY122" s="838"/>
      <c r="BZ122" s="838"/>
      <c r="CA122" s="838">
        <v>4584616</v>
      </c>
      <c r="CB122" s="838"/>
      <c r="CC122" s="838"/>
      <c r="CD122" s="838"/>
      <c r="CE122" s="838"/>
      <c r="CF122" s="741"/>
      <c r="CG122" s="742"/>
      <c r="CH122" s="742"/>
      <c r="CI122" s="742"/>
      <c r="CJ122" s="839"/>
      <c r="CK122" s="849"/>
      <c r="CL122" s="810"/>
      <c r="CM122" s="810"/>
      <c r="CN122" s="810"/>
      <c r="CO122" s="811"/>
      <c r="CP122" s="826" t="s">
        <v>440</v>
      </c>
      <c r="CQ122" s="827"/>
      <c r="CR122" s="827"/>
      <c r="CS122" s="827"/>
      <c r="CT122" s="827"/>
      <c r="CU122" s="827"/>
      <c r="CV122" s="827"/>
      <c r="CW122" s="827"/>
      <c r="CX122" s="827"/>
      <c r="CY122" s="827"/>
      <c r="CZ122" s="827"/>
      <c r="DA122" s="827"/>
      <c r="DB122" s="827"/>
      <c r="DC122" s="827"/>
      <c r="DD122" s="827"/>
      <c r="DE122" s="827"/>
      <c r="DF122" s="828"/>
      <c r="DG122" s="768">
        <v>74729</v>
      </c>
      <c r="DH122" s="769"/>
      <c r="DI122" s="769"/>
      <c r="DJ122" s="769"/>
      <c r="DK122" s="769"/>
      <c r="DL122" s="769">
        <v>71629</v>
      </c>
      <c r="DM122" s="769"/>
      <c r="DN122" s="769"/>
      <c r="DO122" s="769"/>
      <c r="DP122" s="769"/>
      <c r="DQ122" s="769">
        <v>68474</v>
      </c>
      <c r="DR122" s="769"/>
      <c r="DS122" s="769"/>
      <c r="DT122" s="769"/>
      <c r="DU122" s="769"/>
      <c r="DV122" s="821">
        <v>3.6</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30711</v>
      </c>
      <c r="AB123" s="782"/>
      <c r="AC123" s="782"/>
      <c r="AD123" s="782"/>
      <c r="AE123" s="783"/>
      <c r="AF123" s="784">
        <v>26435</v>
      </c>
      <c r="AG123" s="782"/>
      <c r="AH123" s="782"/>
      <c r="AI123" s="782"/>
      <c r="AJ123" s="783"/>
      <c r="AK123" s="784">
        <v>25981</v>
      </c>
      <c r="AL123" s="782"/>
      <c r="AM123" s="782"/>
      <c r="AN123" s="782"/>
      <c r="AO123" s="783"/>
      <c r="AP123" s="752">
        <v>1.3</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54.3</v>
      </c>
      <c r="BR123" s="830"/>
      <c r="BS123" s="830"/>
      <c r="BT123" s="830"/>
      <c r="BU123" s="830"/>
      <c r="BV123" s="830">
        <v>48.4</v>
      </c>
      <c r="BW123" s="830"/>
      <c r="BX123" s="830"/>
      <c r="BY123" s="830"/>
      <c r="BZ123" s="830"/>
      <c r="CA123" s="830">
        <v>32.1</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t="s">
        <v>111</v>
      </c>
      <c r="DH123" s="782"/>
      <c r="DI123" s="782"/>
      <c r="DJ123" s="782"/>
      <c r="DK123" s="783"/>
      <c r="DL123" s="784" t="s">
        <v>111</v>
      </c>
      <c r="DM123" s="782"/>
      <c r="DN123" s="782"/>
      <c r="DO123" s="782"/>
      <c r="DP123" s="783"/>
      <c r="DQ123" s="784" t="s">
        <v>111</v>
      </c>
      <c r="DR123" s="782"/>
      <c r="DS123" s="782"/>
      <c r="DT123" s="782"/>
      <c r="DU123" s="783"/>
      <c r="DV123" s="752" t="s">
        <v>111</v>
      </c>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451</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t="s">
        <v>111</v>
      </c>
      <c r="AB128" s="722"/>
      <c r="AC128" s="722"/>
      <c r="AD128" s="722"/>
      <c r="AE128" s="723"/>
      <c r="AF128" s="724" t="s">
        <v>111</v>
      </c>
      <c r="AG128" s="722"/>
      <c r="AH128" s="722"/>
      <c r="AI128" s="722"/>
      <c r="AJ128" s="723"/>
      <c r="AK128" s="724" t="s">
        <v>111</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2189572</v>
      </c>
      <c r="AB129" s="782"/>
      <c r="AC129" s="782"/>
      <c r="AD129" s="782"/>
      <c r="AE129" s="783"/>
      <c r="AF129" s="784">
        <v>2164964</v>
      </c>
      <c r="AG129" s="782"/>
      <c r="AH129" s="782"/>
      <c r="AI129" s="782"/>
      <c r="AJ129" s="783"/>
      <c r="AK129" s="784">
        <v>2197819</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12.8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265030</v>
      </c>
      <c r="AB130" s="782"/>
      <c r="AC130" s="782"/>
      <c r="AD130" s="782"/>
      <c r="AE130" s="783"/>
      <c r="AF130" s="784">
        <v>267194</v>
      </c>
      <c r="AG130" s="782"/>
      <c r="AH130" s="782"/>
      <c r="AI130" s="782"/>
      <c r="AJ130" s="783"/>
      <c r="AK130" s="784">
        <v>273266</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32.1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1924542</v>
      </c>
      <c r="AB131" s="715"/>
      <c r="AC131" s="715"/>
      <c r="AD131" s="715"/>
      <c r="AE131" s="716"/>
      <c r="AF131" s="717">
        <v>1897770</v>
      </c>
      <c r="AG131" s="715"/>
      <c r="AH131" s="715"/>
      <c r="AI131" s="715"/>
      <c r="AJ131" s="716"/>
      <c r="AK131" s="717">
        <v>1924553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13.730071880000001</v>
      </c>
      <c r="AB132" s="738"/>
      <c r="AC132" s="738"/>
      <c r="AD132" s="738"/>
      <c r="AE132" s="739"/>
      <c r="AF132" s="740">
        <v>12.801814759999999</v>
      </c>
      <c r="AG132" s="738"/>
      <c r="AH132" s="738"/>
      <c r="AI132" s="738"/>
      <c r="AJ132" s="739"/>
      <c r="AK132" s="740">
        <v>11.924483240000001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15.2</v>
      </c>
      <c r="AB133" s="747"/>
      <c r="AC133" s="747"/>
      <c r="AD133" s="747"/>
      <c r="AE133" s="748"/>
      <c r="AF133" s="746">
        <v>13.8</v>
      </c>
      <c r="AG133" s="747"/>
      <c r="AH133" s="747"/>
      <c r="AI133" s="747"/>
      <c r="AJ133" s="748"/>
      <c r="AK133" s="746">
        <v>12.8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67" zoomScaleNormal="85" zoomScaleSheetLayoutView="55" workbookViewId="0">
      <selection activeCell="AC75" sqref="AC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28" zoomScaleNormal="40" zoomScaleSheetLayoutView="55" workbookViewId="0">
      <selection activeCell="B3" sqref="B3:K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B3" sqref="B3:K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541902</v>
      </c>
      <c r="L9" s="264">
        <v>78287</v>
      </c>
      <c r="M9" s="265">
        <v>105412</v>
      </c>
      <c r="N9" s="266">
        <v>-25.7</v>
      </c>
    </row>
    <row r="10" spans="1:16">
      <c r="A10" s="248"/>
      <c r="B10" s="244"/>
      <c r="C10" s="244"/>
      <c r="D10" s="244"/>
      <c r="E10" s="244"/>
      <c r="F10" s="244"/>
      <c r="G10" s="1131" t="s">
        <v>473</v>
      </c>
      <c r="H10" s="1132"/>
      <c r="I10" s="1132"/>
      <c r="J10" s="1133"/>
      <c r="K10" s="267">
        <v>80353</v>
      </c>
      <c r="L10" s="268">
        <v>11608</v>
      </c>
      <c r="M10" s="269">
        <v>10487</v>
      </c>
      <c r="N10" s="270">
        <v>10.7</v>
      </c>
    </row>
    <row r="11" spans="1:16" ht="13.5" customHeight="1">
      <c r="A11" s="248"/>
      <c r="B11" s="244"/>
      <c r="C11" s="244"/>
      <c r="D11" s="244"/>
      <c r="E11" s="244"/>
      <c r="F11" s="244"/>
      <c r="G11" s="1131" t="s">
        <v>474</v>
      </c>
      <c r="H11" s="1132"/>
      <c r="I11" s="1132"/>
      <c r="J11" s="1133"/>
      <c r="K11" s="267">
        <v>107395</v>
      </c>
      <c r="L11" s="268">
        <v>15515</v>
      </c>
      <c r="M11" s="269">
        <v>15159</v>
      </c>
      <c r="N11" s="270">
        <v>2.2999999999999998</v>
      </c>
    </row>
    <row r="12" spans="1:16" ht="13.5" customHeight="1">
      <c r="A12" s="248"/>
      <c r="B12" s="244"/>
      <c r="C12" s="244"/>
      <c r="D12" s="244"/>
      <c r="E12" s="244"/>
      <c r="F12" s="244"/>
      <c r="G12" s="1131" t="s">
        <v>475</v>
      </c>
      <c r="H12" s="1132"/>
      <c r="I12" s="1132"/>
      <c r="J12" s="1133"/>
      <c r="K12" s="267" t="s">
        <v>476</v>
      </c>
      <c r="L12" s="268" t="s">
        <v>476</v>
      </c>
      <c r="M12" s="269">
        <v>1410</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v>31954</v>
      </c>
      <c r="L14" s="268">
        <v>4616</v>
      </c>
      <c r="M14" s="269">
        <v>5288</v>
      </c>
      <c r="N14" s="270">
        <v>-12.7</v>
      </c>
    </row>
    <row r="15" spans="1:16" ht="13.5" customHeight="1">
      <c r="A15" s="248"/>
      <c r="B15" s="244"/>
      <c r="C15" s="244"/>
      <c r="D15" s="244"/>
      <c r="E15" s="244"/>
      <c r="F15" s="244"/>
      <c r="G15" s="1131" t="s">
        <v>479</v>
      </c>
      <c r="H15" s="1132"/>
      <c r="I15" s="1132"/>
      <c r="J15" s="1133"/>
      <c r="K15" s="267">
        <v>8630</v>
      </c>
      <c r="L15" s="268">
        <v>1247</v>
      </c>
      <c r="M15" s="269">
        <v>2678</v>
      </c>
      <c r="N15" s="270">
        <v>-53.4</v>
      </c>
    </row>
    <row r="16" spans="1:16">
      <c r="A16" s="248"/>
      <c r="B16" s="244"/>
      <c r="C16" s="244"/>
      <c r="D16" s="244"/>
      <c r="E16" s="244"/>
      <c r="F16" s="244"/>
      <c r="G16" s="1134" t="s">
        <v>480</v>
      </c>
      <c r="H16" s="1135"/>
      <c r="I16" s="1135"/>
      <c r="J16" s="1136"/>
      <c r="K16" s="268">
        <v>-52124</v>
      </c>
      <c r="L16" s="268">
        <v>-7530</v>
      </c>
      <c r="M16" s="269">
        <v>-11668</v>
      </c>
      <c r="N16" s="270">
        <v>-35.5</v>
      </c>
    </row>
    <row r="17" spans="1:16">
      <c r="A17" s="248"/>
      <c r="B17" s="244"/>
      <c r="C17" s="244"/>
      <c r="D17" s="244"/>
      <c r="E17" s="244"/>
      <c r="F17" s="244"/>
      <c r="G17" s="1134" t="s">
        <v>169</v>
      </c>
      <c r="H17" s="1135"/>
      <c r="I17" s="1135"/>
      <c r="J17" s="1136"/>
      <c r="K17" s="268">
        <v>718110</v>
      </c>
      <c r="L17" s="268">
        <v>103743</v>
      </c>
      <c r="M17" s="269">
        <v>128766</v>
      </c>
      <c r="N17" s="270">
        <v>-19.399999999999999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8.52</v>
      </c>
      <c r="L21" s="281">
        <v>12.02</v>
      </c>
      <c r="M21" s="282">
        <v>-3.5</v>
      </c>
      <c r="N21" s="249"/>
      <c r="O21" s="283"/>
      <c r="P21" s="279"/>
    </row>
    <row r="22" spans="1:16" s="284" customFormat="1">
      <c r="A22" s="279"/>
      <c r="B22" s="249"/>
      <c r="C22" s="249"/>
      <c r="D22" s="249"/>
      <c r="E22" s="249"/>
      <c r="F22" s="249"/>
      <c r="G22" s="1128" t="s">
        <v>486</v>
      </c>
      <c r="H22" s="1129"/>
      <c r="I22" s="1129"/>
      <c r="J22" s="1130"/>
      <c r="K22" s="285">
        <v>98.9</v>
      </c>
      <c r="L22" s="286">
        <v>95.5</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349524</v>
      </c>
      <c r="L32" s="294">
        <v>50495</v>
      </c>
      <c r="M32" s="295">
        <v>71330</v>
      </c>
      <c r="N32" s="296">
        <v>-29.2</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115</v>
      </c>
      <c r="N34" s="296" t="s">
        <v>476</v>
      </c>
    </row>
    <row r="35" spans="1:16" ht="27" customHeight="1">
      <c r="A35" s="248"/>
      <c r="B35" s="244"/>
      <c r="C35" s="244"/>
      <c r="D35" s="244"/>
      <c r="E35" s="244"/>
      <c r="F35" s="244"/>
      <c r="G35" s="1119" t="s">
        <v>493</v>
      </c>
      <c r="H35" s="1120"/>
      <c r="I35" s="1120"/>
      <c r="J35" s="1121"/>
      <c r="K35" s="294">
        <v>87058</v>
      </c>
      <c r="L35" s="294">
        <v>12577</v>
      </c>
      <c r="M35" s="295">
        <v>22776</v>
      </c>
      <c r="N35" s="296">
        <v>-44.8</v>
      </c>
    </row>
    <row r="36" spans="1:16" ht="27" customHeight="1">
      <c r="A36" s="248"/>
      <c r="B36" s="244"/>
      <c r="C36" s="244"/>
      <c r="D36" s="244"/>
      <c r="E36" s="244"/>
      <c r="F36" s="244"/>
      <c r="G36" s="1119" t="s">
        <v>494</v>
      </c>
      <c r="H36" s="1120"/>
      <c r="I36" s="1120"/>
      <c r="J36" s="1121"/>
      <c r="K36" s="294">
        <v>20011</v>
      </c>
      <c r="L36" s="294">
        <v>2891</v>
      </c>
      <c r="M36" s="295">
        <v>4893</v>
      </c>
      <c r="N36" s="296">
        <v>-40.9</v>
      </c>
    </row>
    <row r="37" spans="1:16" ht="13.5" customHeight="1">
      <c r="A37" s="248"/>
      <c r="B37" s="244"/>
      <c r="C37" s="244"/>
      <c r="D37" s="244"/>
      <c r="E37" s="244"/>
      <c r="F37" s="244"/>
      <c r="G37" s="1119" t="s">
        <v>495</v>
      </c>
      <c r="H37" s="1120"/>
      <c r="I37" s="1120"/>
      <c r="J37" s="1121"/>
      <c r="K37" s="294">
        <v>46075</v>
      </c>
      <c r="L37" s="294">
        <v>6656</v>
      </c>
      <c r="M37" s="295">
        <v>1679</v>
      </c>
      <c r="N37" s="296">
        <v>296.39999999999998</v>
      </c>
    </row>
    <row r="38" spans="1:16" ht="27" customHeight="1">
      <c r="A38" s="248"/>
      <c r="B38" s="244"/>
      <c r="C38" s="244"/>
      <c r="D38" s="244"/>
      <c r="E38" s="244"/>
      <c r="F38" s="244"/>
      <c r="G38" s="1122" t="s">
        <v>496</v>
      </c>
      <c r="H38" s="1123"/>
      <c r="I38" s="1123"/>
      <c r="J38" s="1124"/>
      <c r="K38" s="297">
        <v>91</v>
      </c>
      <c r="L38" s="297">
        <v>13</v>
      </c>
      <c r="M38" s="298">
        <v>11</v>
      </c>
      <c r="N38" s="299">
        <v>18.2</v>
      </c>
      <c r="O38" s="293"/>
    </row>
    <row r="39" spans="1:16">
      <c r="A39" s="248"/>
      <c r="B39" s="244"/>
      <c r="C39" s="244"/>
      <c r="D39" s="244"/>
      <c r="E39" s="244"/>
      <c r="F39" s="244"/>
      <c r="G39" s="1122" t="s">
        <v>497</v>
      </c>
      <c r="H39" s="1123"/>
      <c r="I39" s="1123"/>
      <c r="J39" s="1124"/>
      <c r="K39" s="300" t="s">
        <v>476</v>
      </c>
      <c r="L39" s="300" t="s">
        <v>476</v>
      </c>
      <c r="M39" s="301">
        <v>-2918</v>
      </c>
      <c r="N39" s="302" t="s">
        <v>476</v>
      </c>
      <c r="O39" s="293"/>
    </row>
    <row r="40" spans="1:16" ht="27" customHeight="1">
      <c r="A40" s="248"/>
      <c r="B40" s="244"/>
      <c r="C40" s="244"/>
      <c r="D40" s="244"/>
      <c r="E40" s="244"/>
      <c r="F40" s="244"/>
      <c r="G40" s="1119" t="s">
        <v>498</v>
      </c>
      <c r="H40" s="1120"/>
      <c r="I40" s="1120"/>
      <c r="J40" s="1121"/>
      <c r="K40" s="300">
        <v>-273266</v>
      </c>
      <c r="L40" s="300">
        <v>-39478</v>
      </c>
      <c r="M40" s="301">
        <v>-66004</v>
      </c>
      <c r="N40" s="302">
        <v>-40.200000000000003</v>
      </c>
      <c r="O40" s="293"/>
    </row>
    <row r="41" spans="1:16">
      <c r="A41" s="248"/>
      <c r="B41" s="244"/>
      <c r="C41" s="244"/>
      <c r="D41" s="244"/>
      <c r="E41" s="244"/>
      <c r="F41" s="244"/>
      <c r="G41" s="1125" t="s">
        <v>279</v>
      </c>
      <c r="H41" s="1126"/>
      <c r="I41" s="1126"/>
      <c r="J41" s="1127"/>
      <c r="K41" s="294">
        <v>229493</v>
      </c>
      <c r="L41" s="300">
        <v>33154</v>
      </c>
      <c r="M41" s="301">
        <v>31882</v>
      </c>
      <c r="N41" s="302">
        <v>4</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219402</v>
      </c>
      <c r="J51" s="320">
        <v>30707</v>
      </c>
      <c r="K51" s="321">
        <v>70.8</v>
      </c>
      <c r="L51" s="322">
        <v>109926</v>
      </c>
      <c r="M51" s="323">
        <v>68.2</v>
      </c>
      <c r="N51" s="324">
        <v>2.6</v>
      </c>
    </row>
    <row r="52" spans="1:14">
      <c r="A52" s="248"/>
      <c r="B52" s="244"/>
      <c r="C52" s="244"/>
      <c r="D52" s="244"/>
      <c r="E52" s="244"/>
      <c r="F52" s="244"/>
      <c r="G52" s="325"/>
      <c r="H52" s="326" t="s">
        <v>509</v>
      </c>
      <c r="I52" s="327">
        <v>212494</v>
      </c>
      <c r="J52" s="328">
        <v>29740</v>
      </c>
      <c r="K52" s="329">
        <v>87.6</v>
      </c>
      <c r="L52" s="330">
        <v>64844</v>
      </c>
      <c r="M52" s="331">
        <v>57.7</v>
      </c>
      <c r="N52" s="332">
        <v>29.9</v>
      </c>
    </row>
    <row r="53" spans="1:14">
      <c r="A53" s="248"/>
      <c r="B53" s="244"/>
      <c r="C53" s="244"/>
      <c r="D53" s="244"/>
      <c r="E53" s="244"/>
      <c r="F53" s="244"/>
      <c r="G53" s="310" t="s">
        <v>510</v>
      </c>
      <c r="H53" s="311"/>
      <c r="I53" s="319">
        <v>398525</v>
      </c>
      <c r="J53" s="320">
        <v>56496</v>
      </c>
      <c r="K53" s="321">
        <v>84</v>
      </c>
      <c r="L53" s="322">
        <v>133616</v>
      </c>
      <c r="M53" s="323">
        <v>21.6</v>
      </c>
      <c r="N53" s="324">
        <v>62.4</v>
      </c>
    </row>
    <row r="54" spans="1:14">
      <c r="A54" s="248"/>
      <c r="B54" s="244"/>
      <c r="C54" s="244"/>
      <c r="D54" s="244"/>
      <c r="E54" s="244"/>
      <c r="F54" s="244"/>
      <c r="G54" s="325"/>
      <c r="H54" s="326" t="s">
        <v>509</v>
      </c>
      <c r="I54" s="327">
        <v>249113</v>
      </c>
      <c r="J54" s="328">
        <v>35315</v>
      </c>
      <c r="K54" s="329">
        <v>18.7</v>
      </c>
      <c r="L54" s="330">
        <v>57933</v>
      </c>
      <c r="M54" s="331">
        <v>-10.7</v>
      </c>
      <c r="N54" s="332">
        <v>29.4</v>
      </c>
    </row>
    <row r="55" spans="1:14">
      <c r="A55" s="248"/>
      <c r="B55" s="244"/>
      <c r="C55" s="244"/>
      <c r="D55" s="244"/>
      <c r="E55" s="244"/>
      <c r="F55" s="244"/>
      <c r="G55" s="310" t="s">
        <v>511</v>
      </c>
      <c r="H55" s="311"/>
      <c r="I55" s="319">
        <v>336466</v>
      </c>
      <c r="J55" s="320">
        <v>48315</v>
      </c>
      <c r="K55" s="321">
        <v>-14.5</v>
      </c>
      <c r="L55" s="322">
        <v>96333</v>
      </c>
      <c r="M55" s="323">
        <v>-27.9</v>
      </c>
      <c r="N55" s="324">
        <v>13.4</v>
      </c>
    </row>
    <row r="56" spans="1:14">
      <c r="A56" s="248"/>
      <c r="B56" s="244"/>
      <c r="C56" s="244"/>
      <c r="D56" s="244"/>
      <c r="E56" s="244"/>
      <c r="F56" s="244"/>
      <c r="G56" s="325"/>
      <c r="H56" s="326" t="s">
        <v>509</v>
      </c>
      <c r="I56" s="327">
        <v>246373</v>
      </c>
      <c r="J56" s="328">
        <v>35378</v>
      </c>
      <c r="K56" s="329">
        <v>0.2</v>
      </c>
      <c r="L56" s="330">
        <v>57060</v>
      </c>
      <c r="M56" s="331">
        <v>-1.5</v>
      </c>
      <c r="N56" s="332">
        <v>1.7</v>
      </c>
    </row>
    <row r="57" spans="1:14">
      <c r="A57" s="248"/>
      <c r="B57" s="244"/>
      <c r="C57" s="244"/>
      <c r="D57" s="244"/>
      <c r="E57" s="244"/>
      <c r="F57" s="244"/>
      <c r="G57" s="310" t="s">
        <v>512</v>
      </c>
      <c r="H57" s="311"/>
      <c r="I57" s="319">
        <v>304501</v>
      </c>
      <c r="J57" s="320">
        <v>43700</v>
      </c>
      <c r="K57" s="321">
        <v>-9.6</v>
      </c>
      <c r="L57" s="322">
        <v>117673</v>
      </c>
      <c r="M57" s="323">
        <v>22.2</v>
      </c>
      <c r="N57" s="324">
        <v>-31.8</v>
      </c>
    </row>
    <row r="58" spans="1:14">
      <c r="A58" s="248"/>
      <c r="B58" s="244"/>
      <c r="C58" s="244"/>
      <c r="D58" s="244"/>
      <c r="E58" s="244"/>
      <c r="F58" s="244"/>
      <c r="G58" s="325"/>
      <c r="H58" s="326" t="s">
        <v>509</v>
      </c>
      <c r="I58" s="327">
        <v>144363</v>
      </c>
      <c r="J58" s="328">
        <v>20718</v>
      </c>
      <c r="K58" s="329">
        <v>-41.4</v>
      </c>
      <c r="L58" s="330">
        <v>62359</v>
      </c>
      <c r="M58" s="331">
        <v>9.3000000000000007</v>
      </c>
      <c r="N58" s="332">
        <v>-50.7</v>
      </c>
    </row>
    <row r="59" spans="1:14">
      <c r="A59" s="248"/>
      <c r="B59" s="244"/>
      <c r="C59" s="244"/>
      <c r="D59" s="244"/>
      <c r="E59" s="244"/>
      <c r="F59" s="244"/>
      <c r="G59" s="310" t="s">
        <v>513</v>
      </c>
      <c r="H59" s="311"/>
      <c r="I59" s="319">
        <v>480422</v>
      </c>
      <c r="J59" s="320">
        <v>69405</v>
      </c>
      <c r="K59" s="321">
        <v>58.8</v>
      </c>
      <c r="L59" s="322">
        <v>118223</v>
      </c>
      <c r="M59" s="323">
        <v>0.5</v>
      </c>
      <c r="N59" s="324">
        <v>58.3</v>
      </c>
    </row>
    <row r="60" spans="1:14">
      <c r="A60" s="248"/>
      <c r="B60" s="244"/>
      <c r="C60" s="244"/>
      <c r="D60" s="244"/>
      <c r="E60" s="244"/>
      <c r="F60" s="244"/>
      <c r="G60" s="325"/>
      <c r="H60" s="326" t="s">
        <v>509</v>
      </c>
      <c r="I60" s="333">
        <v>183197</v>
      </c>
      <c r="J60" s="328">
        <v>26466</v>
      </c>
      <c r="K60" s="329">
        <v>27.7</v>
      </c>
      <c r="L60" s="330">
        <v>57106</v>
      </c>
      <c r="M60" s="331">
        <v>-8.4</v>
      </c>
      <c r="N60" s="332">
        <v>36.1</v>
      </c>
    </row>
    <row r="61" spans="1:14">
      <c r="A61" s="248"/>
      <c r="B61" s="244"/>
      <c r="C61" s="244"/>
      <c r="D61" s="244"/>
      <c r="E61" s="244"/>
      <c r="F61" s="244"/>
      <c r="G61" s="310" t="s">
        <v>514</v>
      </c>
      <c r="H61" s="334"/>
      <c r="I61" s="335">
        <v>347863</v>
      </c>
      <c r="J61" s="336">
        <v>49725</v>
      </c>
      <c r="K61" s="337">
        <v>37.9</v>
      </c>
      <c r="L61" s="338">
        <v>115154</v>
      </c>
      <c r="M61" s="339">
        <v>16.899999999999999</v>
      </c>
      <c r="N61" s="324">
        <v>21</v>
      </c>
    </row>
    <row r="62" spans="1:14">
      <c r="A62" s="248"/>
      <c r="B62" s="244"/>
      <c r="C62" s="244"/>
      <c r="D62" s="244"/>
      <c r="E62" s="244"/>
      <c r="F62" s="244"/>
      <c r="G62" s="325"/>
      <c r="H62" s="326" t="s">
        <v>509</v>
      </c>
      <c r="I62" s="327">
        <v>207108</v>
      </c>
      <c r="J62" s="328">
        <v>29523</v>
      </c>
      <c r="K62" s="329">
        <v>18.600000000000001</v>
      </c>
      <c r="L62" s="330">
        <v>59860</v>
      </c>
      <c r="M62" s="331">
        <v>9.3000000000000007</v>
      </c>
      <c r="N62" s="332">
        <v>9.3000000000000007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B3" sqref="B3:K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35.119999999999997</v>
      </c>
      <c r="G47" s="12">
        <v>38.42</v>
      </c>
      <c r="H47" s="12">
        <v>36.54</v>
      </c>
      <c r="I47" s="12">
        <v>42.96</v>
      </c>
      <c r="J47" s="13">
        <v>46.41</v>
      </c>
    </row>
    <row r="48" spans="2:10" ht="57.75" customHeight="1">
      <c r="B48" s="14"/>
      <c r="C48" s="1139" t="s">
        <v>4</v>
      </c>
      <c r="D48" s="1139"/>
      <c r="E48" s="1140"/>
      <c r="F48" s="15">
        <v>6.75</v>
      </c>
      <c r="G48" s="16">
        <v>7.82</v>
      </c>
      <c r="H48" s="16">
        <v>9.5500000000000007</v>
      </c>
      <c r="I48" s="16">
        <v>10.69</v>
      </c>
      <c r="J48" s="17">
        <v>7.52</v>
      </c>
    </row>
    <row r="49" spans="2:10" ht="57.75" customHeight="1" thickBot="1">
      <c r="B49" s="18"/>
      <c r="C49" s="1141" t="s">
        <v>5</v>
      </c>
      <c r="D49" s="1141"/>
      <c r="E49" s="1142"/>
      <c r="F49" s="19">
        <v>0.47</v>
      </c>
      <c r="G49" s="20">
        <v>6.3</v>
      </c>
      <c r="H49" s="20" t="s">
        <v>521</v>
      </c>
      <c r="I49" s="20">
        <v>7.04</v>
      </c>
      <c r="J49" s="21">
        <v>1.0900000000000001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B3" sqref="B3:K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4.5599999999999996</v>
      </c>
      <c r="G34" s="33">
        <v>5.67</v>
      </c>
      <c r="H34" s="33">
        <v>6.63</v>
      </c>
      <c r="I34" s="33">
        <v>7.66</v>
      </c>
      <c r="J34" s="34">
        <v>8.8000000000000007</v>
      </c>
      <c r="K34" s="22"/>
      <c r="L34" s="22"/>
      <c r="M34" s="22"/>
      <c r="N34" s="22"/>
      <c r="O34" s="22"/>
      <c r="P34" s="22"/>
    </row>
    <row r="35" spans="1:16" ht="39" customHeight="1">
      <c r="A35" s="22"/>
      <c r="B35" s="35"/>
      <c r="C35" s="1143" t="s">
        <v>523</v>
      </c>
      <c r="D35" s="1144"/>
      <c r="E35" s="1145"/>
      <c r="F35" s="36">
        <v>6.75</v>
      </c>
      <c r="G35" s="37">
        <v>7.82</v>
      </c>
      <c r="H35" s="37">
        <v>9.5500000000000007</v>
      </c>
      <c r="I35" s="37">
        <v>10.69</v>
      </c>
      <c r="J35" s="38">
        <v>7.52</v>
      </c>
      <c r="K35" s="22"/>
      <c r="L35" s="22"/>
      <c r="M35" s="22"/>
      <c r="N35" s="22"/>
      <c r="O35" s="22"/>
      <c r="P35" s="22"/>
    </row>
    <row r="36" spans="1:16" ht="39" customHeight="1">
      <c r="A36" s="22"/>
      <c r="B36" s="35"/>
      <c r="C36" s="1143" t="s">
        <v>524</v>
      </c>
      <c r="D36" s="1144"/>
      <c r="E36" s="1145"/>
      <c r="F36" s="36">
        <v>6.86</v>
      </c>
      <c r="G36" s="37">
        <v>6.58</v>
      </c>
      <c r="H36" s="37">
        <v>6.7</v>
      </c>
      <c r="I36" s="37">
        <v>6.69</v>
      </c>
      <c r="J36" s="38">
        <v>6.48</v>
      </c>
      <c r="K36" s="22"/>
      <c r="L36" s="22"/>
      <c r="M36" s="22"/>
      <c r="N36" s="22"/>
      <c r="O36" s="22"/>
      <c r="P36" s="22"/>
    </row>
    <row r="37" spans="1:16" ht="39" customHeight="1">
      <c r="A37" s="22"/>
      <c r="B37" s="35"/>
      <c r="C37" s="1143" t="s">
        <v>525</v>
      </c>
      <c r="D37" s="1144"/>
      <c r="E37" s="1145"/>
      <c r="F37" s="36">
        <v>2.5299999999999998</v>
      </c>
      <c r="G37" s="37">
        <v>3.15</v>
      </c>
      <c r="H37" s="37">
        <v>2.1800000000000002</v>
      </c>
      <c r="I37" s="37">
        <v>2.33</v>
      </c>
      <c r="J37" s="38">
        <v>4.29</v>
      </c>
      <c r="K37" s="22"/>
      <c r="L37" s="22"/>
      <c r="M37" s="22"/>
      <c r="N37" s="22"/>
      <c r="O37" s="22"/>
      <c r="P37" s="22"/>
    </row>
    <row r="38" spans="1:16" ht="39" customHeight="1">
      <c r="A38" s="22"/>
      <c r="B38" s="35"/>
      <c r="C38" s="1143" t="s">
        <v>526</v>
      </c>
      <c r="D38" s="1144"/>
      <c r="E38" s="1145"/>
      <c r="F38" s="36">
        <v>2.06</v>
      </c>
      <c r="G38" s="37">
        <v>2.25</v>
      </c>
      <c r="H38" s="37">
        <v>1.28</v>
      </c>
      <c r="I38" s="37">
        <v>1.1599999999999999</v>
      </c>
      <c r="J38" s="38">
        <v>2.2200000000000002</v>
      </c>
      <c r="K38" s="22"/>
      <c r="L38" s="22"/>
      <c r="M38" s="22"/>
      <c r="N38" s="22"/>
      <c r="O38" s="22"/>
      <c r="P38" s="22"/>
    </row>
    <row r="39" spans="1:16" ht="39" customHeight="1">
      <c r="A39" s="22"/>
      <c r="B39" s="35"/>
      <c r="C39" s="1143" t="s">
        <v>527</v>
      </c>
      <c r="D39" s="1144"/>
      <c r="E39" s="1145"/>
      <c r="F39" s="36">
        <v>0.06</v>
      </c>
      <c r="G39" s="37">
        <v>1.01</v>
      </c>
      <c r="H39" s="37">
        <v>0.97</v>
      </c>
      <c r="I39" s="37">
        <v>1.2</v>
      </c>
      <c r="J39" s="38">
        <v>1.43</v>
      </c>
      <c r="K39" s="22"/>
      <c r="L39" s="22"/>
      <c r="M39" s="22"/>
      <c r="N39" s="22"/>
      <c r="O39" s="22"/>
      <c r="P39" s="22"/>
    </row>
    <row r="40" spans="1:16" ht="39" customHeight="1">
      <c r="A40" s="22"/>
      <c r="B40" s="35"/>
      <c r="C40" s="1143" t="s">
        <v>528</v>
      </c>
      <c r="D40" s="1144"/>
      <c r="E40" s="1145"/>
      <c r="F40" s="36">
        <v>0.97</v>
      </c>
      <c r="G40" s="37">
        <v>0.7</v>
      </c>
      <c r="H40" s="37">
        <v>0.81</v>
      </c>
      <c r="I40" s="37">
        <v>0.67</v>
      </c>
      <c r="J40" s="38">
        <v>0.42</v>
      </c>
      <c r="K40" s="22"/>
      <c r="L40" s="22"/>
      <c r="M40" s="22"/>
      <c r="N40" s="22"/>
      <c r="O40" s="22"/>
      <c r="P40" s="22"/>
    </row>
    <row r="41" spans="1:16" ht="39" customHeight="1">
      <c r="A41" s="22"/>
      <c r="B41" s="35"/>
      <c r="C41" s="1143" t="s">
        <v>529</v>
      </c>
      <c r="D41" s="1144"/>
      <c r="E41" s="1145"/>
      <c r="F41" s="36">
        <v>0.02</v>
      </c>
      <c r="G41" s="37">
        <v>0.04</v>
      </c>
      <c r="H41" s="37">
        <v>0.02</v>
      </c>
      <c r="I41" s="37">
        <v>0.02</v>
      </c>
      <c r="J41" s="38">
        <v>0.06</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7.0000000000000007E-2</v>
      </c>
      <c r="G43" s="42">
        <v>0.03</v>
      </c>
      <c r="H43" s="42">
        <v>0.01</v>
      </c>
      <c r="I43" s="42">
        <v>0.05</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B3" sqref="B3:K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425</v>
      </c>
      <c r="L45" s="60">
        <v>402</v>
      </c>
      <c r="M45" s="60">
        <v>374</v>
      </c>
      <c r="N45" s="60">
        <v>357</v>
      </c>
      <c r="O45" s="61">
        <v>350</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67</v>
      </c>
      <c r="L48" s="64">
        <v>75</v>
      </c>
      <c r="M48" s="64">
        <v>85</v>
      </c>
      <c r="N48" s="64">
        <v>86</v>
      </c>
      <c r="O48" s="65">
        <v>87</v>
      </c>
      <c r="P48" s="48"/>
      <c r="Q48" s="48"/>
      <c r="R48" s="48"/>
      <c r="S48" s="48"/>
      <c r="T48" s="48"/>
      <c r="U48" s="48"/>
    </row>
    <row r="49" spans="1:21" ht="30.75" customHeight="1">
      <c r="A49" s="48"/>
      <c r="B49" s="1161"/>
      <c r="C49" s="1162"/>
      <c r="D49" s="62"/>
      <c r="E49" s="1153" t="s">
        <v>16</v>
      </c>
      <c r="F49" s="1153"/>
      <c r="G49" s="1153"/>
      <c r="H49" s="1153"/>
      <c r="I49" s="1153"/>
      <c r="J49" s="1154"/>
      <c r="K49" s="63">
        <v>42</v>
      </c>
      <c r="L49" s="64">
        <v>29</v>
      </c>
      <c r="M49" s="64">
        <v>19</v>
      </c>
      <c r="N49" s="64">
        <v>21</v>
      </c>
      <c r="O49" s="65">
        <v>20</v>
      </c>
      <c r="P49" s="48"/>
      <c r="Q49" s="48"/>
      <c r="R49" s="48"/>
      <c r="S49" s="48"/>
      <c r="T49" s="48"/>
      <c r="U49" s="48"/>
    </row>
    <row r="50" spans="1:21" ht="30.75" customHeight="1">
      <c r="A50" s="48"/>
      <c r="B50" s="1161"/>
      <c r="C50" s="1162"/>
      <c r="D50" s="62"/>
      <c r="E50" s="1153" t="s">
        <v>17</v>
      </c>
      <c r="F50" s="1153"/>
      <c r="G50" s="1153"/>
      <c r="H50" s="1153"/>
      <c r="I50" s="1153"/>
      <c r="J50" s="1154"/>
      <c r="K50" s="63">
        <v>52</v>
      </c>
      <c r="L50" s="64">
        <v>51</v>
      </c>
      <c r="M50" s="64">
        <v>51</v>
      </c>
      <c r="N50" s="64">
        <v>47</v>
      </c>
      <c r="O50" s="65">
        <v>46</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260</v>
      </c>
      <c r="L52" s="64">
        <v>262</v>
      </c>
      <c r="M52" s="64">
        <v>264</v>
      </c>
      <c r="N52" s="64">
        <v>267</v>
      </c>
      <c r="O52" s="65">
        <v>272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326</v>
      </c>
      <c r="L53" s="69">
        <v>295</v>
      </c>
      <c r="M53" s="69">
        <v>265</v>
      </c>
      <c r="N53" s="69">
        <v>244</v>
      </c>
      <c r="O53" s="70">
        <v>231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2015-05-01T04:10:28Z</cp:lastPrinted>
  <dcterms:created xsi:type="dcterms:W3CDTF">2015-02-17T06:12:37Z</dcterms:created>
  <dcterms:modified xsi:type="dcterms:W3CDTF">2015-05-01T04:25:02Z</dcterms:modified>
</cp:coreProperties>
</file>