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firstSheet="4" activeTab="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7" i="9" l="1"/>
  <c r="BG36" i="9"/>
  <c r="BG35" i="9"/>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BE39" i="9"/>
  <c r="AM39" i="9"/>
  <c r="U39" i="9"/>
  <c r="C39" i="9"/>
  <c r="BE38" i="9"/>
  <c r="AM38" i="9"/>
  <c r="U38" i="9"/>
  <c r="C38" i="9"/>
  <c r="AM37" i="9"/>
  <c r="U37" i="9"/>
  <c r="C37" i="9"/>
  <c r="AM36" i="9"/>
  <c r="C36" i="9"/>
  <c r="C35" i="9"/>
  <c r="CO34" i="9"/>
  <c r="CO35" i="9" s="1"/>
  <c r="CO36" i="9" s="1"/>
  <c r="CO37" i="9" s="1"/>
  <c r="CO38" i="9" s="1"/>
  <c r="CO39" i="9" s="1"/>
  <c r="BW34" i="9"/>
  <c r="BW35" i="9" s="1"/>
  <c r="BW36" i="9" s="1"/>
  <c r="BW37" i="9" s="1"/>
  <c r="BW38" i="9" s="1"/>
  <c r="BW39" i="9" s="1"/>
  <c r="BW40" i="9" s="1"/>
  <c r="BW41" i="9" s="1"/>
  <c r="BW42" i="9" s="1"/>
  <c r="BW43" i="9" s="1"/>
  <c r="C34" i="9"/>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BE34" i="9"/>
  <c r="BE35" i="9" s="1"/>
  <c r="BE36" i="9" s="1"/>
  <c r="BE37" i="9" s="1"/>
</calcChain>
</file>

<file path=xl/sharedStrings.xml><?xml version="1.0" encoding="utf-8"?>
<sst xmlns="http://schemas.openxmlformats.org/spreadsheetml/2006/main" count="939" uniqueCount="550">
  <si>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</si>
  <si>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</si>
  <si>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</si>
  <si>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</si>
  <si>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</si>
  <si>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</si>
  <si>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</si>
  <si>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</si>
  <si>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</si>
  <si>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</si>
  <si>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</si>
  <si>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</si>
  <si>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</si>
  <si>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</si>
  <si>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</si>
  <si>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</si>
  <si>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</si>
  <si>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</si>
  <si>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</si>
  <si>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</si>
  <si>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</si>
  <si>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</si>
  <si>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</si>
  <si>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</si>
  <si>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</si>
  <si>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</si>
  <si>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</si>
  <si>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</si>
  <si>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</si>
  <si>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</si>
  <si>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</si>
  <si>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</si>
  <si>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</si>
  <si>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</si>
  <si>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</si>
  <si>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</si>
  <si>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</si>
  <si>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</si>
  <si>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</si>
  <si>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</si>
  <si>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</si>
  <si>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</si>
  <si>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</si>
  <si>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</si>
  <si>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</si>
  <si>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</si>
  <si>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</si>
  <si>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</si>
  <si>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</si>
  <si>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</si>
  <si>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</si>
  <si>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</si>
  <si>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</si>
  <si>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</si>
  <si>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</si>
  <si>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</si>
  <si>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</si>
  <si>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</si>
  <si>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</si>
  <si>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</si>
  <si>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</si>
  <si>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</si>
  <si>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</si>
  <si>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</si>
  <si>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</si>
  <si>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</si>
  <si>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</si>
  <si>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</si>
  <si>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</si>
  <si>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Ⅳ－２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</si>
  <si>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</si>
  <si>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</si>
  <si>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</si>
  <si>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</si>
  <si>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</si>
  <si>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</si>
  <si>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</si>
  <si>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</si>
  <si>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</si>
  <si>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</si>
  <si>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</si>
  <si>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</si>
  <si>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猪苗代町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</si>
  <si>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</si>
  <si>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</si>
  <si>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</si>
  <si>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</si>
  <si>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</si>
  <si>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</si>
  <si>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</si>
  <si>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</si>
  <si>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</si>
  <si>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</si>
  <si>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</si>
  <si>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</si>
  <si>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</si>
  <si>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</si>
  <si>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</si>
  <si>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</si>
  <si>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</si>
  <si>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</si>
  <si>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</si>
  <si>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</si>
  <si>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</si>
  <si>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</si>
  <si>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</si>
  <si>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</si>
  <si>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</si>
  <si>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-7.1</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</si>
  <si>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</si>
  <si>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</si>
  <si>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</si>
  <si>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</si>
  <si>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</si>
  <si>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</si>
  <si>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</si>
  <si>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</si>
  <si>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</si>
  <si>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</si>
  <si>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</si>
  <si>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</si>
  <si>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</si>
  <si>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</si>
  <si>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</si>
  <si>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</si>
  <si>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</si>
  <si>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</si>
  <si>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</si>
  <si>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</si>
  <si>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</si>
  <si>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</si>
  <si>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</si>
  <si>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</si>
  <si>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</si>
  <si>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</si>
  <si>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</si>
  <si>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</si>
  <si>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</si>
  <si>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</si>
  <si>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</si>
  <si>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</si>
  <si>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</si>
  <si>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</si>
  <si>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</si>
  <si>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</si>
  <si>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</si>
  <si>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</si>
  <si>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</si>
  <si>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</si>
  <si>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</si>
  <si>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</si>
  <si>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</si>
  <si>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</si>
  <si>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</si>
  <si>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</si>
  <si>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</si>
  <si>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</si>
  <si>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</si>
  <si>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</si>
  <si>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</si>
  <si>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</si>
  <si>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</si>
  <si>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</si>
  <si>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</si>
  <si>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</si>
  <si>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</si>
  <si>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</si>
  <si>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</si>
  <si>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</si>
  <si>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</si>
  <si>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</si>
  <si>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</si>
  <si>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</si>
  <si>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</si>
  <si>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</si>
  <si>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</si>
  <si>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</si>
  <si>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</si>
  <si>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</si>
  <si>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</si>
  <si>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</si>
  <si>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</si>
  <si>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</si>
  <si>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</si>
  <si>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</si>
  <si>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</si>
  <si>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</si>
  <si>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</si>
  <si>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</si>
  <si>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</si>
  <si>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</si>
  <si>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</si>
  <si>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</si>
  <si>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</si>
  <si>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</si>
  <si>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福島県猪苗代町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</si>
  <si>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</si>
  <si>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</si>
  <si>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</si>
  <si>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</si>
  <si>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</si>
  <si>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</si>
  <si>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</si>
  <si>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</si>
  <si>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</si>
  <si>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</si>
  <si>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</si>
  <si>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</si>
  <si>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</si>
  <si>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</si>
  <si>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</si>
  <si>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</si>
  <si>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</si>
  <si>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</si>
  <si>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</si>
  <si>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</si>
  <si>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</si>
  <si>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</si>
  <si>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</si>
  <si>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</si>
  <si>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</si>
  <si>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</si>
  <si>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</si>
  <si>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</si>
  <si>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</si>
  <si>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</si>
  <si>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</si>
  <si>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</si>
  <si>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</si>
  <si>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</si>
  <si>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</si>
  <si>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</si>
  <si>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</si>
  <si>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</si>
  <si>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</si>
  <si>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</si>
  <si>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</si>
  <si>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</si>
  <si>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</si>
  <si>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</si>
  <si>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</si>
  <si>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</si>
  <si>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</si>
  <si>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</si>
  <si>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</si>
  <si>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</si>
  <si>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</si>
  <si>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</si>
  <si>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</si>
  <si>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</si>
  <si>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</si>
  <si>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</si>
  <si>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</si>
  <si>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</si>
  <si>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</si>
  <si>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</si>
  <si>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</si>
  <si>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</si>
  <si>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</si>
  <si>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</si>
  <si>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</si>
  <si>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</si>
  <si>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</si>
  <si>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</si>
  <si>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</si>
  <si>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</si>
  <si>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</si>
  <si>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</si>
  <si>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</si>
  <si>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</si>
  <si>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</si>
  <si>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</si>
  <si>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</si>
  <si>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</si>
  <si>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</si>
  <si>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</si>
  <si>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</si>
  <si>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</si>
  <si>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</si>
  <si>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</si>
  <si>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</si>
  <si>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</si>
  <si>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</si>
  <si>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</si>
  <si>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</si>
  <si>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</si>
  <si>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</si>
  <si>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</si>
  <si>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</si>
  <si>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</si>
  <si>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</si>
  <si>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</si>
  <si>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</si>
  <si>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</si>
  <si>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</si>
  <si>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</si>
  <si>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</si>
  <si>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</si>
  <si>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</si>
  <si>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</si>
  <si>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</si>
  <si>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</si>
  <si>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</si>
  <si>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</si>
  <si>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</si>
  <si>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</si>
  <si>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</si>
  <si>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</si>
  <si>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</si>
  <si>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</si>
  <si>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</si>
  <si>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</si>
  <si>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</si>
  <si>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</si>
  <si>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</si>
  <si>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</si>
  <si>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</si>
  <si>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簡易水道</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</si>
  <si>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</si>
  <si>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</si>
  <si>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</si>
  <si>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</si>
  <si>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</si>
  <si>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</si>
  <si>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</si>
  <si>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</si>
  <si>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</si>
  <si>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</si>
  <si>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</si>
  <si>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</si>
  <si>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</si>
  <si>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</si>
  <si>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</si>
  <si>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</si>
  <si>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</si>
  <si>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</si>
  <si>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</si>
  <si>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</si>
  <si>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</si>
  <si>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</si>
  <si>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</si>
  <si>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</si>
  <si>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</si>
  <si>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</si>
  <si>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</si>
  <si>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福島県猪苗代町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</si>
  <si>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</si>
  <si>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</si>
  <si>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</si>
  <si>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</si>
  <si>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</si>
  <si>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</si>
  <si>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</si>
  <si>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</si>
  <si>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</si>
  <si>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</si>
  <si>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</si>
  <si>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</si>
  <si>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</si>
  <si>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</si>
  <si>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</si>
  <si>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</si>
  <si>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</si>
  <si>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</si>
  <si>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</si>
  <si>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</si>
  <si>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</si>
  <si>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</si>
  <si>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</si>
  <si>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</si>
  <si>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</si>
  <si>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</si>
  <si>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</si>
  <si>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</si>
  <si>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</si>
  <si>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</si>
  <si>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</si>
  <si>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</si>
  <si>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</si>
  <si>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</si>
  <si>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</si>
  <si>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</si>
  <si>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</si>
  <si>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</si>
  <si>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病院事業会計</t>
    <phoneticPr fontId="5"/>
  </si>
  <si>
    <t>公共下水道事業会計</t>
    <phoneticPr fontId="5"/>
  </si>
  <si>
    <t>法非適用企業</t>
    <phoneticPr fontId="5"/>
  </si>
  <si>
    <t>特定環境保全公共下水道事業会計</t>
    <phoneticPr fontId="5"/>
  </si>
  <si>
    <t>農業集落排水事業会計</t>
    <phoneticPr fontId="5"/>
  </si>
  <si>
    <t>簡易水道事業会計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</si>
  <si>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</si>
  <si>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</si>
  <si>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</si>
  <si>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</si>
  <si>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</si>
  <si>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</si>
  <si>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</si>
  <si>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</si>
  <si>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</si>
  <si>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</si>
  <si>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</si>
  <si>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</si>
  <si>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</si>
  <si>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</si>
  <si>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</si>
  <si>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</si>
  <si>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</si>
  <si>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</si>
  <si>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</si>
  <si>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</si>
  <si>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</si>
  <si>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</si>
  <si>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</si>
  <si>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</si>
  <si>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</si>
  <si>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</si>
  <si>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</si>
  <si>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</si>
  <si>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</si>
  <si>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</si>
  <si>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</si>
  <si>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</si>
  <si>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</si>
  <si>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</si>
  <si>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</si>
  <si>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</si>
  <si>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</si>
  <si>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</si>
  <si>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</si>
  <si>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</si>
  <si>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</si>
  <si>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</si>
  <si>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</si>
  <si>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</si>
  <si>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</si>
  <si>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</si>
  <si>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</si>
  <si>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</si>
  <si>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</si>
  <si>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</si>
  <si>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</si>
  <si>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</si>
  <si>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</si>
  <si>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</si>
  <si>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</si>
  <si>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</si>
  <si>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</si>
  <si>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</si>
  <si>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</si>
  <si>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</si>
  <si>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</si>
  <si>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</si>
  <si>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</si>
  <si>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</si>
  <si>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</si>
  <si>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</si>
  <si>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</si>
  <si>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</si>
  <si>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</si>
  <si>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</si>
  <si>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</si>
  <si>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</si>
  <si>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</si>
  <si>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</si>
  <si>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</si>
  <si>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</si>
  <si>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</si>
  <si>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</si>
  <si>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</si>
  <si>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</si>
  <si>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</si>
  <si>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</si>
  <si>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</si>
  <si>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</si>
  <si>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</si>
  <si>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</si>
  <si>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</si>
  <si>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</si>
  <si>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</si>
  <si>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</si>
  <si>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</si>
  <si>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</si>
  <si>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</si>
  <si>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</si>
  <si>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</si>
  <si>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</si>
  <si>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</si>
  <si>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</si>
  <si>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</si>
  <si>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</si>
  <si>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</si>
  <si>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</si>
  <si>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</si>
  <si>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</si>
  <si>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</si>
  <si>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</si>
  <si>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</si>
  <si>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</si>
  <si>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</si>
  <si>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</si>
  <si>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</si>
  <si>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</si>
  <si>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</si>
  <si>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</si>
  <si>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</si>
  <si>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</si>
  <si>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</si>
  <si>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</si>
  <si>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</si>
  <si>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</si>
  <si>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</si>
  <si>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</si>
  <si>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</si>
  <si>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</si>
  <si>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</si>
  <si>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</si>
  <si>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</si>
  <si>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</si>
  <si>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</si>
  <si>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</si>
  <si>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</si>
  <si>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</si>
  <si>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</si>
  <si>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4.37</t>
  </si>
  <si>
    <t>水道事業会計</t>
  </si>
  <si>
    <t>一般会計</t>
  </si>
  <si>
    <t>国民健康保険特別会計</t>
  </si>
  <si>
    <t>介護保険特別会計</t>
  </si>
  <si>
    <t>公共下水道事業会計</t>
  </si>
  <si>
    <t>農業集落排水事業会計</t>
  </si>
  <si>
    <t>特定環境保全公共下水道事業会計</t>
  </si>
  <si>
    <t>病院事業会計</t>
  </si>
  <si>
    <t>その他会計（赤字）</t>
  </si>
  <si>
    <t>その他会計（黒字）</t>
  </si>
  <si>
    <t>会津若松地方広域市町村圏整備組合（一般会計）</t>
    <rPh sb="0" eb="4">
      <t>アイヅワカマツ</t>
    </rPh>
    <rPh sb="4" eb="6">
      <t>チホウ</t>
    </rPh>
    <rPh sb="6" eb="8">
      <t>コウイキ</t>
    </rPh>
    <rPh sb="8" eb="11">
      <t>シチョウソン</t>
    </rPh>
    <rPh sb="11" eb="12">
      <t>ケン</t>
    </rPh>
    <rPh sb="12" eb="14">
      <t>セイビ</t>
    </rPh>
    <rPh sb="14" eb="16">
      <t>クミアイ</t>
    </rPh>
    <phoneticPr fontId="24"/>
  </si>
  <si>
    <t>会津若松地方広域市町村圏整備組合（企業会計）</t>
    <rPh sb="17" eb="19">
      <t>キギョウ</t>
    </rPh>
    <rPh sb="19" eb="21">
      <t>カイケイ</t>
    </rPh>
    <phoneticPr fontId="24"/>
  </si>
  <si>
    <t>磐梯町外一市二町一ケ村組合</t>
  </si>
  <si>
    <t>福島県後期高齢者医療広域連合（一般会計）</t>
  </si>
  <si>
    <t>福島県後期高齢者医療広域連合（後期高齢者医療特別会計）</t>
  </si>
  <si>
    <t>福島県市町村総合事務組合（一般会計）</t>
  </si>
  <si>
    <t>福島県市町村総合事務組合（消防補償等特別会計）</t>
  </si>
  <si>
    <t>福島県市町村総合事務組合（消防賞じゅつ金特別会計）</t>
  </si>
  <si>
    <t>福島県市町村総合事務組合（非常勤職員公務災害補償特別会計）</t>
  </si>
  <si>
    <t>福島県市町村総合事務組合（自治会館管理特別会計）</t>
  </si>
  <si>
    <t>猪苗代町振興公社</t>
    <rPh sb="0" eb="3">
      <t>イナワシロ</t>
    </rPh>
    <rPh sb="3" eb="4">
      <t>マチ</t>
    </rPh>
    <rPh sb="4" eb="6">
      <t>シンコウ</t>
    </rPh>
    <rPh sb="6" eb="8">
      <t>コウシャ</t>
    </rPh>
    <phoneticPr fontId="24"/>
  </si>
  <si>
    <t>猪苗代地域開発株式会社</t>
    <rPh sb="0" eb="3">
      <t>イナワシロ</t>
    </rPh>
    <rPh sb="3" eb="5">
      <t>チイキ</t>
    </rPh>
    <rPh sb="5" eb="7">
      <t>カイハツ</t>
    </rPh>
    <rPh sb="7" eb="9">
      <t>カブシキ</t>
    </rPh>
    <rPh sb="9" eb="11">
      <t>カイシャ</t>
    </rPh>
    <phoneticPr fontId="24"/>
  </si>
  <si>
    <t>表磐梯高原開発株式会社</t>
    <rPh sb="0" eb="1">
      <t>オモテ</t>
    </rPh>
    <rPh sb="1" eb="3">
      <t>バンダイ</t>
    </rPh>
    <rPh sb="3" eb="5">
      <t>コウゲン</t>
    </rPh>
    <rPh sb="5" eb="7">
      <t>カイハツ</t>
    </rPh>
    <rPh sb="7" eb="9">
      <t>カブシキ</t>
    </rPh>
    <rPh sb="9" eb="11">
      <t>カイシャ</t>
    </rPh>
    <phoneticPr fontId="24"/>
  </si>
  <si>
    <t>横向高原リゾート株式会社</t>
    <rPh sb="0" eb="2">
      <t>ヨコムキ</t>
    </rPh>
    <rPh sb="2" eb="4">
      <t>コウゲン</t>
    </rPh>
    <rPh sb="8" eb="10">
      <t>カブシキ</t>
    </rPh>
    <rPh sb="10" eb="12">
      <t>カイシャ</t>
    </rPh>
    <phoneticPr fontId="24"/>
  </si>
  <si>
    <t>株式会社まちづくり猪苗代</t>
    <rPh sb="9" eb="12">
      <t>イナワシロ</t>
    </rPh>
    <phoneticPr fontId="24"/>
  </si>
  <si>
    <t>マリーナレイク猪苗代株式会社</t>
    <rPh sb="7" eb="10">
      <t>イナワシロ</t>
    </rPh>
    <rPh sb="10" eb="12">
      <t>カブシキ</t>
    </rPh>
    <rPh sb="12" eb="14">
      <t>カイシャ</t>
    </rPh>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</si>
</sst>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65529</c:v>
                </c:pt>
                <c:pt idx="1">
                  <c:v>64717</c:v>
                </c:pt>
                <c:pt idx="2">
                  <c:v>61557</c:v>
                </c:pt>
                <c:pt idx="3">
                  <c:v>69806</c:v>
                </c:pt>
                <c:pt idx="4">
                  <c:v>74444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53693</c:v>
                </c:pt>
                <c:pt idx="1">
                  <c:v>33634</c:v>
                </c:pt>
                <c:pt idx="2">
                  <c:v>53473</c:v>
                </c:pt>
                <c:pt idx="3">
                  <c:v>49663</c:v>
                </c:pt>
                <c:pt idx="4">
                  <c:v>70599</c:v>
                </c:pt>
              </c:numCache>
            </c:numRef>
          </c:val>
          <c:smooth val="0"/>
        </c:ser>
        <c:dLbls>
          <c:showLegendKey val="0"/>
          <c:showVal val="0"/>
          <c:showCatName val="0"/>
          <c:showSerName val="0"/>
          <c:showPercent val="0"/>
          <c:showBubbleSize val="0"/>
        </c:dLbls>
        <c:marker val="1"/>
        <c:smooth val="0"/>
        <c:axId val="165088256"/>
        <c:axId val="165127296"/>
      </c:lineChart>
      <c:catAx>
        <c:axId val="16508825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5127296"/>
        <c:crosses val="autoZero"/>
        <c:auto val="1"/>
        <c:lblAlgn val="ctr"/>
        <c:lblOffset val="100"/>
        <c:tickLblSkip val="1"/>
        <c:tickMarkSkip val="1"/>
        <c:noMultiLvlLbl val="0"/>
      </c:catAx>
      <c:valAx>
        <c:axId val="165127296"/>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508825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4.34</c:v>
                </c:pt>
                <c:pt idx="1">
                  <c:v>2.38</c:v>
                </c:pt>
                <c:pt idx="2">
                  <c:v>6.96</c:v>
                </c:pt>
                <c:pt idx="3">
                  <c:v>5.19</c:v>
                </c:pt>
                <c:pt idx="4">
                  <c:v>5.07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6.93</c:v>
                </c:pt>
                <c:pt idx="1">
                  <c:v>15.17</c:v>
                </c:pt>
                <c:pt idx="2">
                  <c:v>18.61</c:v>
                </c:pt>
                <c:pt idx="3">
                  <c:v>25.2</c:v>
                </c:pt>
                <c:pt idx="4">
                  <c:v>20.92</c:v>
                </c:pt>
              </c:numCache>
            </c:numRef>
          </c:val>
        </c:ser>
        <c:dLbls>
          <c:showLegendKey val="0"/>
          <c:showVal val="0"/>
          <c:showCatName val="0"/>
          <c:showSerName val="0"/>
          <c:showPercent val="0"/>
          <c:showBubbleSize val="0"/>
        </c:dLbls>
        <c:gapWidth val="250"/>
        <c:overlap val="100"/>
        <c:axId val="171183488"/>
        <c:axId val="1711938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3.62</c:v>
                </c:pt>
                <c:pt idx="1">
                  <c:v>7.04</c:v>
                </c:pt>
                <c:pt idx="2">
                  <c:v>7.48</c:v>
                </c:pt>
                <c:pt idx="3">
                  <c:v>4.66</c:v>
                </c:pt>
                <c:pt idx="4">
                  <c:v>-4.37</c:v>
                </c:pt>
              </c:numCache>
            </c:numRef>
          </c:val>
          <c:smooth val="0"/>
        </c:ser>
        <c:dLbls>
          <c:showLegendKey val="0"/>
          <c:showVal val="0"/>
          <c:showCatName val="0"/>
          <c:showSerName val="0"/>
          <c:showPercent val="0"/>
          <c:showBubbleSize val="0"/>
        </c:dLbls>
        <c:marker val="1"/>
        <c:smooth val="0"/>
        <c:axId val="171183488"/>
        <c:axId val="171193856"/>
      </c:lineChart>
      <c:catAx>
        <c:axId val="1711834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71193856"/>
        <c:crosses val="autoZero"/>
        <c:auto val="1"/>
        <c:lblAlgn val="ctr"/>
        <c:lblOffset val="100"/>
        <c:tickLblSkip val="1"/>
        <c:tickMarkSkip val="1"/>
        <c:noMultiLvlLbl val="0"/>
      </c:catAx>
      <c:valAx>
        <c:axId val="1711938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11834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0.03</c:v>
                </c:pt>
                <c:pt idx="2">
                  <c:v>#N/A</c:v>
                </c:pt>
                <c:pt idx="3">
                  <c:v>0.06</c:v>
                </c:pt>
                <c:pt idx="4">
                  <c:v>#N/A</c:v>
                </c:pt>
                <c:pt idx="5">
                  <c:v>0.05</c:v>
                </c:pt>
                <c:pt idx="6">
                  <c:v>#N/A</c:v>
                </c:pt>
                <c:pt idx="7">
                  <c:v>0.19</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病院事業会計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0.08</c:v>
                </c:pt>
                <c:pt idx="2">
                  <c:v>#N/A</c:v>
                </c:pt>
                <c:pt idx="3">
                  <c:v>0.12</c:v>
                </c:pt>
                <c:pt idx="4">
                  <c:v>#N/A</c:v>
                </c:pt>
                <c:pt idx="5">
                  <c:v>0.3</c:v>
                </c:pt>
                <c:pt idx="6">
                  <c:v>#N/A</c:v>
                </c:pt>
                <c:pt idx="7">
                  <c:v>0.11</c:v>
                </c:pt>
                <c:pt idx="8">
                  <c:v>#N/A</c:v>
                </c:pt>
                <c:pt idx="9">
                  <c:v>0.03</c:v>
                </c:pt>
              </c:numCache>
            </c:numRef>
          </c:val>
        </c:ser>
        <c:ser>
          <c:idx val="3"/>
          <c:order val="3"/>
          <c:tx>
            <c:strRef>
              <c:f>データシート!$A$30</c:f>
              <c:strCache>
                <c:ptCount val="1"/>
                <c:pt idx="0">
                  <c:v>特定環境保全公共下水道事業会計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0.09</c:v>
                </c:pt>
                <c:pt idx="2">
                  <c:v>#N/A</c:v>
                </c:pt>
                <c:pt idx="3">
                  <c:v>0.09</c:v>
                </c:pt>
                <c:pt idx="4">
                  <c:v>#N/A</c:v>
                </c:pt>
                <c:pt idx="5">
                  <c:v>0.08</c:v>
                </c:pt>
                <c:pt idx="6">
                  <c:v>#N/A</c:v>
                </c:pt>
                <c:pt idx="7">
                  <c:v>0.25</c:v>
                </c:pt>
                <c:pt idx="8">
                  <c:v>#N/A</c:v>
                </c:pt>
                <c:pt idx="9">
                  <c:v>0.21</c:v>
                </c:pt>
              </c:numCache>
            </c:numRef>
          </c:val>
        </c:ser>
        <c:ser>
          <c:idx val="4"/>
          <c:order val="4"/>
          <c:tx>
            <c:strRef>
              <c:f>データシート!$A$31</c:f>
              <c:strCache>
                <c:ptCount val="1"/>
                <c:pt idx="0">
                  <c:v>農業集落排水事業会計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0.11</c:v>
                </c:pt>
                <c:pt idx="2">
                  <c:v>#N/A</c:v>
                </c:pt>
                <c:pt idx="3">
                  <c:v>0.11</c:v>
                </c:pt>
                <c:pt idx="4">
                  <c:v>#N/A</c:v>
                </c:pt>
                <c:pt idx="5">
                  <c:v>0.38</c:v>
                </c:pt>
                <c:pt idx="6">
                  <c:v>#N/A</c:v>
                </c:pt>
                <c:pt idx="7">
                  <c:v>0.21</c:v>
                </c:pt>
                <c:pt idx="8">
                  <c:v>#N/A</c:v>
                </c:pt>
                <c:pt idx="9">
                  <c:v>0.23</c:v>
                </c:pt>
              </c:numCache>
            </c:numRef>
          </c:val>
        </c:ser>
        <c:ser>
          <c:idx val="5"/>
          <c:order val="5"/>
          <c:tx>
            <c:strRef>
              <c:f>データシート!$A$32</c:f>
              <c:strCache>
                <c:ptCount val="1"/>
                <c:pt idx="0">
                  <c:v>公共下水道事業会計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0.38</c:v>
                </c:pt>
                <c:pt idx="2">
                  <c:v>#N/A</c:v>
                </c:pt>
                <c:pt idx="3">
                  <c:v>0.28999999999999998</c:v>
                </c:pt>
                <c:pt idx="4">
                  <c:v>#N/A</c:v>
                </c:pt>
                <c:pt idx="5">
                  <c:v>0.3</c:v>
                </c:pt>
                <c:pt idx="6">
                  <c:v>#N/A</c:v>
                </c:pt>
                <c:pt idx="7">
                  <c:v>0.24</c:v>
                </c:pt>
                <c:pt idx="8">
                  <c:v>#N/A</c:v>
                </c:pt>
                <c:pt idx="9">
                  <c:v>0.37</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0.15</c:v>
                </c:pt>
                <c:pt idx="2">
                  <c:v>#N/A</c:v>
                </c:pt>
                <c:pt idx="3">
                  <c:v>7.0000000000000007E-2</c:v>
                </c:pt>
                <c:pt idx="4">
                  <c:v>#N/A</c:v>
                </c:pt>
                <c:pt idx="5">
                  <c:v>0.16</c:v>
                </c:pt>
                <c:pt idx="6">
                  <c:v>#N/A</c:v>
                </c:pt>
                <c:pt idx="7">
                  <c:v>0.1</c:v>
                </c:pt>
                <c:pt idx="8">
                  <c:v>#N/A</c:v>
                </c:pt>
                <c:pt idx="9">
                  <c:v>0.44</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0.6</c:v>
                </c:pt>
                <c:pt idx="2">
                  <c:v>#N/A</c:v>
                </c:pt>
                <c:pt idx="3">
                  <c:v>2.4</c:v>
                </c:pt>
                <c:pt idx="4">
                  <c:v>#N/A</c:v>
                </c:pt>
                <c:pt idx="5">
                  <c:v>2.06</c:v>
                </c:pt>
                <c:pt idx="6">
                  <c:v>#N/A</c:v>
                </c:pt>
                <c:pt idx="7">
                  <c:v>2.2400000000000002</c:v>
                </c:pt>
                <c:pt idx="8">
                  <c:v>#N/A</c:v>
                </c:pt>
                <c:pt idx="9">
                  <c:v>2.2999999999999998</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4.34</c:v>
                </c:pt>
                <c:pt idx="2">
                  <c:v>#N/A</c:v>
                </c:pt>
                <c:pt idx="3">
                  <c:v>2.38</c:v>
                </c:pt>
                <c:pt idx="4">
                  <c:v>#N/A</c:v>
                </c:pt>
                <c:pt idx="5">
                  <c:v>6.96</c:v>
                </c:pt>
                <c:pt idx="6">
                  <c:v>#N/A</c:v>
                </c:pt>
                <c:pt idx="7">
                  <c:v>5.19</c:v>
                </c:pt>
                <c:pt idx="8">
                  <c:v>#N/A</c:v>
                </c:pt>
                <c:pt idx="9">
                  <c:v>5.07</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3.49</c:v>
                </c:pt>
                <c:pt idx="2">
                  <c:v>#N/A</c:v>
                </c:pt>
                <c:pt idx="3">
                  <c:v>3.52</c:v>
                </c:pt>
                <c:pt idx="4">
                  <c:v>#N/A</c:v>
                </c:pt>
                <c:pt idx="5">
                  <c:v>4.58</c:v>
                </c:pt>
                <c:pt idx="6">
                  <c:v>#N/A</c:v>
                </c:pt>
                <c:pt idx="7">
                  <c:v>6.4</c:v>
                </c:pt>
                <c:pt idx="8">
                  <c:v>#N/A</c:v>
                </c:pt>
                <c:pt idx="9">
                  <c:v>8.32</c:v>
                </c:pt>
              </c:numCache>
            </c:numRef>
          </c:val>
        </c:ser>
        <c:dLbls>
          <c:showLegendKey val="0"/>
          <c:showVal val="0"/>
          <c:showCatName val="0"/>
          <c:showSerName val="0"/>
          <c:showPercent val="0"/>
          <c:showBubbleSize val="0"/>
        </c:dLbls>
        <c:gapWidth val="150"/>
        <c:overlap val="100"/>
        <c:axId val="172783104"/>
        <c:axId val="172784640"/>
      </c:barChart>
      <c:catAx>
        <c:axId val="1727831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2784640"/>
        <c:crosses val="autoZero"/>
        <c:auto val="1"/>
        <c:lblAlgn val="ctr"/>
        <c:lblOffset val="100"/>
        <c:tickLblSkip val="1"/>
        <c:tickMarkSkip val="1"/>
        <c:noMultiLvlLbl val="0"/>
      </c:catAx>
      <c:valAx>
        <c:axId val="1727846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278310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902</c:v>
                </c:pt>
                <c:pt idx="5">
                  <c:v>873</c:v>
                </c:pt>
                <c:pt idx="8">
                  <c:v>836</c:v>
                </c:pt>
                <c:pt idx="11">
                  <c:v>824</c:v>
                </c:pt>
                <c:pt idx="14">
                  <c:v>813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1</c:v>
                </c:pt>
                <c:pt idx="3">
                  <c:v>0</c:v>
                </c:pt>
                <c:pt idx="6">
                  <c:v>0</c:v>
                </c:pt>
                <c:pt idx="9">
                  <c:v>0</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105</c:v>
                </c:pt>
                <c:pt idx="3">
                  <c:v>102</c:v>
                </c:pt>
                <c:pt idx="6">
                  <c:v>98</c:v>
                </c:pt>
                <c:pt idx="9">
                  <c:v>77</c:v>
                </c:pt>
                <c:pt idx="12">
                  <c:v>45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45</c:v>
                </c:pt>
                <c:pt idx="3">
                  <c:v>45</c:v>
                </c:pt>
                <c:pt idx="6">
                  <c:v>44</c:v>
                </c:pt>
                <c:pt idx="9">
                  <c:v>33</c:v>
                </c:pt>
                <c:pt idx="12">
                  <c:v>24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337</c:v>
                </c:pt>
                <c:pt idx="3">
                  <c:v>333</c:v>
                </c:pt>
                <c:pt idx="6">
                  <c:v>283</c:v>
                </c:pt>
                <c:pt idx="9">
                  <c:v>309</c:v>
                </c:pt>
                <c:pt idx="12">
                  <c:v>312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1132</c:v>
                </c:pt>
                <c:pt idx="3">
                  <c:v>1066</c:v>
                </c:pt>
                <c:pt idx="6">
                  <c:v>1000</c:v>
                </c:pt>
                <c:pt idx="9">
                  <c:v>969</c:v>
                </c:pt>
                <c:pt idx="12">
                  <c:v>932</c:v>
                </c:pt>
              </c:numCache>
            </c:numRef>
          </c:val>
        </c:ser>
        <c:dLbls>
          <c:showLegendKey val="0"/>
          <c:showVal val="0"/>
          <c:showCatName val="0"/>
          <c:showSerName val="0"/>
          <c:showPercent val="0"/>
          <c:showBubbleSize val="0"/>
        </c:dLbls>
        <c:gapWidth val="100"/>
        <c:overlap val="100"/>
        <c:axId val="172221184"/>
        <c:axId val="17222310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718</c:v>
                </c:pt>
                <c:pt idx="2">
                  <c:v>#N/A</c:v>
                </c:pt>
                <c:pt idx="3">
                  <c:v>#N/A</c:v>
                </c:pt>
                <c:pt idx="4">
                  <c:v>673</c:v>
                </c:pt>
                <c:pt idx="5">
                  <c:v>#N/A</c:v>
                </c:pt>
                <c:pt idx="6">
                  <c:v>#N/A</c:v>
                </c:pt>
                <c:pt idx="7">
                  <c:v>589</c:v>
                </c:pt>
                <c:pt idx="8">
                  <c:v>#N/A</c:v>
                </c:pt>
                <c:pt idx="9">
                  <c:v>#N/A</c:v>
                </c:pt>
                <c:pt idx="10">
                  <c:v>564</c:v>
                </c:pt>
                <c:pt idx="11">
                  <c:v>#N/A</c:v>
                </c:pt>
                <c:pt idx="12">
                  <c:v>#N/A</c:v>
                </c:pt>
                <c:pt idx="13">
                  <c:v>501</c:v>
                </c:pt>
                <c:pt idx="14">
                  <c:v>#N/A</c:v>
                </c:pt>
              </c:numCache>
            </c:numRef>
          </c:val>
          <c:smooth val="0"/>
        </c:ser>
        <c:dLbls>
          <c:showLegendKey val="0"/>
          <c:showVal val="0"/>
          <c:showCatName val="0"/>
          <c:showSerName val="0"/>
          <c:showPercent val="0"/>
          <c:showBubbleSize val="0"/>
        </c:dLbls>
        <c:marker val="1"/>
        <c:smooth val="0"/>
        <c:axId val="172221184"/>
        <c:axId val="172223104"/>
      </c:lineChart>
      <c:catAx>
        <c:axId val="1722211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2223104"/>
        <c:crosses val="autoZero"/>
        <c:auto val="1"/>
        <c:lblAlgn val="ctr"/>
        <c:lblOffset val="100"/>
        <c:tickLblSkip val="1"/>
        <c:tickMarkSkip val="1"/>
        <c:noMultiLvlLbl val="0"/>
      </c:catAx>
      <c:valAx>
        <c:axId val="1722231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22211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8891</c:v>
                </c:pt>
                <c:pt idx="5">
                  <c:v>8728</c:v>
                </c:pt>
                <c:pt idx="8">
                  <c:v>8595</c:v>
                </c:pt>
                <c:pt idx="11">
                  <c:v>8613</c:v>
                </c:pt>
                <c:pt idx="14">
                  <c:v>8588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618</c:v>
                </c:pt>
                <c:pt idx="5">
                  <c:v>557</c:v>
                </c:pt>
                <c:pt idx="8">
                  <c:v>706</c:v>
                </c:pt>
                <c:pt idx="11">
                  <c:v>754</c:v>
                </c:pt>
                <c:pt idx="14">
                  <c:v>747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1268</c:v>
                </c:pt>
                <c:pt idx="5">
                  <c:v>1780</c:v>
                </c:pt>
                <c:pt idx="8">
                  <c:v>2292</c:v>
                </c:pt>
                <c:pt idx="11">
                  <c:v>2564</c:v>
                </c:pt>
                <c:pt idx="14">
                  <c:v>2045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6</c:v>
                </c:pt>
                <c:pt idx="3">
                  <c:v>5</c:v>
                </c:pt>
                <c:pt idx="6">
                  <c:v>5</c:v>
                </c:pt>
                <c:pt idx="9">
                  <c:v>4</c:v>
                </c:pt>
                <c:pt idx="12">
                  <c:v>3</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1535</c:v>
                </c:pt>
                <c:pt idx="3">
                  <c:v>1515</c:v>
                </c:pt>
                <c:pt idx="6">
                  <c:v>1497</c:v>
                </c:pt>
                <c:pt idx="9">
                  <c:v>1480</c:v>
                </c:pt>
                <c:pt idx="12">
                  <c:v>1451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28</c:v>
                </c:pt>
                <c:pt idx="3">
                  <c:v>25</c:v>
                </c:pt>
                <c:pt idx="6">
                  <c:v>22</c:v>
                </c:pt>
                <c:pt idx="9">
                  <c:v>18</c:v>
                </c:pt>
                <c:pt idx="12">
                  <c:v>18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5471</c:v>
                </c:pt>
                <c:pt idx="3">
                  <c:v>5498</c:v>
                </c:pt>
                <c:pt idx="6">
                  <c:v>5081</c:v>
                </c:pt>
                <c:pt idx="9">
                  <c:v>4797</c:v>
                </c:pt>
                <c:pt idx="12">
                  <c:v>4526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318</c:v>
                </c:pt>
                <c:pt idx="3">
                  <c:v>227</c:v>
                </c:pt>
                <c:pt idx="6">
                  <c:v>136</c:v>
                </c:pt>
                <c:pt idx="9">
                  <c:v>66</c:v>
                </c:pt>
                <c:pt idx="12">
                  <c:v>24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9457</c:v>
                </c:pt>
                <c:pt idx="3">
                  <c:v>9105</c:v>
                </c:pt>
                <c:pt idx="6">
                  <c:v>9020</c:v>
                </c:pt>
                <c:pt idx="9">
                  <c:v>8811</c:v>
                </c:pt>
                <c:pt idx="12">
                  <c:v>8514</c:v>
                </c:pt>
              </c:numCache>
            </c:numRef>
          </c:val>
        </c:ser>
        <c:dLbls>
          <c:showLegendKey val="0"/>
          <c:showVal val="0"/>
          <c:showCatName val="0"/>
          <c:showSerName val="0"/>
          <c:showPercent val="0"/>
          <c:showBubbleSize val="0"/>
        </c:dLbls>
        <c:gapWidth val="100"/>
        <c:overlap val="100"/>
        <c:axId val="148638336"/>
        <c:axId val="1486487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6038</c:v>
                </c:pt>
                <c:pt idx="2">
                  <c:v>#N/A</c:v>
                </c:pt>
                <c:pt idx="3">
                  <c:v>#N/A</c:v>
                </c:pt>
                <c:pt idx="4">
                  <c:v>5311</c:v>
                </c:pt>
                <c:pt idx="5">
                  <c:v>#N/A</c:v>
                </c:pt>
                <c:pt idx="6">
                  <c:v>#N/A</c:v>
                </c:pt>
                <c:pt idx="7">
                  <c:v>4168</c:v>
                </c:pt>
                <c:pt idx="8">
                  <c:v>#N/A</c:v>
                </c:pt>
                <c:pt idx="9">
                  <c:v>#N/A</c:v>
                </c:pt>
                <c:pt idx="10">
                  <c:v>3244</c:v>
                </c:pt>
                <c:pt idx="11">
                  <c:v>#N/A</c:v>
                </c:pt>
                <c:pt idx="12">
                  <c:v>#N/A</c:v>
                </c:pt>
                <c:pt idx="13">
                  <c:v>3155</c:v>
                </c:pt>
                <c:pt idx="14">
                  <c:v>#N/A</c:v>
                </c:pt>
              </c:numCache>
            </c:numRef>
          </c:val>
          <c:smooth val="0"/>
        </c:ser>
        <c:dLbls>
          <c:showLegendKey val="0"/>
          <c:showVal val="0"/>
          <c:showCatName val="0"/>
          <c:showSerName val="0"/>
          <c:showPercent val="0"/>
          <c:showBubbleSize val="0"/>
        </c:dLbls>
        <c:marker val="1"/>
        <c:smooth val="0"/>
        <c:axId val="148638336"/>
        <c:axId val="148648704"/>
      </c:lineChart>
      <c:catAx>
        <c:axId val="1486383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8648704"/>
        <c:crosses val="autoZero"/>
        <c:auto val="1"/>
        <c:lblAlgn val="ctr"/>
        <c:lblOffset val="100"/>
        <c:tickLblSkip val="1"/>
        <c:tickMarkSkip val="1"/>
        <c:noMultiLvlLbl val="0"/>
      </c:catAx>
      <c:valAx>
        <c:axId val="1486487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86383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福島県猪苗代町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15,649
15,597
395.00
8,353,114
7,591,363
259,790
5,126,952
8,513,781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12.5
72.3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44/82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人口の減少や、町税の減収等により財政基盤の脆弱化が進み、前年同様、財政力指数が０．３９と類似団体平均を０．９ポイント下回っている。今後も人口の流出や町税の減収が見込まれるため、さらなる事務事業の見直し等を行う。</a:t>
          </a:r>
          <a:endParaRPr kumimoji="1" lang="en-US" altLang="ja-JP" sz="1200">
            <a:latin typeface="ＭＳ Ｐゴシック"/>
          </a:endParaRPr>
        </a:p>
        <a:p>
          <a:r>
            <a:rPr kumimoji="1" lang="ja-JP" altLang="en-US" sz="1200">
              <a:latin typeface="ＭＳ Ｐゴシック"/>
            </a:rPr>
            <a:t>　投資的経費においては、大規模なプロジェクトが進行しており、その他の事業についても必要性・緊急性・効果等から重点選別を徹底する。</a:t>
          </a:r>
          <a:endParaRPr kumimoji="1" lang="en-US" altLang="ja-JP" sz="1200">
            <a:latin typeface="ＭＳ Ｐゴシック"/>
          </a:endParaRPr>
        </a:p>
        <a:p>
          <a:r>
            <a:rPr kumimoji="1" lang="ja-JP" altLang="en-US" sz="1200">
              <a:latin typeface="ＭＳ Ｐゴシック"/>
            </a:rPr>
            <a:t>　また、歳出の徹底的な見直しを行うとともに、町税の徴収率向上、受益者負担の適正化等による歳入確保等の取り組みを通じて、財政の健全化に努める。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133955</xdr:rowOff>
    </xdr:from>
    <xdr:to>
      <xdr:col>7</xdr:col>
      <xdr:colOff>152400</xdr:colOff>
      <xdr:row>44</xdr:row>
      <xdr:rowOff>84667</xdr:rowOff>
    </xdr:to>
    <xdr:cxnSp macro="">
      <xdr:nvCxnSpPr>
        <xdr:cNvPr id="64" name="直線コネクタ 63"/>
        <xdr:cNvCxnSpPr/>
      </xdr:nvCxnSpPr>
      <xdr:spPr>
        <a:xfrm flipV="1">
          <a:off x="4953000" y="6134705"/>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5"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6" name="直線コネクタ 65"/>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48882</xdr:rowOff>
    </xdr:from>
    <xdr:ext cx="762000" cy="259045"/>
    <xdr:sp macro="" textlink="">
      <xdr:nvSpPr>
        <xdr:cNvPr id="67" name="財政力最大値テキスト"/>
        <xdr:cNvSpPr txBox="1"/>
      </xdr:nvSpPr>
      <xdr:spPr>
        <a:xfrm>
          <a:off x="5041900" y="587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35</xdr:row>
      <xdr:rowOff>133955</xdr:rowOff>
    </xdr:from>
    <xdr:to>
      <xdr:col>7</xdr:col>
      <xdr:colOff>241300</xdr:colOff>
      <xdr:row>35</xdr:row>
      <xdr:rowOff>133955</xdr:rowOff>
    </xdr:to>
    <xdr:cxnSp macro="">
      <xdr:nvCxnSpPr>
        <xdr:cNvPr id="68" name="直線コネクタ 67"/>
        <xdr:cNvCxnSpPr/>
      </xdr:nvCxnSpPr>
      <xdr:spPr>
        <a:xfrm>
          <a:off x="4864100" y="613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26307</xdr:rowOff>
    </xdr:from>
    <xdr:to>
      <xdr:col>7</xdr:col>
      <xdr:colOff>152400</xdr:colOff>
      <xdr:row>43</xdr:row>
      <xdr:rowOff>26307</xdr:rowOff>
    </xdr:to>
    <xdr:cxnSp macro="">
      <xdr:nvCxnSpPr>
        <xdr:cNvPr id="69" name="直線コネクタ 68"/>
        <xdr:cNvCxnSpPr/>
      </xdr:nvCxnSpPr>
      <xdr:spPr>
        <a:xfrm>
          <a:off x="4114800" y="739865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60070</xdr:rowOff>
    </xdr:from>
    <xdr:ext cx="762000" cy="259045"/>
    <xdr:sp macro="" textlink="">
      <xdr:nvSpPr>
        <xdr:cNvPr id="70" name="財政力平均値テキスト"/>
        <xdr:cNvSpPr txBox="1"/>
      </xdr:nvSpPr>
      <xdr:spPr>
        <a:xfrm>
          <a:off x="5041900" y="7089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1" name="フローチャート : 判断 70"/>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14817</xdr:rowOff>
    </xdr:from>
    <xdr:to>
      <xdr:col>6</xdr:col>
      <xdr:colOff>0</xdr:colOff>
      <xdr:row>43</xdr:row>
      <xdr:rowOff>26307</xdr:rowOff>
    </xdr:to>
    <xdr:cxnSp macro="">
      <xdr:nvCxnSpPr>
        <xdr:cNvPr id="72" name="直線コネクタ 71"/>
        <xdr:cNvCxnSpPr/>
      </xdr:nvCxnSpPr>
      <xdr:spPr>
        <a:xfrm>
          <a:off x="3225800" y="7387167"/>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3" name="フローチャート : 判断 72"/>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155320</xdr:rowOff>
    </xdr:from>
    <xdr:ext cx="736600" cy="259045"/>
    <xdr:sp macro="" textlink="">
      <xdr:nvSpPr>
        <xdr:cNvPr id="74" name="テキスト ボックス 73"/>
        <xdr:cNvSpPr txBox="1"/>
      </xdr:nvSpPr>
      <xdr:spPr>
        <a:xfrm>
          <a:off x="3733800" y="7013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3326</xdr:rowOff>
    </xdr:from>
    <xdr:to>
      <xdr:col>4</xdr:col>
      <xdr:colOff>482600</xdr:colOff>
      <xdr:row>43</xdr:row>
      <xdr:rowOff>14817</xdr:rowOff>
    </xdr:to>
    <xdr:cxnSp macro="">
      <xdr:nvCxnSpPr>
        <xdr:cNvPr id="75" name="直線コネクタ 74"/>
        <xdr:cNvCxnSpPr/>
      </xdr:nvCxnSpPr>
      <xdr:spPr>
        <a:xfrm>
          <a:off x="2336800" y="7375676"/>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9072</xdr:rowOff>
    </xdr:from>
    <xdr:to>
      <xdr:col>4</xdr:col>
      <xdr:colOff>533400</xdr:colOff>
      <xdr:row>42</xdr:row>
      <xdr:rowOff>110672</xdr:rowOff>
    </xdr:to>
    <xdr:sp macro="" textlink="">
      <xdr:nvSpPr>
        <xdr:cNvPr id="76" name="フローチャート : 判断 75"/>
        <xdr:cNvSpPr/>
      </xdr:nvSpPr>
      <xdr:spPr>
        <a:xfrm>
          <a:off x="3175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120849</xdr:rowOff>
    </xdr:from>
    <xdr:ext cx="762000" cy="259045"/>
    <xdr:sp macro="" textlink="">
      <xdr:nvSpPr>
        <xdr:cNvPr id="77" name="テキスト ボックス 76"/>
        <xdr:cNvSpPr txBox="1"/>
      </xdr:nvSpPr>
      <xdr:spPr>
        <a:xfrm>
          <a:off x="2844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151795</xdr:rowOff>
    </xdr:from>
    <xdr:to>
      <xdr:col>3</xdr:col>
      <xdr:colOff>279400</xdr:colOff>
      <xdr:row>43</xdr:row>
      <xdr:rowOff>3326</xdr:rowOff>
    </xdr:to>
    <xdr:cxnSp macro="">
      <xdr:nvCxnSpPr>
        <xdr:cNvPr id="78" name="直線コネクタ 77"/>
        <xdr:cNvCxnSpPr/>
      </xdr:nvCxnSpPr>
      <xdr:spPr>
        <a:xfrm>
          <a:off x="1447800" y="7352695"/>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134559</xdr:rowOff>
    </xdr:from>
    <xdr:to>
      <xdr:col>3</xdr:col>
      <xdr:colOff>330200</xdr:colOff>
      <xdr:row>42</xdr:row>
      <xdr:rowOff>64709</xdr:rowOff>
    </xdr:to>
    <xdr:sp macro="" textlink="">
      <xdr:nvSpPr>
        <xdr:cNvPr id="79" name="フローチャート : 判断 78"/>
        <xdr:cNvSpPr/>
      </xdr:nvSpPr>
      <xdr:spPr>
        <a:xfrm>
          <a:off x="2286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74886</xdr:rowOff>
    </xdr:from>
    <xdr:ext cx="762000" cy="259045"/>
    <xdr:sp macro="" textlink="">
      <xdr:nvSpPr>
        <xdr:cNvPr id="80" name="テキスト ボックス 79"/>
        <xdr:cNvSpPr txBox="1"/>
      </xdr:nvSpPr>
      <xdr:spPr>
        <a:xfrm>
          <a:off x="1955800" y="6932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65617</xdr:rowOff>
    </xdr:from>
    <xdr:to>
      <xdr:col>2</xdr:col>
      <xdr:colOff>127000</xdr:colOff>
      <xdr:row>41</xdr:row>
      <xdr:rowOff>167217</xdr:rowOff>
    </xdr:to>
    <xdr:sp macro="" textlink="">
      <xdr:nvSpPr>
        <xdr:cNvPr id="81" name="フローチャート : 判断 80"/>
        <xdr:cNvSpPr/>
      </xdr:nvSpPr>
      <xdr:spPr>
        <a:xfrm>
          <a:off x="1397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5944</xdr:rowOff>
    </xdr:from>
    <xdr:ext cx="762000" cy="259045"/>
    <xdr:sp macro="" textlink="">
      <xdr:nvSpPr>
        <xdr:cNvPr id="82" name="テキスト ボックス 81"/>
        <xdr:cNvSpPr txBox="1"/>
      </xdr:nvSpPr>
      <xdr:spPr>
        <a:xfrm>
          <a:off x="1066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146957</xdr:rowOff>
    </xdr:from>
    <xdr:to>
      <xdr:col>7</xdr:col>
      <xdr:colOff>203200</xdr:colOff>
      <xdr:row>43</xdr:row>
      <xdr:rowOff>77107</xdr:rowOff>
    </xdr:to>
    <xdr:sp macro="" textlink="">
      <xdr:nvSpPr>
        <xdr:cNvPr id="88" name="円/楕円 87"/>
        <xdr:cNvSpPr/>
      </xdr:nvSpPr>
      <xdr:spPr>
        <a:xfrm>
          <a:off x="49022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119034</xdr:rowOff>
    </xdr:from>
    <xdr:ext cx="762000" cy="259045"/>
    <xdr:sp macro="" textlink="">
      <xdr:nvSpPr>
        <xdr:cNvPr id="89" name="財政力該当値テキスト"/>
        <xdr:cNvSpPr txBox="1"/>
      </xdr:nvSpPr>
      <xdr:spPr>
        <a:xfrm>
          <a:off x="5041900" y="7319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146957</xdr:rowOff>
    </xdr:from>
    <xdr:to>
      <xdr:col>6</xdr:col>
      <xdr:colOff>50800</xdr:colOff>
      <xdr:row>43</xdr:row>
      <xdr:rowOff>77107</xdr:rowOff>
    </xdr:to>
    <xdr:sp macro="" textlink="">
      <xdr:nvSpPr>
        <xdr:cNvPr id="90" name="円/楕円 89"/>
        <xdr:cNvSpPr/>
      </xdr:nvSpPr>
      <xdr:spPr>
        <a:xfrm>
          <a:off x="40640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61884</xdr:rowOff>
    </xdr:from>
    <xdr:ext cx="736600" cy="259045"/>
    <xdr:sp macro="" textlink="">
      <xdr:nvSpPr>
        <xdr:cNvPr id="91" name="テキスト ボックス 90"/>
        <xdr:cNvSpPr txBox="1"/>
      </xdr:nvSpPr>
      <xdr:spPr>
        <a:xfrm>
          <a:off x="3733800" y="7434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135467</xdr:rowOff>
    </xdr:from>
    <xdr:to>
      <xdr:col>4</xdr:col>
      <xdr:colOff>533400</xdr:colOff>
      <xdr:row>43</xdr:row>
      <xdr:rowOff>65617</xdr:rowOff>
    </xdr:to>
    <xdr:sp macro="" textlink="">
      <xdr:nvSpPr>
        <xdr:cNvPr id="92" name="円/楕円 91"/>
        <xdr:cNvSpPr/>
      </xdr:nvSpPr>
      <xdr:spPr>
        <a:xfrm>
          <a:off x="3175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50394</xdr:rowOff>
    </xdr:from>
    <xdr:ext cx="762000" cy="259045"/>
    <xdr:sp macro="" textlink="">
      <xdr:nvSpPr>
        <xdr:cNvPr id="93" name="テキスト ボックス 92"/>
        <xdr:cNvSpPr txBox="1"/>
      </xdr:nvSpPr>
      <xdr:spPr>
        <a:xfrm>
          <a:off x="2844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123976</xdr:rowOff>
    </xdr:from>
    <xdr:to>
      <xdr:col>3</xdr:col>
      <xdr:colOff>330200</xdr:colOff>
      <xdr:row>43</xdr:row>
      <xdr:rowOff>54126</xdr:rowOff>
    </xdr:to>
    <xdr:sp macro="" textlink="">
      <xdr:nvSpPr>
        <xdr:cNvPr id="94" name="円/楕円 93"/>
        <xdr:cNvSpPr/>
      </xdr:nvSpPr>
      <xdr:spPr>
        <a:xfrm>
          <a:off x="2286000" y="7324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38903</xdr:rowOff>
    </xdr:from>
    <xdr:ext cx="762000" cy="259045"/>
    <xdr:sp macro="" textlink="">
      <xdr:nvSpPr>
        <xdr:cNvPr id="95" name="テキスト ボックス 94"/>
        <xdr:cNvSpPr txBox="1"/>
      </xdr:nvSpPr>
      <xdr:spPr>
        <a:xfrm>
          <a:off x="1955800" y="7411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0.41</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100995</xdr:rowOff>
    </xdr:from>
    <xdr:to>
      <xdr:col>2</xdr:col>
      <xdr:colOff>127000</xdr:colOff>
      <xdr:row>43</xdr:row>
      <xdr:rowOff>31145</xdr:rowOff>
    </xdr:to>
    <xdr:sp macro="" textlink="">
      <xdr:nvSpPr>
        <xdr:cNvPr id="96" name="円/楕円 95"/>
        <xdr:cNvSpPr/>
      </xdr:nvSpPr>
      <xdr:spPr>
        <a:xfrm>
          <a:off x="1397000" y="7301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15922</xdr:rowOff>
    </xdr:from>
    <xdr:ext cx="762000" cy="259045"/>
    <xdr:sp macro="" textlink="">
      <xdr:nvSpPr>
        <xdr:cNvPr id="97" name="テキスト ボックス 96"/>
        <xdr:cNvSpPr txBox="1"/>
      </xdr:nvSpPr>
      <xdr:spPr>
        <a:xfrm>
          <a:off x="1066800" y="7388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42/82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今年度は類似団体平均と同数の８７．８となっているが、地方債の繰上償還による将来負担の抑制や、人件費等の義務的経費の抑制、その他経常経費の削減に努める。</a:t>
          </a:r>
          <a:endParaRPr kumimoji="1" lang="en-US" altLang="ja-JP" sz="1300">
            <a:latin typeface="ＭＳ Ｐゴシック"/>
          </a:endParaRPr>
        </a:p>
        <a:p>
          <a:r>
            <a:rPr kumimoji="1" lang="ja-JP" altLang="en-US" sz="1300">
              <a:latin typeface="ＭＳ Ｐゴシック"/>
            </a:rPr>
            <a:t>　また、町税の徴収強化等の歳入確保に努め、比率の改善に努める。</a:t>
          </a:r>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4" name="直線コネクタ 113"/>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5" name="テキスト ボックス 114"/>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6" name="直線コネクタ 115"/>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7" name="テキスト ボックス 116"/>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8" name="直線コネクタ 117"/>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9" name="テキスト ボックス 118"/>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0" name="直線コネクタ 119"/>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1" name="テキスト ボックス 120"/>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2" name="直線コネクタ 121"/>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3" name="テキスト ボックス 122"/>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4" name="直線コネクタ 123"/>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5" name="テキスト ボックス 124"/>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68399</xdr:rowOff>
    </xdr:from>
    <xdr:to>
      <xdr:col>7</xdr:col>
      <xdr:colOff>152400</xdr:colOff>
      <xdr:row>66</xdr:row>
      <xdr:rowOff>144599</xdr:rowOff>
    </xdr:to>
    <xdr:cxnSp macro="">
      <xdr:nvCxnSpPr>
        <xdr:cNvPr id="129" name="直線コネクタ 128"/>
        <xdr:cNvCxnSpPr/>
      </xdr:nvCxnSpPr>
      <xdr:spPr>
        <a:xfrm flipV="1">
          <a:off x="4953000" y="10012499"/>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116676</xdr:rowOff>
    </xdr:from>
    <xdr:ext cx="762000" cy="259045"/>
    <xdr:sp macro="" textlink="">
      <xdr:nvSpPr>
        <xdr:cNvPr id="130" name="財政構造の弾力性最小値テキスト"/>
        <xdr:cNvSpPr txBox="1"/>
      </xdr:nvSpPr>
      <xdr:spPr>
        <a:xfrm>
          <a:off x="5041900" y="11432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104.3</a:t>
          </a:r>
          <a:endParaRPr kumimoji="1" lang="ja-JP" altLang="en-US" sz="1000" b="1">
            <a:latin typeface="ＭＳ Ｐゴシック"/>
          </a:endParaRPr>
        </a:p>
      </xdr:txBody>
    </xdr:sp>
    <xdr:clientData/>
  </xdr:oneCellAnchor>
  <xdr:twoCellAnchor>
    <xdr:from>
      <xdr:col>7</xdr:col>
      <xdr:colOff>63500</xdr:colOff>
      <xdr:row>66</xdr:row>
      <xdr:rowOff>144599</xdr:rowOff>
    </xdr:from>
    <xdr:to>
      <xdr:col>7</xdr:col>
      <xdr:colOff>241300</xdr:colOff>
      <xdr:row>66</xdr:row>
      <xdr:rowOff>144599</xdr:rowOff>
    </xdr:to>
    <xdr:cxnSp macro="">
      <xdr:nvCxnSpPr>
        <xdr:cNvPr id="131" name="直線コネクタ 130"/>
        <xdr:cNvCxnSpPr/>
      </xdr:nvCxnSpPr>
      <xdr:spPr>
        <a:xfrm>
          <a:off x="4864100" y="11460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154776</xdr:rowOff>
    </xdr:from>
    <xdr:ext cx="762000" cy="259045"/>
    <xdr:sp macro="" textlink="">
      <xdr:nvSpPr>
        <xdr:cNvPr id="132" name="財政構造の弾力性最大値テキスト"/>
        <xdr:cNvSpPr txBox="1"/>
      </xdr:nvSpPr>
      <xdr:spPr>
        <a:xfrm>
          <a:off x="5041900" y="9755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62.3</a:t>
          </a:r>
          <a:endParaRPr kumimoji="1" lang="ja-JP" altLang="en-US" sz="1000" b="1">
            <a:latin typeface="ＭＳ Ｐゴシック"/>
          </a:endParaRPr>
        </a:p>
      </xdr:txBody>
    </xdr:sp>
    <xdr:clientData/>
  </xdr:oneCellAnchor>
  <xdr:twoCellAnchor>
    <xdr:from>
      <xdr:col>7</xdr:col>
      <xdr:colOff>63500</xdr:colOff>
      <xdr:row>58</xdr:row>
      <xdr:rowOff>68399</xdr:rowOff>
    </xdr:from>
    <xdr:to>
      <xdr:col>7</xdr:col>
      <xdr:colOff>241300</xdr:colOff>
      <xdr:row>58</xdr:row>
      <xdr:rowOff>68399</xdr:rowOff>
    </xdr:to>
    <xdr:cxnSp macro="">
      <xdr:nvCxnSpPr>
        <xdr:cNvPr id="133" name="直線コネクタ 132"/>
        <xdr:cNvCxnSpPr/>
      </xdr:nvCxnSpPr>
      <xdr:spPr>
        <a:xfrm>
          <a:off x="4864100" y="10012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90170</xdr:rowOff>
    </xdr:from>
    <xdr:to>
      <xdr:col>7</xdr:col>
      <xdr:colOff>152400</xdr:colOff>
      <xdr:row>63</xdr:row>
      <xdr:rowOff>93617</xdr:rowOff>
    </xdr:to>
    <xdr:cxnSp macro="">
      <xdr:nvCxnSpPr>
        <xdr:cNvPr id="134" name="直線コネクタ 133"/>
        <xdr:cNvCxnSpPr/>
      </xdr:nvCxnSpPr>
      <xdr:spPr>
        <a:xfrm flipV="1">
          <a:off x="4114800" y="10891520"/>
          <a:ext cx="8382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55897</xdr:rowOff>
    </xdr:from>
    <xdr:ext cx="762000" cy="259045"/>
    <xdr:sp macro="" textlink="">
      <xdr:nvSpPr>
        <xdr:cNvPr id="135" name="財政構造の弾力性平均値テキスト"/>
        <xdr:cNvSpPr txBox="1"/>
      </xdr:nvSpPr>
      <xdr:spPr>
        <a:xfrm>
          <a:off x="5041900" y="1068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39370</xdr:rowOff>
    </xdr:from>
    <xdr:to>
      <xdr:col>7</xdr:col>
      <xdr:colOff>203200</xdr:colOff>
      <xdr:row>63</xdr:row>
      <xdr:rowOff>140970</xdr:rowOff>
    </xdr:to>
    <xdr:sp macro="" textlink="">
      <xdr:nvSpPr>
        <xdr:cNvPr id="136" name="フローチャート : 判断 135"/>
        <xdr:cNvSpPr/>
      </xdr:nvSpPr>
      <xdr:spPr>
        <a:xfrm>
          <a:off x="49022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35016</xdr:rowOff>
    </xdr:from>
    <xdr:to>
      <xdr:col>6</xdr:col>
      <xdr:colOff>0</xdr:colOff>
      <xdr:row>63</xdr:row>
      <xdr:rowOff>93617</xdr:rowOff>
    </xdr:to>
    <xdr:cxnSp macro="">
      <xdr:nvCxnSpPr>
        <xdr:cNvPr id="137" name="直線コネクタ 136"/>
        <xdr:cNvCxnSpPr/>
      </xdr:nvCxnSpPr>
      <xdr:spPr>
        <a:xfrm>
          <a:off x="3225800" y="10836366"/>
          <a:ext cx="889000" cy="58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63500</xdr:rowOff>
    </xdr:from>
    <xdr:to>
      <xdr:col>6</xdr:col>
      <xdr:colOff>50800</xdr:colOff>
      <xdr:row>63</xdr:row>
      <xdr:rowOff>165100</xdr:rowOff>
    </xdr:to>
    <xdr:sp macro="" textlink="">
      <xdr:nvSpPr>
        <xdr:cNvPr id="138" name="フローチャート : 判断 137"/>
        <xdr:cNvSpPr/>
      </xdr:nvSpPr>
      <xdr:spPr>
        <a:xfrm>
          <a:off x="4064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149877</xdr:rowOff>
    </xdr:from>
    <xdr:ext cx="736600" cy="259045"/>
    <xdr:sp macro="" textlink="">
      <xdr:nvSpPr>
        <xdr:cNvPr id="139" name="テキスト ボックス 138"/>
        <xdr:cNvSpPr txBox="1"/>
      </xdr:nvSpPr>
      <xdr:spPr>
        <a:xfrm>
          <a:off x="3733800" y="1095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3991</xdr:rowOff>
    </xdr:from>
    <xdr:to>
      <xdr:col>4</xdr:col>
      <xdr:colOff>482600</xdr:colOff>
      <xdr:row>63</xdr:row>
      <xdr:rowOff>35016</xdr:rowOff>
    </xdr:to>
    <xdr:cxnSp macro="">
      <xdr:nvCxnSpPr>
        <xdr:cNvPr id="140" name="直線コネクタ 139"/>
        <xdr:cNvCxnSpPr/>
      </xdr:nvCxnSpPr>
      <xdr:spPr>
        <a:xfrm>
          <a:off x="2336800" y="10805341"/>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32476</xdr:rowOff>
    </xdr:from>
    <xdr:to>
      <xdr:col>4</xdr:col>
      <xdr:colOff>533400</xdr:colOff>
      <xdr:row>63</xdr:row>
      <xdr:rowOff>134076</xdr:rowOff>
    </xdr:to>
    <xdr:sp macro="" textlink="">
      <xdr:nvSpPr>
        <xdr:cNvPr id="141" name="フローチャート : 判断 140"/>
        <xdr:cNvSpPr/>
      </xdr:nvSpPr>
      <xdr:spPr>
        <a:xfrm>
          <a:off x="3175000" y="10833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118853</xdr:rowOff>
    </xdr:from>
    <xdr:ext cx="762000" cy="259045"/>
    <xdr:sp macro="" textlink="">
      <xdr:nvSpPr>
        <xdr:cNvPr id="142" name="テキスト ボックス 141"/>
        <xdr:cNvSpPr txBox="1"/>
      </xdr:nvSpPr>
      <xdr:spPr>
        <a:xfrm>
          <a:off x="2844800" y="10920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3991</xdr:rowOff>
    </xdr:from>
    <xdr:to>
      <xdr:col>3</xdr:col>
      <xdr:colOff>279400</xdr:colOff>
      <xdr:row>64</xdr:row>
      <xdr:rowOff>29028</xdr:rowOff>
    </xdr:to>
    <xdr:cxnSp macro="">
      <xdr:nvCxnSpPr>
        <xdr:cNvPr id="143" name="直線コネクタ 142"/>
        <xdr:cNvCxnSpPr/>
      </xdr:nvCxnSpPr>
      <xdr:spPr>
        <a:xfrm flipV="1">
          <a:off x="1447800" y="10805341"/>
          <a:ext cx="889000" cy="196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117747</xdr:rowOff>
    </xdr:from>
    <xdr:to>
      <xdr:col>3</xdr:col>
      <xdr:colOff>330200</xdr:colOff>
      <xdr:row>63</xdr:row>
      <xdr:rowOff>47897</xdr:rowOff>
    </xdr:to>
    <xdr:sp macro="" textlink="">
      <xdr:nvSpPr>
        <xdr:cNvPr id="144" name="フローチャート : 判断 143"/>
        <xdr:cNvSpPr/>
      </xdr:nvSpPr>
      <xdr:spPr>
        <a:xfrm>
          <a:off x="2286000" y="10747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58074</xdr:rowOff>
    </xdr:from>
    <xdr:ext cx="762000" cy="259045"/>
    <xdr:sp macro="" textlink="">
      <xdr:nvSpPr>
        <xdr:cNvPr id="145" name="テキスト ボックス 144"/>
        <xdr:cNvSpPr txBox="1"/>
      </xdr:nvSpPr>
      <xdr:spPr>
        <a:xfrm>
          <a:off x="1955800" y="105165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87630</xdr:rowOff>
    </xdr:from>
    <xdr:to>
      <xdr:col>2</xdr:col>
      <xdr:colOff>127000</xdr:colOff>
      <xdr:row>64</xdr:row>
      <xdr:rowOff>17780</xdr:rowOff>
    </xdr:to>
    <xdr:sp macro="" textlink="">
      <xdr:nvSpPr>
        <xdr:cNvPr id="146" name="フローチャート : 判断 145"/>
        <xdr:cNvSpPr/>
      </xdr:nvSpPr>
      <xdr:spPr>
        <a:xfrm>
          <a:off x="13970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27957</xdr:rowOff>
    </xdr:from>
    <xdr:ext cx="762000" cy="259045"/>
    <xdr:sp macro="" textlink="">
      <xdr:nvSpPr>
        <xdr:cNvPr id="147" name="テキスト ボックス 146"/>
        <xdr:cNvSpPr txBox="1"/>
      </xdr:nvSpPr>
      <xdr:spPr>
        <a:xfrm>
          <a:off x="1066800" y="1065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39370</xdr:rowOff>
    </xdr:from>
    <xdr:to>
      <xdr:col>7</xdr:col>
      <xdr:colOff>203200</xdr:colOff>
      <xdr:row>63</xdr:row>
      <xdr:rowOff>140970</xdr:rowOff>
    </xdr:to>
    <xdr:sp macro="" textlink="">
      <xdr:nvSpPr>
        <xdr:cNvPr id="153" name="円/楕円 152"/>
        <xdr:cNvSpPr/>
      </xdr:nvSpPr>
      <xdr:spPr>
        <a:xfrm>
          <a:off x="4902200" y="1084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11447</xdr:rowOff>
    </xdr:from>
    <xdr:ext cx="762000" cy="259045"/>
    <xdr:sp macro="" textlink="">
      <xdr:nvSpPr>
        <xdr:cNvPr id="154" name="財政構造の弾力性該当値テキスト"/>
        <xdr:cNvSpPr txBox="1"/>
      </xdr:nvSpPr>
      <xdr:spPr>
        <a:xfrm>
          <a:off x="5041900" y="1081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87.8</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42817</xdr:rowOff>
    </xdr:from>
    <xdr:to>
      <xdr:col>6</xdr:col>
      <xdr:colOff>50800</xdr:colOff>
      <xdr:row>63</xdr:row>
      <xdr:rowOff>144417</xdr:rowOff>
    </xdr:to>
    <xdr:sp macro="" textlink="">
      <xdr:nvSpPr>
        <xdr:cNvPr id="155" name="円/楕円 154"/>
        <xdr:cNvSpPr/>
      </xdr:nvSpPr>
      <xdr:spPr>
        <a:xfrm>
          <a:off x="4064000" y="10844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154594</xdr:rowOff>
    </xdr:from>
    <xdr:ext cx="736600" cy="259045"/>
    <xdr:sp macro="" textlink="">
      <xdr:nvSpPr>
        <xdr:cNvPr id="156" name="テキスト ボックス 155"/>
        <xdr:cNvSpPr txBox="1"/>
      </xdr:nvSpPr>
      <xdr:spPr>
        <a:xfrm>
          <a:off x="3733800" y="106130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155666</xdr:rowOff>
    </xdr:from>
    <xdr:to>
      <xdr:col>4</xdr:col>
      <xdr:colOff>533400</xdr:colOff>
      <xdr:row>63</xdr:row>
      <xdr:rowOff>85816</xdr:rowOff>
    </xdr:to>
    <xdr:sp macro="" textlink="">
      <xdr:nvSpPr>
        <xdr:cNvPr id="157" name="円/楕円 156"/>
        <xdr:cNvSpPr/>
      </xdr:nvSpPr>
      <xdr:spPr>
        <a:xfrm>
          <a:off x="3175000" y="10785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95993</xdr:rowOff>
    </xdr:from>
    <xdr:ext cx="762000" cy="259045"/>
    <xdr:sp macro="" textlink="">
      <xdr:nvSpPr>
        <xdr:cNvPr id="158" name="テキスト ボックス 157"/>
        <xdr:cNvSpPr txBox="1"/>
      </xdr:nvSpPr>
      <xdr:spPr>
        <a:xfrm>
          <a:off x="2844800" y="10554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86.2</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124641</xdr:rowOff>
    </xdr:from>
    <xdr:to>
      <xdr:col>3</xdr:col>
      <xdr:colOff>330200</xdr:colOff>
      <xdr:row>63</xdr:row>
      <xdr:rowOff>54791</xdr:rowOff>
    </xdr:to>
    <xdr:sp macro="" textlink="">
      <xdr:nvSpPr>
        <xdr:cNvPr id="159" name="円/楕円 158"/>
        <xdr:cNvSpPr/>
      </xdr:nvSpPr>
      <xdr:spPr>
        <a:xfrm>
          <a:off x="2286000" y="10754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39568</xdr:rowOff>
    </xdr:from>
    <xdr:ext cx="762000" cy="259045"/>
    <xdr:sp macro="" textlink="">
      <xdr:nvSpPr>
        <xdr:cNvPr id="160" name="テキスト ボックス 159"/>
        <xdr:cNvSpPr txBox="1"/>
      </xdr:nvSpPr>
      <xdr:spPr>
        <a:xfrm>
          <a:off x="1955800" y="10840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85.3</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149678</xdr:rowOff>
    </xdr:from>
    <xdr:to>
      <xdr:col>2</xdr:col>
      <xdr:colOff>127000</xdr:colOff>
      <xdr:row>64</xdr:row>
      <xdr:rowOff>79828</xdr:rowOff>
    </xdr:to>
    <xdr:sp macro="" textlink="">
      <xdr:nvSpPr>
        <xdr:cNvPr id="161" name="円/楕円 160"/>
        <xdr:cNvSpPr/>
      </xdr:nvSpPr>
      <xdr:spPr>
        <a:xfrm>
          <a:off x="1397000" y="10951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64605</xdr:rowOff>
    </xdr:from>
    <xdr:ext cx="762000" cy="259045"/>
    <xdr:sp macro="" textlink="">
      <xdr:nvSpPr>
        <xdr:cNvPr id="162" name="テキスト ボックス 161"/>
        <xdr:cNvSpPr txBox="1"/>
      </xdr:nvSpPr>
      <xdr:spPr>
        <a:xfrm>
          <a:off x="1066800" y="1103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4" name="テキスト ボックス 163"/>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5" name="テキスト ボックス 164"/>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[181,884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70/82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一人あたりの金額が類似団体平均を大きく上回っているのは、主に維持補修費を要因としており、除雪に要する経費が他の団体に比べて高いことによるものが大きい。除雪経費については、豪雪地域のため常態化している。</a:t>
          </a:r>
          <a:endParaRPr kumimoji="1" lang="en-US" altLang="ja-JP" sz="1300">
            <a:latin typeface="ＭＳ Ｐゴシック"/>
          </a:endParaRPr>
        </a:p>
        <a:p>
          <a:r>
            <a:rPr kumimoji="1" lang="ja-JP" altLang="en-US" sz="1300">
              <a:latin typeface="ＭＳ Ｐゴシック"/>
            </a:rPr>
            <a:t>また、東日本大震災からの復旧復興に係る経費の計上も大きな要因として挙げられる。</a:t>
          </a:r>
          <a:endParaRPr kumimoji="1" lang="en-US" altLang="ja-JP" sz="1300">
            <a:latin typeface="ＭＳ Ｐゴシック"/>
          </a:endParaRPr>
        </a:p>
        <a:p>
          <a:r>
            <a:rPr kumimoji="1" lang="ja-JP" altLang="en-US" sz="1300">
              <a:latin typeface="ＭＳ Ｐゴシック"/>
            </a:rPr>
            <a:t>　職員のコスト意識の向上をはじめ、事務事業の見直し等によりさらなる経費の削減に努めたい。</a:t>
          </a:r>
        </a:p>
      </xdr:txBody>
    </xdr:sp>
    <xdr:clientData/>
  </xdr:twoCellAnchor>
  <xdr:oneCellAnchor>
    <xdr:from>
      <xdr:col>1</xdr:col>
      <xdr:colOff>38100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88</xdr:row>
      <xdr:rowOff>120650</xdr:rowOff>
    </xdr:from>
    <xdr:to>
      <xdr:col>8</xdr:col>
      <xdr:colOff>355600</xdr:colOff>
      <xdr:row>88</xdr:row>
      <xdr:rowOff>120650</xdr:rowOff>
    </xdr:to>
    <xdr:cxnSp macro="">
      <xdr:nvCxnSpPr>
        <xdr:cNvPr id="179" name="直線コネクタ 178"/>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80" name="テキスト ボックス 179"/>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81</xdr:row>
      <xdr:rowOff>114300</xdr:rowOff>
    </xdr:from>
    <xdr:to>
      <xdr:col>8</xdr:col>
      <xdr:colOff>355600</xdr:colOff>
      <xdr:row>81</xdr:row>
      <xdr:rowOff>114300</xdr:rowOff>
    </xdr:to>
    <xdr:cxnSp macro="">
      <xdr:nvCxnSpPr>
        <xdr:cNvPr id="183" name="直線コネクタ 182"/>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4" name="テキスト ボックス 183"/>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169980</xdr:rowOff>
    </xdr:from>
    <xdr:to>
      <xdr:col>7</xdr:col>
      <xdr:colOff>152400</xdr:colOff>
      <xdr:row>88</xdr:row>
      <xdr:rowOff>116469</xdr:rowOff>
    </xdr:to>
    <xdr:cxnSp macro="">
      <xdr:nvCxnSpPr>
        <xdr:cNvPr id="188" name="直線コネクタ 187"/>
        <xdr:cNvCxnSpPr/>
      </xdr:nvCxnSpPr>
      <xdr:spPr>
        <a:xfrm flipV="1">
          <a:off x="4953000" y="13885980"/>
          <a:ext cx="0" cy="131808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88546</xdr:rowOff>
    </xdr:from>
    <xdr:ext cx="762000" cy="259045"/>
    <xdr:sp macro="" textlink="">
      <xdr:nvSpPr>
        <xdr:cNvPr id="189" name="人件費・物件費等の状況最小値テキスト"/>
        <xdr:cNvSpPr txBox="1"/>
      </xdr:nvSpPr>
      <xdr:spPr>
        <a:xfrm>
          <a:off x="5041900" y="15176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299,307</a:t>
          </a:r>
          <a:endParaRPr kumimoji="1" lang="ja-JP" altLang="en-US" sz="1000" b="1">
            <a:latin typeface="ＭＳ Ｐゴシック"/>
          </a:endParaRPr>
        </a:p>
      </xdr:txBody>
    </xdr:sp>
    <xdr:clientData/>
  </xdr:oneCellAnchor>
  <xdr:twoCellAnchor>
    <xdr:from>
      <xdr:col>7</xdr:col>
      <xdr:colOff>63500</xdr:colOff>
      <xdr:row>88</xdr:row>
      <xdr:rowOff>116469</xdr:rowOff>
    </xdr:from>
    <xdr:to>
      <xdr:col>7</xdr:col>
      <xdr:colOff>241300</xdr:colOff>
      <xdr:row>88</xdr:row>
      <xdr:rowOff>116469</xdr:rowOff>
    </xdr:to>
    <xdr:cxnSp macro="">
      <xdr:nvCxnSpPr>
        <xdr:cNvPr id="190" name="直線コネクタ 189"/>
        <xdr:cNvCxnSpPr/>
      </xdr:nvCxnSpPr>
      <xdr:spPr>
        <a:xfrm>
          <a:off x="4864100" y="15204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84907</xdr:rowOff>
    </xdr:from>
    <xdr:ext cx="762000" cy="259045"/>
    <xdr:sp macro="" textlink="">
      <xdr:nvSpPr>
        <xdr:cNvPr id="191" name="人件費・物件費等の状況最大値テキスト"/>
        <xdr:cNvSpPr txBox="1"/>
      </xdr:nvSpPr>
      <xdr:spPr>
        <a:xfrm>
          <a:off x="5041900" y="1362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80,809</a:t>
          </a:r>
          <a:endParaRPr kumimoji="1" lang="ja-JP" altLang="en-US" sz="1000" b="1">
            <a:latin typeface="ＭＳ Ｐゴシック"/>
          </a:endParaRPr>
        </a:p>
      </xdr:txBody>
    </xdr:sp>
    <xdr:clientData/>
  </xdr:oneCellAnchor>
  <xdr:twoCellAnchor>
    <xdr:from>
      <xdr:col>7</xdr:col>
      <xdr:colOff>63500</xdr:colOff>
      <xdr:row>80</xdr:row>
      <xdr:rowOff>169980</xdr:rowOff>
    </xdr:from>
    <xdr:to>
      <xdr:col>7</xdr:col>
      <xdr:colOff>241300</xdr:colOff>
      <xdr:row>80</xdr:row>
      <xdr:rowOff>169980</xdr:rowOff>
    </xdr:to>
    <xdr:cxnSp macro="">
      <xdr:nvCxnSpPr>
        <xdr:cNvPr id="192" name="直線コネクタ 191"/>
        <xdr:cNvCxnSpPr/>
      </xdr:nvCxnSpPr>
      <xdr:spPr>
        <a:xfrm>
          <a:off x="4864100" y="13885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93915</xdr:rowOff>
    </xdr:from>
    <xdr:to>
      <xdr:col>7</xdr:col>
      <xdr:colOff>152400</xdr:colOff>
      <xdr:row>84</xdr:row>
      <xdr:rowOff>107573</xdr:rowOff>
    </xdr:to>
    <xdr:cxnSp macro="">
      <xdr:nvCxnSpPr>
        <xdr:cNvPr id="193" name="直線コネクタ 192"/>
        <xdr:cNvCxnSpPr/>
      </xdr:nvCxnSpPr>
      <xdr:spPr>
        <a:xfrm flipV="1">
          <a:off x="4114800" y="14495715"/>
          <a:ext cx="838200" cy="13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125373</xdr:rowOff>
    </xdr:from>
    <xdr:ext cx="762000" cy="259045"/>
    <xdr:sp macro="" textlink="">
      <xdr:nvSpPr>
        <xdr:cNvPr id="194" name="人件費・物件費等の状況平均値テキスト"/>
        <xdr:cNvSpPr txBox="1"/>
      </xdr:nvSpPr>
      <xdr:spPr>
        <a:xfrm>
          <a:off x="5041900" y="140128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108846</xdr:rowOff>
    </xdr:from>
    <xdr:to>
      <xdr:col>7</xdr:col>
      <xdr:colOff>203200</xdr:colOff>
      <xdr:row>83</xdr:row>
      <xdr:rowOff>38996</xdr:rowOff>
    </xdr:to>
    <xdr:sp macro="" textlink="">
      <xdr:nvSpPr>
        <xdr:cNvPr id="195" name="フローチャート : 判断 194"/>
        <xdr:cNvSpPr/>
      </xdr:nvSpPr>
      <xdr:spPr>
        <a:xfrm>
          <a:off x="4902200" y="14167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46247</xdr:rowOff>
    </xdr:from>
    <xdr:to>
      <xdr:col>6</xdr:col>
      <xdr:colOff>0</xdr:colOff>
      <xdr:row>84</xdr:row>
      <xdr:rowOff>107573</xdr:rowOff>
    </xdr:to>
    <xdr:cxnSp macro="">
      <xdr:nvCxnSpPr>
        <xdr:cNvPr id="196" name="直線コネクタ 195"/>
        <xdr:cNvCxnSpPr/>
      </xdr:nvCxnSpPr>
      <xdr:spPr>
        <a:xfrm>
          <a:off x="3225800" y="14448047"/>
          <a:ext cx="889000" cy="61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126709</xdr:rowOff>
    </xdr:from>
    <xdr:to>
      <xdr:col>6</xdr:col>
      <xdr:colOff>50800</xdr:colOff>
      <xdr:row>83</xdr:row>
      <xdr:rowOff>56859</xdr:rowOff>
    </xdr:to>
    <xdr:sp macro="" textlink="">
      <xdr:nvSpPr>
        <xdr:cNvPr id="197" name="フローチャート : 判断 196"/>
        <xdr:cNvSpPr/>
      </xdr:nvSpPr>
      <xdr:spPr>
        <a:xfrm>
          <a:off x="4064000" y="14185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67036</xdr:rowOff>
    </xdr:from>
    <xdr:ext cx="736600" cy="259045"/>
    <xdr:sp macro="" textlink="">
      <xdr:nvSpPr>
        <xdr:cNvPr id="198" name="テキスト ボックス 197"/>
        <xdr:cNvSpPr txBox="1"/>
      </xdr:nvSpPr>
      <xdr:spPr>
        <a:xfrm>
          <a:off x="3733800" y="139544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162699</xdr:rowOff>
    </xdr:from>
    <xdr:to>
      <xdr:col>4</xdr:col>
      <xdr:colOff>482600</xdr:colOff>
      <xdr:row>84</xdr:row>
      <xdr:rowOff>46247</xdr:rowOff>
    </xdr:to>
    <xdr:cxnSp macro="">
      <xdr:nvCxnSpPr>
        <xdr:cNvPr id="199" name="直線コネクタ 198"/>
        <xdr:cNvCxnSpPr/>
      </xdr:nvCxnSpPr>
      <xdr:spPr>
        <a:xfrm>
          <a:off x="2336800" y="14393049"/>
          <a:ext cx="889000" cy="54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2215</xdr:rowOff>
    </xdr:from>
    <xdr:to>
      <xdr:col>4</xdr:col>
      <xdr:colOff>533400</xdr:colOff>
      <xdr:row>83</xdr:row>
      <xdr:rowOff>103815</xdr:rowOff>
    </xdr:to>
    <xdr:sp macro="" textlink="">
      <xdr:nvSpPr>
        <xdr:cNvPr id="200" name="フローチャート : 判断 199"/>
        <xdr:cNvSpPr/>
      </xdr:nvSpPr>
      <xdr:spPr>
        <a:xfrm>
          <a:off x="3175000" y="14232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113992</xdr:rowOff>
    </xdr:from>
    <xdr:ext cx="762000" cy="259045"/>
    <xdr:sp macro="" textlink="">
      <xdr:nvSpPr>
        <xdr:cNvPr id="201" name="テキスト ボックス 200"/>
        <xdr:cNvSpPr txBox="1"/>
      </xdr:nvSpPr>
      <xdr:spPr>
        <a:xfrm>
          <a:off x="2844800" y="14001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93819</xdr:rowOff>
    </xdr:from>
    <xdr:to>
      <xdr:col>3</xdr:col>
      <xdr:colOff>279400</xdr:colOff>
      <xdr:row>83</xdr:row>
      <xdr:rowOff>162699</xdr:rowOff>
    </xdr:to>
    <xdr:cxnSp macro="">
      <xdr:nvCxnSpPr>
        <xdr:cNvPr id="202" name="直線コネクタ 201"/>
        <xdr:cNvCxnSpPr/>
      </xdr:nvCxnSpPr>
      <xdr:spPr>
        <a:xfrm>
          <a:off x="1447800" y="14324169"/>
          <a:ext cx="889000" cy="68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75481</xdr:rowOff>
    </xdr:from>
    <xdr:to>
      <xdr:col>3</xdr:col>
      <xdr:colOff>330200</xdr:colOff>
      <xdr:row>83</xdr:row>
      <xdr:rowOff>5631</xdr:rowOff>
    </xdr:to>
    <xdr:sp macro="" textlink="">
      <xdr:nvSpPr>
        <xdr:cNvPr id="203" name="フローチャート : 判断 202"/>
        <xdr:cNvSpPr/>
      </xdr:nvSpPr>
      <xdr:spPr>
        <a:xfrm>
          <a:off x="2286000" y="14134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15808</xdr:rowOff>
    </xdr:from>
    <xdr:ext cx="762000" cy="259045"/>
    <xdr:sp macro="" textlink="">
      <xdr:nvSpPr>
        <xdr:cNvPr id="204" name="テキスト ボックス 203"/>
        <xdr:cNvSpPr txBox="1"/>
      </xdr:nvSpPr>
      <xdr:spPr>
        <a:xfrm>
          <a:off x="1955800" y="13903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130,407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55941</xdr:rowOff>
    </xdr:from>
    <xdr:to>
      <xdr:col>2</xdr:col>
      <xdr:colOff>127000</xdr:colOff>
      <xdr:row>82</xdr:row>
      <xdr:rowOff>157541</xdr:rowOff>
    </xdr:to>
    <xdr:sp macro="" textlink="">
      <xdr:nvSpPr>
        <xdr:cNvPr id="205" name="フローチャート : 判断 204"/>
        <xdr:cNvSpPr/>
      </xdr:nvSpPr>
      <xdr:spPr>
        <a:xfrm>
          <a:off x="1397000" y="14114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167718</xdr:rowOff>
    </xdr:from>
    <xdr:ext cx="762000" cy="259045"/>
    <xdr:sp macro="" textlink="">
      <xdr:nvSpPr>
        <xdr:cNvPr id="206" name="テキスト ボックス 205"/>
        <xdr:cNvSpPr txBox="1"/>
      </xdr:nvSpPr>
      <xdr:spPr>
        <a:xfrm>
          <a:off x="1066800" y="138837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127,168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84</xdr:row>
      <xdr:rowOff>43115</xdr:rowOff>
    </xdr:from>
    <xdr:to>
      <xdr:col>7</xdr:col>
      <xdr:colOff>203200</xdr:colOff>
      <xdr:row>84</xdr:row>
      <xdr:rowOff>144715</xdr:rowOff>
    </xdr:to>
    <xdr:sp macro="" textlink="">
      <xdr:nvSpPr>
        <xdr:cNvPr id="212" name="円/楕円 211"/>
        <xdr:cNvSpPr/>
      </xdr:nvSpPr>
      <xdr:spPr>
        <a:xfrm>
          <a:off x="4902200" y="14444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15192</xdr:rowOff>
    </xdr:from>
    <xdr:ext cx="762000" cy="259045"/>
    <xdr:sp macro="" textlink="">
      <xdr:nvSpPr>
        <xdr:cNvPr id="213" name="人件費・物件費等の状況該当値テキスト"/>
        <xdr:cNvSpPr txBox="1"/>
      </xdr:nvSpPr>
      <xdr:spPr>
        <a:xfrm>
          <a:off x="5041900" y="14416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181,884</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56773</xdr:rowOff>
    </xdr:from>
    <xdr:to>
      <xdr:col>6</xdr:col>
      <xdr:colOff>50800</xdr:colOff>
      <xdr:row>84</xdr:row>
      <xdr:rowOff>158373</xdr:rowOff>
    </xdr:to>
    <xdr:sp macro="" textlink="">
      <xdr:nvSpPr>
        <xdr:cNvPr id="214" name="円/楕円 213"/>
        <xdr:cNvSpPr/>
      </xdr:nvSpPr>
      <xdr:spPr>
        <a:xfrm>
          <a:off x="4064000" y="14458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143150</xdr:rowOff>
    </xdr:from>
    <xdr:ext cx="736600" cy="259045"/>
    <xdr:sp macro="" textlink="">
      <xdr:nvSpPr>
        <xdr:cNvPr id="215" name="テキスト ボックス 214"/>
        <xdr:cNvSpPr txBox="1"/>
      </xdr:nvSpPr>
      <xdr:spPr>
        <a:xfrm>
          <a:off x="3733800" y="145449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184,148</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166897</xdr:rowOff>
    </xdr:from>
    <xdr:to>
      <xdr:col>4</xdr:col>
      <xdr:colOff>533400</xdr:colOff>
      <xdr:row>84</xdr:row>
      <xdr:rowOff>97047</xdr:rowOff>
    </xdr:to>
    <xdr:sp macro="" textlink="">
      <xdr:nvSpPr>
        <xdr:cNvPr id="216" name="円/楕円 215"/>
        <xdr:cNvSpPr/>
      </xdr:nvSpPr>
      <xdr:spPr>
        <a:xfrm>
          <a:off x="3175000" y="14397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81824</xdr:rowOff>
    </xdr:from>
    <xdr:ext cx="762000" cy="259045"/>
    <xdr:sp macro="" textlink="">
      <xdr:nvSpPr>
        <xdr:cNvPr id="217" name="テキスト ボックス 216"/>
        <xdr:cNvSpPr txBox="1"/>
      </xdr:nvSpPr>
      <xdr:spPr>
        <a:xfrm>
          <a:off x="2844800" y="14483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173,982</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111899</xdr:rowOff>
    </xdr:from>
    <xdr:to>
      <xdr:col>3</xdr:col>
      <xdr:colOff>330200</xdr:colOff>
      <xdr:row>84</xdr:row>
      <xdr:rowOff>42049</xdr:rowOff>
    </xdr:to>
    <xdr:sp macro="" textlink="">
      <xdr:nvSpPr>
        <xdr:cNvPr id="218" name="円/楕円 217"/>
        <xdr:cNvSpPr/>
      </xdr:nvSpPr>
      <xdr:spPr>
        <a:xfrm>
          <a:off x="2286000" y="14342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26826</xdr:rowOff>
    </xdr:from>
    <xdr:ext cx="762000" cy="259045"/>
    <xdr:sp macro="" textlink="">
      <xdr:nvSpPr>
        <xdr:cNvPr id="219" name="テキスト ボックス 218"/>
        <xdr:cNvSpPr txBox="1"/>
      </xdr:nvSpPr>
      <xdr:spPr>
        <a:xfrm>
          <a:off x="1955800" y="14428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164,865</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43019</xdr:rowOff>
    </xdr:from>
    <xdr:to>
      <xdr:col>2</xdr:col>
      <xdr:colOff>127000</xdr:colOff>
      <xdr:row>83</xdr:row>
      <xdr:rowOff>144619</xdr:rowOff>
    </xdr:to>
    <xdr:sp macro="" textlink="">
      <xdr:nvSpPr>
        <xdr:cNvPr id="220" name="円/楕円 219"/>
        <xdr:cNvSpPr/>
      </xdr:nvSpPr>
      <xdr:spPr>
        <a:xfrm>
          <a:off x="1397000" y="14273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129396</xdr:rowOff>
    </xdr:from>
    <xdr:ext cx="762000" cy="259045"/>
    <xdr:sp macro="" textlink="">
      <xdr:nvSpPr>
        <xdr:cNvPr id="221" name="テキスト ボックス 220"/>
        <xdr:cNvSpPr txBox="1"/>
      </xdr:nvSpPr>
      <xdr:spPr>
        <a:xfrm>
          <a:off x="1066800" y="14359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153,447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3" name="テキスト ボックス 222"/>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4" name="テキスト ボックス 223"/>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46/82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類似団体平均と比較すると０．３ポイント上回っている。</a:t>
          </a:r>
          <a:endParaRPr kumimoji="1" lang="en-US" altLang="ja-JP" sz="1300">
            <a:latin typeface="ＭＳ Ｐゴシック"/>
          </a:endParaRPr>
        </a:p>
        <a:p>
          <a:r>
            <a:rPr kumimoji="1" lang="ja-JP" altLang="en-US" sz="1300">
              <a:latin typeface="ＭＳ Ｐゴシック"/>
            </a:rPr>
            <a:t>　地方公務員制度改革等を踏まえながら、他の地方公共団体の状況に留意する。</a:t>
          </a:r>
          <a:endParaRPr kumimoji="1" lang="en-US" altLang="ja-JP" sz="1300">
            <a:latin typeface="ＭＳ Ｐゴシック"/>
          </a:endParaRPr>
        </a:p>
        <a:p>
          <a:r>
            <a:rPr kumimoji="1" lang="ja-JP" altLang="en-US" sz="1300">
              <a:latin typeface="ＭＳ Ｐゴシック"/>
            </a:rPr>
            <a:t>　</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41911</xdr:rowOff>
    </xdr:from>
    <xdr:to>
      <xdr:col>24</xdr:col>
      <xdr:colOff>558800</xdr:colOff>
      <xdr:row>89</xdr:row>
      <xdr:rowOff>5504</xdr:rowOff>
    </xdr:to>
    <xdr:cxnSp macro="">
      <xdr:nvCxnSpPr>
        <xdr:cNvPr id="250" name="直線コネクタ 249"/>
        <xdr:cNvCxnSpPr/>
      </xdr:nvCxnSpPr>
      <xdr:spPr>
        <a:xfrm flipV="1">
          <a:off x="17018000" y="13929361"/>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149031</xdr:rowOff>
    </xdr:from>
    <xdr:ext cx="762000" cy="259045"/>
    <xdr:sp macro="" textlink="">
      <xdr:nvSpPr>
        <xdr:cNvPr id="251" name="給与水準   （国との比較）最小値テキスト"/>
        <xdr:cNvSpPr txBox="1"/>
      </xdr:nvSpPr>
      <xdr:spPr>
        <a:xfrm>
          <a:off x="17106900" y="15236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103.2</a:t>
          </a:r>
          <a:endParaRPr kumimoji="1" lang="ja-JP" altLang="en-US" sz="1000" b="1">
            <a:latin typeface="ＭＳ Ｐゴシック"/>
          </a:endParaRPr>
        </a:p>
      </xdr:txBody>
    </xdr:sp>
    <xdr:clientData/>
  </xdr:oneCellAnchor>
  <xdr:twoCellAnchor>
    <xdr:from>
      <xdr:col>24</xdr:col>
      <xdr:colOff>469900</xdr:colOff>
      <xdr:row>89</xdr:row>
      <xdr:rowOff>5504</xdr:rowOff>
    </xdr:from>
    <xdr:to>
      <xdr:col>24</xdr:col>
      <xdr:colOff>647700</xdr:colOff>
      <xdr:row>89</xdr:row>
      <xdr:rowOff>5504</xdr:rowOff>
    </xdr:to>
    <xdr:cxnSp macro="">
      <xdr:nvCxnSpPr>
        <xdr:cNvPr id="252" name="直線コネクタ 251"/>
        <xdr:cNvCxnSpPr/>
      </xdr:nvCxnSpPr>
      <xdr:spPr>
        <a:xfrm>
          <a:off x="16929100" y="152645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128288</xdr:rowOff>
    </xdr:from>
    <xdr:ext cx="762000" cy="259045"/>
    <xdr:sp macro="" textlink="">
      <xdr:nvSpPr>
        <xdr:cNvPr id="253" name="給与水準   （国との比較）最大値テキスト"/>
        <xdr:cNvSpPr txBox="1"/>
      </xdr:nvSpPr>
      <xdr:spPr>
        <a:xfrm>
          <a:off x="17106900" y="1367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86.6</a:t>
          </a:r>
          <a:endParaRPr kumimoji="1" lang="ja-JP" altLang="en-US" sz="1000" b="1">
            <a:latin typeface="ＭＳ Ｐゴシック"/>
          </a:endParaRPr>
        </a:p>
      </xdr:txBody>
    </xdr:sp>
    <xdr:clientData/>
  </xdr:oneCellAnchor>
  <xdr:twoCellAnchor>
    <xdr:from>
      <xdr:col>24</xdr:col>
      <xdr:colOff>469900</xdr:colOff>
      <xdr:row>81</xdr:row>
      <xdr:rowOff>41911</xdr:rowOff>
    </xdr:from>
    <xdr:to>
      <xdr:col>24</xdr:col>
      <xdr:colOff>647700</xdr:colOff>
      <xdr:row>81</xdr:row>
      <xdr:rowOff>41911</xdr:rowOff>
    </xdr:to>
    <xdr:cxnSp macro="">
      <xdr:nvCxnSpPr>
        <xdr:cNvPr id="254" name="直線コネクタ 253"/>
        <xdr:cNvCxnSpPr/>
      </xdr:nvCxnSpPr>
      <xdr:spPr>
        <a:xfrm>
          <a:off x="16929100" y="13929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160443</xdr:rowOff>
    </xdr:from>
    <xdr:to>
      <xdr:col>24</xdr:col>
      <xdr:colOff>558800</xdr:colOff>
      <xdr:row>89</xdr:row>
      <xdr:rowOff>110066</xdr:rowOff>
    </xdr:to>
    <xdr:cxnSp macro="">
      <xdr:nvCxnSpPr>
        <xdr:cNvPr id="255" name="直線コネクタ 254"/>
        <xdr:cNvCxnSpPr/>
      </xdr:nvCxnSpPr>
      <xdr:spPr>
        <a:xfrm flipV="1">
          <a:off x="16179800" y="14733693"/>
          <a:ext cx="838200" cy="635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102040</xdr:rowOff>
    </xdr:from>
    <xdr:ext cx="762000" cy="259045"/>
    <xdr:sp macro="" textlink="">
      <xdr:nvSpPr>
        <xdr:cNvPr id="256" name="給与水準   （国との比較）平均値テキスト"/>
        <xdr:cNvSpPr txBox="1"/>
      </xdr:nvSpPr>
      <xdr:spPr>
        <a:xfrm>
          <a:off x="17106900" y="145038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85513</xdr:rowOff>
    </xdr:from>
    <xdr:to>
      <xdr:col>24</xdr:col>
      <xdr:colOff>609600</xdr:colOff>
      <xdr:row>86</xdr:row>
      <xdr:rowOff>15663</xdr:rowOff>
    </xdr:to>
    <xdr:sp macro="" textlink="">
      <xdr:nvSpPr>
        <xdr:cNvPr id="257" name="フローチャート : 判断 256"/>
        <xdr:cNvSpPr/>
      </xdr:nvSpPr>
      <xdr:spPr>
        <a:xfrm>
          <a:off x="16967200" y="1465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85937</xdr:rowOff>
    </xdr:from>
    <xdr:to>
      <xdr:col>23</xdr:col>
      <xdr:colOff>406400</xdr:colOff>
      <xdr:row>89</xdr:row>
      <xdr:rowOff>110066</xdr:rowOff>
    </xdr:to>
    <xdr:cxnSp macro="">
      <xdr:nvCxnSpPr>
        <xdr:cNvPr id="258" name="直線コネクタ 257"/>
        <xdr:cNvCxnSpPr/>
      </xdr:nvCxnSpPr>
      <xdr:spPr>
        <a:xfrm>
          <a:off x="15290800" y="15344987"/>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89</xdr:row>
      <xdr:rowOff>27093</xdr:rowOff>
    </xdr:from>
    <xdr:to>
      <xdr:col>23</xdr:col>
      <xdr:colOff>457200</xdr:colOff>
      <xdr:row>89</xdr:row>
      <xdr:rowOff>128693</xdr:rowOff>
    </xdr:to>
    <xdr:sp macro="" textlink="">
      <xdr:nvSpPr>
        <xdr:cNvPr id="259" name="フローチャート : 判断 258"/>
        <xdr:cNvSpPr/>
      </xdr:nvSpPr>
      <xdr:spPr>
        <a:xfrm>
          <a:off x="16129000" y="1528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138870</xdr:rowOff>
    </xdr:from>
    <xdr:ext cx="736600" cy="259045"/>
    <xdr:sp macro="" textlink="">
      <xdr:nvSpPr>
        <xdr:cNvPr id="260" name="テキスト ボックス 259"/>
        <xdr:cNvSpPr txBox="1"/>
      </xdr:nvSpPr>
      <xdr:spPr>
        <a:xfrm>
          <a:off x="15798800" y="15055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63923</xdr:rowOff>
    </xdr:from>
    <xdr:to>
      <xdr:col>22</xdr:col>
      <xdr:colOff>203200</xdr:colOff>
      <xdr:row>89</xdr:row>
      <xdr:rowOff>85937</xdr:rowOff>
    </xdr:to>
    <xdr:cxnSp macro="">
      <xdr:nvCxnSpPr>
        <xdr:cNvPr id="261" name="直線コネクタ 260"/>
        <xdr:cNvCxnSpPr/>
      </xdr:nvCxnSpPr>
      <xdr:spPr>
        <a:xfrm>
          <a:off x="14401800" y="14637173"/>
          <a:ext cx="889000" cy="707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43180</xdr:rowOff>
    </xdr:from>
    <xdr:to>
      <xdr:col>22</xdr:col>
      <xdr:colOff>254000</xdr:colOff>
      <xdr:row>89</xdr:row>
      <xdr:rowOff>144780</xdr:rowOff>
    </xdr:to>
    <xdr:sp macro="" textlink="">
      <xdr:nvSpPr>
        <xdr:cNvPr id="262" name="フローチャート : 判断 261"/>
        <xdr:cNvSpPr/>
      </xdr:nvSpPr>
      <xdr:spPr>
        <a:xfrm>
          <a:off x="15240000" y="1530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129557</xdr:rowOff>
    </xdr:from>
    <xdr:ext cx="762000" cy="259045"/>
    <xdr:sp macro="" textlink="">
      <xdr:nvSpPr>
        <xdr:cNvPr id="263" name="テキスト ボックス 262"/>
        <xdr:cNvSpPr txBox="1"/>
      </xdr:nvSpPr>
      <xdr:spPr>
        <a:xfrm>
          <a:off x="14909800" y="1538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55880</xdr:rowOff>
    </xdr:from>
    <xdr:to>
      <xdr:col>21</xdr:col>
      <xdr:colOff>0</xdr:colOff>
      <xdr:row>85</xdr:row>
      <xdr:rowOff>63923</xdr:rowOff>
    </xdr:to>
    <xdr:cxnSp macro="">
      <xdr:nvCxnSpPr>
        <xdr:cNvPr id="264" name="直線コネクタ 263"/>
        <xdr:cNvCxnSpPr/>
      </xdr:nvCxnSpPr>
      <xdr:spPr>
        <a:xfrm>
          <a:off x="13512800" y="14629130"/>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69427</xdr:rowOff>
    </xdr:from>
    <xdr:to>
      <xdr:col>21</xdr:col>
      <xdr:colOff>50800</xdr:colOff>
      <xdr:row>85</xdr:row>
      <xdr:rowOff>171027</xdr:rowOff>
    </xdr:to>
    <xdr:sp macro="" textlink="">
      <xdr:nvSpPr>
        <xdr:cNvPr id="265" name="フローチャート : 判断 264"/>
        <xdr:cNvSpPr/>
      </xdr:nvSpPr>
      <xdr:spPr>
        <a:xfrm>
          <a:off x="14351000" y="1464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155804</xdr:rowOff>
    </xdr:from>
    <xdr:ext cx="762000" cy="259045"/>
    <xdr:sp macro="" textlink="">
      <xdr:nvSpPr>
        <xdr:cNvPr id="266" name="テキスト ボックス 265"/>
        <xdr:cNvSpPr txBox="1"/>
      </xdr:nvSpPr>
      <xdr:spPr>
        <a:xfrm>
          <a:off x="14020800" y="14729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61384</xdr:rowOff>
    </xdr:from>
    <xdr:to>
      <xdr:col>19</xdr:col>
      <xdr:colOff>533400</xdr:colOff>
      <xdr:row>85</xdr:row>
      <xdr:rowOff>162984</xdr:rowOff>
    </xdr:to>
    <xdr:sp macro="" textlink="">
      <xdr:nvSpPr>
        <xdr:cNvPr id="267" name="フローチャート : 判断 266"/>
        <xdr:cNvSpPr/>
      </xdr:nvSpPr>
      <xdr:spPr>
        <a:xfrm>
          <a:off x="13462000" y="14634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147761</xdr:rowOff>
    </xdr:from>
    <xdr:ext cx="762000" cy="259045"/>
    <xdr:sp macro="" textlink="">
      <xdr:nvSpPr>
        <xdr:cNvPr id="268" name="テキスト ボックス 267"/>
        <xdr:cNvSpPr txBox="1"/>
      </xdr:nvSpPr>
      <xdr:spPr>
        <a:xfrm>
          <a:off x="13131800" y="14721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109643</xdr:rowOff>
    </xdr:from>
    <xdr:to>
      <xdr:col>24</xdr:col>
      <xdr:colOff>609600</xdr:colOff>
      <xdr:row>86</xdr:row>
      <xdr:rowOff>39793</xdr:rowOff>
    </xdr:to>
    <xdr:sp macro="" textlink="">
      <xdr:nvSpPr>
        <xdr:cNvPr id="274" name="円/楕円 273"/>
        <xdr:cNvSpPr/>
      </xdr:nvSpPr>
      <xdr:spPr>
        <a:xfrm>
          <a:off x="16967200" y="14682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81720</xdr:rowOff>
    </xdr:from>
    <xdr:ext cx="762000" cy="259045"/>
    <xdr:sp macro="" textlink="">
      <xdr:nvSpPr>
        <xdr:cNvPr id="275" name="給与水準   （国との比較）該当値テキスト"/>
        <xdr:cNvSpPr txBox="1"/>
      </xdr:nvSpPr>
      <xdr:spPr>
        <a:xfrm>
          <a:off x="17106900" y="14654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96.6</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59266</xdr:rowOff>
    </xdr:from>
    <xdr:to>
      <xdr:col>23</xdr:col>
      <xdr:colOff>457200</xdr:colOff>
      <xdr:row>89</xdr:row>
      <xdr:rowOff>160866</xdr:rowOff>
    </xdr:to>
    <xdr:sp macro="" textlink="">
      <xdr:nvSpPr>
        <xdr:cNvPr id="276" name="円/楕円 275"/>
        <xdr:cNvSpPr/>
      </xdr:nvSpPr>
      <xdr:spPr>
        <a:xfrm>
          <a:off x="16129000" y="15318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145643</xdr:rowOff>
    </xdr:from>
    <xdr:ext cx="736600" cy="259045"/>
    <xdr:sp macro="" textlink="">
      <xdr:nvSpPr>
        <xdr:cNvPr id="277" name="テキスト ボックス 276"/>
        <xdr:cNvSpPr txBox="1"/>
      </xdr:nvSpPr>
      <xdr:spPr>
        <a:xfrm>
          <a:off x="15798800" y="15404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104.5</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35137</xdr:rowOff>
    </xdr:from>
    <xdr:to>
      <xdr:col>22</xdr:col>
      <xdr:colOff>254000</xdr:colOff>
      <xdr:row>89</xdr:row>
      <xdr:rowOff>136737</xdr:rowOff>
    </xdr:to>
    <xdr:sp macro="" textlink="">
      <xdr:nvSpPr>
        <xdr:cNvPr id="278" name="円/楕円 277"/>
        <xdr:cNvSpPr/>
      </xdr:nvSpPr>
      <xdr:spPr>
        <a:xfrm>
          <a:off x="15240000" y="15294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146914</xdr:rowOff>
    </xdr:from>
    <xdr:ext cx="762000" cy="259045"/>
    <xdr:sp macro="" textlink="">
      <xdr:nvSpPr>
        <xdr:cNvPr id="279" name="テキスト ボックス 278"/>
        <xdr:cNvSpPr txBox="1"/>
      </xdr:nvSpPr>
      <xdr:spPr>
        <a:xfrm>
          <a:off x="14909800" y="15063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104.2</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13123</xdr:rowOff>
    </xdr:from>
    <xdr:to>
      <xdr:col>21</xdr:col>
      <xdr:colOff>50800</xdr:colOff>
      <xdr:row>85</xdr:row>
      <xdr:rowOff>114723</xdr:rowOff>
    </xdr:to>
    <xdr:sp macro="" textlink="">
      <xdr:nvSpPr>
        <xdr:cNvPr id="280" name="円/楕円 279"/>
        <xdr:cNvSpPr/>
      </xdr:nvSpPr>
      <xdr:spPr>
        <a:xfrm>
          <a:off x="14351000" y="14586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124900</xdr:rowOff>
    </xdr:from>
    <xdr:ext cx="762000" cy="259045"/>
    <xdr:sp macro="" textlink="">
      <xdr:nvSpPr>
        <xdr:cNvPr id="281" name="テキスト ボックス 280"/>
        <xdr:cNvSpPr txBox="1"/>
      </xdr:nvSpPr>
      <xdr:spPr>
        <a:xfrm>
          <a:off x="14020800" y="14355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95.4</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5080</xdr:rowOff>
    </xdr:from>
    <xdr:to>
      <xdr:col>19</xdr:col>
      <xdr:colOff>533400</xdr:colOff>
      <xdr:row>85</xdr:row>
      <xdr:rowOff>106680</xdr:rowOff>
    </xdr:to>
    <xdr:sp macro="" textlink="">
      <xdr:nvSpPr>
        <xdr:cNvPr id="282" name="円/楕円 281"/>
        <xdr:cNvSpPr/>
      </xdr:nvSpPr>
      <xdr:spPr>
        <a:xfrm>
          <a:off x="13462000" y="1457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116857</xdr:rowOff>
    </xdr:from>
    <xdr:ext cx="762000" cy="259045"/>
    <xdr:sp macro="" textlink="">
      <xdr:nvSpPr>
        <xdr:cNvPr id="283" name="テキスト ボックス 282"/>
        <xdr:cNvSpPr txBox="1"/>
      </xdr:nvSpPr>
      <xdr:spPr>
        <a:xfrm>
          <a:off x="13131800" y="1434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5" name="テキスト ボックス 284"/>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6" name="テキスト ボックス 285"/>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50/82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２．５ポイント増加の９．４６ポイントになっており、類似団体平均と比較すると０・６ポイント上回っているものの、平成２０年度を初年度とし、平成２４年度までの５年間で総務省通知による定員適正化計画に基づき、退職者不補充、民間委託等の推進、事務事業の見直し、行政組織機構改革等により計画的な職員の削減を実施してきた。平成２５年度からは、町条例に基づき適正な定員管理に努めている。</a:t>
          </a: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0" name="直線コネクタ 299"/>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1" name="テキスト ボックス 300"/>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2" name="直線コネクタ 301"/>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3" name="テキスト ボックス 302"/>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4" name="直線コネクタ 30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5" name="テキスト ボックス 30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6" name="直線コネクタ 305"/>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7" name="テキスト ボックス 306"/>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8" name="直線コネクタ 307"/>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9" name="テキスト ボックス 308"/>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74860</xdr:rowOff>
    </xdr:from>
    <xdr:to>
      <xdr:col>24</xdr:col>
      <xdr:colOff>558800</xdr:colOff>
      <xdr:row>67</xdr:row>
      <xdr:rowOff>110843</xdr:rowOff>
    </xdr:to>
    <xdr:cxnSp macro="">
      <xdr:nvCxnSpPr>
        <xdr:cNvPr id="313" name="直線コネクタ 312"/>
        <xdr:cNvCxnSpPr/>
      </xdr:nvCxnSpPr>
      <xdr:spPr>
        <a:xfrm flipV="1">
          <a:off x="17018000" y="10190410"/>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82920</xdr:rowOff>
    </xdr:from>
    <xdr:ext cx="762000" cy="259045"/>
    <xdr:sp macro="" textlink="">
      <xdr:nvSpPr>
        <xdr:cNvPr id="314" name="定員管理の状況最小値テキスト"/>
        <xdr:cNvSpPr txBox="1"/>
      </xdr:nvSpPr>
      <xdr:spPr>
        <a:xfrm>
          <a:off x="17106900" y="1157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14.99</a:t>
          </a:r>
          <a:endParaRPr kumimoji="1" lang="ja-JP" altLang="en-US" sz="1000" b="1">
            <a:latin typeface="ＭＳ Ｐゴシック"/>
          </a:endParaRPr>
        </a:p>
      </xdr:txBody>
    </xdr:sp>
    <xdr:clientData/>
  </xdr:oneCellAnchor>
  <xdr:twoCellAnchor>
    <xdr:from>
      <xdr:col>24</xdr:col>
      <xdr:colOff>469900</xdr:colOff>
      <xdr:row>67</xdr:row>
      <xdr:rowOff>110843</xdr:rowOff>
    </xdr:from>
    <xdr:to>
      <xdr:col>24</xdr:col>
      <xdr:colOff>647700</xdr:colOff>
      <xdr:row>67</xdr:row>
      <xdr:rowOff>110843</xdr:rowOff>
    </xdr:to>
    <xdr:cxnSp macro="">
      <xdr:nvCxnSpPr>
        <xdr:cNvPr id="315" name="直線コネクタ 314"/>
        <xdr:cNvCxnSpPr/>
      </xdr:nvCxnSpPr>
      <xdr:spPr>
        <a:xfrm>
          <a:off x="16929100" y="115979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161237</xdr:rowOff>
    </xdr:from>
    <xdr:ext cx="762000" cy="259045"/>
    <xdr:sp macro="" textlink="">
      <xdr:nvSpPr>
        <xdr:cNvPr id="316" name="定員管理の状況最大値テキスト"/>
        <xdr:cNvSpPr txBox="1"/>
      </xdr:nvSpPr>
      <xdr:spPr>
        <a:xfrm>
          <a:off x="17106900" y="9933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4.49</a:t>
          </a:r>
          <a:endParaRPr kumimoji="1" lang="ja-JP" altLang="en-US" sz="1000" b="1">
            <a:latin typeface="ＭＳ Ｐゴシック"/>
          </a:endParaRPr>
        </a:p>
      </xdr:txBody>
    </xdr:sp>
    <xdr:clientData/>
  </xdr:oneCellAnchor>
  <xdr:twoCellAnchor>
    <xdr:from>
      <xdr:col>24</xdr:col>
      <xdr:colOff>469900</xdr:colOff>
      <xdr:row>59</xdr:row>
      <xdr:rowOff>74860</xdr:rowOff>
    </xdr:from>
    <xdr:to>
      <xdr:col>24</xdr:col>
      <xdr:colOff>647700</xdr:colOff>
      <xdr:row>59</xdr:row>
      <xdr:rowOff>74860</xdr:rowOff>
    </xdr:to>
    <xdr:cxnSp macro="">
      <xdr:nvCxnSpPr>
        <xdr:cNvPr id="317" name="直線コネクタ 316"/>
        <xdr:cNvCxnSpPr/>
      </xdr:nvCxnSpPr>
      <xdr:spPr>
        <a:xfrm>
          <a:off x="16929100" y="10190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21802</xdr:rowOff>
    </xdr:from>
    <xdr:to>
      <xdr:col>24</xdr:col>
      <xdr:colOff>558800</xdr:colOff>
      <xdr:row>63</xdr:row>
      <xdr:rowOff>55315</xdr:rowOff>
    </xdr:to>
    <xdr:cxnSp macro="">
      <xdr:nvCxnSpPr>
        <xdr:cNvPr id="318" name="直線コネクタ 317"/>
        <xdr:cNvCxnSpPr/>
      </xdr:nvCxnSpPr>
      <xdr:spPr>
        <a:xfrm>
          <a:off x="16179800" y="10823152"/>
          <a:ext cx="838200" cy="335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101335</xdr:rowOff>
    </xdr:from>
    <xdr:ext cx="762000" cy="259045"/>
    <xdr:sp macro="" textlink="">
      <xdr:nvSpPr>
        <xdr:cNvPr id="319" name="定員管理の状況平均値テキスト"/>
        <xdr:cNvSpPr txBox="1"/>
      </xdr:nvSpPr>
      <xdr:spPr>
        <a:xfrm>
          <a:off x="17106900" y="10559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84808</xdr:rowOff>
    </xdr:from>
    <xdr:to>
      <xdr:col>24</xdr:col>
      <xdr:colOff>609600</xdr:colOff>
      <xdr:row>63</xdr:row>
      <xdr:rowOff>14958</xdr:rowOff>
    </xdr:to>
    <xdr:sp macro="" textlink="">
      <xdr:nvSpPr>
        <xdr:cNvPr id="320" name="フローチャート : 判断 319"/>
        <xdr:cNvSpPr/>
      </xdr:nvSpPr>
      <xdr:spPr>
        <a:xfrm>
          <a:off x="169672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155716</xdr:rowOff>
    </xdr:from>
    <xdr:to>
      <xdr:col>23</xdr:col>
      <xdr:colOff>406400</xdr:colOff>
      <xdr:row>63</xdr:row>
      <xdr:rowOff>21802</xdr:rowOff>
    </xdr:to>
    <xdr:cxnSp macro="">
      <xdr:nvCxnSpPr>
        <xdr:cNvPr id="321" name="直線コネクタ 320"/>
        <xdr:cNvCxnSpPr/>
      </xdr:nvCxnSpPr>
      <xdr:spPr>
        <a:xfrm>
          <a:off x="15290800" y="10785616"/>
          <a:ext cx="889000" cy="37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90170</xdr:rowOff>
    </xdr:from>
    <xdr:to>
      <xdr:col>23</xdr:col>
      <xdr:colOff>457200</xdr:colOff>
      <xdr:row>63</xdr:row>
      <xdr:rowOff>20320</xdr:rowOff>
    </xdr:to>
    <xdr:sp macro="" textlink="">
      <xdr:nvSpPr>
        <xdr:cNvPr id="322" name="フローチャート : 判断 321"/>
        <xdr:cNvSpPr/>
      </xdr:nvSpPr>
      <xdr:spPr>
        <a:xfrm>
          <a:off x="16129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30497</xdr:rowOff>
    </xdr:from>
    <xdr:ext cx="736600" cy="259045"/>
    <xdr:sp macro="" textlink="">
      <xdr:nvSpPr>
        <xdr:cNvPr id="323" name="テキスト ボックス 322"/>
        <xdr:cNvSpPr txBox="1"/>
      </xdr:nvSpPr>
      <xdr:spPr>
        <a:xfrm>
          <a:off x="15798800" y="1048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155716</xdr:rowOff>
    </xdr:from>
    <xdr:to>
      <xdr:col>22</xdr:col>
      <xdr:colOff>203200</xdr:colOff>
      <xdr:row>62</xdr:row>
      <xdr:rowOff>159738</xdr:rowOff>
    </xdr:to>
    <xdr:cxnSp macro="">
      <xdr:nvCxnSpPr>
        <xdr:cNvPr id="324" name="直線コネクタ 323"/>
        <xdr:cNvCxnSpPr/>
      </xdr:nvCxnSpPr>
      <xdr:spPr>
        <a:xfrm flipV="1">
          <a:off x="14401800" y="10785616"/>
          <a:ext cx="8890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103576</xdr:rowOff>
    </xdr:from>
    <xdr:to>
      <xdr:col>22</xdr:col>
      <xdr:colOff>254000</xdr:colOff>
      <xdr:row>63</xdr:row>
      <xdr:rowOff>33726</xdr:rowOff>
    </xdr:to>
    <xdr:sp macro="" textlink="">
      <xdr:nvSpPr>
        <xdr:cNvPr id="325" name="フローチャート : 判断 324"/>
        <xdr:cNvSpPr/>
      </xdr:nvSpPr>
      <xdr:spPr>
        <a:xfrm>
          <a:off x="15240000" y="10733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43903</xdr:rowOff>
    </xdr:from>
    <xdr:ext cx="762000" cy="259045"/>
    <xdr:sp macro="" textlink="">
      <xdr:nvSpPr>
        <xdr:cNvPr id="326" name="テキスト ボックス 325"/>
        <xdr:cNvSpPr txBox="1"/>
      </xdr:nvSpPr>
      <xdr:spPr>
        <a:xfrm>
          <a:off x="14909800" y="10502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159738</xdr:rowOff>
    </xdr:from>
    <xdr:to>
      <xdr:col>21</xdr:col>
      <xdr:colOff>0</xdr:colOff>
      <xdr:row>63</xdr:row>
      <xdr:rowOff>15099</xdr:rowOff>
    </xdr:to>
    <xdr:cxnSp macro="">
      <xdr:nvCxnSpPr>
        <xdr:cNvPr id="327" name="直線コネクタ 326"/>
        <xdr:cNvCxnSpPr/>
      </xdr:nvCxnSpPr>
      <xdr:spPr>
        <a:xfrm flipV="1">
          <a:off x="13512800" y="10789638"/>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64699</xdr:rowOff>
    </xdr:from>
    <xdr:to>
      <xdr:col>21</xdr:col>
      <xdr:colOff>50800</xdr:colOff>
      <xdr:row>62</xdr:row>
      <xdr:rowOff>166299</xdr:rowOff>
    </xdr:to>
    <xdr:sp macro="" textlink="">
      <xdr:nvSpPr>
        <xdr:cNvPr id="328" name="フローチャート : 判断 327"/>
        <xdr:cNvSpPr/>
      </xdr:nvSpPr>
      <xdr:spPr>
        <a:xfrm>
          <a:off x="14351000" y="10694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5026</xdr:rowOff>
    </xdr:from>
    <xdr:ext cx="762000" cy="259045"/>
    <xdr:sp macro="" textlink="">
      <xdr:nvSpPr>
        <xdr:cNvPr id="329" name="テキスト ボックス 328"/>
        <xdr:cNvSpPr txBox="1"/>
      </xdr:nvSpPr>
      <xdr:spPr>
        <a:xfrm>
          <a:off x="14020800" y="10463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39229</xdr:rowOff>
    </xdr:from>
    <xdr:to>
      <xdr:col>19</xdr:col>
      <xdr:colOff>533400</xdr:colOff>
      <xdr:row>62</xdr:row>
      <xdr:rowOff>140829</xdr:rowOff>
    </xdr:to>
    <xdr:sp macro="" textlink="">
      <xdr:nvSpPr>
        <xdr:cNvPr id="330" name="フローチャート : 判断 329"/>
        <xdr:cNvSpPr/>
      </xdr:nvSpPr>
      <xdr:spPr>
        <a:xfrm>
          <a:off x="13462000" y="10669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151006</xdr:rowOff>
    </xdr:from>
    <xdr:ext cx="762000" cy="259045"/>
    <xdr:sp macro="" textlink="">
      <xdr:nvSpPr>
        <xdr:cNvPr id="331" name="テキスト ボックス 330"/>
        <xdr:cNvSpPr txBox="1"/>
      </xdr:nvSpPr>
      <xdr:spPr>
        <a:xfrm>
          <a:off x="13131800" y="10438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63</xdr:row>
      <xdr:rowOff>4515</xdr:rowOff>
    </xdr:from>
    <xdr:to>
      <xdr:col>24</xdr:col>
      <xdr:colOff>609600</xdr:colOff>
      <xdr:row>63</xdr:row>
      <xdr:rowOff>106115</xdr:rowOff>
    </xdr:to>
    <xdr:sp macro="" textlink="">
      <xdr:nvSpPr>
        <xdr:cNvPr id="337" name="円/楕円 336"/>
        <xdr:cNvSpPr/>
      </xdr:nvSpPr>
      <xdr:spPr>
        <a:xfrm>
          <a:off x="16967200" y="10805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148042</xdr:rowOff>
    </xdr:from>
    <xdr:ext cx="762000" cy="259045"/>
    <xdr:sp macro="" textlink="">
      <xdr:nvSpPr>
        <xdr:cNvPr id="338" name="定員管理の状況該当値テキスト"/>
        <xdr:cNvSpPr txBox="1"/>
      </xdr:nvSpPr>
      <xdr:spPr>
        <a:xfrm>
          <a:off x="17106900" y="10777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9.46</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142452</xdr:rowOff>
    </xdr:from>
    <xdr:to>
      <xdr:col>23</xdr:col>
      <xdr:colOff>457200</xdr:colOff>
      <xdr:row>63</xdr:row>
      <xdr:rowOff>72602</xdr:rowOff>
    </xdr:to>
    <xdr:sp macro="" textlink="">
      <xdr:nvSpPr>
        <xdr:cNvPr id="339" name="円/楕円 338"/>
        <xdr:cNvSpPr/>
      </xdr:nvSpPr>
      <xdr:spPr>
        <a:xfrm>
          <a:off x="16129000" y="10772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57379</xdr:rowOff>
    </xdr:from>
    <xdr:ext cx="736600" cy="259045"/>
    <xdr:sp macro="" textlink="">
      <xdr:nvSpPr>
        <xdr:cNvPr id="340" name="テキスト ボックス 339"/>
        <xdr:cNvSpPr txBox="1"/>
      </xdr:nvSpPr>
      <xdr:spPr>
        <a:xfrm>
          <a:off x="15798800" y="108587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104916</xdr:rowOff>
    </xdr:from>
    <xdr:to>
      <xdr:col>22</xdr:col>
      <xdr:colOff>254000</xdr:colOff>
      <xdr:row>63</xdr:row>
      <xdr:rowOff>35066</xdr:rowOff>
    </xdr:to>
    <xdr:sp macro="" textlink="">
      <xdr:nvSpPr>
        <xdr:cNvPr id="341" name="円/楕円 340"/>
        <xdr:cNvSpPr/>
      </xdr:nvSpPr>
      <xdr:spPr>
        <a:xfrm>
          <a:off x="15240000" y="10734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19843</xdr:rowOff>
    </xdr:from>
    <xdr:ext cx="762000" cy="259045"/>
    <xdr:sp macro="" textlink="">
      <xdr:nvSpPr>
        <xdr:cNvPr id="342" name="テキスト ボックス 341"/>
        <xdr:cNvSpPr txBox="1"/>
      </xdr:nvSpPr>
      <xdr:spPr>
        <a:xfrm>
          <a:off x="14909800" y="10821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8.93</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108938</xdr:rowOff>
    </xdr:from>
    <xdr:to>
      <xdr:col>21</xdr:col>
      <xdr:colOff>50800</xdr:colOff>
      <xdr:row>63</xdr:row>
      <xdr:rowOff>39088</xdr:rowOff>
    </xdr:to>
    <xdr:sp macro="" textlink="">
      <xdr:nvSpPr>
        <xdr:cNvPr id="343" name="円/楕円 342"/>
        <xdr:cNvSpPr/>
      </xdr:nvSpPr>
      <xdr:spPr>
        <a:xfrm>
          <a:off x="14351000" y="10738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23865</xdr:rowOff>
    </xdr:from>
    <xdr:ext cx="762000" cy="259045"/>
    <xdr:sp macro="" textlink="">
      <xdr:nvSpPr>
        <xdr:cNvPr id="344" name="テキスト ボックス 343"/>
        <xdr:cNvSpPr txBox="1"/>
      </xdr:nvSpPr>
      <xdr:spPr>
        <a:xfrm>
          <a:off x="14020800" y="10825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8.96</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135749</xdr:rowOff>
    </xdr:from>
    <xdr:to>
      <xdr:col>19</xdr:col>
      <xdr:colOff>533400</xdr:colOff>
      <xdr:row>63</xdr:row>
      <xdr:rowOff>65899</xdr:rowOff>
    </xdr:to>
    <xdr:sp macro="" textlink="">
      <xdr:nvSpPr>
        <xdr:cNvPr id="345" name="円/楕円 344"/>
        <xdr:cNvSpPr/>
      </xdr:nvSpPr>
      <xdr:spPr>
        <a:xfrm>
          <a:off x="13462000" y="10765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50676</xdr:rowOff>
    </xdr:from>
    <xdr:ext cx="762000" cy="259045"/>
    <xdr:sp macro="" textlink="">
      <xdr:nvSpPr>
        <xdr:cNvPr id="346" name="テキスト ボックス 345"/>
        <xdr:cNvSpPr txBox="1"/>
      </xdr:nvSpPr>
      <xdr:spPr>
        <a:xfrm>
          <a:off x="13131800" y="10852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8" name="テキスト ボックス 347"/>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9" name="テキスト ボックス 348"/>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55/82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前年度より１．１ポイント減少しているが、類似団体平均と比較すると１．３ポイント上回っている。</a:t>
          </a:r>
          <a:endParaRPr kumimoji="1" lang="en-US" altLang="ja-JP" sz="1200">
            <a:latin typeface="ＭＳ Ｐゴシック"/>
          </a:endParaRPr>
        </a:p>
        <a:p>
          <a:r>
            <a:rPr kumimoji="1" lang="ja-JP" altLang="en-US" sz="1200">
              <a:latin typeface="ＭＳ Ｐゴシック"/>
            </a:rPr>
            <a:t>　主な要因は、下水道整備事業、平成２６年度で終了する債務負担行為による道路整備事業、</a:t>
          </a:r>
          <a:r>
            <a:rPr kumimoji="1" lang="ja-JP" altLang="ja-JP" sz="1200">
              <a:solidFill>
                <a:schemeClr val="dk1"/>
              </a:solidFill>
              <a:effectLst/>
              <a:latin typeface="+mn-lt"/>
              <a:ea typeface="+mn-ea"/>
              <a:cs typeface="+mn-cs"/>
            </a:rPr>
            <a:t>平成９年度から</a:t>
          </a:r>
          <a:r>
            <a:rPr kumimoji="1" lang="ja-JP" altLang="en-US" sz="1200">
              <a:solidFill>
                <a:schemeClr val="dk1"/>
              </a:solidFill>
              <a:effectLst/>
              <a:latin typeface="+mn-lt"/>
              <a:ea typeface="+mn-ea"/>
              <a:cs typeface="+mn-cs"/>
            </a:rPr>
            <a:t>平成２５年度までに</a:t>
          </a:r>
          <a:r>
            <a:rPr kumimoji="1" lang="ja-JP" altLang="ja-JP" sz="1200">
              <a:solidFill>
                <a:schemeClr val="dk1"/>
              </a:solidFill>
              <a:effectLst/>
              <a:latin typeface="+mn-lt"/>
              <a:ea typeface="+mn-ea"/>
              <a:cs typeface="+mn-cs"/>
            </a:rPr>
            <a:t>実施し</a:t>
          </a:r>
          <a:r>
            <a:rPr kumimoji="1" lang="ja-JP" altLang="en-US" sz="1200">
              <a:solidFill>
                <a:schemeClr val="dk1"/>
              </a:solidFill>
              <a:effectLst/>
              <a:latin typeface="+mn-lt"/>
              <a:ea typeface="+mn-ea"/>
              <a:cs typeface="+mn-cs"/>
            </a:rPr>
            <a:t>た</a:t>
          </a:r>
          <a:r>
            <a:rPr kumimoji="1" lang="ja-JP" altLang="ja-JP" sz="1200">
              <a:solidFill>
                <a:schemeClr val="dk1"/>
              </a:solidFill>
              <a:effectLst/>
              <a:latin typeface="+mn-lt"/>
              <a:ea typeface="+mn-ea"/>
              <a:cs typeface="+mn-cs"/>
            </a:rPr>
            <a:t>亀ヶ城公園整備事業</a:t>
          </a:r>
          <a:r>
            <a:rPr kumimoji="1" lang="ja-JP" altLang="en-US" sz="1200">
              <a:latin typeface="ＭＳ Ｐゴシック"/>
            </a:rPr>
            <a:t>などである。</a:t>
          </a:r>
          <a:endParaRPr kumimoji="1" lang="en-US" altLang="ja-JP" sz="1200">
            <a:latin typeface="ＭＳ Ｐゴシック"/>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Ｐゴシック"/>
            </a:rPr>
            <a:t>　今後も町税の減収や普通交付税などの減少により、標準財政規模も減少することが予想されるため、公共事業の実施時期の検討、繰上償還の実施等により、類似団体の水準となるよう努める。</a:t>
          </a: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3" name="直線コネクタ 362"/>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4" name="テキスト ボックス 363"/>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5" name="直線コネクタ 364"/>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6" name="テキスト ボックス 365"/>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7" name="直線コネクタ 366"/>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8" name="テキスト ボックス 367"/>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9" name="直線コネクタ 36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86360</xdr:rowOff>
    </xdr:from>
    <xdr:to>
      <xdr:col>24</xdr:col>
      <xdr:colOff>558800</xdr:colOff>
      <xdr:row>44</xdr:row>
      <xdr:rowOff>140970</xdr:rowOff>
    </xdr:to>
    <xdr:cxnSp macro="">
      <xdr:nvCxnSpPr>
        <xdr:cNvPr id="371" name="直線コネクタ 370"/>
        <xdr:cNvCxnSpPr/>
      </xdr:nvCxnSpPr>
      <xdr:spPr>
        <a:xfrm flipV="1">
          <a:off x="17018000" y="6430010"/>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113047</xdr:rowOff>
    </xdr:from>
    <xdr:ext cx="762000" cy="259045"/>
    <xdr:sp macro="" textlink="">
      <xdr:nvSpPr>
        <xdr:cNvPr id="372" name="公債費負担の状況最小値テキスト"/>
        <xdr:cNvSpPr txBox="1"/>
      </xdr:nvSpPr>
      <xdr:spPr>
        <a:xfrm>
          <a:off x="17106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24</xdr:col>
      <xdr:colOff>469900</xdr:colOff>
      <xdr:row>44</xdr:row>
      <xdr:rowOff>140970</xdr:rowOff>
    </xdr:from>
    <xdr:to>
      <xdr:col>24</xdr:col>
      <xdr:colOff>647700</xdr:colOff>
      <xdr:row>44</xdr:row>
      <xdr:rowOff>140970</xdr:rowOff>
    </xdr:to>
    <xdr:cxnSp macro="">
      <xdr:nvCxnSpPr>
        <xdr:cNvPr id="373" name="直線コネクタ 372"/>
        <xdr:cNvCxnSpPr/>
      </xdr:nvCxnSpPr>
      <xdr:spPr>
        <a:xfrm>
          <a:off x="16929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1287</xdr:rowOff>
    </xdr:from>
    <xdr:ext cx="762000" cy="259045"/>
    <xdr:sp macro="" textlink="">
      <xdr:nvSpPr>
        <xdr:cNvPr id="374" name="公債費負担の状況最大値テキスト"/>
        <xdr:cNvSpPr txBox="1"/>
      </xdr:nvSpPr>
      <xdr:spPr>
        <a:xfrm>
          <a:off x="17106900" y="6173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24</xdr:col>
      <xdr:colOff>469900</xdr:colOff>
      <xdr:row>37</xdr:row>
      <xdr:rowOff>86360</xdr:rowOff>
    </xdr:from>
    <xdr:to>
      <xdr:col>24</xdr:col>
      <xdr:colOff>647700</xdr:colOff>
      <xdr:row>37</xdr:row>
      <xdr:rowOff>86360</xdr:rowOff>
    </xdr:to>
    <xdr:cxnSp macro="">
      <xdr:nvCxnSpPr>
        <xdr:cNvPr id="375" name="直線コネクタ 374"/>
        <xdr:cNvCxnSpPr/>
      </xdr:nvCxnSpPr>
      <xdr:spPr>
        <a:xfrm>
          <a:off x="16929100" y="6430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106363</xdr:rowOff>
    </xdr:from>
    <xdr:to>
      <xdr:col>24</xdr:col>
      <xdr:colOff>558800</xdr:colOff>
      <xdr:row>42</xdr:row>
      <xdr:rowOff>1270</xdr:rowOff>
    </xdr:to>
    <xdr:cxnSp macro="">
      <xdr:nvCxnSpPr>
        <xdr:cNvPr id="376" name="直線コネクタ 375"/>
        <xdr:cNvCxnSpPr/>
      </xdr:nvCxnSpPr>
      <xdr:spPr>
        <a:xfrm flipV="1">
          <a:off x="16179800" y="7135813"/>
          <a:ext cx="838200" cy="66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165117</xdr:rowOff>
    </xdr:from>
    <xdr:ext cx="762000" cy="259045"/>
    <xdr:sp macro="" textlink="">
      <xdr:nvSpPr>
        <xdr:cNvPr id="377" name="公債費負担の状況平均値テキスト"/>
        <xdr:cNvSpPr txBox="1"/>
      </xdr:nvSpPr>
      <xdr:spPr>
        <a:xfrm>
          <a:off x="17106900" y="68516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148590</xdr:rowOff>
    </xdr:from>
    <xdr:to>
      <xdr:col>24</xdr:col>
      <xdr:colOff>609600</xdr:colOff>
      <xdr:row>41</xdr:row>
      <xdr:rowOff>78740</xdr:rowOff>
    </xdr:to>
    <xdr:sp macro="" textlink="">
      <xdr:nvSpPr>
        <xdr:cNvPr id="378" name="フローチャート : 判断 377"/>
        <xdr:cNvSpPr/>
      </xdr:nvSpPr>
      <xdr:spPr>
        <a:xfrm>
          <a:off x="169672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1270</xdr:rowOff>
    </xdr:from>
    <xdr:to>
      <xdr:col>23</xdr:col>
      <xdr:colOff>406400</xdr:colOff>
      <xdr:row>42</xdr:row>
      <xdr:rowOff>79693</xdr:rowOff>
    </xdr:to>
    <xdr:cxnSp macro="">
      <xdr:nvCxnSpPr>
        <xdr:cNvPr id="379" name="直線コネクタ 378"/>
        <xdr:cNvCxnSpPr/>
      </xdr:nvCxnSpPr>
      <xdr:spPr>
        <a:xfrm flipV="1">
          <a:off x="15290800" y="7202170"/>
          <a:ext cx="889000" cy="78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7303</xdr:rowOff>
    </xdr:from>
    <xdr:to>
      <xdr:col>23</xdr:col>
      <xdr:colOff>457200</xdr:colOff>
      <xdr:row>41</xdr:row>
      <xdr:rowOff>108903</xdr:rowOff>
    </xdr:to>
    <xdr:sp macro="" textlink="">
      <xdr:nvSpPr>
        <xdr:cNvPr id="380" name="フローチャート : 判断 379"/>
        <xdr:cNvSpPr/>
      </xdr:nvSpPr>
      <xdr:spPr>
        <a:xfrm>
          <a:off x="16129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119080</xdr:rowOff>
    </xdr:from>
    <xdr:ext cx="736600" cy="259045"/>
    <xdr:sp macro="" textlink="">
      <xdr:nvSpPr>
        <xdr:cNvPr id="381" name="テキスト ボックス 380"/>
        <xdr:cNvSpPr txBox="1"/>
      </xdr:nvSpPr>
      <xdr:spPr>
        <a:xfrm>
          <a:off x="15798800" y="68056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79693</xdr:rowOff>
    </xdr:from>
    <xdr:to>
      <xdr:col>22</xdr:col>
      <xdr:colOff>203200</xdr:colOff>
      <xdr:row>42</xdr:row>
      <xdr:rowOff>164147</xdr:rowOff>
    </xdr:to>
    <xdr:cxnSp macro="">
      <xdr:nvCxnSpPr>
        <xdr:cNvPr id="382" name="直線コネクタ 381"/>
        <xdr:cNvCxnSpPr/>
      </xdr:nvCxnSpPr>
      <xdr:spPr>
        <a:xfrm flipV="1">
          <a:off x="14401800" y="7280593"/>
          <a:ext cx="889000" cy="84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43497</xdr:rowOff>
    </xdr:from>
    <xdr:to>
      <xdr:col>22</xdr:col>
      <xdr:colOff>254000</xdr:colOff>
      <xdr:row>41</xdr:row>
      <xdr:rowOff>145097</xdr:rowOff>
    </xdr:to>
    <xdr:sp macro="" textlink="">
      <xdr:nvSpPr>
        <xdr:cNvPr id="383" name="フローチャート : 判断 382"/>
        <xdr:cNvSpPr/>
      </xdr:nvSpPr>
      <xdr:spPr>
        <a:xfrm>
          <a:off x="15240000" y="707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155274</xdr:rowOff>
    </xdr:from>
    <xdr:ext cx="762000" cy="259045"/>
    <xdr:sp macro="" textlink="">
      <xdr:nvSpPr>
        <xdr:cNvPr id="384" name="テキスト ボックス 383"/>
        <xdr:cNvSpPr txBox="1"/>
      </xdr:nvSpPr>
      <xdr:spPr>
        <a:xfrm>
          <a:off x="14909800" y="6841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164147</xdr:rowOff>
    </xdr:from>
    <xdr:to>
      <xdr:col>21</xdr:col>
      <xdr:colOff>0</xdr:colOff>
      <xdr:row>43</xdr:row>
      <xdr:rowOff>77153</xdr:rowOff>
    </xdr:to>
    <xdr:cxnSp macro="">
      <xdr:nvCxnSpPr>
        <xdr:cNvPr id="385" name="直線コネクタ 384"/>
        <xdr:cNvCxnSpPr/>
      </xdr:nvCxnSpPr>
      <xdr:spPr>
        <a:xfrm flipV="1">
          <a:off x="13512800" y="7365047"/>
          <a:ext cx="889000" cy="84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67628</xdr:rowOff>
    </xdr:from>
    <xdr:to>
      <xdr:col>21</xdr:col>
      <xdr:colOff>50800</xdr:colOff>
      <xdr:row>41</xdr:row>
      <xdr:rowOff>169228</xdr:rowOff>
    </xdr:to>
    <xdr:sp macro="" textlink="">
      <xdr:nvSpPr>
        <xdr:cNvPr id="386" name="フローチャート : 判断 385"/>
        <xdr:cNvSpPr/>
      </xdr:nvSpPr>
      <xdr:spPr>
        <a:xfrm>
          <a:off x="14351000" y="7097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7955</xdr:rowOff>
    </xdr:from>
    <xdr:ext cx="762000" cy="259045"/>
    <xdr:sp macro="" textlink="">
      <xdr:nvSpPr>
        <xdr:cNvPr id="387" name="テキスト ボックス 386"/>
        <xdr:cNvSpPr txBox="1"/>
      </xdr:nvSpPr>
      <xdr:spPr>
        <a:xfrm>
          <a:off x="14020800" y="6865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103822</xdr:rowOff>
    </xdr:from>
    <xdr:to>
      <xdr:col>19</xdr:col>
      <xdr:colOff>533400</xdr:colOff>
      <xdr:row>42</xdr:row>
      <xdr:rowOff>33972</xdr:rowOff>
    </xdr:to>
    <xdr:sp macro="" textlink="">
      <xdr:nvSpPr>
        <xdr:cNvPr id="388" name="フローチャート : 判断 387"/>
        <xdr:cNvSpPr/>
      </xdr:nvSpPr>
      <xdr:spPr>
        <a:xfrm>
          <a:off x="13462000" y="7133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44149</xdr:rowOff>
    </xdr:from>
    <xdr:ext cx="762000" cy="259045"/>
    <xdr:sp macro="" textlink="">
      <xdr:nvSpPr>
        <xdr:cNvPr id="389" name="テキスト ボックス 388"/>
        <xdr:cNvSpPr txBox="1"/>
      </xdr:nvSpPr>
      <xdr:spPr>
        <a:xfrm>
          <a:off x="13131800" y="6902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0" name="テキスト ボックス 38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1" name="テキスト ボックス 39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2" name="テキスト ボックス 39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3" name="テキスト ボックス 39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4" name="テキスト ボックス 39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55563</xdr:rowOff>
    </xdr:from>
    <xdr:to>
      <xdr:col>24</xdr:col>
      <xdr:colOff>609600</xdr:colOff>
      <xdr:row>41</xdr:row>
      <xdr:rowOff>157163</xdr:rowOff>
    </xdr:to>
    <xdr:sp macro="" textlink="">
      <xdr:nvSpPr>
        <xdr:cNvPr id="395" name="円/楕円 394"/>
        <xdr:cNvSpPr/>
      </xdr:nvSpPr>
      <xdr:spPr>
        <a:xfrm>
          <a:off x="16967200" y="7085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27640</xdr:rowOff>
    </xdr:from>
    <xdr:ext cx="762000" cy="259045"/>
    <xdr:sp macro="" textlink="">
      <xdr:nvSpPr>
        <xdr:cNvPr id="396" name="公債費負担の状況該当値テキスト"/>
        <xdr:cNvSpPr txBox="1"/>
      </xdr:nvSpPr>
      <xdr:spPr>
        <a:xfrm>
          <a:off x="17106900" y="7057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121920</xdr:rowOff>
    </xdr:from>
    <xdr:to>
      <xdr:col>23</xdr:col>
      <xdr:colOff>457200</xdr:colOff>
      <xdr:row>42</xdr:row>
      <xdr:rowOff>52070</xdr:rowOff>
    </xdr:to>
    <xdr:sp macro="" textlink="">
      <xdr:nvSpPr>
        <xdr:cNvPr id="397" name="円/楕円 396"/>
        <xdr:cNvSpPr/>
      </xdr:nvSpPr>
      <xdr:spPr>
        <a:xfrm>
          <a:off x="16129000" y="715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36847</xdr:rowOff>
    </xdr:from>
    <xdr:ext cx="736600" cy="259045"/>
    <xdr:sp macro="" textlink="">
      <xdr:nvSpPr>
        <xdr:cNvPr id="398" name="テキスト ボックス 397"/>
        <xdr:cNvSpPr txBox="1"/>
      </xdr:nvSpPr>
      <xdr:spPr>
        <a:xfrm>
          <a:off x="15798800" y="72377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28893</xdr:rowOff>
    </xdr:from>
    <xdr:to>
      <xdr:col>22</xdr:col>
      <xdr:colOff>254000</xdr:colOff>
      <xdr:row>42</xdr:row>
      <xdr:rowOff>130493</xdr:rowOff>
    </xdr:to>
    <xdr:sp macro="" textlink="">
      <xdr:nvSpPr>
        <xdr:cNvPr id="399" name="円/楕円 398"/>
        <xdr:cNvSpPr/>
      </xdr:nvSpPr>
      <xdr:spPr>
        <a:xfrm>
          <a:off x="15240000" y="7229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115270</xdr:rowOff>
    </xdr:from>
    <xdr:ext cx="762000" cy="259045"/>
    <xdr:sp macro="" textlink="">
      <xdr:nvSpPr>
        <xdr:cNvPr id="400" name="テキスト ボックス 399"/>
        <xdr:cNvSpPr txBox="1"/>
      </xdr:nvSpPr>
      <xdr:spPr>
        <a:xfrm>
          <a:off x="14909800" y="7316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113347</xdr:rowOff>
    </xdr:from>
    <xdr:to>
      <xdr:col>21</xdr:col>
      <xdr:colOff>50800</xdr:colOff>
      <xdr:row>43</xdr:row>
      <xdr:rowOff>43497</xdr:rowOff>
    </xdr:to>
    <xdr:sp macro="" textlink="">
      <xdr:nvSpPr>
        <xdr:cNvPr id="401" name="円/楕円 400"/>
        <xdr:cNvSpPr/>
      </xdr:nvSpPr>
      <xdr:spPr>
        <a:xfrm>
          <a:off x="14351000" y="7314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28274</xdr:rowOff>
    </xdr:from>
    <xdr:ext cx="762000" cy="259045"/>
    <xdr:sp macro="" textlink="">
      <xdr:nvSpPr>
        <xdr:cNvPr id="402" name="テキスト ボックス 401"/>
        <xdr:cNvSpPr txBox="1"/>
      </xdr:nvSpPr>
      <xdr:spPr>
        <a:xfrm>
          <a:off x="14020800" y="7400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26353</xdr:rowOff>
    </xdr:from>
    <xdr:to>
      <xdr:col>19</xdr:col>
      <xdr:colOff>533400</xdr:colOff>
      <xdr:row>43</xdr:row>
      <xdr:rowOff>127953</xdr:rowOff>
    </xdr:to>
    <xdr:sp macro="" textlink="">
      <xdr:nvSpPr>
        <xdr:cNvPr id="403" name="円/楕円 402"/>
        <xdr:cNvSpPr/>
      </xdr:nvSpPr>
      <xdr:spPr>
        <a:xfrm>
          <a:off x="13462000" y="7398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112730</xdr:rowOff>
    </xdr:from>
    <xdr:ext cx="762000" cy="259045"/>
    <xdr:sp macro="" textlink="">
      <xdr:nvSpPr>
        <xdr:cNvPr id="404" name="テキスト ボックス 403"/>
        <xdr:cNvSpPr txBox="1"/>
      </xdr:nvSpPr>
      <xdr:spPr>
        <a:xfrm>
          <a:off x="13131800" y="7485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5" name="正方形/長方形 40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6" name="テキスト ボックス 40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7" name="テキスト ボックス 40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[72.3%]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8" name="正方形/長方形 40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9" name="正方形/長方形 40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53/82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0" name="正方形/長方形 40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1" name="正方形/長方形 41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2" name="正方形/長方形 41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3" name="正方形/長方形 41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4" name="正方形/長方形 41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5" name="正方形/長方形 41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6" name="正方形/長方形 41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7" name="テキスト ボックス 41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前年度より１．９ポイント減少したが、類似団体平均と比較すると１７．７ポイント上回っている。</a:t>
          </a:r>
          <a:endParaRPr kumimoji="1" lang="en-US" altLang="ja-JP" sz="1300">
            <a:latin typeface="ＭＳ Ｐゴシック"/>
          </a:endParaRPr>
        </a:p>
        <a:p>
          <a:r>
            <a:rPr kumimoji="1" lang="ja-JP" altLang="en-US" sz="1300">
              <a:latin typeface="ＭＳ Ｐゴシック"/>
            </a:rPr>
            <a:t>　主な要因として挙げられるのが、亀ヶ城公園整備事業、ふるさと歴史情報館整備事業や川西地区認定こども園施設整備事業などの大規模事業によるものである。</a:t>
          </a:r>
          <a:endParaRPr kumimoji="1" lang="en-US" altLang="ja-JP" sz="1300">
            <a:latin typeface="ＭＳ Ｐゴシック"/>
          </a:endParaRPr>
        </a:p>
        <a:p>
          <a:r>
            <a:rPr kumimoji="1" lang="ja-JP" altLang="en-US" sz="1300">
              <a:latin typeface="ＭＳ Ｐゴシック"/>
            </a:rPr>
            <a:t>　行財政改革を強力に推し進めるとともに、新規地方債の抑制、繰上償還の実施等により類似団体の水準となるよう努める。</a:t>
          </a:r>
        </a:p>
      </xdr:txBody>
    </xdr:sp>
    <xdr:clientData/>
  </xdr:twoCellAnchor>
  <xdr:oneCellAnchor>
    <xdr:from>
      <xdr:col>18</xdr:col>
      <xdr:colOff>444500</xdr:colOff>
      <xdr:row>10</xdr:row>
      <xdr:rowOff>63500</xdr:rowOff>
    </xdr:from>
    <xdr:ext cx="298543" cy="225703"/>
    <xdr:sp macro="" textlink="">
      <xdr:nvSpPr>
        <xdr:cNvPr id="418" name="テキスト ボックス 41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9" name="直線コネクタ 41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0" name="テキスト ボックス 41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1" name="直線コネクタ 420"/>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2" name="テキスト ボックス 421"/>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3" name="直線コネクタ 422"/>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4" name="テキスト ボックス 423"/>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5" name="直線コネクタ 424"/>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6" name="テキスト ボックス 425"/>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7" name="直線コネクタ 426"/>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8" name="テキスト ボックス 427"/>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9" name="直線コネクタ 42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58522</xdr:rowOff>
    </xdr:from>
    <xdr:to>
      <xdr:col>24</xdr:col>
      <xdr:colOff>558800</xdr:colOff>
      <xdr:row>21</xdr:row>
      <xdr:rowOff>93345</xdr:rowOff>
    </xdr:to>
    <xdr:cxnSp macro="">
      <xdr:nvCxnSpPr>
        <xdr:cNvPr id="431" name="直線コネクタ 430"/>
        <xdr:cNvCxnSpPr/>
      </xdr:nvCxnSpPr>
      <xdr:spPr>
        <a:xfrm flipV="1">
          <a:off x="17018000" y="2458822"/>
          <a:ext cx="0" cy="12349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65422</xdr:rowOff>
    </xdr:from>
    <xdr:ext cx="762000" cy="259045"/>
    <xdr:sp macro="" textlink="">
      <xdr:nvSpPr>
        <xdr:cNvPr id="432" name="将来負担の状況最小値テキスト"/>
        <xdr:cNvSpPr txBox="1"/>
      </xdr:nvSpPr>
      <xdr:spPr>
        <a:xfrm>
          <a:off x="17106900" y="3665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257.5</a:t>
          </a:r>
          <a:endParaRPr kumimoji="1" lang="ja-JP" altLang="en-US" sz="1000" b="1">
            <a:latin typeface="ＭＳ Ｐゴシック"/>
          </a:endParaRPr>
        </a:p>
      </xdr:txBody>
    </xdr:sp>
    <xdr:clientData/>
  </xdr:oneCellAnchor>
  <xdr:twoCellAnchor>
    <xdr:from>
      <xdr:col>24</xdr:col>
      <xdr:colOff>469900</xdr:colOff>
      <xdr:row>21</xdr:row>
      <xdr:rowOff>93345</xdr:rowOff>
    </xdr:from>
    <xdr:to>
      <xdr:col>24</xdr:col>
      <xdr:colOff>647700</xdr:colOff>
      <xdr:row>21</xdr:row>
      <xdr:rowOff>93345</xdr:rowOff>
    </xdr:to>
    <xdr:cxnSp macro="">
      <xdr:nvCxnSpPr>
        <xdr:cNvPr id="433" name="直線コネクタ 432"/>
        <xdr:cNvCxnSpPr/>
      </xdr:nvCxnSpPr>
      <xdr:spPr>
        <a:xfrm>
          <a:off x="16929100" y="3693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144899</xdr:rowOff>
    </xdr:from>
    <xdr:ext cx="762000" cy="259045"/>
    <xdr:sp macro="" textlink="">
      <xdr:nvSpPr>
        <xdr:cNvPr id="434" name="将来負担の状況最大値テキスト"/>
        <xdr:cNvSpPr txBox="1"/>
      </xdr:nvSpPr>
      <xdr:spPr>
        <a:xfrm>
          <a:off x="17106900" y="2202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14</xdr:row>
      <xdr:rowOff>58522</xdr:rowOff>
    </xdr:from>
    <xdr:to>
      <xdr:col>24</xdr:col>
      <xdr:colOff>647700</xdr:colOff>
      <xdr:row>14</xdr:row>
      <xdr:rowOff>58522</xdr:rowOff>
    </xdr:to>
    <xdr:cxnSp macro="">
      <xdr:nvCxnSpPr>
        <xdr:cNvPr id="435" name="直線コネクタ 434"/>
        <xdr:cNvCxnSpPr/>
      </xdr:nvCxnSpPr>
      <xdr:spPr>
        <a:xfrm>
          <a:off x="16929100" y="245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56820</xdr:rowOff>
    </xdr:from>
    <xdr:to>
      <xdr:col>24</xdr:col>
      <xdr:colOff>558800</xdr:colOff>
      <xdr:row>16</xdr:row>
      <xdr:rowOff>65989</xdr:rowOff>
    </xdr:to>
    <xdr:cxnSp macro="">
      <xdr:nvCxnSpPr>
        <xdr:cNvPr id="436" name="直線コネクタ 435"/>
        <xdr:cNvCxnSpPr/>
      </xdr:nvCxnSpPr>
      <xdr:spPr>
        <a:xfrm flipV="1">
          <a:off x="16179800" y="2800020"/>
          <a:ext cx="838200" cy="9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108577</xdr:rowOff>
    </xdr:from>
    <xdr:ext cx="762000" cy="259045"/>
    <xdr:sp macro="" textlink="">
      <xdr:nvSpPr>
        <xdr:cNvPr id="437" name="将来負担の状況平均値テキスト"/>
        <xdr:cNvSpPr txBox="1"/>
      </xdr:nvSpPr>
      <xdr:spPr>
        <a:xfrm>
          <a:off x="17106900" y="2508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92050</xdr:rowOff>
    </xdr:from>
    <xdr:to>
      <xdr:col>24</xdr:col>
      <xdr:colOff>609600</xdr:colOff>
      <xdr:row>16</xdr:row>
      <xdr:rowOff>22200</xdr:rowOff>
    </xdr:to>
    <xdr:sp macro="" textlink="">
      <xdr:nvSpPr>
        <xdr:cNvPr id="438" name="フローチャート : 判断 437"/>
        <xdr:cNvSpPr/>
      </xdr:nvSpPr>
      <xdr:spPr>
        <a:xfrm>
          <a:off x="169672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65989</xdr:rowOff>
    </xdr:from>
    <xdr:to>
      <xdr:col>23</xdr:col>
      <xdr:colOff>406400</xdr:colOff>
      <xdr:row>16</xdr:row>
      <xdr:rowOff>162509</xdr:rowOff>
    </xdr:to>
    <xdr:cxnSp macro="">
      <xdr:nvCxnSpPr>
        <xdr:cNvPr id="439" name="直線コネクタ 438"/>
        <xdr:cNvCxnSpPr/>
      </xdr:nvCxnSpPr>
      <xdr:spPr>
        <a:xfrm flipV="1">
          <a:off x="15290800" y="2809189"/>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124384</xdr:rowOff>
    </xdr:from>
    <xdr:to>
      <xdr:col>23</xdr:col>
      <xdr:colOff>457200</xdr:colOff>
      <xdr:row>16</xdr:row>
      <xdr:rowOff>54534</xdr:rowOff>
    </xdr:to>
    <xdr:sp macro="" textlink="">
      <xdr:nvSpPr>
        <xdr:cNvPr id="440" name="フローチャート : 判断 439"/>
        <xdr:cNvSpPr/>
      </xdr:nvSpPr>
      <xdr:spPr>
        <a:xfrm>
          <a:off x="16129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64711</xdr:rowOff>
    </xdr:from>
    <xdr:ext cx="736600" cy="259045"/>
    <xdr:sp macro="" textlink="">
      <xdr:nvSpPr>
        <xdr:cNvPr id="441" name="テキスト ボックス 440"/>
        <xdr:cNvSpPr txBox="1"/>
      </xdr:nvSpPr>
      <xdr:spPr>
        <a:xfrm>
          <a:off x="15798800" y="24650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162509</xdr:rowOff>
    </xdr:from>
    <xdr:to>
      <xdr:col>22</xdr:col>
      <xdr:colOff>203200</xdr:colOff>
      <xdr:row>17</xdr:row>
      <xdr:rowOff>98196</xdr:rowOff>
    </xdr:to>
    <xdr:cxnSp macro="">
      <xdr:nvCxnSpPr>
        <xdr:cNvPr id="442" name="直線コネクタ 441"/>
        <xdr:cNvCxnSpPr/>
      </xdr:nvCxnSpPr>
      <xdr:spPr>
        <a:xfrm flipV="1">
          <a:off x="14401800" y="2905709"/>
          <a:ext cx="889000" cy="107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138862</xdr:rowOff>
    </xdr:from>
    <xdr:to>
      <xdr:col>22</xdr:col>
      <xdr:colOff>254000</xdr:colOff>
      <xdr:row>16</xdr:row>
      <xdr:rowOff>69012</xdr:rowOff>
    </xdr:to>
    <xdr:sp macro="" textlink="">
      <xdr:nvSpPr>
        <xdr:cNvPr id="443" name="フローチャート : 判断 442"/>
        <xdr:cNvSpPr/>
      </xdr:nvSpPr>
      <xdr:spPr>
        <a:xfrm>
          <a:off x="15240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79189</xdr:rowOff>
    </xdr:from>
    <xdr:ext cx="762000" cy="259045"/>
    <xdr:sp macro="" textlink="">
      <xdr:nvSpPr>
        <xdr:cNvPr id="444" name="テキスト ボックス 443"/>
        <xdr:cNvSpPr txBox="1"/>
      </xdr:nvSpPr>
      <xdr:spPr>
        <a:xfrm>
          <a:off x="14909800" y="2479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98196</xdr:rowOff>
    </xdr:from>
    <xdr:to>
      <xdr:col>21</xdr:col>
      <xdr:colOff>0</xdr:colOff>
      <xdr:row>18</xdr:row>
      <xdr:rowOff>44983</xdr:rowOff>
    </xdr:to>
    <xdr:cxnSp macro="">
      <xdr:nvCxnSpPr>
        <xdr:cNvPr id="445" name="直線コネクタ 444"/>
        <xdr:cNvCxnSpPr/>
      </xdr:nvCxnSpPr>
      <xdr:spPr>
        <a:xfrm flipV="1">
          <a:off x="13512800" y="3012846"/>
          <a:ext cx="889000" cy="118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166370</xdr:rowOff>
    </xdr:from>
    <xdr:to>
      <xdr:col>21</xdr:col>
      <xdr:colOff>50800</xdr:colOff>
      <xdr:row>16</xdr:row>
      <xdr:rowOff>96520</xdr:rowOff>
    </xdr:to>
    <xdr:sp macro="" textlink="">
      <xdr:nvSpPr>
        <xdr:cNvPr id="446" name="フローチャート : 判断 445"/>
        <xdr:cNvSpPr/>
      </xdr:nvSpPr>
      <xdr:spPr>
        <a:xfrm>
          <a:off x="14351000" y="273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106697</xdr:rowOff>
    </xdr:from>
    <xdr:ext cx="762000" cy="259045"/>
    <xdr:sp macro="" textlink="">
      <xdr:nvSpPr>
        <xdr:cNvPr id="447" name="テキスト ボックス 446"/>
        <xdr:cNvSpPr txBox="1"/>
      </xdr:nvSpPr>
      <xdr:spPr>
        <a:xfrm>
          <a:off x="14020800" y="250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70.0</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73101</xdr:rowOff>
    </xdr:from>
    <xdr:to>
      <xdr:col>19</xdr:col>
      <xdr:colOff>533400</xdr:colOff>
      <xdr:row>17</xdr:row>
      <xdr:rowOff>3251</xdr:rowOff>
    </xdr:to>
    <xdr:sp macro="" textlink="">
      <xdr:nvSpPr>
        <xdr:cNvPr id="448" name="フローチャート : 判断 447"/>
        <xdr:cNvSpPr/>
      </xdr:nvSpPr>
      <xdr:spPr>
        <a:xfrm>
          <a:off x="13462000" y="2816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13428</xdr:rowOff>
    </xdr:from>
    <xdr:ext cx="762000" cy="259045"/>
    <xdr:sp macro="" textlink="">
      <xdr:nvSpPr>
        <xdr:cNvPr id="449" name="テキスト ボックス 448"/>
        <xdr:cNvSpPr txBox="1"/>
      </xdr:nvSpPr>
      <xdr:spPr>
        <a:xfrm>
          <a:off x="13131800" y="2585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16</xdr:row>
      <xdr:rowOff>6020</xdr:rowOff>
    </xdr:from>
    <xdr:to>
      <xdr:col>24</xdr:col>
      <xdr:colOff>609600</xdr:colOff>
      <xdr:row>16</xdr:row>
      <xdr:rowOff>107620</xdr:rowOff>
    </xdr:to>
    <xdr:sp macro="" textlink="">
      <xdr:nvSpPr>
        <xdr:cNvPr id="455" name="円/楕円 454"/>
        <xdr:cNvSpPr/>
      </xdr:nvSpPr>
      <xdr:spPr>
        <a:xfrm>
          <a:off x="16967200" y="2749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149547</xdr:rowOff>
    </xdr:from>
    <xdr:ext cx="762000" cy="259045"/>
    <xdr:sp macro="" textlink="">
      <xdr:nvSpPr>
        <xdr:cNvPr id="456" name="将来負担の状況該当値テキスト"/>
        <xdr:cNvSpPr txBox="1"/>
      </xdr:nvSpPr>
      <xdr:spPr>
        <a:xfrm>
          <a:off x="17106900" y="2721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72.3</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15189</xdr:rowOff>
    </xdr:from>
    <xdr:to>
      <xdr:col>23</xdr:col>
      <xdr:colOff>457200</xdr:colOff>
      <xdr:row>16</xdr:row>
      <xdr:rowOff>116789</xdr:rowOff>
    </xdr:to>
    <xdr:sp macro="" textlink="">
      <xdr:nvSpPr>
        <xdr:cNvPr id="457" name="円/楕円 456"/>
        <xdr:cNvSpPr/>
      </xdr:nvSpPr>
      <xdr:spPr>
        <a:xfrm>
          <a:off x="16129000" y="2758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101566</xdr:rowOff>
    </xdr:from>
    <xdr:ext cx="736600" cy="259045"/>
    <xdr:sp macro="" textlink="">
      <xdr:nvSpPr>
        <xdr:cNvPr id="458" name="テキスト ボックス 457"/>
        <xdr:cNvSpPr txBox="1"/>
      </xdr:nvSpPr>
      <xdr:spPr>
        <a:xfrm>
          <a:off x="15798800" y="28447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74.2</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111709</xdr:rowOff>
    </xdr:from>
    <xdr:to>
      <xdr:col>22</xdr:col>
      <xdr:colOff>254000</xdr:colOff>
      <xdr:row>17</xdr:row>
      <xdr:rowOff>41859</xdr:rowOff>
    </xdr:to>
    <xdr:sp macro="" textlink="">
      <xdr:nvSpPr>
        <xdr:cNvPr id="459" name="円/楕円 458"/>
        <xdr:cNvSpPr/>
      </xdr:nvSpPr>
      <xdr:spPr>
        <a:xfrm>
          <a:off x="15240000" y="2854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26636</xdr:rowOff>
    </xdr:from>
    <xdr:ext cx="762000" cy="259045"/>
    <xdr:sp macro="" textlink="">
      <xdr:nvSpPr>
        <xdr:cNvPr id="460" name="テキスト ボックス 459"/>
        <xdr:cNvSpPr txBox="1"/>
      </xdr:nvSpPr>
      <xdr:spPr>
        <a:xfrm>
          <a:off x="14909800" y="2941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94.2</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47396</xdr:rowOff>
    </xdr:from>
    <xdr:to>
      <xdr:col>21</xdr:col>
      <xdr:colOff>50800</xdr:colOff>
      <xdr:row>17</xdr:row>
      <xdr:rowOff>148996</xdr:rowOff>
    </xdr:to>
    <xdr:sp macro="" textlink="">
      <xdr:nvSpPr>
        <xdr:cNvPr id="461" name="円/楕円 460"/>
        <xdr:cNvSpPr/>
      </xdr:nvSpPr>
      <xdr:spPr>
        <a:xfrm>
          <a:off x="14351000" y="2962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133773</xdr:rowOff>
    </xdr:from>
    <xdr:ext cx="762000" cy="259045"/>
    <xdr:sp macro="" textlink="">
      <xdr:nvSpPr>
        <xdr:cNvPr id="462" name="テキスト ボックス 461"/>
        <xdr:cNvSpPr txBox="1"/>
      </xdr:nvSpPr>
      <xdr:spPr>
        <a:xfrm>
          <a:off x="14020800" y="3048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116.4</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165633</xdr:rowOff>
    </xdr:from>
    <xdr:to>
      <xdr:col>19</xdr:col>
      <xdr:colOff>533400</xdr:colOff>
      <xdr:row>18</xdr:row>
      <xdr:rowOff>95783</xdr:rowOff>
    </xdr:to>
    <xdr:sp macro="" textlink="">
      <xdr:nvSpPr>
        <xdr:cNvPr id="463" name="円/楕円 462"/>
        <xdr:cNvSpPr/>
      </xdr:nvSpPr>
      <xdr:spPr>
        <a:xfrm>
          <a:off x="13462000" y="3080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80560</xdr:rowOff>
    </xdr:from>
    <xdr:ext cx="762000" cy="259045"/>
    <xdr:sp macro="" textlink="">
      <xdr:nvSpPr>
        <xdr:cNvPr id="464" name="テキスト ボックス 463"/>
        <xdr:cNvSpPr txBox="1"/>
      </xdr:nvSpPr>
      <xdr:spPr>
        <a:xfrm>
          <a:off x="13131800" y="3166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福島県猪苗代町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15,649
15,597
395.00
8,353,114
7,591,363
259,790
5,126,952
8,513,781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12.5
72.3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58/82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すると、１．４ポイント上回っている。総務省通知による定員適正化計画に基づく職員の削減の実施、ゴミ処理・消防業務の一部が事務組合で行っているが、依然として類似団体平均を上回っているため、よりいっそう抑制していく必要があ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168148</xdr:rowOff>
    </xdr:from>
    <xdr:to>
      <xdr:col>7</xdr:col>
      <xdr:colOff>15875</xdr:colOff>
      <xdr:row>40</xdr:row>
      <xdr:rowOff>122428</xdr:rowOff>
    </xdr:to>
    <xdr:cxnSp macro="">
      <xdr:nvCxnSpPr>
        <xdr:cNvPr id="58" name="直線コネクタ 57"/>
        <xdr:cNvCxnSpPr/>
      </xdr:nvCxnSpPr>
      <xdr:spPr>
        <a:xfrm flipV="1">
          <a:off x="4826000" y="565454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94505</xdr:rowOff>
    </xdr:from>
    <xdr:ext cx="762000" cy="259045"/>
    <xdr:sp macro="" textlink="">
      <xdr:nvSpPr>
        <xdr:cNvPr id="59" name="人件費最小値テキスト"/>
        <xdr:cNvSpPr txBox="1"/>
      </xdr:nvSpPr>
      <xdr:spPr>
        <a:xfrm>
          <a:off x="4914900" y="695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37.4</a:t>
          </a:r>
          <a:endParaRPr kumimoji="1" lang="ja-JP" altLang="en-US" sz="1000" b="1">
            <a:latin typeface="ＭＳ Ｐゴシック"/>
          </a:endParaRPr>
        </a:p>
      </xdr:txBody>
    </xdr:sp>
    <xdr:clientData/>
  </xdr:oneCellAnchor>
  <xdr:twoCellAnchor>
    <xdr:from>
      <xdr:col>6</xdr:col>
      <xdr:colOff>612775</xdr:colOff>
      <xdr:row>40</xdr:row>
      <xdr:rowOff>122428</xdr:rowOff>
    </xdr:from>
    <xdr:to>
      <xdr:col>7</xdr:col>
      <xdr:colOff>104775</xdr:colOff>
      <xdr:row>40</xdr:row>
      <xdr:rowOff>122428</xdr:rowOff>
    </xdr:to>
    <xdr:cxnSp macro="">
      <xdr:nvCxnSpPr>
        <xdr:cNvPr id="60" name="直線コネクタ 59"/>
        <xdr:cNvCxnSpPr/>
      </xdr:nvCxnSpPr>
      <xdr:spPr>
        <a:xfrm>
          <a:off x="4737100" y="6980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83075</xdr:rowOff>
    </xdr:from>
    <xdr:ext cx="762000" cy="259045"/>
    <xdr:sp macro="" textlink="">
      <xdr:nvSpPr>
        <xdr:cNvPr id="61" name="人件費最大値テキスト"/>
        <xdr:cNvSpPr txBox="1"/>
      </xdr:nvSpPr>
      <xdr:spPr>
        <a:xfrm>
          <a:off x="4914900" y="5398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6</xdr:col>
      <xdr:colOff>612775</xdr:colOff>
      <xdr:row>32</xdr:row>
      <xdr:rowOff>168148</xdr:rowOff>
    </xdr:from>
    <xdr:to>
      <xdr:col>7</xdr:col>
      <xdr:colOff>104775</xdr:colOff>
      <xdr:row>32</xdr:row>
      <xdr:rowOff>168148</xdr:rowOff>
    </xdr:to>
    <xdr:cxnSp macro="">
      <xdr:nvCxnSpPr>
        <xdr:cNvPr id="62" name="直線コネクタ 61"/>
        <xdr:cNvCxnSpPr/>
      </xdr:nvCxnSpPr>
      <xdr:spPr>
        <a:xfrm>
          <a:off x="4737100" y="5654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78994</xdr:rowOff>
    </xdr:from>
    <xdr:to>
      <xdr:col>7</xdr:col>
      <xdr:colOff>15875</xdr:colOff>
      <xdr:row>37</xdr:row>
      <xdr:rowOff>78994</xdr:rowOff>
    </xdr:to>
    <xdr:cxnSp macro="">
      <xdr:nvCxnSpPr>
        <xdr:cNvPr id="63" name="直線コネクタ 62"/>
        <xdr:cNvCxnSpPr/>
      </xdr:nvCxnSpPr>
      <xdr:spPr>
        <a:xfrm>
          <a:off x="3987800" y="642264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152163</xdr:rowOff>
    </xdr:from>
    <xdr:ext cx="762000" cy="259045"/>
    <xdr:sp macro="" textlink="">
      <xdr:nvSpPr>
        <xdr:cNvPr id="64" name="人件費平均値テキスト"/>
        <xdr:cNvSpPr txBox="1"/>
      </xdr:nvSpPr>
      <xdr:spPr>
        <a:xfrm>
          <a:off x="4914900" y="6152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65" name="フローチャート : 判断 64"/>
        <xdr:cNvSpPr/>
      </xdr:nvSpPr>
      <xdr:spPr>
        <a:xfrm>
          <a:off x="4775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69850</xdr:rowOff>
    </xdr:from>
    <xdr:to>
      <xdr:col>5</xdr:col>
      <xdr:colOff>549275</xdr:colOff>
      <xdr:row>37</xdr:row>
      <xdr:rowOff>78994</xdr:rowOff>
    </xdr:to>
    <xdr:cxnSp macro="">
      <xdr:nvCxnSpPr>
        <xdr:cNvPr id="66" name="直線コネクタ 65"/>
        <xdr:cNvCxnSpPr/>
      </xdr:nvCxnSpPr>
      <xdr:spPr>
        <a:xfrm>
          <a:off x="3098800" y="641350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762</xdr:rowOff>
    </xdr:from>
    <xdr:to>
      <xdr:col>5</xdr:col>
      <xdr:colOff>600075</xdr:colOff>
      <xdr:row>37</xdr:row>
      <xdr:rowOff>102362</xdr:rowOff>
    </xdr:to>
    <xdr:sp macro="" textlink="">
      <xdr:nvSpPr>
        <xdr:cNvPr id="67" name="フローチャート : 判断 66"/>
        <xdr:cNvSpPr/>
      </xdr:nvSpPr>
      <xdr:spPr>
        <a:xfrm>
          <a:off x="3937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112539</xdr:rowOff>
    </xdr:from>
    <xdr:ext cx="736600" cy="259045"/>
    <xdr:sp macro="" textlink="">
      <xdr:nvSpPr>
        <xdr:cNvPr id="68" name="テキスト ボックス 67"/>
        <xdr:cNvSpPr txBox="1"/>
      </xdr:nvSpPr>
      <xdr:spPr>
        <a:xfrm>
          <a:off x="3606800" y="61132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24130</xdr:rowOff>
    </xdr:from>
    <xdr:to>
      <xdr:col>4</xdr:col>
      <xdr:colOff>346075</xdr:colOff>
      <xdr:row>37</xdr:row>
      <xdr:rowOff>69850</xdr:rowOff>
    </xdr:to>
    <xdr:cxnSp macro="">
      <xdr:nvCxnSpPr>
        <xdr:cNvPr id="69" name="直線コネクタ 68"/>
        <xdr:cNvCxnSpPr/>
      </xdr:nvCxnSpPr>
      <xdr:spPr>
        <a:xfrm>
          <a:off x="2209800" y="63677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126255</xdr:rowOff>
    </xdr:from>
    <xdr:ext cx="762000" cy="259045"/>
    <xdr:sp macro="" textlink="">
      <xdr:nvSpPr>
        <xdr:cNvPr id="71" name="テキスト ボックス 70"/>
        <xdr:cNvSpPr txBox="1"/>
      </xdr:nvSpPr>
      <xdr:spPr>
        <a:xfrm>
          <a:off x="2717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24130</xdr:rowOff>
    </xdr:from>
    <xdr:to>
      <xdr:col>3</xdr:col>
      <xdr:colOff>142875</xdr:colOff>
      <xdr:row>37</xdr:row>
      <xdr:rowOff>97282</xdr:rowOff>
    </xdr:to>
    <xdr:cxnSp macro="">
      <xdr:nvCxnSpPr>
        <xdr:cNvPr id="72" name="直線コネクタ 71"/>
        <xdr:cNvCxnSpPr/>
      </xdr:nvCxnSpPr>
      <xdr:spPr>
        <a:xfrm flipV="1">
          <a:off x="1320800" y="6367780"/>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167640</xdr:rowOff>
    </xdr:from>
    <xdr:to>
      <xdr:col>3</xdr:col>
      <xdr:colOff>193675</xdr:colOff>
      <xdr:row>37</xdr:row>
      <xdr:rowOff>97790</xdr:rowOff>
    </xdr:to>
    <xdr:sp macro="" textlink="">
      <xdr:nvSpPr>
        <xdr:cNvPr id="73" name="フローチャート : 判断 72"/>
        <xdr:cNvSpPr/>
      </xdr:nvSpPr>
      <xdr:spPr>
        <a:xfrm>
          <a:off x="2159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82567</xdr:rowOff>
    </xdr:from>
    <xdr:ext cx="762000" cy="259045"/>
    <xdr:sp macro="" textlink="">
      <xdr:nvSpPr>
        <xdr:cNvPr id="74" name="テキスト ボックス 73"/>
        <xdr:cNvSpPr txBox="1"/>
      </xdr:nvSpPr>
      <xdr:spPr>
        <a:xfrm>
          <a:off x="1828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78486</xdr:rowOff>
    </xdr:from>
    <xdr:to>
      <xdr:col>1</xdr:col>
      <xdr:colOff>676275</xdr:colOff>
      <xdr:row>38</xdr:row>
      <xdr:rowOff>8636</xdr:rowOff>
    </xdr:to>
    <xdr:sp macro="" textlink="">
      <xdr:nvSpPr>
        <xdr:cNvPr id="75" name="フローチャート : 判断 74"/>
        <xdr:cNvSpPr/>
      </xdr:nvSpPr>
      <xdr:spPr>
        <a:xfrm>
          <a:off x="1270000" y="6422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164863</xdr:rowOff>
    </xdr:from>
    <xdr:ext cx="762000" cy="259045"/>
    <xdr:sp macro="" textlink="">
      <xdr:nvSpPr>
        <xdr:cNvPr id="76" name="テキスト ボックス 75"/>
        <xdr:cNvSpPr txBox="1"/>
      </xdr:nvSpPr>
      <xdr:spPr>
        <a:xfrm>
          <a:off x="939800" y="6508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28194</xdr:rowOff>
    </xdr:from>
    <xdr:to>
      <xdr:col>7</xdr:col>
      <xdr:colOff>66675</xdr:colOff>
      <xdr:row>37</xdr:row>
      <xdr:rowOff>129794</xdr:rowOff>
    </xdr:to>
    <xdr:sp macro="" textlink="">
      <xdr:nvSpPr>
        <xdr:cNvPr id="82" name="円/楕円 81"/>
        <xdr:cNvSpPr/>
      </xdr:nvSpPr>
      <xdr:spPr>
        <a:xfrm>
          <a:off x="4775200" y="6371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271</xdr:rowOff>
    </xdr:from>
    <xdr:ext cx="762000" cy="259045"/>
    <xdr:sp macro="" textlink="">
      <xdr:nvSpPr>
        <xdr:cNvPr id="83" name="人件費該当値テキスト"/>
        <xdr:cNvSpPr txBox="1"/>
      </xdr:nvSpPr>
      <xdr:spPr>
        <a:xfrm>
          <a:off x="4914900" y="6343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28194</xdr:rowOff>
    </xdr:from>
    <xdr:to>
      <xdr:col>5</xdr:col>
      <xdr:colOff>600075</xdr:colOff>
      <xdr:row>37</xdr:row>
      <xdr:rowOff>129794</xdr:rowOff>
    </xdr:to>
    <xdr:sp macro="" textlink="">
      <xdr:nvSpPr>
        <xdr:cNvPr id="84" name="円/楕円 83"/>
        <xdr:cNvSpPr/>
      </xdr:nvSpPr>
      <xdr:spPr>
        <a:xfrm>
          <a:off x="3937000" y="6371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114571</xdr:rowOff>
    </xdr:from>
    <xdr:ext cx="736600" cy="259045"/>
    <xdr:sp macro="" textlink="">
      <xdr:nvSpPr>
        <xdr:cNvPr id="85" name="テキスト ボックス 84"/>
        <xdr:cNvSpPr txBox="1"/>
      </xdr:nvSpPr>
      <xdr:spPr>
        <a:xfrm>
          <a:off x="3606800" y="6458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19050</xdr:rowOff>
    </xdr:from>
    <xdr:to>
      <xdr:col>4</xdr:col>
      <xdr:colOff>396875</xdr:colOff>
      <xdr:row>37</xdr:row>
      <xdr:rowOff>120650</xdr:rowOff>
    </xdr:to>
    <xdr:sp macro="" textlink="">
      <xdr:nvSpPr>
        <xdr:cNvPr id="86" name="円/楕円 85"/>
        <xdr:cNvSpPr/>
      </xdr:nvSpPr>
      <xdr:spPr>
        <a:xfrm>
          <a:off x="3048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105427</xdr:rowOff>
    </xdr:from>
    <xdr:ext cx="762000" cy="259045"/>
    <xdr:sp macro="" textlink="">
      <xdr:nvSpPr>
        <xdr:cNvPr id="87" name="テキスト ボックス 86"/>
        <xdr:cNvSpPr txBox="1"/>
      </xdr:nvSpPr>
      <xdr:spPr>
        <a:xfrm>
          <a:off x="2717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144780</xdr:rowOff>
    </xdr:from>
    <xdr:to>
      <xdr:col>3</xdr:col>
      <xdr:colOff>193675</xdr:colOff>
      <xdr:row>37</xdr:row>
      <xdr:rowOff>74930</xdr:rowOff>
    </xdr:to>
    <xdr:sp macro="" textlink="">
      <xdr:nvSpPr>
        <xdr:cNvPr id="88" name="円/楕円 87"/>
        <xdr:cNvSpPr/>
      </xdr:nvSpPr>
      <xdr:spPr>
        <a:xfrm>
          <a:off x="2159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85107</xdr:rowOff>
    </xdr:from>
    <xdr:ext cx="762000" cy="259045"/>
    <xdr:sp macro="" textlink="">
      <xdr:nvSpPr>
        <xdr:cNvPr id="89" name="テキスト ボックス 88"/>
        <xdr:cNvSpPr txBox="1"/>
      </xdr:nvSpPr>
      <xdr:spPr>
        <a:xfrm>
          <a:off x="1828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46482</xdr:rowOff>
    </xdr:from>
    <xdr:to>
      <xdr:col>1</xdr:col>
      <xdr:colOff>676275</xdr:colOff>
      <xdr:row>37</xdr:row>
      <xdr:rowOff>148082</xdr:rowOff>
    </xdr:to>
    <xdr:sp macro="" textlink="">
      <xdr:nvSpPr>
        <xdr:cNvPr id="90" name="円/楕円 89"/>
        <xdr:cNvSpPr/>
      </xdr:nvSpPr>
      <xdr:spPr>
        <a:xfrm>
          <a:off x="1270000" y="6390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158259</xdr:rowOff>
    </xdr:from>
    <xdr:ext cx="762000" cy="259045"/>
    <xdr:sp macro="" textlink="">
      <xdr:nvSpPr>
        <xdr:cNvPr id="91" name="テキスト ボックス 90"/>
        <xdr:cNvSpPr txBox="1"/>
      </xdr:nvSpPr>
      <xdr:spPr>
        <a:xfrm>
          <a:off x="939800" y="6159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54/82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物件費に係る経常収支比率は、類似団体平均より</a:t>
          </a:r>
          <a:r>
            <a:rPr kumimoji="1" lang="en-US" altLang="ja-JP" sz="1300">
              <a:latin typeface="ＭＳ Ｐゴシック"/>
            </a:rPr>
            <a:t>1.4</a:t>
          </a:r>
          <a:r>
            <a:rPr kumimoji="1" lang="ja-JP" altLang="en-US" sz="1300">
              <a:latin typeface="ＭＳ Ｐゴシック"/>
            </a:rPr>
            <a:t>ポイント上回っている。</a:t>
          </a:r>
          <a:endParaRPr kumimoji="1" lang="en-US" altLang="ja-JP" sz="1300">
            <a:latin typeface="ＭＳ Ｐゴシック"/>
          </a:endParaRPr>
        </a:p>
        <a:p>
          <a:r>
            <a:rPr kumimoji="1" lang="ja-JP" altLang="en-US" sz="1300">
              <a:latin typeface="ＭＳ Ｐゴシック"/>
            </a:rPr>
            <a:t>　予算ベースからの経費削減の徹底、事務事業の精査等を行い、事業の必要性、緊急性を見極めながら、抑制に努めたい。</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6" name="直線コネクタ 105"/>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7" name="テキスト ボックス 106"/>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8" name="直線コネクタ 107"/>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9" name="テキスト ボックス 108"/>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0" name="直線コネクタ 109"/>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1" name="テキスト ボックス 110"/>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2" name="直線コネクタ 111"/>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3" name="テキスト ボックス 112"/>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4" name="直線コネクタ 113"/>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5" name="テキスト ボックス 114"/>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138430</xdr:rowOff>
    </xdr:from>
    <xdr:to>
      <xdr:col>24</xdr:col>
      <xdr:colOff>31750</xdr:colOff>
      <xdr:row>21</xdr:row>
      <xdr:rowOff>54610</xdr:rowOff>
    </xdr:to>
    <xdr:cxnSp macro="">
      <xdr:nvCxnSpPr>
        <xdr:cNvPr id="119" name="直線コネクタ 118"/>
        <xdr:cNvCxnSpPr/>
      </xdr:nvCxnSpPr>
      <xdr:spPr>
        <a:xfrm flipV="1">
          <a:off x="16510000" y="236728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26687</xdr:rowOff>
    </xdr:from>
    <xdr:ext cx="762000" cy="259045"/>
    <xdr:sp macro="" textlink="">
      <xdr:nvSpPr>
        <xdr:cNvPr id="120" name="物件費最小値テキスト"/>
        <xdr:cNvSpPr txBox="1"/>
      </xdr:nvSpPr>
      <xdr:spPr>
        <a:xfrm>
          <a:off x="16598900" y="362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23.8</a:t>
          </a:r>
          <a:endParaRPr kumimoji="1" lang="ja-JP" altLang="en-US" sz="1000" b="1">
            <a:latin typeface="ＭＳ Ｐゴシック"/>
          </a:endParaRPr>
        </a:p>
      </xdr:txBody>
    </xdr:sp>
    <xdr:clientData/>
  </xdr:oneCellAnchor>
  <xdr:twoCellAnchor>
    <xdr:from>
      <xdr:col>23</xdr:col>
      <xdr:colOff>628650</xdr:colOff>
      <xdr:row>21</xdr:row>
      <xdr:rowOff>54610</xdr:rowOff>
    </xdr:from>
    <xdr:to>
      <xdr:col>24</xdr:col>
      <xdr:colOff>120650</xdr:colOff>
      <xdr:row>21</xdr:row>
      <xdr:rowOff>54610</xdr:rowOff>
    </xdr:to>
    <xdr:cxnSp macro="">
      <xdr:nvCxnSpPr>
        <xdr:cNvPr id="121" name="直線コネクタ 120"/>
        <xdr:cNvCxnSpPr/>
      </xdr:nvCxnSpPr>
      <xdr:spPr>
        <a:xfrm>
          <a:off x="16421100" y="3655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53357</xdr:rowOff>
    </xdr:from>
    <xdr:ext cx="762000" cy="259045"/>
    <xdr:sp macro="" textlink="">
      <xdr:nvSpPr>
        <xdr:cNvPr id="122" name="物件費最大値テキスト"/>
        <xdr:cNvSpPr txBox="1"/>
      </xdr:nvSpPr>
      <xdr:spPr>
        <a:xfrm>
          <a:off x="16598900" y="2110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13</xdr:row>
      <xdr:rowOff>138430</xdr:rowOff>
    </xdr:from>
    <xdr:to>
      <xdr:col>24</xdr:col>
      <xdr:colOff>120650</xdr:colOff>
      <xdr:row>13</xdr:row>
      <xdr:rowOff>138430</xdr:rowOff>
    </xdr:to>
    <xdr:cxnSp macro="">
      <xdr:nvCxnSpPr>
        <xdr:cNvPr id="123" name="直線コネクタ 122"/>
        <xdr:cNvCxnSpPr/>
      </xdr:nvCxnSpPr>
      <xdr:spPr>
        <a:xfrm>
          <a:off x="16421100" y="2367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149860</xdr:rowOff>
    </xdr:from>
    <xdr:to>
      <xdr:col>24</xdr:col>
      <xdr:colOff>31750</xdr:colOff>
      <xdr:row>17</xdr:row>
      <xdr:rowOff>31750</xdr:rowOff>
    </xdr:to>
    <xdr:cxnSp macro="">
      <xdr:nvCxnSpPr>
        <xdr:cNvPr id="124" name="直線コネクタ 123"/>
        <xdr:cNvCxnSpPr/>
      </xdr:nvCxnSpPr>
      <xdr:spPr>
        <a:xfrm>
          <a:off x="15671800" y="289306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62247</xdr:rowOff>
    </xdr:from>
    <xdr:ext cx="762000" cy="259045"/>
    <xdr:sp macro="" textlink="">
      <xdr:nvSpPr>
        <xdr:cNvPr id="125" name="物件費平均値テキスト"/>
        <xdr:cNvSpPr txBox="1"/>
      </xdr:nvSpPr>
      <xdr:spPr>
        <a:xfrm>
          <a:off x="16598900" y="2633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45720</xdr:rowOff>
    </xdr:from>
    <xdr:to>
      <xdr:col>24</xdr:col>
      <xdr:colOff>82550</xdr:colOff>
      <xdr:row>16</xdr:row>
      <xdr:rowOff>147320</xdr:rowOff>
    </xdr:to>
    <xdr:sp macro="" textlink="">
      <xdr:nvSpPr>
        <xdr:cNvPr id="126" name="フローチャート : 判断 125"/>
        <xdr:cNvSpPr/>
      </xdr:nvSpPr>
      <xdr:spPr>
        <a:xfrm>
          <a:off x="16459200" y="2788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58420</xdr:rowOff>
    </xdr:from>
    <xdr:to>
      <xdr:col>22</xdr:col>
      <xdr:colOff>565150</xdr:colOff>
      <xdr:row>16</xdr:row>
      <xdr:rowOff>149860</xdr:rowOff>
    </xdr:to>
    <xdr:cxnSp macro="">
      <xdr:nvCxnSpPr>
        <xdr:cNvPr id="127" name="直線コネクタ 126"/>
        <xdr:cNvCxnSpPr/>
      </xdr:nvCxnSpPr>
      <xdr:spPr>
        <a:xfrm>
          <a:off x="14782800" y="280162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0</xdr:rowOff>
    </xdr:from>
    <xdr:to>
      <xdr:col>22</xdr:col>
      <xdr:colOff>615950</xdr:colOff>
      <xdr:row>16</xdr:row>
      <xdr:rowOff>101600</xdr:rowOff>
    </xdr:to>
    <xdr:sp macro="" textlink="">
      <xdr:nvSpPr>
        <xdr:cNvPr id="128" name="フローチャート : 判断 127"/>
        <xdr:cNvSpPr/>
      </xdr:nvSpPr>
      <xdr:spPr>
        <a:xfrm>
          <a:off x="15621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111777</xdr:rowOff>
    </xdr:from>
    <xdr:ext cx="736600" cy="259045"/>
    <xdr:sp macro="" textlink="">
      <xdr:nvSpPr>
        <xdr:cNvPr id="129" name="テキスト ボックス 128"/>
        <xdr:cNvSpPr txBox="1"/>
      </xdr:nvSpPr>
      <xdr:spPr>
        <a:xfrm>
          <a:off x="15290800" y="2512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5080</xdr:rowOff>
    </xdr:from>
    <xdr:to>
      <xdr:col>21</xdr:col>
      <xdr:colOff>361950</xdr:colOff>
      <xdr:row>16</xdr:row>
      <xdr:rowOff>58420</xdr:rowOff>
    </xdr:to>
    <xdr:cxnSp macro="">
      <xdr:nvCxnSpPr>
        <xdr:cNvPr id="130" name="直線コネクタ 129"/>
        <xdr:cNvCxnSpPr/>
      </xdr:nvCxnSpPr>
      <xdr:spPr>
        <a:xfrm>
          <a:off x="13893800" y="27482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140970</xdr:rowOff>
    </xdr:from>
    <xdr:to>
      <xdr:col>21</xdr:col>
      <xdr:colOff>412750</xdr:colOff>
      <xdr:row>16</xdr:row>
      <xdr:rowOff>71120</xdr:rowOff>
    </xdr:to>
    <xdr:sp macro="" textlink="">
      <xdr:nvSpPr>
        <xdr:cNvPr id="131" name="フローチャート : 判断 130"/>
        <xdr:cNvSpPr/>
      </xdr:nvSpPr>
      <xdr:spPr>
        <a:xfrm>
          <a:off x="14732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81297</xdr:rowOff>
    </xdr:from>
    <xdr:ext cx="762000" cy="259045"/>
    <xdr:sp macro="" textlink="">
      <xdr:nvSpPr>
        <xdr:cNvPr id="132" name="テキスト ボックス 131"/>
        <xdr:cNvSpPr txBox="1"/>
      </xdr:nvSpPr>
      <xdr:spPr>
        <a:xfrm>
          <a:off x="14401800" y="248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5080</xdr:rowOff>
    </xdr:from>
    <xdr:to>
      <xdr:col>20</xdr:col>
      <xdr:colOff>158750</xdr:colOff>
      <xdr:row>16</xdr:row>
      <xdr:rowOff>88900</xdr:rowOff>
    </xdr:to>
    <xdr:cxnSp macro="">
      <xdr:nvCxnSpPr>
        <xdr:cNvPr id="133" name="直線コネクタ 132"/>
        <xdr:cNvCxnSpPr/>
      </xdr:nvCxnSpPr>
      <xdr:spPr>
        <a:xfrm flipV="1">
          <a:off x="13004800" y="274828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118110</xdr:rowOff>
    </xdr:from>
    <xdr:to>
      <xdr:col>20</xdr:col>
      <xdr:colOff>209550</xdr:colOff>
      <xdr:row>16</xdr:row>
      <xdr:rowOff>48260</xdr:rowOff>
    </xdr:to>
    <xdr:sp macro="" textlink="">
      <xdr:nvSpPr>
        <xdr:cNvPr id="134" name="フローチャート : 判断 133"/>
        <xdr:cNvSpPr/>
      </xdr:nvSpPr>
      <xdr:spPr>
        <a:xfrm>
          <a:off x="13843000" y="268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58437</xdr:rowOff>
    </xdr:from>
    <xdr:ext cx="762000" cy="259045"/>
    <xdr:sp macro="" textlink="">
      <xdr:nvSpPr>
        <xdr:cNvPr id="135" name="テキスト ボックス 134"/>
        <xdr:cNvSpPr txBox="1"/>
      </xdr:nvSpPr>
      <xdr:spPr>
        <a:xfrm>
          <a:off x="13512800" y="245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6" name="フローチャート : 判断 135"/>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88917</xdr:rowOff>
    </xdr:from>
    <xdr:ext cx="762000" cy="259045"/>
    <xdr:sp macro="" textlink="">
      <xdr:nvSpPr>
        <xdr:cNvPr id="137" name="テキスト ボックス 136"/>
        <xdr:cNvSpPr txBox="1"/>
      </xdr:nvSpPr>
      <xdr:spPr>
        <a:xfrm>
          <a:off x="12623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152400</xdr:rowOff>
    </xdr:from>
    <xdr:to>
      <xdr:col>24</xdr:col>
      <xdr:colOff>82550</xdr:colOff>
      <xdr:row>17</xdr:row>
      <xdr:rowOff>82550</xdr:rowOff>
    </xdr:to>
    <xdr:sp macro="" textlink="">
      <xdr:nvSpPr>
        <xdr:cNvPr id="143" name="円/楕円 142"/>
        <xdr:cNvSpPr/>
      </xdr:nvSpPr>
      <xdr:spPr>
        <a:xfrm>
          <a:off x="16459200" y="289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124477</xdr:rowOff>
    </xdr:from>
    <xdr:ext cx="762000" cy="259045"/>
    <xdr:sp macro="" textlink="">
      <xdr:nvSpPr>
        <xdr:cNvPr id="144" name="物件費該当値テキスト"/>
        <xdr:cNvSpPr txBox="1"/>
      </xdr:nvSpPr>
      <xdr:spPr>
        <a:xfrm>
          <a:off x="165989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99060</xdr:rowOff>
    </xdr:from>
    <xdr:to>
      <xdr:col>22</xdr:col>
      <xdr:colOff>615950</xdr:colOff>
      <xdr:row>17</xdr:row>
      <xdr:rowOff>29210</xdr:rowOff>
    </xdr:to>
    <xdr:sp macro="" textlink="">
      <xdr:nvSpPr>
        <xdr:cNvPr id="145" name="円/楕円 144"/>
        <xdr:cNvSpPr/>
      </xdr:nvSpPr>
      <xdr:spPr>
        <a:xfrm>
          <a:off x="15621000" y="284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13987</xdr:rowOff>
    </xdr:from>
    <xdr:ext cx="736600" cy="259045"/>
    <xdr:sp macro="" textlink="">
      <xdr:nvSpPr>
        <xdr:cNvPr id="146" name="テキスト ボックス 145"/>
        <xdr:cNvSpPr txBox="1"/>
      </xdr:nvSpPr>
      <xdr:spPr>
        <a:xfrm>
          <a:off x="15290800" y="2928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7620</xdr:rowOff>
    </xdr:from>
    <xdr:to>
      <xdr:col>21</xdr:col>
      <xdr:colOff>412750</xdr:colOff>
      <xdr:row>16</xdr:row>
      <xdr:rowOff>109220</xdr:rowOff>
    </xdr:to>
    <xdr:sp macro="" textlink="">
      <xdr:nvSpPr>
        <xdr:cNvPr id="147" name="円/楕円 146"/>
        <xdr:cNvSpPr/>
      </xdr:nvSpPr>
      <xdr:spPr>
        <a:xfrm>
          <a:off x="14732000" y="275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93997</xdr:rowOff>
    </xdr:from>
    <xdr:ext cx="762000" cy="259045"/>
    <xdr:sp macro="" textlink="">
      <xdr:nvSpPr>
        <xdr:cNvPr id="148" name="テキスト ボックス 147"/>
        <xdr:cNvSpPr txBox="1"/>
      </xdr:nvSpPr>
      <xdr:spPr>
        <a:xfrm>
          <a:off x="14401800" y="283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125730</xdr:rowOff>
    </xdr:from>
    <xdr:to>
      <xdr:col>20</xdr:col>
      <xdr:colOff>209550</xdr:colOff>
      <xdr:row>16</xdr:row>
      <xdr:rowOff>55880</xdr:rowOff>
    </xdr:to>
    <xdr:sp macro="" textlink="">
      <xdr:nvSpPr>
        <xdr:cNvPr id="149" name="円/楕円 148"/>
        <xdr:cNvSpPr/>
      </xdr:nvSpPr>
      <xdr:spPr>
        <a:xfrm>
          <a:off x="13843000" y="269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40657</xdr:rowOff>
    </xdr:from>
    <xdr:ext cx="762000" cy="259045"/>
    <xdr:sp macro="" textlink="">
      <xdr:nvSpPr>
        <xdr:cNvPr id="150" name="テキスト ボックス 149"/>
        <xdr:cNvSpPr txBox="1"/>
      </xdr:nvSpPr>
      <xdr:spPr>
        <a:xfrm>
          <a:off x="13512800" y="278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38100</xdr:rowOff>
    </xdr:from>
    <xdr:to>
      <xdr:col>19</xdr:col>
      <xdr:colOff>6350</xdr:colOff>
      <xdr:row>16</xdr:row>
      <xdr:rowOff>139700</xdr:rowOff>
    </xdr:to>
    <xdr:sp macro="" textlink="">
      <xdr:nvSpPr>
        <xdr:cNvPr id="151" name="円/楕円 150"/>
        <xdr:cNvSpPr/>
      </xdr:nvSpPr>
      <xdr:spPr>
        <a:xfrm>
          <a:off x="129540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124477</xdr:rowOff>
    </xdr:from>
    <xdr:ext cx="762000" cy="259045"/>
    <xdr:sp macro="" textlink="">
      <xdr:nvSpPr>
        <xdr:cNvPr id="152" name="テキスト ボックス 151"/>
        <xdr:cNvSpPr txBox="1"/>
      </xdr:nvSpPr>
      <xdr:spPr>
        <a:xfrm>
          <a:off x="126238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300">
              <a:solidFill>
                <a:sysClr val="windowText" lastClr="000000"/>
              </a:solidFill>
              <a:latin typeface="ＭＳ Ｐゴシック"/>
            </a:rPr>
            <a:t>類似団体を大きく下回っており、</a:t>
          </a:r>
          <a:r>
            <a:rPr kumimoji="1" lang="ja-JP" altLang="ja-JP" sz="1300">
              <a:solidFill>
                <a:sysClr val="windowText" lastClr="000000"/>
              </a:solidFill>
              <a:effectLst/>
              <a:latin typeface="+mn-lt"/>
              <a:ea typeface="+mn-ea"/>
              <a:cs typeface="+mn-cs"/>
            </a:rPr>
            <a:t>扶助費に</a:t>
          </a:r>
          <a:r>
            <a:rPr kumimoji="1" lang="ja-JP" altLang="en-US" sz="1300">
              <a:solidFill>
                <a:sysClr val="windowText" lastClr="000000"/>
              </a:solidFill>
              <a:effectLst/>
              <a:latin typeface="+mn-lt"/>
              <a:ea typeface="+mn-ea"/>
              <a:cs typeface="+mn-cs"/>
            </a:rPr>
            <a:t>か</a:t>
          </a:r>
          <a:r>
            <a:rPr kumimoji="1" lang="ja-JP" altLang="ja-JP" sz="1300">
              <a:solidFill>
                <a:sysClr val="windowText" lastClr="000000"/>
              </a:solidFill>
              <a:effectLst/>
              <a:latin typeface="+mn-lt"/>
              <a:ea typeface="+mn-ea"/>
              <a:cs typeface="+mn-cs"/>
            </a:rPr>
            <a:t>かる経常収支比率は</a:t>
          </a:r>
          <a:r>
            <a:rPr kumimoji="1" lang="ja-JP" altLang="en-US" sz="1300">
              <a:solidFill>
                <a:sysClr val="windowText" lastClr="000000"/>
              </a:solidFill>
              <a:effectLst/>
              <a:latin typeface="+mn-lt"/>
              <a:ea typeface="+mn-ea"/>
              <a:cs typeface="+mn-cs"/>
            </a:rPr>
            <a:t>ほぼ横ばいで推移している。</a:t>
          </a:r>
          <a:endParaRPr kumimoji="1" lang="en-US" altLang="ja-JP" sz="1300">
            <a:solidFill>
              <a:sysClr val="windowText" lastClr="000000"/>
            </a:solidFill>
            <a:effectLst/>
            <a:latin typeface="+mn-lt"/>
            <a:ea typeface="+mn-ea"/>
            <a:cs typeface="+mn-cs"/>
          </a:endParaRPr>
        </a:p>
        <a:p>
          <a:r>
            <a:rPr kumimoji="1" lang="ja-JP" altLang="en-US" sz="1300">
              <a:solidFill>
                <a:sysClr val="windowText" lastClr="000000"/>
              </a:solidFill>
              <a:effectLst/>
              <a:latin typeface="+mn-lt"/>
              <a:ea typeface="+mn-ea"/>
              <a:cs typeface="+mn-cs"/>
            </a:rPr>
            <a:t>　義務的経費でもあるため、歳出の抑制は困難な面もあるが、歳出の適正化により上昇抑制に努める。</a:t>
          </a:r>
          <a:endParaRPr kumimoji="1" lang="ja-JP" altLang="en-US" sz="1300">
            <a:solidFill>
              <a:sysClr val="windowText" lastClr="000000"/>
            </a:solidFill>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7" name="直線コネクタ 166"/>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8" name="テキスト ボックス 167"/>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9" name="直線コネクタ 168"/>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0" name="テキスト ボックス 169"/>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1" name="直線コネクタ 170"/>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2" name="テキスト ボックス 171"/>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3" name="直線コネクタ 172"/>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4" name="テキスト ボックス 173"/>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5" name="直線コネクタ 174"/>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6" name="テキスト ボックス 175"/>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7" name="直線コネクタ 176"/>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8" name="テキスト ボックス 177"/>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4535</xdr:rowOff>
    </xdr:from>
    <xdr:to>
      <xdr:col>7</xdr:col>
      <xdr:colOff>15875</xdr:colOff>
      <xdr:row>61</xdr:row>
      <xdr:rowOff>37193</xdr:rowOff>
    </xdr:to>
    <xdr:cxnSp macro="">
      <xdr:nvCxnSpPr>
        <xdr:cNvPr id="182" name="直線コネクタ 181"/>
        <xdr:cNvCxnSpPr/>
      </xdr:nvCxnSpPr>
      <xdr:spPr>
        <a:xfrm flipV="1">
          <a:off x="4826000" y="9091385"/>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9270</xdr:rowOff>
    </xdr:from>
    <xdr:ext cx="762000" cy="259045"/>
    <xdr:sp macro="" textlink="">
      <xdr:nvSpPr>
        <xdr:cNvPr id="183" name="扶助費最小値テキスト"/>
        <xdr:cNvSpPr txBox="1"/>
      </xdr:nvSpPr>
      <xdr:spPr>
        <a:xfrm>
          <a:off x="4914900" y="10467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11.0</a:t>
          </a:r>
          <a:endParaRPr kumimoji="1" lang="ja-JP" altLang="en-US" sz="1000" b="1">
            <a:latin typeface="ＭＳ Ｐゴシック"/>
          </a:endParaRPr>
        </a:p>
      </xdr:txBody>
    </xdr:sp>
    <xdr:clientData/>
  </xdr:oneCellAnchor>
  <xdr:twoCellAnchor>
    <xdr:from>
      <xdr:col>6</xdr:col>
      <xdr:colOff>612775</xdr:colOff>
      <xdr:row>61</xdr:row>
      <xdr:rowOff>37193</xdr:rowOff>
    </xdr:from>
    <xdr:to>
      <xdr:col>7</xdr:col>
      <xdr:colOff>104775</xdr:colOff>
      <xdr:row>61</xdr:row>
      <xdr:rowOff>37193</xdr:rowOff>
    </xdr:to>
    <xdr:cxnSp macro="">
      <xdr:nvCxnSpPr>
        <xdr:cNvPr id="184" name="直線コネクタ 183"/>
        <xdr:cNvCxnSpPr/>
      </xdr:nvCxnSpPr>
      <xdr:spPr>
        <a:xfrm>
          <a:off x="4737100" y="10495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90912</xdr:rowOff>
    </xdr:from>
    <xdr:ext cx="762000" cy="259045"/>
    <xdr:sp macro="" textlink="">
      <xdr:nvSpPr>
        <xdr:cNvPr id="185" name="扶助費最大値テキスト"/>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6</xdr:col>
      <xdr:colOff>612775</xdr:colOff>
      <xdr:row>53</xdr:row>
      <xdr:rowOff>4535</xdr:rowOff>
    </xdr:from>
    <xdr:to>
      <xdr:col>7</xdr:col>
      <xdr:colOff>104775</xdr:colOff>
      <xdr:row>53</xdr:row>
      <xdr:rowOff>4535</xdr:rowOff>
    </xdr:to>
    <xdr:cxnSp macro="">
      <xdr:nvCxnSpPr>
        <xdr:cNvPr id="186" name="直線コネクタ 185"/>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4535</xdr:rowOff>
    </xdr:from>
    <xdr:to>
      <xdr:col>7</xdr:col>
      <xdr:colOff>15875</xdr:colOff>
      <xdr:row>53</xdr:row>
      <xdr:rowOff>86178</xdr:rowOff>
    </xdr:to>
    <xdr:cxnSp macro="">
      <xdr:nvCxnSpPr>
        <xdr:cNvPr id="187" name="直線コネクタ 186"/>
        <xdr:cNvCxnSpPr/>
      </xdr:nvCxnSpPr>
      <xdr:spPr>
        <a:xfrm flipV="1">
          <a:off x="3987800" y="9091385"/>
          <a:ext cx="8382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138084</xdr:rowOff>
    </xdr:from>
    <xdr:ext cx="762000" cy="259045"/>
    <xdr:sp macro="" textlink="">
      <xdr:nvSpPr>
        <xdr:cNvPr id="188" name="扶助費平均値テキスト"/>
        <xdr:cNvSpPr txBox="1"/>
      </xdr:nvSpPr>
      <xdr:spPr>
        <a:xfrm>
          <a:off x="4914900" y="95678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166007</xdr:rowOff>
    </xdr:from>
    <xdr:to>
      <xdr:col>7</xdr:col>
      <xdr:colOff>66675</xdr:colOff>
      <xdr:row>56</xdr:row>
      <xdr:rowOff>96157</xdr:rowOff>
    </xdr:to>
    <xdr:sp macro="" textlink="">
      <xdr:nvSpPr>
        <xdr:cNvPr id="189" name="フローチャート : 判断 188"/>
        <xdr:cNvSpPr/>
      </xdr:nvSpPr>
      <xdr:spPr>
        <a:xfrm>
          <a:off x="47752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20865</xdr:rowOff>
    </xdr:from>
    <xdr:to>
      <xdr:col>5</xdr:col>
      <xdr:colOff>549275</xdr:colOff>
      <xdr:row>53</xdr:row>
      <xdr:rowOff>86178</xdr:rowOff>
    </xdr:to>
    <xdr:cxnSp macro="">
      <xdr:nvCxnSpPr>
        <xdr:cNvPr id="190" name="直線コネクタ 189"/>
        <xdr:cNvCxnSpPr/>
      </xdr:nvCxnSpPr>
      <xdr:spPr>
        <a:xfrm>
          <a:off x="3098800" y="9107715"/>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1" name="フローチャート : 判断 190"/>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48277</xdr:rowOff>
    </xdr:from>
    <xdr:ext cx="736600" cy="259045"/>
    <xdr:sp macro="" textlink="">
      <xdr:nvSpPr>
        <xdr:cNvPr id="192" name="テキスト ボックス 191"/>
        <xdr:cNvSpPr txBox="1"/>
      </xdr:nvSpPr>
      <xdr:spPr>
        <a:xfrm>
          <a:off x="3606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20865</xdr:rowOff>
    </xdr:from>
    <xdr:to>
      <xdr:col>4</xdr:col>
      <xdr:colOff>346075</xdr:colOff>
      <xdr:row>53</xdr:row>
      <xdr:rowOff>53522</xdr:rowOff>
    </xdr:to>
    <xdr:cxnSp macro="">
      <xdr:nvCxnSpPr>
        <xdr:cNvPr id="193" name="直線コネクタ 192"/>
        <xdr:cNvCxnSpPr/>
      </xdr:nvCxnSpPr>
      <xdr:spPr>
        <a:xfrm flipV="1">
          <a:off x="2209800" y="9107715"/>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4" name="フローチャート : 判断 193"/>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154412</xdr:rowOff>
    </xdr:from>
    <xdr:ext cx="762000" cy="259045"/>
    <xdr:sp macro="" textlink="">
      <xdr:nvSpPr>
        <xdr:cNvPr id="195" name="テキスト ボックス 194"/>
        <xdr:cNvSpPr txBox="1"/>
      </xdr:nvSpPr>
      <xdr:spPr>
        <a:xfrm>
          <a:off x="2717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53522</xdr:rowOff>
    </xdr:from>
    <xdr:to>
      <xdr:col>3</xdr:col>
      <xdr:colOff>142875</xdr:colOff>
      <xdr:row>53</xdr:row>
      <xdr:rowOff>102507</xdr:rowOff>
    </xdr:to>
    <xdr:cxnSp macro="">
      <xdr:nvCxnSpPr>
        <xdr:cNvPr id="196" name="直線コネクタ 195"/>
        <xdr:cNvCxnSpPr/>
      </xdr:nvCxnSpPr>
      <xdr:spPr>
        <a:xfrm flipV="1">
          <a:off x="1320800" y="9140372"/>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51707</xdr:rowOff>
    </xdr:from>
    <xdr:to>
      <xdr:col>3</xdr:col>
      <xdr:colOff>193675</xdr:colOff>
      <xdr:row>55</xdr:row>
      <xdr:rowOff>153307</xdr:rowOff>
    </xdr:to>
    <xdr:sp macro="" textlink="">
      <xdr:nvSpPr>
        <xdr:cNvPr id="197" name="フローチャート : 判断 196"/>
        <xdr:cNvSpPr/>
      </xdr:nvSpPr>
      <xdr:spPr>
        <a:xfrm>
          <a:off x="2159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138084</xdr:rowOff>
    </xdr:from>
    <xdr:ext cx="762000" cy="259045"/>
    <xdr:sp macro="" textlink="">
      <xdr:nvSpPr>
        <xdr:cNvPr id="198" name="テキスト ボックス 197"/>
        <xdr:cNvSpPr txBox="1"/>
      </xdr:nvSpPr>
      <xdr:spPr>
        <a:xfrm>
          <a:off x="1828800" y="9567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35378</xdr:rowOff>
    </xdr:from>
    <xdr:to>
      <xdr:col>1</xdr:col>
      <xdr:colOff>676275</xdr:colOff>
      <xdr:row>55</xdr:row>
      <xdr:rowOff>136978</xdr:rowOff>
    </xdr:to>
    <xdr:sp macro="" textlink="">
      <xdr:nvSpPr>
        <xdr:cNvPr id="199" name="フローチャート : 判断 198"/>
        <xdr:cNvSpPr/>
      </xdr:nvSpPr>
      <xdr:spPr>
        <a:xfrm>
          <a:off x="1270000" y="9465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121755</xdr:rowOff>
    </xdr:from>
    <xdr:ext cx="762000" cy="259045"/>
    <xdr:sp macro="" textlink="">
      <xdr:nvSpPr>
        <xdr:cNvPr id="200" name="テキスト ボックス 199"/>
        <xdr:cNvSpPr txBox="1"/>
      </xdr:nvSpPr>
      <xdr:spPr>
        <a:xfrm>
          <a:off x="939800" y="9551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52</xdr:row>
      <xdr:rowOff>125185</xdr:rowOff>
    </xdr:from>
    <xdr:to>
      <xdr:col>7</xdr:col>
      <xdr:colOff>66675</xdr:colOff>
      <xdr:row>53</xdr:row>
      <xdr:rowOff>55335</xdr:rowOff>
    </xdr:to>
    <xdr:sp macro="" textlink="">
      <xdr:nvSpPr>
        <xdr:cNvPr id="206" name="円/楕円 205"/>
        <xdr:cNvSpPr/>
      </xdr:nvSpPr>
      <xdr:spPr>
        <a:xfrm>
          <a:off x="4775200" y="9040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33762</xdr:rowOff>
    </xdr:from>
    <xdr:ext cx="762000" cy="259045"/>
    <xdr:sp macro="" textlink="">
      <xdr:nvSpPr>
        <xdr:cNvPr id="207" name="扶助費該当値テキスト"/>
        <xdr:cNvSpPr txBox="1"/>
      </xdr:nvSpPr>
      <xdr:spPr>
        <a:xfrm>
          <a:off x="4914900" y="8949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35378</xdr:rowOff>
    </xdr:from>
    <xdr:to>
      <xdr:col>5</xdr:col>
      <xdr:colOff>600075</xdr:colOff>
      <xdr:row>53</xdr:row>
      <xdr:rowOff>136978</xdr:rowOff>
    </xdr:to>
    <xdr:sp macro="" textlink="">
      <xdr:nvSpPr>
        <xdr:cNvPr id="208" name="円/楕円 207"/>
        <xdr:cNvSpPr/>
      </xdr:nvSpPr>
      <xdr:spPr>
        <a:xfrm>
          <a:off x="3937000" y="9122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147155</xdr:rowOff>
    </xdr:from>
    <xdr:ext cx="736600" cy="259045"/>
    <xdr:sp macro="" textlink="">
      <xdr:nvSpPr>
        <xdr:cNvPr id="209" name="テキスト ボックス 208"/>
        <xdr:cNvSpPr txBox="1"/>
      </xdr:nvSpPr>
      <xdr:spPr>
        <a:xfrm>
          <a:off x="3606800" y="8891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4</xdr:col>
      <xdr:colOff>295275</xdr:colOff>
      <xdr:row>52</xdr:row>
      <xdr:rowOff>141515</xdr:rowOff>
    </xdr:from>
    <xdr:to>
      <xdr:col>4</xdr:col>
      <xdr:colOff>396875</xdr:colOff>
      <xdr:row>53</xdr:row>
      <xdr:rowOff>71665</xdr:rowOff>
    </xdr:to>
    <xdr:sp macro="" textlink="">
      <xdr:nvSpPr>
        <xdr:cNvPr id="210" name="円/楕円 209"/>
        <xdr:cNvSpPr/>
      </xdr:nvSpPr>
      <xdr:spPr>
        <a:xfrm>
          <a:off x="3048000" y="9056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81842</xdr:rowOff>
    </xdr:from>
    <xdr:ext cx="762000" cy="259045"/>
    <xdr:sp macro="" textlink="">
      <xdr:nvSpPr>
        <xdr:cNvPr id="211" name="テキスト ボックス 210"/>
        <xdr:cNvSpPr txBox="1"/>
      </xdr:nvSpPr>
      <xdr:spPr>
        <a:xfrm>
          <a:off x="2717800" y="882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2722</xdr:rowOff>
    </xdr:from>
    <xdr:to>
      <xdr:col>3</xdr:col>
      <xdr:colOff>193675</xdr:colOff>
      <xdr:row>53</xdr:row>
      <xdr:rowOff>104322</xdr:rowOff>
    </xdr:to>
    <xdr:sp macro="" textlink="">
      <xdr:nvSpPr>
        <xdr:cNvPr id="212" name="円/楕円 211"/>
        <xdr:cNvSpPr/>
      </xdr:nvSpPr>
      <xdr:spPr>
        <a:xfrm>
          <a:off x="2159000" y="908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114499</xdr:rowOff>
    </xdr:from>
    <xdr:ext cx="762000" cy="259045"/>
    <xdr:sp macro="" textlink="">
      <xdr:nvSpPr>
        <xdr:cNvPr id="213" name="テキスト ボックス 212"/>
        <xdr:cNvSpPr txBox="1"/>
      </xdr:nvSpPr>
      <xdr:spPr>
        <a:xfrm>
          <a:off x="1828800" y="885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51707</xdr:rowOff>
    </xdr:from>
    <xdr:to>
      <xdr:col>1</xdr:col>
      <xdr:colOff>676275</xdr:colOff>
      <xdr:row>53</xdr:row>
      <xdr:rowOff>153307</xdr:rowOff>
    </xdr:to>
    <xdr:sp macro="" textlink="">
      <xdr:nvSpPr>
        <xdr:cNvPr id="214" name="円/楕円 213"/>
        <xdr:cNvSpPr/>
      </xdr:nvSpPr>
      <xdr:spPr>
        <a:xfrm>
          <a:off x="1270000" y="9138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163484</xdr:rowOff>
    </xdr:from>
    <xdr:ext cx="762000" cy="259045"/>
    <xdr:sp macro="" textlink="">
      <xdr:nvSpPr>
        <xdr:cNvPr id="215" name="テキスト ボックス 214"/>
        <xdr:cNvSpPr txBox="1"/>
      </xdr:nvSpPr>
      <xdr:spPr>
        <a:xfrm>
          <a:off x="939800" y="8907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41/82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主に繰出金が挙げられるが、特に下水道事業に係る負担が大きい。これは、整備に伴い借り入れた町債の償還に対する繰出金が大きく占めている。</a:t>
          </a:r>
          <a:endParaRPr kumimoji="1" lang="en-US" altLang="ja-JP" sz="1200">
            <a:latin typeface="ＭＳ Ｐゴシック"/>
          </a:endParaRPr>
        </a:p>
        <a:p>
          <a:r>
            <a:rPr kumimoji="1" lang="ja-JP" altLang="en-US" sz="1200">
              <a:latin typeface="ＭＳ Ｐゴシック"/>
            </a:rPr>
            <a:t>　また、高齢化に伴い介護保険事業への繰出金が年々増加しており、今後も増加が見込まれる。</a:t>
          </a:r>
          <a:endParaRPr kumimoji="1" lang="en-US" altLang="ja-JP" sz="1200">
            <a:latin typeface="ＭＳ Ｐゴシック"/>
          </a:endParaRPr>
        </a:p>
        <a:p>
          <a:r>
            <a:rPr kumimoji="1" lang="ja-JP" altLang="en-US" sz="1200">
              <a:latin typeface="ＭＳ Ｐゴシック"/>
            </a:rPr>
            <a:t>　繰出金の増加は財政状況悪化をもたらす大きな要因となるため、ずべての特別会計において経費節減をするとともに、受益者負担の適正化を図り、繰出金の抑制に努める。</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0" name="直線コネクタ 229"/>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1" name="テキスト ボックス 230"/>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2" name="直線コネクタ 231"/>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3" name="テキスト ボックス 232"/>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4" name="直線コネクタ 233"/>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5" name="テキスト ボックス 234"/>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6" name="直線コネクタ 235"/>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7" name="テキスト ボックス 236"/>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154432</xdr:rowOff>
    </xdr:from>
    <xdr:to>
      <xdr:col>24</xdr:col>
      <xdr:colOff>31750</xdr:colOff>
      <xdr:row>61</xdr:row>
      <xdr:rowOff>138430</xdr:rowOff>
    </xdr:to>
    <xdr:cxnSp macro="">
      <xdr:nvCxnSpPr>
        <xdr:cNvPr id="240" name="直線コネクタ 239"/>
        <xdr:cNvCxnSpPr/>
      </xdr:nvCxnSpPr>
      <xdr:spPr>
        <a:xfrm flipV="1">
          <a:off x="16510000" y="9412732"/>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110507</xdr:rowOff>
    </xdr:from>
    <xdr:ext cx="762000" cy="259045"/>
    <xdr:sp macro="" textlink="">
      <xdr:nvSpPr>
        <xdr:cNvPr id="241" name="その他最小値テキスト"/>
        <xdr:cNvSpPr txBox="1"/>
      </xdr:nvSpPr>
      <xdr:spPr>
        <a:xfrm>
          <a:off x="16598900" y="10568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31.5</a:t>
          </a:r>
          <a:endParaRPr kumimoji="1" lang="ja-JP" altLang="en-US" sz="1000" b="1">
            <a:latin typeface="ＭＳ Ｐゴシック"/>
          </a:endParaRPr>
        </a:p>
      </xdr:txBody>
    </xdr:sp>
    <xdr:clientData/>
  </xdr:oneCellAnchor>
  <xdr:twoCellAnchor>
    <xdr:from>
      <xdr:col>23</xdr:col>
      <xdr:colOff>628650</xdr:colOff>
      <xdr:row>61</xdr:row>
      <xdr:rowOff>138430</xdr:rowOff>
    </xdr:from>
    <xdr:to>
      <xdr:col>24</xdr:col>
      <xdr:colOff>120650</xdr:colOff>
      <xdr:row>61</xdr:row>
      <xdr:rowOff>138430</xdr:rowOff>
    </xdr:to>
    <xdr:cxnSp macro="">
      <xdr:nvCxnSpPr>
        <xdr:cNvPr id="242" name="直線コネクタ 241"/>
        <xdr:cNvCxnSpPr/>
      </xdr:nvCxnSpPr>
      <xdr:spPr>
        <a:xfrm>
          <a:off x="16421100" y="10596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69359</xdr:rowOff>
    </xdr:from>
    <xdr:ext cx="762000" cy="259045"/>
    <xdr:sp macro="" textlink="">
      <xdr:nvSpPr>
        <xdr:cNvPr id="243" name="その他最大値テキスト"/>
        <xdr:cNvSpPr txBox="1"/>
      </xdr:nvSpPr>
      <xdr:spPr>
        <a:xfrm>
          <a:off x="16598900" y="9156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a:t>
          </a:r>
          <a:endParaRPr kumimoji="1" lang="ja-JP" altLang="en-US" sz="1000" b="1">
            <a:latin typeface="ＭＳ Ｐゴシック"/>
          </a:endParaRPr>
        </a:p>
      </xdr:txBody>
    </xdr:sp>
    <xdr:clientData/>
  </xdr:oneCellAnchor>
  <xdr:twoCellAnchor>
    <xdr:from>
      <xdr:col>23</xdr:col>
      <xdr:colOff>628650</xdr:colOff>
      <xdr:row>54</xdr:row>
      <xdr:rowOff>154432</xdr:rowOff>
    </xdr:from>
    <xdr:to>
      <xdr:col>24</xdr:col>
      <xdr:colOff>120650</xdr:colOff>
      <xdr:row>54</xdr:row>
      <xdr:rowOff>154432</xdr:rowOff>
    </xdr:to>
    <xdr:cxnSp macro="">
      <xdr:nvCxnSpPr>
        <xdr:cNvPr id="244" name="直線コネクタ 243"/>
        <xdr:cNvCxnSpPr/>
      </xdr:nvCxnSpPr>
      <xdr:spPr>
        <a:xfrm>
          <a:off x="16421100" y="9412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10414</xdr:rowOff>
    </xdr:from>
    <xdr:to>
      <xdr:col>24</xdr:col>
      <xdr:colOff>31750</xdr:colOff>
      <xdr:row>57</xdr:row>
      <xdr:rowOff>24130</xdr:rowOff>
    </xdr:to>
    <xdr:cxnSp macro="">
      <xdr:nvCxnSpPr>
        <xdr:cNvPr id="245" name="直線コネクタ 244"/>
        <xdr:cNvCxnSpPr/>
      </xdr:nvCxnSpPr>
      <xdr:spPr>
        <a:xfrm flipV="1">
          <a:off x="15671800" y="9783064"/>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126001</xdr:rowOff>
    </xdr:from>
    <xdr:ext cx="762000" cy="259045"/>
    <xdr:sp macro="" textlink="">
      <xdr:nvSpPr>
        <xdr:cNvPr id="246" name="その他平均値テキスト"/>
        <xdr:cNvSpPr txBox="1"/>
      </xdr:nvSpPr>
      <xdr:spPr>
        <a:xfrm>
          <a:off x="16598900" y="9727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153924</xdr:rowOff>
    </xdr:from>
    <xdr:to>
      <xdr:col>24</xdr:col>
      <xdr:colOff>82550</xdr:colOff>
      <xdr:row>57</xdr:row>
      <xdr:rowOff>84074</xdr:rowOff>
    </xdr:to>
    <xdr:sp macro="" textlink="">
      <xdr:nvSpPr>
        <xdr:cNvPr id="247" name="フローチャート : 判断 246"/>
        <xdr:cNvSpPr/>
      </xdr:nvSpPr>
      <xdr:spPr>
        <a:xfrm>
          <a:off x="164592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19558</xdr:rowOff>
    </xdr:from>
    <xdr:to>
      <xdr:col>22</xdr:col>
      <xdr:colOff>565150</xdr:colOff>
      <xdr:row>57</xdr:row>
      <xdr:rowOff>24130</xdr:rowOff>
    </xdr:to>
    <xdr:cxnSp macro="">
      <xdr:nvCxnSpPr>
        <xdr:cNvPr id="248" name="直線コネクタ 247"/>
        <xdr:cNvCxnSpPr/>
      </xdr:nvCxnSpPr>
      <xdr:spPr>
        <a:xfrm>
          <a:off x="14782800" y="979220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5334</xdr:rowOff>
    </xdr:from>
    <xdr:to>
      <xdr:col>22</xdr:col>
      <xdr:colOff>615950</xdr:colOff>
      <xdr:row>57</xdr:row>
      <xdr:rowOff>106934</xdr:rowOff>
    </xdr:to>
    <xdr:sp macro="" textlink="">
      <xdr:nvSpPr>
        <xdr:cNvPr id="249" name="フローチャート : 判断 248"/>
        <xdr:cNvSpPr/>
      </xdr:nvSpPr>
      <xdr:spPr>
        <a:xfrm>
          <a:off x="156210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91711</xdr:rowOff>
    </xdr:from>
    <xdr:ext cx="736600" cy="259045"/>
    <xdr:sp macro="" textlink="">
      <xdr:nvSpPr>
        <xdr:cNvPr id="250" name="テキスト ボックス 249"/>
        <xdr:cNvSpPr txBox="1"/>
      </xdr:nvSpPr>
      <xdr:spPr>
        <a:xfrm>
          <a:off x="15290800" y="98643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5842</xdr:rowOff>
    </xdr:from>
    <xdr:to>
      <xdr:col>21</xdr:col>
      <xdr:colOff>361950</xdr:colOff>
      <xdr:row>57</xdr:row>
      <xdr:rowOff>19558</xdr:rowOff>
    </xdr:to>
    <xdr:cxnSp macro="">
      <xdr:nvCxnSpPr>
        <xdr:cNvPr id="251" name="直線コネクタ 250"/>
        <xdr:cNvCxnSpPr/>
      </xdr:nvCxnSpPr>
      <xdr:spPr>
        <a:xfrm>
          <a:off x="13893800" y="977849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163068</xdr:rowOff>
    </xdr:from>
    <xdr:to>
      <xdr:col>21</xdr:col>
      <xdr:colOff>412750</xdr:colOff>
      <xdr:row>57</xdr:row>
      <xdr:rowOff>93218</xdr:rowOff>
    </xdr:to>
    <xdr:sp macro="" textlink="">
      <xdr:nvSpPr>
        <xdr:cNvPr id="252" name="フローチャート : 判断 251"/>
        <xdr:cNvSpPr/>
      </xdr:nvSpPr>
      <xdr:spPr>
        <a:xfrm>
          <a:off x="14732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77995</xdr:rowOff>
    </xdr:from>
    <xdr:ext cx="762000" cy="259045"/>
    <xdr:sp macro="" textlink="">
      <xdr:nvSpPr>
        <xdr:cNvPr id="253" name="テキスト ボックス 252"/>
        <xdr:cNvSpPr txBox="1"/>
      </xdr:nvSpPr>
      <xdr:spPr>
        <a:xfrm>
          <a:off x="14401800" y="9850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163576</xdr:rowOff>
    </xdr:from>
    <xdr:to>
      <xdr:col>20</xdr:col>
      <xdr:colOff>158750</xdr:colOff>
      <xdr:row>57</xdr:row>
      <xdr:rowOff>5842</xdr:rowOff>
    </xdr:to>
    <xdr:cxnSp macro="">
      <xdr:nvCxnSpPr>
        <xdr:cNvPr id="254" name="直線コネクタ 253"/>
        <xdr:cNvCxnSpPr/>
      </xdr:nvCxnSpPr>
      <xdr:spPr>
        <a:xfrm>
          <a:off x="13004800" y="976477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76200</xdr:rowOff>
    </xdr:from>
    <xdr:to>
      <xdr:col>20</xdr:col>
      <xdr:colOff>209550</xdr:colOff>
      <xdr:row>57</xdr:row>
      <xdr:rowOff>6350</xdr:rowOff>
    </xdr:to>
    <xdr:sp macro="" textlink="">
      <xdr:nvSpPr>
        <xdr:cNvPr id="255" name="フローチャート : 判断 254"/>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16527</xdr:rowOff>
    </xdr:from>
    <xdr:ext cx="762000" cy="259045"/>
    <xdr:sp macro="" textlink="">
      <xdr:nvSpPr>
        <xdr:cNvPr id="256" name="テキスト ボックス 255"/>
        <xdr:cNvSpPr txBox="1"/>
      </xdr:nvSpPr>
      <xdr:spPr>
        <a:xfrm>
          <a:off x="13512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80772</xdr:rowOff>
    </xdr:from>
    <xdr:to>
      <xdr:col>19</xdr:col>
      <xdr:colOff>6350</xdr:colOff>
      <xdr:row>57</xdr:row>
      <xdr:rowOff>10922</xdr:rowOff>
    </xdr:to>
    <xdr:sp macro="" textlink="">
      <xdr:nvSpPr>
        <xdr:cNvPr id="257" name="フローチャート : 判断 256"/>
        <xdr:cNvSpPr/>
      </xdr:nvSpPr>
      <xdr:spPr>
        <a:xfrm>
          <a:off x="12954000" y="9681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21099</xdr:rowOff>
    </xdr:from>
    <xdr:ext cx="762000" cy="259045"/>
    <xdr:sp macro="" textlink="">
      <xdr:nvSpPr>
        <xdr:cNvPr id="258" name="テキスト ボックス 257"/>
        <xdr:cNvSpPr txBox="1"/>
      </xdr:nvSpPr>
      <xdr:spPr>
        <a:xfrm>
          <a:off x="12623800" y="9450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131064</xdr:rowOff>
    </xdr:from>
    <xdr:to>
      <xdr:col>24</xdr:col>
      <xdr:colOff>82550</xdr:colOff>
      <xdr:row>57</xdr:row>
      <xdr:rowOff>61214</xdr:rowOff>
    </xdr:to>
    <xdr:sp macro="" textlink="">
      <xdr:nvSpPr>
        <xdr:cNvPr id="264" name="円/楕円 263"/>
        <xdr:cNvSpPr/>
      </xdr:nvSpPr>
      <xdr:spPr>
        <a:xfrm>
          <a:off x="16459200" y="9732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147591</xdr:rowOff>
    </xdr:from>
    <xdr:ext cx="762000" cy="259045"/>
    <xdr:sp macro="" textlink="">
      <xdr:nvSpPr>
        <xdr:cNvPr id="265" name="その他該当値テキスト"/>
        <xdr:cNvSpPr txBox="1"/>
      </xdr:nvSpPr>
      <xdr:spPr>
        <a:xfrm>
          <a:off x="16598900" y="9577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144780</xdr:rowOff>
    </xdr:from>
    <xdr:to>
      <xdr:col>22</xdr:col>
      <xdr:colOff>615950</xdr:colOff>
      <xdr:row>57</xdr:row>
      <xdr:rowOff>74930</xdr:rowOff>
    </xdr:to>
    <xdr:sp macro="" textlink="">
      <xdr:nvSpPr>
        <xdr:cNvPr id="266" name="円/楕円 265"/>
        <xdr:cNvSpPr/>
      </xdr:nvSpPr>
      <xdr:spPr>
        <a:xfrm>
          <a:off x="156210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67" name="テキスト ボックス 266"/>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140208</xdr:rowOff>
    </xdr:from>
    <xdr:to>
      <xdr:col>21</xdr:col>
      <xdr:colOff>412750</xdr:colOff>
      <xdr:row>57</xdr:row>
      <xdr:rowOff>70358</xdr:rowOff>
    </xdr:to>
    <xdr:sp macro="" textlink="">
      <xdr:nvSpPr>
        <xdr:cNvPr id="268" name="円/楕円 267"/>
        <xdr:cNvSpPr/>
      </xdr:nvSpPr>
      <xdr:spPr>
        <a:xfrm>
          <a:off x="14732000" y="9741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80535</xdr:rowOff>
    </xdr:from>
    <xdr:ext cx="762000" cy="259045"/>
    <xdr:sp macro="" textlink="">
      <xdr:nvSpPr>
        <xdr:cNvPr id="269" name="テキスト ボックス 268"/>
        <xdr:cNvSpPr txBox="1"/>
      </xdr:nvSpPr>
      <xdr:spPr>
        <a:xfrm>
          <a:off x="14401800" y="9510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126492</xdr:rowOff>
    </xdr:from>
    <xdr:to>
      <xdr:col>20</xdr:col>
      <xdr:colOff>209550</xdr:colOff>
      <xdr:row>57</xdr:row>
      <xdr:rowOff>56642</xdr:rowOff>
    </xdr:to>
    <xdr:sp macro="" textlink="">
      <xdr:nvSpPr>
        <xdr:cNvPr id="270" name="円/楕円 269"/>
        <xdr:cNvSpPr/>
      </xdr:nvSpPr>
      <xdr:spPr>
        <a:xfrm>
          <a:off x="13843000" y="9727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41419</xdr:rowOff>
    </xdr:from>
    <xdr:ext cx="762000" cy="259045"/>
    <xdr:sp macro="" textlink="">
      <xdr:nvSpPr>
        <xdr:cNvPr id="271" name="テキスト ボックス 270"/>
        <xdr:cNvSpPr txBox="1"/>
      </xdr:nvSpPr>
      <xdr:spPr>
        <a:xfrm>
          <a:off x="13512800" y="9814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112776</xdr:rowOff>
    </xdr:from>
    <xdr:to>
      <xdr:col>19</xdr:col>
      <xdr:colOff>6350</xdr:colOff>
      <xdr:row>57</xdr:row>
      <xdr:rowOff>42926</xdr:rowOff>
    </xdr:to>
    <xdr:sp macro="" textlink="">
      <xdr:nvSpPr>
        <xdr:cNvPr id="272" name="円/楕円 271"/>
        <xdr:cNvSpPr/>
      </xdr:nvSpPr>
      <xdr:spPr>
        <a:xfrm>
          <a:off x="12954000" y="9713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27703</xdr:rowOff>
    </xdr:from>
    <xdr:ext cx="762000" cy="259045"/>
    <xdr:sp macro="" textlink="">
      <xdr:nvSpPr>
        <xdr:cNvPr id="273" name="テキスト ボックス 272"/>
        <xdr:cNvSpPr txBox="1"/>
      </xdr:nvSpPr>
      <xdr:spPr>
        <a:xfrm>
          <a:off x="12623800" y="9800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54/82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類似団体平均と比較すると、１．７ポイント上回っている。</a:t>
          </a:r>
          <a:endParaRPr kumimoji="1" lang="en-US" altLang="ja-JP" sz="1300">
            <a:latin typeface="ＭＳ Ｐゴシック"/>
          </a:endParaRPr>
        </a:p>
        <a:p>
          <a:r>
            <a:rPr kumimoji="1" lang="ja-JP" altLang="en-US" sz="1300">
              <a:latin typeface="ＭＳ Ｐゴシック"/>
            </a:rPr>
            <a:t>　主な要因として挙げられるのが、一部事務組合や企業会計への負担金の支出と考えられる。</a:t>
          </a:r>
          <a:endParaRPr kumimoji="1" lang="en-US" altLang="ja-JP" sz="1300">
            <a:latin typeface="ＭＳ Ｐゴシック"/>
          </a:endParaRPr>
        </a:p>
        <a:p>
          <a:r>
            <a:rPr kumimoji="1" lang="ja-JP" altLang="en-US" sz="1300">
              <a:latin typeface="ＭＳ Ｐゴシック"/>
            </a:rPr>
            <a:t>　補助金等については、猪苗代町補助金適正化委員会で内容を審査し、必要性やその効果について十分精査するなどして適正化を図る。</a:t>
          </a: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49276</xdr:rowOff>
    </xdr:from>
    <xdr:to>
      <xdr:col>24</xdr:col>
      <xdr:colOff>31750</xdr:colOff>
      <xdr:row>40</xdr:row>
      <xdr:rowOff>8128</xdr:rowOff>
    </xdr:to>
    <xdr:cxnSp macro="">
      <xdr:nvCxnSpPr>
        <xdr:cNvPr id="298" name="直線コネクタ 297"/>
        <xdr:cNvCxnSpPr/>
      </xdr:nvCxnSpPr>
      <xdr:spPr>
        <a:xfrm flipV="1">
          <a:off x="16510000" y="587857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151655</xdr:rowOff>
    </xdr:from>
    <xdr:ext cx="762000" cy="259045"/>
    <xdr:sp macro="" textlink="">
      <xdr:nvSpPr>
        <xdr:cNvPr id="299" name="補助費等最小値テキスト"/>
        <xdr:cNvSpPr txBox="1"/>
      </xdr:nvSpPr>
      <xdr:spPr>
        <a:xfrm>
          <a:off x="16598900" y="683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24.9</a:t>
          </a:r>
          <a:endParaRPr kumimoji="1" lang="ja-JP" altLang="en-US" sz="1000" b="1">
            <a:latin typeface="ＭＳ Ｐゴシック"/>
          </a:endParaRPr>
        </a:p>
      </xdr:txBody>
    </xdr:sp>
    <xdr:clientData/>
  </xdr:oneCellAnchor>
  <xdr:twoCellAnchor>
    <xdr:from>
      <xdr:col>23</xdr:col>
      <xdr:colOff>628650</xdr:colOff>
      <xdr:row>40</xdr:row>
      <xdr:rowOff>8128</xdr:rowOff>
    </xdr:from>
    <xdr:to>
      <xdr:col>24</xdr:col>
      <xdr:colOff>120650</xdr:colOff>
      <xdr:row>40</xdr:row>
      <xdr:rowOff>8128</xdr:rowOff>
    </xdr:to>
    <xdr:cxnSp macro="">
      <xdr:nvCxnSpPr>
        <xdr:cNvPr id="300" name="直線コネクタ 299"/>
        <xdr:cNvCxnSpPr/>
      </xdr:nvCxnSpPr>
      <xdr:spPr>
        <a:xfrm>
          <a:off x="16421100" y="6866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135653</xdr:rowOff>
    </xdr:from>
    <xdr:ext cx="762000" cy="259045"/>
    <xdr:sp macro="" textlink="">
      <xdr:nvSpPr>
        <xdr:cNvPr id="301" name="補助費等最大値テキスト"/>
        <xdr:cNvSpPr txBox="1"/>
      </xdr:nvSpPr>
      <xdr:spPr>
        <a:xfrm>
          <a:off x="16598900" y="5622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23</xdr:col>
      <xdr:colOff>628650</xdr:colOff>
      <xdr:row>34</xdr:row>
      <xdr:rowOff>49276</xdr:rowOff>
    </xdr:from>
    <xdr:to>
      <xdr:col>24</xdr:col>
      <xdr:colOff>120650</xdr:colOff>
      <xdr:row>34</xdr:row>
      <xdr:rowOff>49276</xdr:rowOff>
    </xdr:to>
    <xdr:cxnSp macro="">
      <xdr:nvCxnSpPr>
        <xdr:cNvPr id="302" name="直線コネクタ 301"/>
        <xdr:cNvCxnSpPr/>
      </xdr:nvCxnSpPr>
      <xdr:spPr>
        <a:xfrm>
          <a:off x="16421100" y="5878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51562</xdr:rowOff>
    </xdr:from>
    <xdr:to>
      <xdr:col>24</xdr:col>
      <xdr:colOff>31750</xdr:colOff>
      <xdr:row>37</xdr:row>
      <xdr:rowOff>69850</xdr:rowOff>
    </xdr:to>
    <xdr:cxnSp macro="">
      <xdr:nvCxnSpPr>
        <xdr:cNvPr id="303" name="直線コネクタ 302"/>
        <xdr:cNvCxnSpPr/>
      </xdr:nvCxnSpPr>
      <xdr:spPr>
        <a:xfrm>
          <a:off x="15671800" y="6395212"/>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129303</xdr:rowOff>
    </xdr:from>
    <xdr:ext cx="762000" cy="259045"/>
    <xdr:sp macro="" textlink="">
      <xdr:nvSpPr>
        <xdr:cNvPr id="304" name="補助費等平均値テキスト"/>
        <xdr:cNvSpPr txBox="1"/>
      </xdr:nvSpPr>
      <xdr:spPr>
        <a:xfrm>
          <a:off x="16598900" y="6130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05" name="フローチャート : 判断 304"/>
        <xdr:cNvSpPr/>
      </xdr:nvSpPr>
      <xdr:spPr>
        <a:xfrm>
          <a:off x="164592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42418</xdr:rowOff>
    </xdr:from>
    <xdr:to>
      <xdr:col>22</xdr:col>
      <xdr:colOff>565150</xdr:colOff>
      <xdr:row>37</xdr:row>
      <xdr:rowOff>51562</xdr:rowOff>
    </xdr:to>
    <xdr:cxnSp macro="">
      <xdr:nvCxnSpPr>
        <xdr:cNvPr id="306" name="直線コネクタ 305"/>
        <xdr:cNvCxnSpPr/>
      </xdr:nvCxnSpPr>
      <xdr:spPr>
        <a:xfrm>
          <a:off x="14782800" y="638606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108204</xdr:rowOff>
    </xdr:from>
    <xdr:to>
      <xdr:col>22</xdr:col>
      <xdr:colOff>615950</xdr:colOff>
      <xdr:row>37</xdr:row>
      <xdr:rowOff>38354</xdr:rowOff>
    </xdr:to>
    <xdr:sp macro="" textlink="">
      <xdr:nvSpPr>
        <xdr:cNvPr id="307" name="フローチャート : 判断 306"/>
        <xdr:cNvSpPr/>
      </xdr:nvSpPr>
      <xdr:spPr>
        <a:xfrm>
          <a:off x="15621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48531</xdr:rowOff>
    </xdr:from>
    <xdr:ext cx="736600" cy="259045"/>
    <xdr:sp macro="" textlink="">
      <xdr:nvSpPr>
        <xdr:cNvPr id="308" name="テキスト ボックス 307"/>
        <xdr:cNvSpPr txBox="1"/>
      </xdr:nvSpPr>
      <xdr:spPr>
        <a:xfrm>
          <a:off x="15290800" y="60492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28702</xdr:rowOff>
    </xdr:from>
    <xdr:to>
      <xdr:col>21</xdr:col>
      <xdr:colOff>361950</xdr:colOff>
      <xdr:row>37</xdr:row>
      <xdr:rowOff>42418</xdr:rowOff>
    </xdr:to>
    <xdr:cxnSp macro="">
      <xdr:nvCxnSpPr>
        <xdr:cNvPr id="309" name="直線コネクタ 308"/>
        <xdr:cNvCxnSpPr/>
      </xdr:nvCxnSpPr>
      <xdr:spPr>
        <a:xfrm>
          <a:off x="13893800" y="637235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103632</xdr:rowOff>
    </xdr:from>
    <xdr:to>
      <xdr:col>21</xdr:col>
      <xdr:colOff>412750</xdr:colOff>
      <xdr:row>37</xdr:row>
      <xdr:rowOff>33782</xdr:rowOff>
    </xdr:to>
    <xdr:sp macro="" textlink="">
      <xdr:nvSpPr>
        <xdr:cNvPr id="310" name="フローチャート : 判断 309"/>
        <xdr:cNvSpPr/>
      </xdr:nvSpPr>
      <xdr:spPr>
        <a:xfrm>
          <a:off x="14732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43959</xdr:rowOff>
    </xdr:from>
    <xdr:ext cx="762000" cy="259045"/>
    <xdr:sp macro="" textlink="">
      <xdr:nvSpPr>
        <xdr:cNvPr id="311" name="テキスト ボックス 310"/>
        <xdr:cNvSpPr txBox="1"/>
      </xdr:nvSpPr>
      <xdr:spPr>
        <a:xfrm>
          <a:off x="14401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28702</xdr:rowOff>
    </xdr:from>
    <xdr:to>
      <xdr:col>20</xdr:col>
      <xdr:colOff>158750</xdr:colOff>
      <xdr:row>37</xdr:row>
      <xdr:rowOff>69850</xdr:rowOff>
    </xdr:to>
    <xdr:cxnSp macro="">
      <xdr:nvCxnSpPr>
        <xdr:cNvPr id="312" name="直線コネクタ 311"/>
        <xdr:cNvCxnSpPr/>
      </xdr:nvCxnSpPr>
      <xdr:spPr>
        <a:xfrm flipV="1">
          <a:off x="13004800" y="637235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135636</xdr:rowOff>
    </xdr:from>
    <xdr:to>
      <xdr:col>20</xdr:col>
      <xdr:colOff>209550</xdr:colOff>
      <xdr:row>37</xdr:row>
      <xdr:rowOff>65786</xdr:rowOff>
    </xdr:to>
    <xdr:sp macro="" textlink="">
      <xdr:nvSpPr>
        <xdr:cNvPr id="313" name="フローチャート : 判断 312"/>
        <xdr:cNvSpPr/>
      </xdr:nvSpPr>
      <xdr:spPr>
        <a:xfrm>
          <a:off x="13843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75963</xdr:rowOff>
    </xdr:from>
    <xdr:ext cx="762000" cy="259045"/>
    <xdr:sp macro="" textlink="">
      <xdr:nvSpPr>
        <xdr:cNvPr id="314" name="テキスト ボックス 313"/>
        <xdr:cNvSpPr txBox="1"/>
      </xdr:nvSpPr>
      <xdr:spPr>
        <a:xfrm>
          <a:off x="13512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19050</xdr:rowOff>
    </xdr:from>
    <xdr:to>
      <xdr:col>19</xdr:col>
      <xdr:colOff>6350</xdr:colOff>
      <xdr:row>37</xdr:row>
      <xdr:rowOff>120650</xdr:rowOff>
    </xdr:to>
    <xdr:sp macro="" textlink="">
      <xdr:nvSpPr>
        <xdr:cNvPr id="315" name="フローチャート : 判断 314"/>
        <xdr:cNvSpPr/>
      </xdr:nvSpPr>
      <xdr:spPr>
        <a:xfrm>
          <a:off x="12954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130827</xdr:rowOff>
    </xdr:from>
    <xdr:ext cx="762000" cy="259045"/>
    <xdr:sp macro="" textlink="">
      <xdr:nvSpPr>
        <xdr:cNvPr id="316" name="テキスト ボックス 315"/>
        <xdr:cNvSpPr txBox="1"/>
      </xdr:nvSpPr>
      <xdr:spPr>
        <a:xfrm>
          <a:off x="12623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19050</xdr:rowOff>
    </xdr:from>
    <xdr:to>
      <xdr:col>24</xdr:col>
      <xdr:colOff>82550</xdr:colOff>
      <xdr:row>37</xdr:row>
      <xdr:rowOff>120650</xdr:rowOff>
    </xdr:to>
    <xdr:sp macro="" textlink="">
      <xdr:nvSpPr>
        <xdr:cNvPr id="322" name="円/楕円 321"/>
        <xdr:cNvSpPr/>
      </xdr:nvSpPr>
      <xdr:spPr>
        <a:xfrm>
          <a:off x="164592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162577</xdr:rowOff>
    </xdr:from>
    <xdr:ext cx="762000" cy="259045"/>
    <xdr:sp macro="" textlink="">
      <xdr:nvSpPr>
        <xdr:cNvPr id="323" name="補助費等該当値テキスト"/>
        <xdr:cNvSpPr txBox="1"/>
      </xdr:nvSpPr>
      <xdr:spPr>
        <a:xfrm>
          <a:off x="165989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762</xdr:rowOff>
    </xdr:from>
    <xdr:to>
      <xdr:col>22</xdr:col>
      <xdr:colOff>615950</xdr:colOff>
      <xdr:row>37</xdr:row>
      <xdr:rowOff>102362</xdr:rowOff>
    </xdr:to>
    <xdr:sp macro="" textlink="">
      <xdr:nvSpPr>
        <xdr:cNvPr id="324" name="円/楕円 323"/>
        <xdr:cNvSpPr/>
      </xdr:nvSpPr>
      <xdr:spPr>
        <a:xfrm>
          <a:off x="15621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87139</xdr:rowOff>
    </xdr:from>
    <xdr:ext cx="736600" cy="259045"/>
    <xdr:sp macro="" textlink="">
      <xdr:nvSpPr>
        <xdr:cNvPr id="325" name="テキスト ボックス 324"/>
        <xdr:cNvSpPr txBox="1"/>
      </xdr:nvSpPr>
      <xdr:spPr>
        <a:xfrm>
          <a:off x="15290800" y="6430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163068</xdr:rowOff>
    </xdr:from>
    <xdr:to>
      <xdr:col>21</xdr:col>
      <xdr:colOff>412750</xdr:colOff>
      <xdr:row>37</xdr:row>
      <xdr:rowOff>93218</xdr:rowOff>
    </xdr:to>
    <xdr:sp macro="" textlink="">
      <xdr:nvSpPr>
        <xdr:cNvPr id="326" name="円/楕円 325"/>
        <xdr:cNvSpPr/>
      </xdr:nvSpPr>
      <xdr:spPr>
        <a:xfrm>
          <a:off x="14732000" y="6335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77995</xdr:rowOff>
    </xdr:from>
    <xdr:ext cx="762000" cy="259045"/>
    <xdr:sp macro="" textlink="">
      <xdr:nvSpPr>
        <xdr:cNvPr id="327" name="テキスト ボックス 326"/>
        <xdr:cNvSpPr txBox="1"/>
      </xdr:nvSpPr>
      <xdr:spPr>
        <a:xfrm>
          <a:off x="14401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149352</xdr:rowOff>
    </xdr:from>
    <xdr:to>
      <xdr:col>20</xdr:col>
      <xdr:colOff>209550</xdr:colOff>
      <xdr:row>37</xdr:row>
      <xdr:rowOff>79502</xdr:rowOff>
    </xdr:to>
    <xdr:sp macro="" textlink="">
      <xdr:nvSpPr>
        <xdr:cNvPr id="328" name="円/楕円 327"/>
        <xdr:cNvSpPr/>
      </xdr:nvSpPr>
      <xdr:spPr>
        <a:xfrm>
          <a:off x="13843000" y="6321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64279</xdr:rowOff>
    </xdr:from>
    <xdr:ext cx="762000" cy="259045"/>
    <xdr:sp macro="" textlink="">
      <xdr:nvSpPr>
        <xdr:cNvPr id="329" name="テキスト ボックス 328"/>
        <xdr:cNvSpPr txBox="1"/>
      </xdr:nvSpPr>
      <xdr:spPr>
        <a:xfrm>
          <a:off x="13512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19050</xdr:rowOff>
    </xdr:from>
    <xdr:to>
      <xdr:col>19</xdr:col>
      <xdr:colOff>6350</xdr:colOff>
      <xdr:row>37</xdr:row>
      <xdr:rowOff>120650</xdr:rowOff>
    </xdr:to>
    <xdr:sp macro="" textlink="">
      <xdr:nvSpPr>
        <xdr:cNvPr id="330" name="円/楕円 329"/>
        <xdr:cNvSpPr/>
      </xdr:nvSpPr>
      <xdr:spPr>
        <a:xfrm>
          <a:off x="12954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105427</xdr:rowOff>
    </xdr:from>
    <xdr:ext cx="762000" cy="259045"/>
    <xdr:sp macro="" textlink="">
      <xdr:nvSpPr>
        <xdr:cNvPr id="331" name="テキスト ボックス 330"/>
        <xdr:cNvSpPr txBox="1"/>
      </xdr:nvSpPr>
      <xdr:spPr>
        <a:xfrm>
          <a:off x="12623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すると、０．６ポイント下回っているものの、下水道事業などの公営企業債の元利償還金に係る経費の増加や大規模プロジェクトに伴う地方債の発行も予想されるため、依然として厳しい財政運営になることが予想される。</a:t>
          </a:r>
          <a:endParaRPr kumimoji="1" lang="en-US" altLang="ja-JP" sz="1300">
            <a:latin typeface="ＭＳ Ｐゴシック"/>
          </a:endParaRPr>
        </a:p>
        <a:p>
          <a:r>
            <a:rPr kumimoji="1" lang="ja-JP" altLang="en-US" sz="1300">
              <a:latin typeface="ＭＳ Ｐゴシック"/>
            </a:rPr>
            <a:t>　このため、行財政改革を協力に推し進めるとともに、繰上償還の実施等を行いながら抑制に努める。</a:t>
          </a: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90424</xdr:rowOff>
    </xdr:from>
    <xdr:to>
      <xdr:col>7</xdr:col>
      <xdr:colOff>15875</xdr:colOff>
      <xdr:row>81</xdr:row>
      <xdr:rowOff>165863</xdr:rowOff>
    </xdr:to>
    <xdr:cxnSp macro="">
      <xdr:nvCxnSpPr>
        <xdr:cNvPr id="356" name="直線コネクタ 355"/>
        <xdr:cNvCxnSpPr/>
      </xdr:nvCxnSpPr>
      <xdr:spPr>
        <a:xfrm flipV="1">
          <a:off x="4826000" y="12777724"/>
          <a:ext cx="0" cy="12755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137940</xdr:rowOff>
    </xdr:from>
    <xdr:ext cx="762000" cy="259045"/>
    <xdr:sp macro="" textlink="">
      <xdr:nvSpPr>
        <xdr:cNvPr id="357" name="公債費最小値テキスト"/>
        <xdr:cNvSpPr txBox="1"/>
      </xdr:nvSpPr>
      <xdr:spPr>
        <a:xfrm>
          <a:off x="4914900" y="14025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32.1</a:t>
          </a:r>
          <a:endParaRPr kumimoji="1" lang="ja-JP" altLang="en-US" sz="1000" b="1">
            <a:latin typeface="ＭＳ Ｐゴシック"/>
          </a:endParaRPr>
        </a:p>
      </xdr:txBody>
    </xdr:sp>
    <xdr:clientData/>
  </xdr:oneCellAnchor>
  <xdr:twoCellAnchor>
    <xdr:from>
      <xdr:col>6</xdr:col>
      <xdr:colOff>612775</xdr:colOff>
      <xdr:row>81</xdr:row>
      <xdr:rowOff>165863</xdr:rowOff>
    </xdr:from>
    <xdr:to>
      <xdr:col>7</xdr:col>
      <xdr:colOff>104775</xdr:colOff>
      <xdr:row>81</xdr:row>
      <xdr:rowOff>165863</xdr:rowOff>
    </xdr:to>
    <xdr:cxnSp macro="">
      <xdr:nvCxnSpPr>
        <xdr:cNvPr id="358" name="直線コネクタ 357"/>
        <xdr:cNvCxnSpPr/>
      </xdr:nvCxnSpPr>
      <xdr:spPr>
        <a:xfrm>
          <a:off x="4737100" y="140533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5351</xdr:rowOff>
    </xdr:from>
    <xdr:ext cx="762000" cy="259045"/>
    <xdr:sp macro="" textlink="">
      <xdr:nvSpPr>
        <xdr:cNvPr id="359" name="公債費最大値テキスト"/>
        <xdr:cNvSpPr txBox="1"/>
      </xdr:nvSpPr>
      <xdr:spPr>
        <a:xfrm>
          <a:off x="4914900" y="12521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a:t>
          </a:r>
          <a:endParaRPr kumimoji="1" lang="ja-JP" altLang="en-US" sz="1000" b="1">
            <a:latin typeface="ＭＳ Ｐゴシック"/>
          </a:endParaRPr>
        </a:p>
      </xdr:txBody>
    </xdr:sp>
    <xdr:clientData/>
  </xdr:oneCellAnchor>
  <xdr:twoCellAnchor>
    <xdr:from>
      <xdr:col>6</xdr:col>
      <xdr:colOff>612775</xdr:colOff>
      <xdr:row>74</xdr:row>
      <xdr:rowOff>90424</xdr:rowOff>
    </xdr:from>
    <xdr:to>
      <xdr:col>7</xdr:col>
      <xdr:colOff>104775</xdr:colOff>
      <xdr:row>74</xdr:row>
      <xdr:rowOff>90424</xdr:rowOff>
    </xdr:to>
    <xdr:cxnSp macro="">
      <xdr:nvCxnSpPr>
        <xdr:cNvPr id="360" name="直線コネクタ 359"/>
        <xdr:cNvCxnSpPr/>
      </xdr:nvCxnSpPr>
      <xdr:spPr>
        <a:xfrm>
          <a:off x="4737100" y="12777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161289</xdr:rowOff>
    </xdr:from>
    <xdr:to>
      <xdr:col>7</xdr:col>
      <xdr:colOff>15875</xdr:colOff>
      <xdr:row>78</xdr:row>
      <xdr:rowOff>8128</xdr:rowOff>
    </xdr:to>
    <xdr:cxnSp macro="">
      <xdr:nvCxnSpPr>
        <xdr:cNvPr id="361" name="直線コネクタ 360"/>
        <xdr:cNvCxnSpPr/>
      </xdr:nvCxnSpPr>
      <xdr:spPr>
        <a:xfrm flipV="1">
          <a:off x="3987800" y="13362939"/>
          <a:ext cx="8382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109999</xdr:rowOff>
    </xdr:from>
    <xdr:ext cx="762000" cy="259045"/>
    <xdr:sp macro="" textlink="">
      <xdr:nvSpPr>
        <xdr:cNvPr id="362" name="公債費平均値テキスト"/>
        <xdr:cNvSpPr txBox="1"/>
      </xdr:nvSpPr>
      <xdr:spPr>
        <a:xfrm>
          <a:off x="4914900" y="13311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3" name="フローチャート : 判断 362"/>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8128</xdr:rowOff>
    </xdr:from>
    <xdr:to>
      <xdr:col>5</xdr:col>
      <xdr:colOff>549275</xdr:colOff>
      <xdr:row>78</xdr:row>
      <xdr:rowOff>26415</xdr:rowOff>
    </xdr:to>
    <xdr:cxnSp macro="">
      <xdr:nvCxnSpPr>
        <xdr:cNvPr id="364" name="直線コネクタ 363"/>
        <xdr:cNvCxnSpPr/>
      </xdr:nvCxnSpPr>
      <xdr:spPr>
        <a:xfrm flipV="1">
          <a:off x="3098800" y="13381228"/>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151637</xdr:rowOff>
    </xdr:from>
    <xdr:to>
      <xdr:col>5</xdr:col>
      <xdr:colOff>600075</xdr:colOff>
      <xdr:row>78</xdr:row>
      <xdr:rowOff>81787</xdr:rowOff>
    </xdr:to>
    <xdr:sp macro="" textlink="">
      <xdr:nvSpPr>
        <xdr:cNvPr id="365" name="フローチャート : 判断 364"/>
        <xdr:cNvSpPr/>
      </xdr:nvSpPr>
      <xdr:spPr>
        <a:xfrm>
          <a:off x="3937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66564</xdr:rowOff>
    </xdr:from>
    <xdr:ext cx="736600" cy="259045"/>
    <xdr:sp macro="" textlink="">
      <xdr:nvSpPr>
        <xdr:cNvPr id="366" name="テキスト ボックス 365"/>
        <xdr:cNvSpPr txBox="1"/>
      </xdr:nvSpPr>
      <xdr:spPr>
        <a:xfrm>
          <a:off x="3606800" y="134396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26415</xdr:rowOff>
    </xdr:from>
    <xdr:to>
      <xdr:col>4</xdr:col>
      <xdr:colOff>346075</xdr:colOff>
      <xdr:row>78</xdr:row>
      <xdr:rowOff>81280</xdr:rowOff>
    </xdr:to>
    <xdr:cxnSp macro="">
      <xdr:nvCxnSpPr>
        <xdr:cNvPr id="367" name="直線コネクタ 366"/>
        <xdr:cNvCxnSpPr/>
      </xdr:nvCxnSpPr>
      <xdr:spPr>
        <a:xfrm flipV="1">
          <a:off x="2209800" y="13399515"/>
          <a:ext cx="889000" cy="54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151637</xdr:rowOff>
    </xdr:from>
    <xdr:to>
      <xdr:col>4</xdr:col>
      <xdr:colOff>396875</xdr:colOff>
      <xdr:row>78</xdr:row>
      <xdr:rowOff>81787</xdr:rowOff>
    </xdr:to>
    <xdr:sp macro="" textlink="">
      <xdr:nvSpPr>
        <xdr:cNvPr id="368" name="フローチャート : 判断 367"/>
        <xdr:cNvSpPr/>
      </xdr:nvSpPr>
      <xdr:spPr>
        <a:xfrm>
          <a:off x="3048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66564</xdr:rowOff>
    </xdr:from>
    <xdr:ext cx="762000" cy="259045"/>
    <xdr:sp macro="" textlink="">
      <xdr:nvSpPr>
        <xdr:cNvPr id="369" name="テキスト ボックス 368"/>
        <xdr:cNvSpPr txBox="1"/>
      </xdr:nvSpPr>
      <xdr:spPr>
        <a:xfrm>
          <a:off x="27178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81280</xdr:rowOff>
    </xdr:from>
    <xdr:to>
      <xdr:col>3</xdr:col>
      <xdr:colOff>142875</xdr:colOff>
      <xdr:row>79</xdr:row>
      <xdr:rowOff>5842</xdr:rowOff>
    </xdr:to>
    <xdr:cxnSp macro="">
      <xdr:nvCxnSpPr>
        <xdr:cNvPr id="370" name="直線コネクタ 369"/>
        <xdr:cNvCxnSpPr/>
      </xdr:nvCxnSpPr>
      <xdr:spPr>
        <a:xfrm flipV="1">
          <a:off x="1320800" y="13454380"/>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128778</xdr:rowOff>
    </xdr:from>
    <xdr:to>
      <xdr:col>3</xdr:col>
      <xdr:colOff>193675</xdr:colOff>
      <xdr:row>78</xdr:row>
      <xdr:rowOff>58928</xdr:rowOff>
    </xdr:to>
    <xdr:sp macro="" textlink="">
      <xdr:nvSpPr>
        <xdr:cNvPr id="371" name="フローチャート : 判断 370"/>
        <xdr:cNvSpPr/>
      </xdr:nvSpPr>
      <xdr:spPr>
        <a:xfrm>
          <a:off x="2159000" y="13330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69105</xdr:rowOff>
    </xdr:from>
    <xdr:ext cx="762000" cy="259045"/>
    <xdr:sp macro="" textlink="">
      <xdr:nvSpPr>
        <xdr:cNvPr id="372" name="テキスト ボックス 371"/>
        <xdr:cNvSpPr txBox="1"/>
      </xdr:nvSpPr>
      <xdr:spPr>
        <a:xfrm>
          <a:off x="1828800" y="13099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160782</xdr:rowOff>
    </xdr:from>
    <xdr:to>
      <xdr:col>1</xdr:col>
      <xdr:colOff>676275</xdr:colOff>
      <xdr:row>78</xdr:row>
      <xdr:rowOff>90932</xdr:rowOff>
    </xdr:to>
    <xdr:sp macro="" textlink="">
      <xdr:nvSpPr>
        <xdr:cNvPr id="373" name="フローチャート : 判断 372"/>
        <xdr:cNvSpPr/>
      </xdr:nvSpPr>
      <xdr:spPr>
        <a:xfrm>
          <a:off x="1270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101109</xdr:rowOff>
    </xdr:from>
    <xdr:ext cx="762000" cy="259045"/>
    <xdr:sp macro="" textlink="">
      <xdr:nvSpPr>
        <xdr:cNvPr id="374" name="テキスト ボックス 373"/>
        <xdr:cNvSpPr txBox="1"/>
      </xdr:nvSpPr>
      <xdr:spPr>
        <a:xfrm>
          <a:off x="939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110489</xdr:rowOff>
    </xdr:from>
    <xdr:to>
      <xdr:col>7</xdr:col>
      <xdr:colOff>66675</xdr:colOff>
      <xdr:row>78</xdr:row>
      <xdr:rowOff>40639</xdr:rowOff>
    </xdr:to>
    <xdr:sp macro="" textlink="">
      <xdr:nvSpPr>
        <xdr:cNvPr id="380" name="円/楕円 379"/>
        <xdr:cNvSpPr/>
      </xdr:nvSpPr>
      <xdr:spPr>
        <a:xfrm>
          <a:off x="47752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127016</xdr:rowOff>
    </xdr:from>
    <xdr:ext cx="762000" cy="259045"/>
    <xdr:sp macro="" textlink="">
      <xdr:nvSpPr>
        <xdr:cNvPr id="381" name="公債費該当値テキスト"/>
        <xdr:cNvSpPr txBox="1"/>
      </xdr:nvSpPr>
      <xdr:spPr>
        <a:xfrm>
          <a:off x="4914900" y="13157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128778</xdr:rowOff>
    </xdr:from>
    <xdr:to>
      <xdr:col>5</xdr:col>
      <xdr:colOff>600075</xdr:colOff>
      <xdr:row>78</xdr:row>
      <xdr:rowOff>58928</xdr:rowOff>
    </xdr:to>
    <xdr:sp macro="" textlink="">
      <xdr:nvSpPr>
        <xdr:cNvPr id="382" name="円/楕円 381"/>
        <xdr:cNvSpPr/>
      </xdr:nvSpPr>
      <xdr:spPr>
        <a:xfrm>
          <a:off x="3937000" y="13330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69105</xdr:rowOff>
    </xdr:from>
    <xdr:ext cx="736600" cy="259045"/>
    <xdr:sp macro="" textlink="">
      <xdr:nvSpPr>
        <xdr:cNvPr id="383" name="テキスト ボックス 382"/>
        <xdr:cNvSpPr txBox="1"/>
      </xdr:nvSpPr>
      <xdr:spPr>
        <a:xfrm>
          <a:off x="3606800" y="130993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147065</xdr:rowOff>
    </xdr:from>
    <xdr:to>
      <xdr:col>4</xdr:col>
      <xdr:colOff>396875</xdr:colOff>
      <xdr:row>78</xdr:row>
      <xdr:rowOff>77215</xdr:rowOff>
    </xdr:to>
    <xdr:sp macro="" textlink="">
      <xdr:nvSpPr>
        <xdr:cNvPr id="384" name="円/楕円 383"/>
        <xdr:cNvSpPr/>
      </xdr:nvSpPr>
      <xdr:spPr>
        <a:xfrm>
          <a:off x="3048000" y="1334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87392</xdr:rowOff>
    </xdr:from>
    <xdr:ext cx="762000" cy="259045"/>
    <xdr:sp macro="" textlink="">
      <xdr:nvSpPr>
        <xdr:cNvPr id="385" name="テキスト ボックス 384"/>
        <xdr:cNvSpPr txBox="1"/>
      </xdr:nvSpPr>
      <xdr:spPr>
        <a:xfrm>
          <a:off x="2717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30480</xdr:rowOff>
    </xdr:from>
    <xdr:to>
      <xdr:col>3</xdr:col>
      <xdr:colOff>193675</xdr:colOff>
      <xdr:row>78</xdr:row>
      <xdr:rowOff>132080</xdr:rowOff>
    </xdr:to>
    <xdr:sp macro="" textlink="">
      <xdr:nvSpPr>
        <xdr:cNvPr id="386" name="円/楕円 385"/>
        <xdr:cNvSpPr/>
      </xdr:nvSpPr>
      <xdr:spPr>
        <a:xfrm>
          <a:off x="2159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116857</xdr:rowOff>
    </xdr:from>
    <xdr:ext cx="762000" cy="259045"/>
    <xdr:sp macro="" textlink="">
      <xdr:nvSpPr>
        <xdr:cNvPr id="387" name="テキスト ボックス 386"/>
        <xdr:cNvSpPr txBox="1"/>
      </xdr:nvSpPr>
      <xdr:spPr>
        <a:xfrm>
          <a:off x="1828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126492</xdr:rowOff>
    </xdr:from>
    <xdr:to>
      <xdr:col>1</xdr:col>
      <xdr:colOff>676275</xdr:colOff>
      <xdr:row>79</xdr:row>
      <xdr:rowOff>56642</xdr:rowOff>
    </xdr:to>
    <xdr:sp macro="" textlink="">
      <xdr:nvSpPr>
        <xdr:cNvPr id="388" name="円/楕円 387"/>
        <xdr:cNvSpPr/>
      </xdr:nvSpPr>
      <xdr:spPr>
        <a:xfrm>
          <a:off x="1270000" y="13499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41419</xdr:rowOff>
    </xdr:from>
    <xdr:ext cx="762000" cy="259045"/>
    <xdr:sp macro="" textlink="">
      <xdr:nvSpPr>
        <xdr:cNvPr id="389" name="テキスト ボックス 388"/>
        <xdr:cNvSpPr txBox="1"/>
      </xdr:nvSpPr>
      <xdr:spPr>
        <a:xfrm>
          <a:off x="939800" y="13585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34/82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よりいっそうの経常経費の削減に努め、比率の改善に努める。</a:t>
          </a: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39370</xdr:rowOff>
    </xdr:from>
    <xdr:to>
      <xdr:col>24</xdr:col>
      <xdr:colOff>31750</xdr:colOff>
      <xdr:row>81</xdr:row>
      <xdr:rowOff>77470</xdr:rowOff>
    </xdr:to>
    <xdr:cxnSp macro="">
      <xdr:nvCxnSpPr>
        <xdr:cNvPr id="417" name="直線コネクタ 416"/>
        <xdr:cNvCxnSpPr/>
      </xdr:nvCxnSpPr>
      <xdr:spPr>
        <a:xfrm flipV="1">
          <a:off x="16510000" y="12726670"/>
          <a:ext cx="0" cy="12382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49547</xdr:rowOff>
    </xdr:from>
    <xdr:ext cx="762000" cy="259045"/>
    <xdr:sp macro="" textlink="">
      <xdr:nvSpPr>
        <xdr:cNvPr id="418" name="公債費以外最小値テキスト"/>
        <xdr:cNvSpPr txBox="1"/>
      </xdr:nvSpPr>
      <xdr:spPr>
        <a:xfrm>
          <a:off x="165989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23</xdr:col>
      <xdr:colOff>628650</xdr:colOff>
      <xdr:row>81</xdr:row>
      <xdr:rowOff>77470</xdr:rowOff>
    </xdr:from>
    <xdr:to>
      <xdr:col>24</xdr:col>
      <xdr:colOff>120650</xdr:colOff>
      <xdr:row>81</xdr:row>
      <xdr:rowOff>77470</xdr:rowOff>
    </xdr:to>
    <xdr:cxnSp macro="">
      <xdr:nvCxnSpPr>
        <xdr:cNvPr id="419" name="直線コネクタ 418"/>
        <xdr:cNvCxnSpPr/>
      </xdr:nvCxnSpPr>
      <xdr:spPr>
        <a:xfrm>
          <a:off x="16421100" y="13964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125747</xdr:rowOff>
    </xdr:from>
    <xdr:ext cx="762000" cy="259045"/>
    <xdr:sp macro="" textlink="">
      <xdr:nvSpPr>
        <xdr:cNvPr id="420" name="公債費以外最大値テキスト"/>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a:t>
          </a:r>
          <a:endParaRPr kumimoji="1" lang="ja-JP" altLang="en-US" sz="1000" b="1">
            <a:latin typeface="ＭＳ Ｐゴシック"/>
          </a:endParaRPr>
        </a:p>
      </xdr:txBody>
    </xdr:sp>
    <xdr:clientData/>
  </xdr:oneCellAnchor>
  <xdr:twoCellAnchor>
    <xdr:from>
      <xdr:col>23</xdr:col>
      <xdr:colOff>628650</xdr:colOff>
      <xdr:row>74</xdr:row>
      <xdr:rowOff>39370</xdr:rowOff>
    </xdr:from>
    <xdr:to>
      <xdr:col>24</xdr:col>
      <xdr:colOff>120650</xdr:colOff>
      <xdr:row>74</xdr:row>
      <xdr:rowOff>39370</xdr:rowOff>
    </xdr:to>
    <xdr:cxnSp macro="">
      <xdr:nvCxnSpPr>
        <xdr:cNvPr id="421" name="直線コネクタ 420"/>
        <xdr:cNvCxnSpPr/>
      </xdr:nvCxnSpPr>
      <xdr:spPr>
        <a:xfrm>
          <a:off x="16421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88900</xdr:rowOff>
    </xdr:from>
    <xdr:to>
      <xdr:col>24</xdr:col>
      <xdr:colOff>31750</xdr:colOff>
      <xdr:row>77</xdr:row>
      <xdr:rowOff>100330</xdr:rowOff>
    </xdr:to>
    <xdr:cxnSp macro="">
      <xdr:nvCxnSpPr>
        <xdr:cNvPr id="422" name="直線コネクタ 421"/>
        <xdr:cNvCxnSpPr/>
      </xdr:nvCxnSpPr>
      <xdr:spPr>
        <a:xfrm>
          <a:off x="15671800" y="1329055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43197</xdr:rowOff>
    </xdr:from>
    <xdr:ext cx="762000" cy="259045"/>
    <xdr:sp macro="" textlink="">
      <xdr:nvSpPr>
        <xdr:cNvPr id="423" name="公債費以外平均値テキスト"/>
        <xdr:cNvSpPr txBox="1"/>
      </xdr:nvSpPr>
      <xdr:spPr>
        <a:xfrm>
          <a:off x="16598900" y="13073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26670</xdr:rowOff>
    </xdr:from>
    <xdr:to>
      <xdr:col>24</xdr:col>
      <xdr:colOff>82550</xdr:colOff>
      <xdr:row>77</xdr:row>
      <xdr:rowOff>128270</xdr:rowOff>
    </xdr:to>
    <xdr:sp macro="" textlink="">
      <xdr:nvSpPr>
        <xdr:cNvPr id="424" name="フローチャート : 判断 423"/>
        <xdr:cNvSpPr/>
      </xdr:nvSpPr>
      <xdr:spPr>
        <a:xfrm>
          <a:off x="164592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8889</xdr:rowOff>
    </xdr:from>
    <xdr:to>
      <xdr:col>22</xdr:col>
      <xdr:colOff>565150</xdr:colOff>
      <xdr:row>77</xdr:row>
      <xdr:rowOff>88900</xdr:rowOff>
    </xdr:to>
    <xdr:cxnSp macro="">
      <xdr:nvCxnSpPr>
        <xdr:cNvPr id="425" name="直線コネクタ 424"/>
        <xdr:cNvCxnSpPr/>
      </xdr:nvCxnSpPr>
      <xdr:spPr>
        <a:xfrm>
          <a:off x="14782800" y="13210539"/>
          <a:ext cx="889000" cy="80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41911</xdr:rowOff>
    </xdr:from>
    <xdr:to>
      <xdr:col>22</xdr:col>
      <xdr:colOff>615950</xdr:colOff>
      <xdr:row>77</xdr:row>
      <xdr:rowOff>143511</xdr:rowOff>
    </xdr:to>
    <xdr:sp macro="" textlink="">
      <xdr:nvSpPr>
        <xdr:cNvPr id="426" name="フローチャート : 判断 425"/>
        <xdr:cNvSpPr/>
      </xdr:nvSpPr>
      <xdr:spPr>
        <a:xfrm>
          <a:off x="15621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128288</xdr:rowOff>
    </xdr:from>
    <xdr:ext cx="736600" cy="259045"/>
    <xdr:sp macro="" textlink="">
      <xdr:nvSpPr>
        <xdr:cNvPr id="427" name="テキスト ボックス 426"/>
        <xdr:cNvSpPr txBox="1"/>
      </xdr:nvSpPr>
      <xdr:spPr>
        <a:xfrm>
          <a:off x="15290800" y="133299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100330</xdr:rowOff>
    </xdr:from>
    <xdr:to>
      <xdr:col>21</xdr:col>
      <xdr:colOff>361950</xdr:colOff>
      <xdr:row>77</xdr:row>
      <xdr:rowOff>8889</xdr:rowOff>
    </xdr:to>
    <xdr:cxnSp macro="">
      <xdr:nvCxnSpPr>
        <xdr:cNvPr id="428" name="直線コネクタ 427"/>
        <xdr:cNvCxnSpPr/>
      </xdr:nvCxnSpPr>
      <xdr:spPr>
        <a:xfrm>
          <a:off x="13893800" y="13130530"/>
          <a:ext cx="889000" cy="80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xdr:rowOff>
    </xdr:from>
    <xdr:to>
      <xdr:col>21</xdr:col>
      <xdr:colOff>412750</xdr:colOff>
      <xdr:row>77</xdr:row>
      <xdr:rowOff>109220</xdr:rowOff>
    </xdr:to>
    <xdr:sp macro="" textlink="">
      <xdr:nvSpPr>
        <xdr:cNvPr id="429" name="フローチャート : 判断 428"/>
        <xdr:cNvSpPr/>
      </xdr:nvSpPr>
      <xdr:spPr>
        <a:xfrm>
          <a:off x="14732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93997</xdr:rowOff>
    </xdr:from>
    <xdr:ext cx="762000" cy="259045"/>
    <xdr:sp macro="" textlink="">
      <xdr:nvSpPr>
        <xdr:cNvPr id="430" name="テキスト ボックス 429"/>
        <xdr:cNvSpPr txBox="1"/>
      </xdr:nvSpPr>
      <xdr:spPr>
        <a:xfrm>
          <a:off x="14401800" y="1329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100330</xdr:rowOff>
    </xdr:from>
    <xdr:to>
      <xdr:col>20</xdr:col>
      <xdr:colOff>158750</xdr:colOff>
      <xdr:row>77</xdr:row>
      <xdr:rowOff>66039</xdr:rowOff>
    </xdr:to>
    <xdr:cxnSp macro="">
      <xdr:nvCxnSpPr>
        <xdr:cNvPr id="431" name="直線コネクタ 430"/>
        <xdr:cNvCxnSpPr/>
      </xdr:nvCxnSpPr>
      <xdr:spPr>
        <a:xfrm flipV="1">
          <a:off x="13004800" y="13130530"/>
          <a:ext cx="889000" cy="137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102870</xdr:rowOff>
    </xdr:from>
    <xdr:to>
      <xdr:col>20</xdr:col>
      <xdr:colOff>209550</xdr:colOff>
      <xdr:row>77</xdr:row>
      <xdr:rowOff>33020</xdr:rowOff>
    </xdr:to>
    <xdr:sp macro="" textlink="">
      <xdr:nvSpPr>
        <xdr:cNvPr id="432" name="フローチャート : 判断 431"/>
        <xdr:cNvSpPr/>
      </xdr:nvSpPr>
      <xdr:spPr>
        <a:xfrm>
          <a:off x="13843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17797</xdr:rowOff>
    </xdr:from>
    <xdr:ext cx="762000" cy="259045"/>
    <xdr:sp macro="" textlink="">
      <xdr:nvSpPr>
        <xdr:cNvPr id="433" name="テキスト ボックス 432"/>
        <xdr:cNvSpPr txBox="1"/>
      </xdr:nvSpPr>
      <xdr:spPr>
        <a:xfrm>
          <a:off x="13512800" y="13219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67.7</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60961</xdr:rowOff>
    </xdr:from>
    <xdr:to>
      <xdr:col>19</xdr:col>
      <xdr:colOff>6350</xdr:colOff>
      <xdr:row>77</xdr:row>
      <xdr:rowOff>162561</xdr:rowOff>
    </xdr:to>
    <xdr:sp macro="" textlink="">
      <xdr:nvSpPr>
        <xdr:cNvPr id="434" name="フローチャート : 判断 433"/>
        <xdr:cNvSpPr/>
      </xdr:nvSpPr>
      <xdr:spPr>
        <a:xfrm>
          <a:off x="12954000" y="13262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147338</xdr:rowOff>
    </xdr:from>
    <xdr:ext cx="762000" cy="259045"/>
    <xdr:sp macro="" textlink="">
      <xdr:nvSpPr>
        <xdr:cNvPr id="435" name="テキスト ボックス 434"/>
        <xdr:cNvSpPr txBox="1"/>
      </xdr:nvSpPr>
      <xdr:spPr>
        <a:xfrm>
          <a:off x="12623800" y="13348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71.1</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49530</xdr:rowOff>
    </xdr:from>
    <xdr:to>
      <xdr:col>24</xdr:col>
      <xdr:colOff>82550</xdr:colOff>
      <xdr:row>77</xdr:row>
      <xdr:rowOff>151130</xdr:rowOff>
    </xdr:to>
    <xdr:sp macro="" textlink="">
      <xdr:nvSpPr>
        <xdr:cNvPr id="441" name="円/楕円 440"/>
        <xdr:cNvSpPr/>
      </xdr:nvSpPr>
      <xdr:spPr>
        <a:xfrm>
          <a:off x="16459200" y="1325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21607</xdr:rowOff>
    </xdr:from>
    <xdr:ext cx="762000" cy="259045"/>
    <xdr:sp macro="" textlink="">
      <xdr:nvSpPr>
        <xdr:cNvPr id="442" name="公債費以外該当値テキスト"/>
        <xdr:cNvSpPr txBox="1"/>
      </xdr:nvSpPr>
      <xdr:spPr>
        <a:xfrm>
          <a:off x="16598900" y="1322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70.8</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38100</xdr:rowOff>
    </xdr:from>
    <xdr:to>
      <xdr:col>22</xdr:col>
      <xdr:colOff>615950</xdr:colOff>
      <xdr:row>77</xdr:row>
      <xdr:rowOff>139700</xdr:rowOff>
    </xdr:to>
    <xdr:sp macro="" textlink="">
      <xdr:nvSpPr>
        <xdr:cNvPr id="443" name="円/楕円 442"/>
        <xdr:cNvSpPr/>
      </xdr:nvSpPr>
      <xdr:spPr>
        <a:xfrm>
          <a:off x="15621000" y="1323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149877</xdr:rowOff>
    </xdr:from>
    <xdr:ext cx="736600" cy="259045"/>
    <xdr:sp macro="" textlink="">
      <xdr:nvSpPr>
        <xdr:cNvPr id="444" name="テキスト ボックス 443"/>
        <xdr:cNvSpPr txBox="1"/>
      </xdr:nvSpPr>
      <xdr:spPr>
        <a:xfrm>
          <a:off x="15290800" y="13008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70.5</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129539</xdr:rowOff>
    </xdr:from>
    <xdr:to>
      <xdr:col>21</xdr:col>
      <xdr:colOff>412750</xdr:colOff>
      <xdr:row>77</xdr:row>
      <xdr:rowOff>59689</xdr:rowOff>
    </xdr:to>
    <xdr:sp macro="" textlink="">
      <xdr:nvSpPr>
        <xdr:cNvPr id="445" name="円/楕円 444"/>
        <xdr:cNvSpPr/>
      </xdr:nvSpPr>
      <xdr:spPr>
        <a:xfrm>
          <a:off x="14732000" y="13159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69867</xdr:rowOff>
    </xdr:from>
    <xdr:ext cx="762000" cy="259045"/>
    <xdr:sp macro="" textlink="">
      <xdr:nvSpPr>
        <xdr:cNvPr id="446" name="テキスト ボックス 445"/>
        <xdr:cNvSpPr txBox="1"/>
      </xdr:nvSpPr>
      <xdr:spPr>
        <a:xfrm>
          <a:off x="14401800" y="1292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68.4</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49530</xdr:rowOff>
    </xdr:from>
    <xdr:to>
      <xdr:col>20</xdr:col>
      <xdr:colOff>209550</xdr:colOff>
      <xdr:row>76</xdr:row>
      <xdr:rowOff>151130</xdr:rowOff>
    </xdr:to>
    <xdr:sp macro="" textlink="">
      <xdr:nvSpPr>
        <xdr:cNvPr id="447" name="円/楕円 446"/>
        <xdr:cNvSpPr/>
      </xdr:nvSpPr>
      <xdr:spPr>
        <a:xfrm>
          <a:off x="13843000" y="13079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161307</xdr:rowOff>
    </xdr:from>
    <xdr:ext cx="762000" cy="259045"/>
    <xdr:sp macro="" textlink="">
      <xdr:nvSpPr>
        <xdr:cNvPr id="448" name="テキスト ボックス 447"/>
        <xdr:cNvSpPr txBox="1"/>
      </xdr:nvSpPr>
      <xdr:spPr>
        <a:xfrm>
          <a:off x="13512800" y="1284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66.3</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15239</xdr:rowOff>
    </xdr:from>
    <xdr:to>
      <xdr:col>19</xdr:col>
      <xdr:colOff>6350</xdr:colOff>
      <xdr:row>77</xdr:row>
      <xdr:rowOff>116839</xdr:rowOff>
    </xdr:to>
    <xdr:sp macro="" textlink="">
      <xdr:nvSpPr>
        <xdr:cNvPr id="449" name="円/楕円 448"/>
        <xdr:cNvSpPr/>
      </xdr:nvSpPr>
      <xdr:spPr>
        <a:xfrm>
          <a:off x="12954000" y="13216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127016</xdr:rowOff>
    </xdr:from>
    <xdr:ext cx="762000" cy="259045"/>
    <xdr:sp macro="" textlink="">
      <xdr:nvSpPr>
        <xdr:cNvPr id="450" name="テキスト ボックス 449"/>
        <xdr:cNvSpPr txBox="1"/>
      </xdr:nvSpPr>
      <xdr:spPr>
        <a:xfrm>
          <a:off x="12623800" y="12985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福島県猪苗代町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18056</xdr:rowOff>
    </xdr:from>
    <xdr:to>
      <xdr:col>4</xdr:col>
      <xdr:colOff>1117600</xdr:colOff>
      <xdr:row>19</xdr:row>
      <xdr:rowOff>73028</xdr:rowOff>
    </xdr:to>
    <xdr:cxnSp macro="">
      <xdr:nvCxnSpPr>
        <xdr:cNvPr id="47" name="直線コネクタ 46"/>
        <xdr:cNvCxnSpPr/>
      </xdr:nvCxnSpPr>
      <xdr:spPr bwMode="auto">
        <a:xfrm flipV="1">
          <a:off x="5651500" y="2123081"/>
          <a:ext cx="0" cy="12551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45105</xdr:rowOff>
    </xdr:from>
    <xdr:ext cx="762000" cy="259045"/>
    <xdr:sp macro="" textlink="">
      <xdr:nvSpPr>
        <xdr:cNvPr id="48" name="人口1人当たり決算額の推移最小値テキスト130"/>
        <xdr:cNvSpPr txBox="1"/>
      </xdr:nvSpPr>
      <xdr:spPr>
        <a:xfrm>
          <a:off x="5740400" y="3350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51,333</a:t>
          </a:r>
          <a:endParaRPr kumimoji="1" lang="ja-JP" altLang="en-US" sz="1000" b="1">
            <a:latin typeface="ＭＳ Ｐゴシック"/>
          </a:endParaRPr>
        </a:p>
      </xdr:txBody>
    </xdr:sp>
    <xdr:clientData/>
  </xdr:oneCellAnchor>
  <xdr:twoCellAnchor>
    <xdr:from>
      <xdr:col>4</xdr:col>
      <xdr:colOff>1028700</xdr:colOff>
      <xdr:row>19</xdr:row>
      <xdr:rowOff>73028</xdr:rowOff>
    </xdr:from>
    <xdr:to>
      <xdr:col>5</xdr:col>
      <xdr:colOff>73025</xdr:colOff>
      <xdr:row>19</xdr:row>
      <xdr:rowOff>73028</xdr:rowOff>
    </xdr:to>
    <xdr:cxnSp macro="">
      <xdr:nvCxnSpPr>
        <xdr:cNvPr id="49" name="直線コネクタ 48"/>
        <xdr:cNvCxnSpPr/>
      </xdr:nvCxnSpPr>
      <xdr:spPr bwMode="auto">
        <a:xfrm>
          <a:off x="5562600" y="337820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104433</xdr:rowOff>
    </xdr:from>
    <xdr:ext cx="762000" cy="259045"/>
    <xdr:sp macro="" textlink="">
      <xdr:nvSpPr>
        <xdr:cNvPr id="50" name="人口1人当たり決算額の推移最大値テキスト130"/>
        <xdr:cNvSpPr txBox="1"/>
      </xdr:nvSpPr>
      <xdr:spPr>
        <a:xfrm>
          <a:off x="5740400" y="1866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166,633</a:t>
          </a:r>
          <a:endParaRPr kumimoji="1" lang="ja-JP" altLang="en-US" sz="1000" b="1">
            <a:latin typeface="ＭＳ Ｐゴシック"/>
          </a:endParaRPr>
        </a:p>
      </xdr:txBody>
    </xdr:sp>
    <xdr:clientData/>
  </xdr:oneCellAnchor>
  <xdr:twoCellAnchor>
    <xdr:from>
      <xdr:col>4</xdr:col>
      <xdr:colOff>1028700</xdr:colOff>
      <xdr:row>12</xdr:row>
      <xdr:rowOff>18056</xdr:rowOff>
    </xdr:from>
    <xdr:to>
      <xdr:col>5</xdr:col>
      <xdr:colOff>73025</xdr:colOff>
      <xdr:row>12</xdr:row>
      <xdr:rowOff>18056</xdr:rowOff>
    </xdr:to>
    <xdr:cxnSp macro="">
      <xdr:nvCxnSpPr>
        <xdr:cNvPr id="51" name="直線コネクタ 50"/>
        <xdr:cNvCxnSpPr/>
      </xdr:nvCxnSpPr>
      <xdr:spPr bwMode="auto">
        <a:xfrm>
          <a:off x="5562600" y="21230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124072</xdr:rowOff>
    </xdr:from>
    <xdr:to>
      <xdr:col>4</xdr:col>
      <xdr:colOff>1117600</xdr:colOff>
      <xdr:row>15</xdr:row>
      <xdr:rowOff>148282</xdr:rowOff>
    </xdr:to>
    <xdr:cxnSp macro="">
      <xdr:nvCxnSpPr>
        <xdr:cNvPr id="52" name="直線コネクタ 51"/>
        <xdr:cNvCxnSpPr/>
      </xdr:nvCxnSpPr>
      <xdr:spPr bwMode="auto">
        <a:xfrm>
          <a:off x="5003800" y="2743447"/>
          <a:ext cx="647700" cy="242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57737</xdr:rowOff>
    </xdr:from>
    <xdr:ext cx="762000" cy="259045"/>
    <xdr:sp macro="" textlink="">
      <xdr:nvSpPr>
        <xdr:cNvPr id="53" name="人口1人当たり決算額の推移平均値テキスト130"/>
        <xdr:cNvSpPr txBox="1"/>
      </xdr:nvSpPr>
      <xdr:spPr>
        <a:xfrm>
          <a:off x="5740400" y="28485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85660</xdr:rowOff>
    </xdr:from>
    <xdr:to>
      <xdr:col>5</xdr:col>
      <xdr:colOff>34925</xdr:colOff>
      <xdr:row>17</xdr:row>
      <xdr:rowOff>15810</xdr:rowOff>
    </xdr:to>
    <xdr:sp macro="" textlink="">
      <xdr:nvSpPr>
        <xdr:cNvPr id="54" name="フローチャート : 判断 53"/>
        <xdr:cNvSpPr/>
      </xdr:nvSpPr>
      <xdr:spPr bwMode="auto">
        <a:xfrm>
          <a:off x="5600700" y="28764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124072</xdr:rowOff>
    </xdr:from>
    <xdr:to>
      <xdr:col>4</xdr:col>
      <xdr:colOff>469900</xdr:colOff>
      <xdr:row>15</xdr:row>
      <xdr:rowOff>127893</xdr:rowOff>
    </xdr:to>
    <xdr:cxnSp macro="">
      <xdr:nvCxnSpPr>
        <xdr:cNvPr id="55" name="直線コネクタ 54"/>
        <xdr:cNvCxnSpPr/>
      </xdr:nvCxnSpPr>
      <xdr:spPr bwMode="auto">
        <a:xfrm flipV="1">
          <a:off x="4305300" y="2743447"/>
          <a:ext cx="698500" cy="38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60078</xdr:rowOff>
    </xdr:from>
    <xdr:to>
      <xdr:col>4</xdr:col>
      <xdr:colOff>520700</xdr:colOff>
      <xdr:row>16</xdr:row>
      <xdr:rowOff>161678</xdr:rowOff>
    </xdr:to>
    <xdr:sp macro="" textlink="">
      <xdr:nvSpPr>
        <xdr:cNvPr id="56" name="フローチャート : 判断 55"/>
        <xdr:cNvSpPr/>
      </xdr:nvSpPr>
      <xdr:spPr bwMode="auto">
        <a:xfrm>
          <a:off x="4953000" y="2850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146455</xdr:rowOff>
    </xdr:from>
    <xdr:ext cx="736600" cy="259045"/>
    <xdr:sp macro="" textlink="">
      <xdr:nvSpPr>
        <xdr:cNvPr id="57" name="テキスト ボックス 56"/>
        <xdr:cNvSpPr txBox="1"/>
      </xdr:nvSpPr>
      <xdr:spPr>
        <a:xfrm>
          <a:off x="4622800" y="29372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127893</xdr:rowOff>
    </xdr:from>
    <xdr:to>
      <xdr:col>3</xdr:col>
      <xdr:colOff>904875</xdr:colOff>
      <xdr:row>15</xdr:row>
      <xdr:rowOff>168572</xdr:rowOff>
    </xdr:to>
    <xdr:cxnSp macro="">
      <xdr:nvCxnSpPr>
        <xdr:cNvPr id="58" name="直線コネクタ 57"/>
        <xdr:cNvCxnSpPr/>
      </xdr:nvCxnSpPr>
      <xdr:spPr bwMode="auto">
        <a:xfrm flipV="1">
          <a:off x="3606800" y="2747268"/>
          <a:ext cx="698500" cy="406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30132</xdr:rowOff>
    </xdr:from>
    <xdr:to>
      <xdr:col>3</xdr:col>
      <xdr:colOff>955675</xdr:colOff>
      <xdr:row>16</xdr:row>
      <xdr:rowOff>131732</xdr:rowOff>
    </xdr:to>
    <xdr:sp macro="" textlink="">
      <xdr:nvSpPr>
        <xdr:cNvPr id="59" name="フローチャート : 判断 58"/>
        <xdr:cNvSpPr/>
      </xdr:nvSpPr>
      <xdr:spPr bwMode="auto">
        <a:xfrm>
          <a:off x="4254500" y="28209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116509</xdr:rowOff>
    </xdr:from>
    <xdr:ext cx="762000" cy="259045"/>
    <xdr:sp macro="" textlink="">
      <xdr:nvSpPr>
        <xdr:cNvPr id="60" name="テキスト ボックス 59"/>
        <xdr:cNvSpPr txBox="1"/>
      </xdr:nvSpPr>
      <xdr:spPr>
        <a:xfrm>
          <a:off x="3924300" y="290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163892</xdr:rowOff>
    </xdr:from>
    <xdr:to>
      <xdr:col>3</xdr:col>
      <xdr:colOff>206375</xdr:colOff>
      <xdr:row>15</xdr:row>
      <xdr:rowOff>168572</xdr:rowOff>
    </xdr:to>
    <xdr:cxnSp macro="">
      <xdr:nvCxnSpPr>
        <xdr:cNvPr id="61" name="直線コネクタ 60"/>
        <xdr:cNvCxnSpPr/>
      </xdr:nvCxnSpPr>
      <xdr:spPr bwMode="auto">
        <a:xfrm>
          <a:off x="2908300" y="2783267"/>
          <a:ext cx="698500" cy="46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78334</xdr:rowOff>
    </xdr:from>
    <xdr:to>
      <xdr:col>3</xdr:col>
      <xdr:colOff>257175</xdr:colOff>
      <xdr:row>17</xdr:row>
      <xdr:rowOff>8484</xdr:rowOff>
    </xdr:to>
    <xdr:sp macro="" textlink="">
      <xdr:nvSpPr>
        <xdr:cNvPr id="62" name="フローチャート : 判断 61"/>
        <xdr:cNvSpPr/>
      </xdr:nvSpPr>
      <xdr:spPr bwMode="auto">
        <a:xfrm>
          <a:off x="3556000" y="28691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164711</xdr:rowOff>
    </xdr:from>
    <xdr:ext cx="762000" cy="259045"/>
    <xdr:sp macro="" textlink="">
      <xdr:nvSpPr>
        <xdr:cNvPr id="63" name="テキスト ボックス 62"/>
        <xdr:cNvSpPr txBox="1"/>
      </xdr:nvSpPr>
      <xdr:spPr>
        <a:xfrm>
          <a:off x="3225800" y="2955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93,429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104111</xdr:rowOff>
    </xdr:from>
    <xdr:to>
      <xdr:col>2</xdr:col>
      <xdr:colOff>692150</xdr:colOff>
      <xdr:row>17</xdr:row>
      <xdr:rowOff>34261</xdr:rowOff>
    </xdr:to>
    <xdr:sp macro="" textlink="">
      <xdr:nvSpPr>
        <xdr:cNvPr id="64" name="フローチャート : 判断 63"/>
        <xdr:cNvSpPr/>
      </xdr:nvSpPr>
      <xdr:spPr bwMode="auto">
        <a:xfrm>
          <a:off x="2857500" y="28949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19038</xdr:rowOff>
    </xdr:from>
    <xdr:ext cx="762000" cy="259045"/>
    <xdr:sp macro="" textlink="">
      <xdr:nvSpPr>
        <xdr:cNvPr id="65" name="テキスト ボックス 64"/>
        <xdr:cNvSpPr txBox="1"/>
      </xdr:nvSpPr>
      <xdr:spPr>
        <a:xfrm>
          <a:off x="2527300" y="2981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91,061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97482</xdr:rowOff>
    </xdr:from>
    <xdr:to>
      <xdr:col>5</xdr:col>
      <xdr:colOff>34925</xdr:colOff>
      <xdr:row>16</xdr:row>
      <xdr:rowOff>27632</xdr:rowOff>
    </xdr:to>
    <xdr:sp macro="" textlink="">
      <xdr:nvSpPr>
        <xdr:cNvPr id="71" name="円/楕円 70"/>
        <xdr:cNvSpPr/>
      </xdr:nvSpPr>
      <xdr:spPr bwMode="auto">
        <a:xfrm>
          <a:off x="5600700" y="27168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114009</xdr:rowOff>
    </xdr:from>
    <xdr:ext cx="762000" cy="259045"/>
    <xdr:sp macro="" textlink="">
      <xdr:nvSpPr>
        <xdr:cNvPr id="72" name="人口1人当たり決算額の推移該当値テキスト130"/>
        <xdr:cNvSpPr txBox="1"/>
      </xdr:nvSpPr>
      <xdr:spPr>
        <a:xfrm>
          <a:off x="5740400" y="2561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107,420</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73272</xdr:rowOff>
    </xdr:from>
    <xdr:to>
      <xdr:col>4</xdr:col>
      <xdr:colOff>520700</xdr:colOff>
      <xdr:row>16</xdr:row>
      <xdr:rowOff>3422</xdr:rowOff>
    </xdr:to>
    <xdr:sp macro="" textlink="">
      <xdr:nvSpPr>
        <xdr:cNvPr id="73" name="円/楕円 72"/>
        <xdr:cNvSpPr/>
      </xdr:nvSpPr>
      <xdr:spPr bwMode="auto">
        <a:xfrm>
          <a:off x="4953000" y="26926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13599</xdr:rowOff>
    </xdr:from>
    <xdr:ext cx="736600" cy="259045"/>
    <xdr:sp macro="" textlink="">
      <xdr:nvSpPr>
        <xdr:cNvPr id="74" name="テキスト ボックス 73"/>
        <xdr:cNvSpPr txBox="1"/>
      </xdr:nvSpPr>
      <xdr:spPr>
        <a:xfrm>
          <a:off x="4622800" y="24615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109,644</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77093</xdr:rowOff>
    </xdr:from>
    <xdr:to>
      <xdr:col>3</xdr:col>
      <xdr:colOff>955675</xdr:colOff>
      <xdr:row>16</xdr:row>
      <xdr:rowOff>7243</xdr:rowOff>
    </xdr:to>
    <xdr:sp macro="" textlink="">
      <xdr:nvSpPr>
        <xdr:cNvPr id="75" name="円/楕円 74"/>
        <xdr:cNvSpPr/>
      </xdr:nvSpPr>
      <xdr:spPr bwMode="auto">
        <a:xfrm>
          <a:off x="4254500" y="26964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17420</xdr:rowOff>
    </xdr:from>
    <xdr:ext cx="762000" cy="259045"/>
    <xdr:sp macro="" textlink="">
      <xdr:nvSpPr>
        <xdr:cNvPr id="76" name="テキスト ボックス 75"/>
        <xdr:cNvSpPr txBox="1"/>
      </xdr:nvSpPr>
      <xdr:spPr>
        <a:xfrm>
          <a:off x="3924300" y="2465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109,293</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117772</xdr:rowOff>
    </xdr:from>
    <xdr:to>
      <xdr:col>3</xdr:col>
      <xdr:colOff>257175</xdr:colOff>
      <xdr:row>16</xdr:row>
      <xdr:rowOff>47922</xdr:rowOff>
    </xdr:to>
    <xdr:sp macro="" textlink="">
      <xdr:nvSpPr>
        <xdr:cNvPr id="77" name="円/楕円 76"/>
        <xdr:cNvSpPr/>
      </xdr:nvSpPr>
      <xdr:spPr bwMode="auto">
        <a:xfrm>
          <a:off x="3556000" y="27371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58099</xdr:rowOff>
    </xdr:from>
    <xdr:ext cx="762000" cy="259045"/>
    <xdr:sp macro="" textlink="">
      <xdr:nvSpPr>
        <xdr:cNvPr id="78" name="テキスト ボックス 77"/>
        <xdr:cNvSpPr txBox="1"/>
      </xdr:nvSpPr>
      <xdr:spPr>
        <a:xfrm>
          <a:off x="3225800" y="2506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105,556</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113092</xdr:rowOff>
    </xdr:from>
    <xdr:to>
      <xdr:col>2</xdr:col>
      <xdr:colOff>692150</xdr:colOff>
      <xdr:row>16</xdr:row>
      <xdr:rowOff>43242</xdr:rowOff>
    </xdr:to>
    <xdr:sp macro="" textlink="">
      <xdr:nvSpPr>
        <xdr:cNvPr id="79" name="円/楕円 78"/>
        <xdr:cNvSpPr/>
      </xdr:nvSpPr>
      <xdr:spPr bwMode="auto">
        <a:xfrm>
          <a:off x="2857500" y="27324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53419</xdr:rowOff>
    </xdr:from>
    <xdr:ext cx="762000" cy="259045"/>
    <xdr:sp macro="" textlink="">
      <xdr:nvSpPr>
        <xdr:cNvPr id="80" name="テキスト ボックス 79"/>
        <xdr:cNvSpPr txBox="1"/>
      </xdr:nvSpPr>
      <xdr:spPr>
        <a:xfrm>
          <a:off x="2527300" y="2501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105,986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3766</xdr:rowOff>
    </xdr:from>
    <xdr:to>
      <xdr:col>4</xdr:col>
      <xdr:colOff>1117600</xdr:colOff>
      <xdr:row>38</xdr:row>
      <xdr:rowOff>48438</xdr:rowOff>
    </xdr:to>
    <xdr:cxnSp macro="">
      <xdr:nvCxnSpPr>
        <xdr:cNvPr id="109" name="直線コネクタ 108"/>
        <xdr:cNvCxnSpPr/>
      </xdr:nvCxnSpPr>
      <xdr:spPr bwMode="auto">
        <a:xfrm flipV="1">
          <a:off x="5651500" y="6271216"/>
          <a:ext cx="0" cy="12448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20515</xdr:rowOff>
    </xdr:from>
    <xdr:ext cx="762000" cy="259045"/>
    <xdr:sp macro="" textlink="">
      <xdr:nvSpPr>
        <xdr:cNvPr id="110" name="人口1人当たり決算額の推移最小値テキスト445"/>
        <xdr:cNvSpPr txBox="1"/>
      </xdr:nvSpPr>
      <xdr:spPr>
        <a:xfrm>
          <a:off x="5740400" y="7488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2,124</a:t>
          </a:r>
          <a:endParaRPr kumimoji="1" lang="ja-JP" altLang="en-US" sz="1000" b="1">
            <a:latin typeface="ＭＳ Ｐゴシック"/>
          </a:endParaRPr>
        </a:p>
      </xdr:txBody>
    </xdr:sp>
    <xdr:clientData/>
  </xdr:oneCellAnchor>
  <xdr:twoCellAnchor>
    <xdr:from>
      <xdr:col>4</xdr:col>
      <xdr:colOff>1028700</xdr:colOff>
      <xdr:row>38</xdr:row>
      <xdr:rowOff>48438</xdr:rowOff>
    </xdr:from>
    <xdr:to>
      <xdr:col>5</xdr:col>
      <xdr:colOff>73025</xdr:colOff>
      <xdr:row>38</xdr:row>
      <xdr:rowOff>48438</xdr:rowOff>
    </xdr:to>
    <xdr:cxnSp macro="">
      <xdr:nvCxnSpPr>
        <xdr:cNvPr id="111" name="直線コネクタ 110"/>
        <xdr:cNvCxnSpPr/>
      </xdr:nvCxnSpPr>
      <xdr:spPr bwMode="auto">
        <a:xfrm>
          <a:off x="5562600" y="75160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90143</xdr:rowOff>
    </xdr:from>
    <xdr:ext cx="762000" cy="259045"/>
    <xdr:sp macro="" textlink="">
      <xdr:nvSpPr>
        <xdr:cNvPr id="112" name="人口1人当たり決算額の推移最大値テキスト445"/>
        <xdr:cNvSpPr txBox="1"/>
      </xdr:nvSpPr>
      <xdr:spPr>
        <a:xfrm>
          <a:off x="5740400" y="601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67,469</a:t>
          </a:r>
          <a:endParaRPr kumimoji="1" lang="ja-JP" altLang="en-US" sz="1000" b="1">
            <a:latin typeface="ＭＳ Ｐゴシック"/>
          </a:endParaRPr>
        </a:p>
      </xdr:txBody>
    </xdr:sp>
    <xdr:clientData/>
  </xdr:oneCellAnchor>
  <xdr:twoCellAnchor>
    <xdr:from>
      <xdr:col>4</xdr:col>
      <xdr:colOff>1028700</xdr:colOff>
      <xdr:row>34</xdr:row>
      <xdr:rowOff>3766</xdr:rowOff>
    </xdr:from>
    <xdr:to>
      <xdr:col>5</xdr:col>
      <xdr:colOff>73025</xdr:colOff>
      <xdr:row>34</xdr:row>
      <xdr:rowOff>3766</xdr:rowOff>
    </xdr:to>
    <xdr:cxnSp macro="">
      <xdr:nvCxnSpPr>
        <xdr:cNvPr id="113" name="直線コネクタ 112"/>
        <xdr:cNvCxnSpPr/>
      </xdr:nvCxnSpPr>
      <xdr:spPr bwMode="auto">
        <a:xfrm>
          <a:off x="5562600" y="627121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264046</xdr:rowOff>
    </xdr:from>
    <xdr:to>
      <xdr:col>4</xdr:col>
      <xdr:colOff>1117600</xdr:colOff>
      <xdr:row>35</xdr:row>
      <xdr:rowOff>336836</xdr:rowOff>
    </xdr:to>
    <xdr:cxnSp macro="">
      <xdr:nvCxnSpPr>
        <xdr:cNvPr id="114" name="直線コネクタ 113"/>
        <xdr:cNvCxnSpPr/>
      </xdr:nvCxnSpPr>
      <xdr:spPr bwMode="auto">
        <a:xfrm>
          <a:off x="5003800" y="6874396"/>
          <a:ext cx="647700" cy="727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41247</xdr:rowOff>
    </xdr:from>
    <xdr:ext cx="762000" cy="259045"/>
    <xdr:sp macro="" textlink="">
      <xdr:nvSpPr>
        <xdr:cNvPr id="115" name="人口1人当たり決算額の推移平均値テキスト445"/>
        <xdr:cNvSpPr txBox="1"/>
      </xdr:nvSpPr>
      <xdr:spPr>
        <a:xfrm>
          <a:off x="5740400" y="6994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69170</xdr:rowOff>
    </xdr:from>
    <xdr:to>
      <xdr:col>5</xdr:col>
      <xdr:colOff>34925</xdr:colOff>
      <xdr:row>36</xdr:row>
      <xdr:rowOff>170770</xdr:rowOff>
    </xdr:to>
    <xdr:sp macro="" textlink="">
      <xdr:nvSpPr>
        <xdr:cNvPr id="116" name="フローチャート : 判断 115"/>
        <xdr:cNvSpPr/>
      </xdr:nvSpPr>
      <xdr:spPr bwMode="auto">
        <a:xfrm>
          <a:off x="5600700" y="70224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239414</xdr:rowOff>
    </xdr:from>
    <xdr:to>
      <xdr:col>4</xdr:col>
      <xdr:colOff>469900</xdr:colOff>
      <xdr:row>35</xdr:row>
      <xdr:rowOff>264046</xdr:rowOff>
    </xdr:to>
    <xdr:cxnSp macro="">
      <xdr:nvCxnSpPr>
        <xdr:cNvPr id="117" name="直線コネクタ 116"/>
        <xdr:cNvCxnSpPr/>
      </xdr:nvCxnSpPr>
      <xdr:spPr bwMode="auto">
        <a:xfrm>
          <a:off x="4305300" y="6849764"/>
          <a:ext cx="698500" cy="246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39795</xdr:rowOff>
    </xdr:from>
    <xdr:to>
      <xdr:col>4</xdr:col>
      <xdr:colOff>520700</xdr:colOff>
      <xdr:row>36</xdr:row>
      <xdr:rowOff>141395</xdr:rowOff>
    </xdr:to>
    <xdr:sp macro="" textlink="">
      <xdr:nvSpPr>
        <xdr:cNvPr id="118" name="フローチャート : 判断 117"/>
        <xdr:cNvSpPr/>
      </xdr:nvSpPr>
      <xdr:spPr bwMode="auto">
        <a:xfrm>
          <a:off x="4953000" y="69930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126172</xdr:rowOff>
    </xdr:from>
    <xdr:ext cx="736600" cy="259045"/>
    <xdr:sp macro="" textlink="">
      <xdr:nvSpPr>
        <xdr:cNvPr id="119" name="テキスト ボックス 118"/>
        <xdr:cNvSpPr txBox="1"/>
      </xdr:nvSpPr>
      <xdr:spPr>
        <a:xfrm>
          <a:off x="4622800" y="7079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149098</xdr:rowOff>
    </xdr:from>
    <xdr:to>
      <xdr:col>3</xdr:col>
      <xdr:colOff>904875</xdr:colOff>
      <xdr:row>35</xdr:row>
      <xdr:rowOff>239414</xdr:rowOff>
    </xdr:to>
    <xdr:cxnSp macro="">
      <xdr:nvCxnSpPr>
        <xdr:cNvPr id="120" name="直線コネクタ 119"/>
        <xdr:cNvCxnSpPr/>
      </xdr:nvCxnSpPr>
      <xdr:spPr bwMode="auto">
        <a:xfrm>
          <a:off x="3606800" y="6759448"/>
          <a:ext cx="698500" cy="903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340976</xdr:rowOff>
    </xdr:from>
    <xdr:to>
      <xdr:col>3</xdr:col>
      <xdr:colOff>955675</xdr:colOff>
      <xdr:row>36</xdr:row>
      <xdr:rowOff>99676</xdr:rowOff>
    </xdr:to>
    <xdr:sp macro="" textlink="">
      <xdr:nvSpPr>
        <xdr:cNvPr id="121" name="フローチャート : 判断 120"/>
        <xdr:cNvSpPr/>
      </xdr:nvSpPr>
      <xdr:spPr bwMode="auto">
        <a:xfrm>
          <a:off x="4254500" y="69513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84453</xdr:rowOff>
    </xdr:from>
    <xdr:ext cx="762000" cy="259045"/>
    <xdr:sp macro="" textlink="">
      <xdr:nvSpPr>
        <xdr:cNvPr id="122" name="テキスト ボックス 121"/>
        <xdr:cNvSpPr txBox="1"/>
      </xdr:nvSpPr>
      <xdr:spPr>
        <a:xfrm>
          <a:off x="3924300" y="7037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104369</xdr:rowOff>
    </xdr:from>
    <xdr:to>
      <xdr:col>3</xdr:col>
      <xdr:colOff>206375</xdr:colOff>
      <xdr:row>35</xdr:row>
      <xdr:rowOff>149098</xdr:rowOff>
    </xdr:to>
    <xdr:cxnSp macro="">
      <xdr:nvCxnSpPr>
        <xdr:cNvPr id="123" name="直線コネクタ 122"/>
        <xdr:cNvCxnSpPr/>
      </xdr:nvCxnSpPr>
      <xdr:spPr bwMode="auto">
        <a:xfrm>
          <a:off x="2908300" y="6714719"/>
          <a:ext cx="698500" cy="447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36</xdr:row>
      <xdr:rowOff>20307</xdr:rowOff>
    </xdr:from>
    <xdr:to>
      <xdr:col>3</xdr:col>
      <xdr:colOff>257175</xdr:colOff>
      <xdr:row>36</xdr:row>
      <xdr:rowOff>121907</xdr:rowOff>
    </xdr:to>
    <xdr:sp macro="" textlink="">
      <xdr:nvSpPr>
        <xdr:cNvPr id="124" name="フローチャート : 判断 123"/>
        <xdr:cNvSpPr/>
      </xdr:nvSpPr>
      <xdr:spPr bwMode="auto">
        <a:xfrm>
          <a:off x="3556000" y="6973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106684</xdr:rowOff>
    </xdr:from>
    <xdr:ext cx="762000" cy="259045"/>
    <xdr:sp macro="" textlink="">
      <xdr:nvSpPr>
        <xdr:cNvPr id="125" name="テキスト ボックス 124"/>
        <xdr:cNvSpPr txBox="1"/>
      </xdr:nvSpPr>
      <xdr:spPr>
        <a:xfrm>
          <a:off x="3225800" y="7059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27,934</a:t>
          </a:r>
          <a:endParaRPr kumimoji="1" lang="ja-JP" altLang="en-US" sz="1000" b="1">
            <a:solidFill>
              <a:srgbClr val="000080"/>
            </a:solidFill>
            <a:latin typeface="ＭＳ Ｐゴシック"/>
          </a:endParaRPr>
        </a:p>
      </xdr:txBody>
    </xdr:sp>
    <xdr:clientData/>
  </xdr:oneCellAnchor>
  <xdr:twoCellAnchor>
    <xdr:from>
      <xdr:col>2</xdr:col>
      <xdr:colOff>590550</xdr:colOff>
      <xdr:row>36</xdr:row>
      <xdr:rowOff>6515</xdr:rowOff>
    </xdr:from>
    <xdr:to>
      <xdr:col>2</xdr:col>
      <xdr:colOff>692150</xdr:colOff>
      <xdr:row>36</xdr:row>
      <xdr:rowOff>108115</xdr:rowOff>
    </xdr:to>
    <xdr:sp macro="" textlink="">
      <xdr:nvSpPr>
        <xdr:cNvPr id="126" name="フローチャート : 判断 125"/>
        <xdr:cNvSpPr/>
      </xdr:nvSpPr>
      <xdr:spPr bwMode="auto">
        <a:xfrm>
          <a:off x="2857500" y="69597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92892</xdr:rowOff>
    </xdr:from>
    <xdr:ext cx="762000" cy="259045"/>
    <xdr:sp macro="" textlink="">
      <xdr:nvSpPr>
        <xdr:cNvPr id="127" name="テキスト ボックス 126"/>
        <xdr:cNvSpPr txBox="1"/>
      </xdr:nvSpPr>
      <xdr:spPr>
        <a:xfrm>
          <a:off x="2527300" y="7046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28,658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286036</xdr:rowOff>
    </xdr:from>
    <xdr:to>
      <xdr:col>5</xdr:col>
      <xdr:colOff>34925</xdr:colOff>
      <xdr:row>36</xdr:row>
      <xdr:rowOff>44736</xdr:rowOff>
    </xdr:to>
    <xdr:sp macro="" textlink="">
      <xdr:nvSpPr>
        <xdr:cNvPr id="133" name="円/楕円 132"/>
        <xdr:cNvSpPr/>
      </xdr:nvSpPr>
      <xdr:spPr bwMode="auto">
        <a:xfrm>
          <a:off x="5600700" y="68963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131113</xdr:rowOff>
    </xdr:from>
    <xdr:ext cx="762000" cy="259045"/>
    <xdr:sp macro="" textlink="">
      <xdr:nvSpPr>
        <xdr:cNvPr id="134" name="人口1人当たり決算額の推移該当値テキスト445"/>
        <xdr:cNvSpPr txBox="1"/>
      </xdr:nvSpPr>
      <xdr:spPr>
        <a:xfrm>
          <a:off x="5740400" y="6741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31,985</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213246</xdr:rowOff>
    </xdr:from>
    <xdr:to>
      <xdr:col>4</xdr:col>
      <xdr:colOff>520700</xdr:colOff>
      <xdr:row>35</xdr:row>
      <xdr:rowOff>314846</xdr:rowOff>
    </xdr:to>
    <xdr:sp macro="" textlink="">
      <xdr:nvSpPr>
        <xdr:cNvPr id="135" name="円/楕円 134"/>
        <xdr:cNvSpPr/>
      </xdr:nvSpPr>
      <xdr:spPr bwMode="auto">
        <a:xfrm>
          <a:off x="4953000" y="68235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325023</xdr:rowOff>
    </xdr:from>
    <xdr:ext cx="736600" cy="259045"/>
    <xdr:sp macro="" textlink="">
      <xdr:nvSpPr>
        <xdr:cNvPr id="136" name="テキスト ボックス 135"/>
        <xdr:cNvSpPr txBox="1"/>
      </xdr:nvSpPr>
      <xdr:spPr>
        <a:xfrm>
          <a:off x="4622800" y="65924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35,806</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188614</xdr:rowOff>
    </xdr:from>
    <xdr:to>
      <xdr:col>3</xdr:col>
      <xdr:colOff>955675</xdr:colOff>
      <xdr:row>35</xdr:row>
      <xdr:rowOff>290214</xdr:rowOff>
    </xdr:to>
    <xdr:sp macro="" textlink="">
      <xdr:nvSpPr>
        <xdr:cNvPr id="137" name="円/楕円 136"/>
        <xdr:cNvSpPr/>
      </xdr:nvSpPr>
      <xdr:spPr bwMode="auto">
        <a:xfrm>
          <a:off x="4254500" y="67989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300391</xdr:rowOff>
    </xdr:from>
    <xdr:ext cx="762000" cy="259045"/>
    <xdr:sp macro="" textlink="">
      <xdr:nvSpPr>
        <xdr:cNvPr id="138" name="テキスト ボックス 137"/>
        <xdr:cNvSpPr txBox="1"/>
      </xdr:nvSpPr>
      <xdr:spPr>
        <a:xfrm>
          <a:off x="3924300" y="6567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37,099</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98298</xdr:rowOff>
    </xdr:from>
    <xdr:to>
      <xdr:col>3</xdr:col>
      <xdr:colOff>257175</xdr:colOff>
      <xdr:row>35</xdr:row>
      <xdr:rowOff>199898</xdr:rowOff>
    </xdr:to>
    <xdr:sp macro="" textlink="">
      <xdr:nvSpPr>
        <xdr:cNvPr id="139" name="円/楕円 138"/>
        <xdr:cNvSpPr/>
      </xdr:nvSpPr>
      <xdr:spPr bwMode="auto">
        <a:xfrm>
          <a:off x="3556000" y="67086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210075</xdr:rowOff>
    </xdr:from>
    <xdr:ext cx="762000" cy="259045"/>
    <xdr:sp macro="" textlink="">
      <xdr:nvSpPr>
        <xdr:cNvPr id="140" name="テキスト ボックス 139"/>
        <xdr:cNvSpPr txBox="1"/>
      </xdr:nvSpPr>
      <xdr:spPr>
        <a:xfrm>
          <a:off x="3225800" y="6477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41,840</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53569</xdr:rowOff>
    </xdr:from>
    <xdr:to>
      <xdr:col>2</xdr:col>
      <xdr:colOff>692150</xdr:colOff>
      <xdr:row>35</xdr:row>
      <xdr:rowOff>155169</xdr:rowOff>
    </xdr:to>
    <xdr:sp macro="" textlink="">
      <xdr:nvSpPr>
        <xdr:cNvPr id="141" name="円/楕円 140"/>
        <xdr:cNvSpPr/>
      </xdr:nvSpPr>
      <xdr:spPr bwMode="auto">
        <a:xfrm>
          <a:off x="2857500" y="66639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165345</xdr:rowOff>
    </xdr:from>
    <xdr:ext cx="762000" cy="259045"/>
    <xdr:sp macro="" textlink="">
      <xdr:nvSpPr>
        <xdr:cNvPr id="142" name="テキスト ボックス 141"/>
        <xdr:cNvSpPr txBox="1"/>
      </xdr:nvSpPr>
      <xdr:spPr>
        <a:xfrm>
          <a:off x="2527300" y="6432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44,188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福島県猪苗代町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財政調整基金は平成２０年度から平成２４年度まで繰り入れを行わなかったが、平成２５年度は２２５，０００千円の繰り入れを行ったため、前年度と比較し標準財政規模費で、４．２８ポイント減となった。</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今後数年間は大規模事業があるため、財政状況は大変厳しくなると見込まれるが、剰余金をできるだけ積み立てることに努め、財政調整基金の目安である標準財政規模の１０％を常に維持していきたい。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福島県猪苗代町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平成２５年度決算は、一般会計の実質収支額が２５９，７９０千円、国民健康保険特別会計は１１８，０１４千円、介護保険特別会計は、２２，５５５千円の黒字となった。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また、公営企業においては、水道事業が４２６，４００千円、病院会計が１，７０７千円、公共下水道事業が１９，１０１千円、特定環境保全公共下水道事業会計が１０，５１４千円、農業集落排水事業会計が１１，６３１千円の資金剰余額があり、連結実質赤字は発生しなかった。</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福島県猪苗代町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　平成２５年度一般会計の元利償還金</a:t>
          </a:r>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繰上償還等控除後）は、９３２，２８０千円で前年度より３７，０６８千円減少した。</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また、公営企業債の元利償還金に対する繰入金は３１２，０４６千円で前年度より２，７３２千円の増加、組合等が起こした地方債の元利償還金に対する負担金等は２４，０６５千円で前年度より８，９１７千円の減少、債務負担行為に基づく支出額は４４，６７７千円で前年度より３２，４５９千円減少となった。</a:t>
          </a:r>
          <a:endParaRPr kumimoji="1" lang="en-US" altLang="ja-JP" sz="1100">
            <a:latin typeface="ＭＳ ゴシック" pitchFamily="49" charset="-128"/>
            <a:ea typeface="ＭＳ ゴシック" pitchFamily="49" charset="-128"/>
          </a:endParaRPr>
        </a:p>
        <a:p>
          <a:r>
            <a:rPr kumimoji="1" lang="ja-JP" altLang="en-US" sz="1100">
              <a:solidFill>
                <a:srgbClr val="FF0000"/>
              </a:solidFill>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普通交付税の減少や臨時財政対策債発行可能額の減少等により、平成２５年度の実質公債費比率（単年度）は１１．４％となり、前年度より１．５％下回った。</a:t>
          </a:r>
          <a:endParaRPr kumimoji="1" lang="en-US" altLang="ja-JP" sz="1100">
            <a:solidFill>
              <a:sysClr val="windowText" lastClr="000000"/>
            </a:solidFill>
            <a:latin typeface="ＭＳ ゴシック" pitchFamily="49" charset="-128"/>
            <a:ea typeface="ＭＳ ゴシック" pitchFamily="49" charset="-128"/>
          </a:endParaRPr>
        </a:p>
        <a:p>
          <a:r>
            <a:rPr kumimoji="1" lang="ja-JP" altLang="en-US" sz="1100">
              <a:solidFill>
                <a:sysClr val="windowText" lastClr="000000"/>
              </a:solidFill>
              <a:latin typeface="ＭＳ ゴシック" pitchFamily="49" charset="-128"/>
              <a:ea typeface="ＭＳ ゴシック" pitchFamily="49" charset="-128"/>
            </a:rPr>
            <a:t>　なお、実質公債費比率は過去３ヵ年の平均値を用いるため、平成２５年度の実質公債費比率は１２．５％となり、前年度より１．１％下回った。</a:t>
          </a:r>
          <a:endParaRPr kumimoji="1" lang="en-US" altLang="ja-JP" sz="1100">
            <a:solidFill>
              <a:sysClr val="windowText" lastClr="000000"/>
            </a:solidFill>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福島県猪苗代町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　将来負担額の主な内容は、一般会計等に係る地方債現在高が８，５１３，７８１千円（５８．６％）、公営企業債等繰入見込額が４，５２５，７５８千円（３１．１％）、退職手当負担見込額が１，４５１，３２５千円（１０％）、債務負担行為に基づく支出予定額が２３，７４４千円（０．２％）、組合負担等見込額が１８，１２２千円（０．１％）である。</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将来負担額から控除される充当可能基金は２，０４５，０９４千円、充当可能特定歳入（公営住宅使用料等）が７４７，０２８千円、基準財政需要額算入見込額（交付税措置額）が８，５８８，３９５千円である。</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上記より平成２５年度の将来負担比率は７２．３％となった。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R1" workbookViewId="0">
      <selection activeCell="CT14" sqref="CT14:DA14"/>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8353114</v>
      </c>
      <c r="BO4" s="349"/>
      <c r="BP4" s="349"/>
      <c r="BQ4" s="349"/>
      <c r="BR4" s="349"/>
      <c r="BS4" s="349"/>
      <c r="BT4" s="349"/>
      <c r="BU4" s="350"/>
      <c r="BV4" s="348">
        <v>9103491</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5.0999999999999996</v>
      </c>
      <c r="CU4" s="355"/>
      <c r="CV4" s="355"/>
      <c r="CW4" s="355"/>
      <c r="CX4" s="355"/>
      <c r="CY4" s="355"/>
      <c r="CZ4" s="355"/>
      <c r="DA4" s="356"/>
      <c r="DB4" s="354">
        <v>5.2</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7591363</v>
      </c>
      <c r="BO5" s="386"/>
      <c r="BP5" s="386"/>
      <c r="BQ5" s="386"/>
      <c r="BR5" s="386"/>
      <c r="BS5" s="386"/>
      <c r="BT5" s="386"/>
      <c r="BU5" s="387"/>
      <c r="BV5" s="385">
        <v>8757122</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87.8</v>
      </c>
      <c r="CU5" s="383"/>
      <c r="CV5" s="383"/>
      <c r="CW5" s="383"/>
      <c r="CX5" s="383"/>
      <c r="CY5" s="383"/>
      <c r="CZ5" s="383"/>
      <c r="DA5" s="384"/>
      <c r="DB5" s="382">
        <v>87.9</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761751</v>
      </c>
      <c r="BO6" s="386"/>
      <c r="BP6" s="386"/>
      <c r="BQ6" s="386"/>
      <c r="BR6" s="386"/>
      <c r="BS6" s="386"/>
      <c r="BT6" s="386"/>
      <c r="BU6" s="387"/>
      <c r="BV6" s="385">
        <v>346369</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93.9</v>
      </c>
      <c r="CU6" s="423"/>
      <c r="CV6" s="423"/>
      <c r="CW6" s="423"/>
      <c r="CX6" s="423"/>
      <c r="CY6" s="423"/>
      <c r="CZ6" s="423"/>
      <c r="DA6" s="424"/>
      <c r="DB6" s="422">
        <v>94.3</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501961</v>
      </c>
      <c r="BO7" s="386"/>
      <c r="BP7" s="386"/>
      <c r="BQ7" s="386"/>
      <c r="BR7" s="386"/>
      <c r="BS7" s="386"/>
      <c r="BT7" s="386"/>
      <c r="BU7" s="387"/>
      <c r="BV7" s="385">
        <v>79272</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5126952</v>
      </c>
      <c r="CU7" s="386"/>
      <c r="CV7" s="386"/>
      <c r="CW7" s="386"/>
      <c r="CX7" s="386"/>
      <c r="CY7" s="386"/>
      <c r="CZ7" s="386"/>
      <c r="DA7" s="387"/>
      <c r="DB7" s="385">
        <v>5146548</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259790</v>
      </c>
      <c r="BO8" s="386"/>
      <c r="BP8" s="386"/>
      <c r="BQ8" s="386"/>
      <c r="BR8" s="386"/>
      <c r="BS8" s="386"/>
      <c r="BT8" s="386"/>
      <c r="BU8" s="387"/>
      <c r="BV8" s="385">
        <v>267097</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0.39</v>
      </c>
      <c r="CU8" s="426"/>
      <c r="CV8" s="426"/>
      <c r="CW8" s="426"/>
      <c r="CX8" s="426"/>
      <c r="CY8" s="426"/>
      <c r="CZ8" s="426"/>
      <c r="DA8" s="427"/>
      <c r="DB8" s="425">
        <v>0.39</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15805</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-7307</v>
      </c>
      <c r="BO9" s="386"/>
      <c r="BP9" s="386"/>
      <c r="BQ9" s="386"/>
      <c r="BR9" s="386"/>
      <c r="BS9" s="386"/>
      <c r="BT9" s="386"/>
      <c r="BU9" s="387"/>
      <c r="BV9" s="385">
        <v>-95724</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14.1</v>
      </c>
      <c r="CU9" s="383"/>
      <c r="CV9" s="383"/>
      <c r="CW9" s="383"/>
      <c r="CX9" s="383"/>
      <c r="CY9" s="383"/>
      <c r="CZ9" s="383"/>
      <c r="DA9" s="384"/>
      <c r="DB9" s="382">
        <v>15</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17009</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201</v>
      </c>
      <c r="BO10" s="386"/>
      <c r="BP10" s="386"/>
      <c r="BQ10" s="386"/>
      <c r="BR10" s="386"/>
      <c r="BS10" s="386"/>
      <c r="BT10" s="386"/>
      <c r="BU10" s="387"/>
      <c r="BV10" s="385">
        <v>327145</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v>8164</v>
      </c>
      <c r="BO11" s="386"/>
      <c r="BP11" s="386"/>
      <c r="BQ11" s="386"/>
      <c r="BR11" s="386"/>
      <c r="BS11" s="386"/>
      <c r="BT11" s="386"/>
      <c r="BU11" s="387"/>
      <c r="BV11" s="385">
        <v>8425</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15649</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225000</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15597</v>
      </c>
      <c r="S13" s="467"/>
      <c r="T13" s="467"/>
      <c r="U13" s="467"/>
      <c r="V13" s="468"/>
      <c r="W13" s="401" t="s">
        <v>124</v>
      </c>
      <c r="X13" s="402"/>
      <c r="Y13" s="402"/>
      <c r="Z13" s="402"/>
      <c r="AA13" s="402"/>
      <c r="AB13" s="392"/>
      <c r="AC13" s="436">
        <v>926</v>
      </c>
      <c r="AD13" s="437"/>
      <c r="AE13" s="437"/>
      <c r="AF13" s="437"/>
      <c r="AG13" s="476"/>
      <c r="AH13" s="436">
        <v>1131</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-223942</v>
      </c>
      <c r="BO13" s="386"/>
      <c r="BP13" s="386"/>
      <c r="BQ13" s="386"/>
      <c r="BR13" s="386"/>
      <c r="BS13" s="386"/>
      <c r="BT13" s="386"/>
      <c r="BU13" s="387"/>
      <c r="BV13" s="385">
        <v>239846</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12.5</v>
      </c>
      <c r="CU13" s="383"/>
      <c r="CV13" s="383"/>
      <c r="CW13" s="383"/>
      <c r="CX13" s="383"/>
      <c r="CY13" s="383"/>
      <c r="CZ13" s="383"/>
      <c r="DA13" s="384"/>
      <c r="DB13" s="382">
        <v>13.6</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15751</v>
      </c>
      <c r="S14" s="467"/>
      <c r="T14" s="467"/>
      <c r="U14" s="467"/>
      <c r="V14" s="468"/>
      <c r="W14" s="375"/>
      <c r="X14" s="376"/>
      <c r="Y14" s="376"/>
      <c r="Z14" s="376"/>
      <c r="AA14" s="376"/>
      <c r="AB14" s="365"/>
      <c r="AC14" s="469">
        <v>12.2</v>
      </c>
      <c r="AD14" s="470"/>
      <c r="AE14" s="470"/>
      <c r="AF14" s="470"/>
      <c r="AG14" s="471"/>
      <c r="AH14" s="469">
        <v>13.4</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72.3</v>
      </c>
      <c r="CU14" s="481"/>
      <c r="CV14" s="481"/>
      <c r="CW14" s="481"/>
      <c r="CX14" s="481"/>
      <c r="CY14" s="481"/>
      <c r="CZ14" s="481"/>
      <c r="DA14" s="482"/>
      <c r="DB14" s="480">
        <v>74.2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15696</v>
      </c>
      <c r="S15" s="467"/>
      <c r="T15" s="467"/>
      <c r="U15" s="467"/>
      <c r="V15" s="468"/>
      <c r="W15" s="401" t="s">
        <v>131</v>
      </c>
      <c r="X15" s="402"/>
      <c r="Y15" s="402"/>
      <c r="Z15" s="402"/>
      <c r="AA15" s="402"/>
      <c r="AB15" s="392"/>
      <c r="AC15" s="436">
        <v>1522</v>
      </c>
      <c r="AD15" s="437"/>
      <c r="AE15" s="437"/>
      <c r="AF15" s="437"/>
      <c r="AG15" s="476"/>
      <c r="AH15" s="436">
        <v>1723</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1686146</v>
      </c>
      <c r="BO15" s="349"/>
      <c r="BP15" s="349"/>
      <c r="BQ15" s="349"/>
      <c r="BR15" s="349"/>
      <c r="BS15" s="349"/>
      <c r="BT15" s="349"/>
      <c r="BU15" s="350"/>
      <c r="BV15" s="348">
        <v>1628624</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20.100000000000001</v>
      </c>
      <c r="AD16" s="470"/>
      <c r="AE16" s="470"/>
      <c r="AF16" s="470"/>
      <c r="AG16" s="471"/>
      <c r="AH16" s="469">
        <v>20.5</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4296252</v>
      </c>
      <c r="BO16" s="386"/>
      <c r="BP16" s="386"/>
      <c r="BQ16" s="386"/>
      <c r="BR16" s="386"/>
      <c r="BS16" s="386"/>
      <c r="BT16" s="386"/>
      <c r="BU16" s="387"/>
      <c r="BV16" s="385">
        <v>4322041</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5112</v>
      </c>
      <c r="AD17" s="437"/>
      <c r="AE17" s="437"/>
      <c r="AF17" s="437"/>
      <c r="AG17" s="476"/>
      <c r="AH17" s="436">
        <v>5552</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2178417</v>
      </c>
      <c r="BO17" s="386"/>
      <c r="BP17" s="386"/>
      <c r="BQ17" s="386"/>
      <c r="BR17" s="386"/>
      <c r="BS17" s="386"/>
      <c r="BT17" s="386"/>
      <c r="BU17" s="387"/>
      <c r="BV17" s="385">
        <v>2099232</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395</v>
      </c>
      <c r="M18" s="498"/>
      <c r="N18" s="498"/>
      <c r="O18" s="498"/>
      <c r="P18" s="498"/>
      <c r="Q18" s="498"/>
      <c r="R18" s="499"/>
      <c r="S18" s="499"/>
      <c r="T18" s="499"/>
      <c r="U18" s="499"/>
      <c r="V18" s="500"/>
      <c r="W18" s="403"/>
      <c r="X18" s="404"/>
      <c r="Y18" s="404"/>
      <c r="Z18" s="404"/>
      <c r="AA18" s="404"/>
      <c r="AB18" s="395"/>
      <c r="AC18" s="501">
        <v>67.599999999999994</v>
      </c>
      <c r="AD18" s="502"/>
      <c r="AE18" s="502"/>
      <c r="AF18" s="502"/>
      <c r="AG18" s="503"/>
      <c r="AH18" s="501">
        <v>66</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4551689</v>
      </c>
      <c r="BO18" s="386"/>
      <c r="BP18" s="386"/>
      <c r="BQ18" s="386"/>
      <c r="BR18" s="386"/>
      <c r="BS18" s="386"/>
      <c r="BT18" s="386"/>
      <c r="BU18" s="387"/>
      <c r="BV18" s="385">
        <v>4644401</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40</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6327282</v>
      </c>
      <c r="BO19" s="386"/>
      <c r="BP19" s="386"/>
      <c r="BQ19" s="386"/>
      <c r="BR19" s="386"/>
      <c r="BS19" s="386"/>
      <c r="BT19" s="386"/>
      <c r="BU19" s="387"/>
      <c r="BV19" s="385">
        <v>6173578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4954</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8513781</v>
      </c>
      <c r="BO23" s="386"/>
      <c r="BP23" s="386"/>
      <c r="BQ23" s="386"/>
      <c r="BR23" s="386"/>
      <c r="BS23" s="386"/>
      <c r="BT23" s="386"/>
      <c r="BU23" s="387"/>
      <c r="BV23" s="385">
        <v>8811301</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7020</v>
      </c>
      <c r="R24" s="437"/>
      <c r="S24" s="437"/>
      <c r="T24" s="437"/>
      <c r="U24" s="437"/>
      <c r="V24" s="476"/>
      <c r="W24" s="531"/>
      <c r="X24" s="519"/>
      <c r="Y24" s="520"/>
      <c r="Z24" s="435" t="s">
        <v>154</v>
      </c>
      <c r="AA24" s="415"/>
      <c r="AB24" s="415"/>
      <c r="AC24" s="415"/>
      <c r="AD24" s="415"/>
      <c r="AE24" s="415"/>
      <c r="AF24" s="415"/>
      <c r="AG24" s="416"/>
      <c r="AH24" s="436">
        <v>131</v>
      </c>
      <c r="AI24" s="437"/>
      <c r="AJ24" s="437"/>
      <c r="AK24" s="437"/>
      <c r="AL24" s="476"/>
      <c r="AM24" s="436">
        <v>415532</v>
      </c>
      <c r="AN24" s="437"/>
      <c r="AO24" s="437"/>
      <c r="AP24" s="437"/>
      <c r="AQ24" s="437"/>
      <c r="AR24" s="476"/>
      <c r="AS24" s="436">
        <v>3172</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7963712</v>
      </c>
      <c r="BO24" s="386"/>
      <c r="BP24" s="386"/>
      <c r="BQ24" s="386"/>
      <c r="BR24" s="386"/>
      <c r="BS24" s="386"/>
      <c r="BT24" s="386"/>
      <c r="BU24" s="387"/>
      <c r="BV24" s="385">
        <v>8111507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5930</v>
      </c>
      <c r="R25" s="437"/>
      <c r="S25" s="437"/>
      <c r="T25" s="437"/>
      <c r="U25" s="437"/>
      <c r="V25" s="476"/>
      <c r="W25" s="531"/>
      <c r="X25" s="519"/>
      <c r="Y25" s="520"/>
      <c r="Z25" s="435" t="s">
        <v>157</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786899</v>
      </c>
      <c r="BO25" s="349"/>
      <c r="BP25" s="349"/>
      <c r="BQ25" s="349"/>
      <c r="BR25" s="349"/>
      <c r="BS25" s="349"/>
      <c r="BT25" s="349"/>
      <c r="BU25" s="350"/>
      <c r="BV25" s="348">
        <v>130048</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5560</v>
      </c>
      <c r="R26" s="437"/>
      <c r="S26" s="437"/>
      <c r="T26" s="437"/>
      <c r="U26" s="437"/>
      <c r="V26" s="476"/>
      <c r="W26" s="531"/>
      <c r="X26" s="519"/>
      <c r="Y26" s="520"/>
      <c r="Z26" s="435" t="s">
        <v>160</v>
      </c>
      <c r="AA26" s="539"/>
      <c r="AB26" s="539"/>
      <c r="AC26" s="539"/>
      <c r="AD26" s="539"/>
      <c r="AE26" s="539"/>
      <c r="AF26" s="539"/>
      <c r="AG26" s="540"/>
      <c r="AH26" s="436">
        <v>4</v>
      </c>
      <c r="AI26" s="437"/>
      <c r="AJ26" s="437"/>
      <c r="AK26" s="437"/>
      <c r="AL26" s="476"/>
      <c r="AM26" s="436">
        <v>12424</v>
      </c>
      <c r="AN26" s="437"/>
      <c r="AO26" s="437"/>
      <c r="AP26" s="437"/>
      <c r="AQ26" s="437"/>
      <c r="AR26" s="476"/>
      <c r="AS26" s="436">
        <v>3106</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2890</v>
      </c>
      <c r="R27" s="437"/>
      <c r="S27" s="437"/>
      <c r="T27" s="437"/>
      <c r="U27" s="437"/>
      <c r="V27" s="476"/>
      <c r="W27" s="531"/>
      <c r="X27" s="519"/>
      <c r="Y27" s="520"/>
      <c r="Z27" s="435" t="s">
        <v>163</v>
      </c>
      <c r="AA27" s="415"/>
      <c r="AB27" s="415"/>
      <c r="AC27" s="415"/>
      <c r="AD27" s="415"/>
      <c r="AE27" s="415"/>
      <c r="AF27" s="415"/>
      <c r="AG27" s="416"/>
      <c r="AH27" s="436">
        <v>17</v>
      </c>
      <c r="AI27" s="437"/>
      <c r="AJ27" s="437"/>
      <c r="AK27" s="437"/>
      <c r="AL27" s="476"/>
      <c r="AM27" s="436">
        <v>47427</v>
      </c>
      <c r="AN27" s="437"/>
      <c r="AO27" s="437"/>
      <c r="AP27" s="437"/>
      <c r="AQ27" s="437"/>
      <c r="AR27" s="476"/>
      <c r="AS27" s="436">
        <v>2790</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197749</v>
      </c>
      <c r="BO27" s="553"/>
      <c r="BP27" s="553"/>
      <c r="BQ27" s="553"/>
      <c r="BR27" s="553"/>
      <c r="BS27" s="553"/>
      <c r="BT27" s="553"/>
      <c r="BU27" s="554"/>
      <c r="BV27" s="552">
        <v>197716</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2340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1072353</v>
      </c>
      <c r="BO28" s="349"/>
      <c r="BP28" s="349"/>
      <c r="BQ28" s="349"/>
      <c r="BR28" s="349"/>
      <c r="BS28" s="349"/>
      <c r="BT28" s="349"/>
      <c r="BU28" s="350"/>
      <c r="BV28" s="348">
        <v>1297152</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14</v>
      </c>
      <c r="M29" s="437"/>
      <c r="N29" s="437"/>
      <c r="O29" s="437"/>
      <c r="P29" s="476"/>
      <c r="Q29" s="436">
        <v>2110</v>
      </c>
      <c r="R29" s="437"/>
      <c r="S29" s="437"/>
      <c r="T29" s="437"/>
      <c r="U29" s="437"/>
      <c r="V29" s="476"/>
      <c r="W29" s="531"/>
      <c r="X29" s="519"/>
      <c r="Y29" s="520"/>
      <c r="Z29" s="435" t="s">
        <v>170</v>
      </c>
      <c r="AA29" s="415"/>
      <c r="AB29" s="415"/>
      <c r="AC29" s="415"/>
      <c r="AD29" s="415"/>
      <c r="AE29" s="415"/>
      <c r="AF29" s="415"/>
      <c r="AG29" s="416"/>
      <c r="AH29" s="436">
        <v>148</v>
      </c>
      <c r="AI29" s="437"/>
      <c r="AJ29" s="437"/>
      <c r="AK29" s="437"/>
      <c r="AL29" s="476"/>
      <c r="AM29" s="436">
        <v>462959</v>
      </c>
      <c r="AN29" s="437"/>
      <c r="AO29" s="437"/>
      <c r="AP29" s="437"/>
      <c r="AQ29" s="437"/>
      <c r="AR29" s="476"/>
      <c r="AS29" s="436">
        <v>3128</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107140</v>
      </c>
      <c r="BO29" s="386"/>
      <c r="BP29" s="386"/>
      <c r="BQ29" s="386"/>
      <c r="BR29" s="386"/>
      <c r="BS29" s="386"/>
      <c r="BT29" s="386"/>
      <c r="BU29" s="387"/>
      <c r="BV29" s="385">
        <v>107120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96.6</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689774</v>
      </c>
      <c r="BO30" s="553"/>
      <c r="BP30" s="553"/>
      <c r="BQ30" s="553"/>
      <c r="BR30" s="553"/>
      <c r="BS30" s="553"/>
      <c r="BT30" s="553"/>
      <c r="BU30" s="554"/>
      <c r="BV30" s="552">
        <v>870216</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5</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f>IF(BG34="","",MAX(C34:D43,U34:V43,AM34:AN43)+1)</f>
        <v>7</v>
      </c>
      <c r="BF34" s="564"/>
      <c r="BG34" s="565" t="str">
        <f>IF('各会計、関係団体の財政状況及び健全化判断比率'!B33="","",'各会計、関係団体の財政状況及び健全化判断比率'!B33)</f>
        <v>公共下水道事業会計</v>
      </c>
      <c r="BH34" s="565"/>
      <c r="BI34" s="565"/>
      <c r="BJ34" s="565"/>
      <c r="BK34" s="565"/>
      <c r="BL34" s="565"/>
      <c r="BM34" s="565"/>
      <c r="BN34" s="565"/>
      <c r="BO34" s="565"/>
      <c r="BP34" s="565"/>
      <c r="BQ34" s="565"/>
      <c r="BR34" s="565"/>
      <c r="BS34" s="565"/>
      <c r="BT34" s="565"/>
      <c r="BU34" s="565"/>
      <c r="BV34" s="165"/>
      <c r="BW34" s="564">
        <f>IF(BY34="","",MAX(C34:D43,U34:V43,AM34:AN43,BE34:BF43)+1)</f>
        <v>11</v>
      </c>
      <c r="BX34" s="564"/>
      <c r="BY34" s="565" t="str">
        <f>IF('各会計、関係団体の財政状況及び健全化判断比率'!B68="","",'各会計、関係団体の財政状況及び健全化判断比率'!B68)</f>
        <v>会津若松地方広域市町村圏整備組合（一般会計）</v>
      </c>
      <c r="BZ34" s="565"/>
      <c r="CA34" s="565"/>
      <c r="CB34" s="565"/>
      <c r="CC34" s="565"/>
      <c r="CD34" s="565"/>
      <c r="CE34" s="565"/>
      <c r="CF34" s="565"/>
      <c r="CG34" s="565"/>
      <c r="CH34" s="565"/>
      <c r="CI34" s="565"/>
      <c r="CJ34" s="565"/>
      <c r="CK34" s="565"/>
      <c r="CL34" s="565"/>
      <c r="CM34" s="565"/>
      <c r="CN34" s="165"/>
      <c r="CO34" s="564">
        <f>IF(CQ34="","",MAX(C34:D43,U34:V43,AM34:AN43,BE34:BF43,BW34:BX43)+1)</f>
        <v>21</v>
      </c>
      <c r="CP34" s="564"/>
      <c r="CQ34" s="565" t="str">
        <f>IF('各会計、関係団体の財政状況及び健全化判断比率'!BS7="","",'各会計、関係団体の財政状況及び健全化判断比率'!BS7)</f>
        <v>猪苗代町振興公社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f t="shared" ref="AM35:AM43" si="0">IF(AO35="","",AM34+1)</f>
        <v>6</v>
      </c>
      <c r="AN35" s="564"/>
      <c r="AO35" s="565" t="str">
        <f>IF('各会計、関係団体の財政状況及び健全化判断比率'!B32="","",'各会計、関係団体の財政状況及び健全化判断比率'!B32)</f>
        <v>病院事業会計</v>
      </c>
      <c r="AP35" s="565"/>
      <c r="AQ35" s="565"/>
      <c r="AR35" s="565"/>
      <c r="AS35" s="565"/>
      <c r="AT35" s="565"/>
      <c r="AU35" s="565"/>
      <c r="AV35" s="565"/>
      <c r="AW35" s="565"/>
      <c r="AX35" s="565"/>
      <c r="AY35" s="565"/>
      <c r="AZ35" s="565"/>
      <c r="BA35" s="565"/>
      <c r="BB35" s="565"/>
      <c r="BC35" s="565"/>
      <c r="BD35" s="165"/>
      <c r="BE35" s="564">
        <f t="shared" ref="BE35:BE43" si="1">IF(BG35="","",BE34+1)</f>
        <v>8</v>
      </c>
      <c r="BF35" s="564"/>
      <c r="BG35" s="565" t="str">
        <f>IF('各会計、関係団体の財政状況及び健全化判断比率'!B34="","",'各会計、関係団体の財政状況及び健全化判断比率'!B34)</f>
        <v>特定環境保全公共下水道事業会計</v>
      </c>
      <c r="BH35" s="565"/>
      <c r="BI35" s="565"/>
      <c r="BJ35" s="565"/>
      <c r="BK35" s="565"/>
      <c r="BL35" s="565"/>
      <c r="BM35" s="565"/>
      <c r="BN35" s="565"/>
      <c r="BO35" s="565"/>
      <c r="BP35" s="565"/>
      <c r="BQ35" s="565"/>
      <c r="BR35" s="565"/>
      <c r="BS35" s="565"/>
      <c r="BT35" s="565"/>
      <c r="BU35" s="565"/>
      <c r="BV35" s="165"/>
      <c r="BW35" s="564">
        <f t="shared" ref="BW35:BW43" si="2">IF(BY35="","",BW34+1)</f>
        <v>12</v>
      </c>
      <c r="BX35" s="564"/>
      <c r="BY35" s="565" t="str">
        <f>IF('各会計、関係団体の財政状況及び健全化判断比率'!B69="","",'各会計、関係団体の財政状況及び健全化判断比率'!B69)</f>
        <v>会津若松地方広域市町村圏整備組合（企業会計）</v>
      </c>
      <c r="BZ35" s="565"/>
      <c r="CA35" s="565"/>
      <c r="CB35" s="565"/>
      <c r="CC35" s="565"/>
      <c r="CD35" s="565"/>
      <c r="CE35" s="565"/>
      <c r="CF35" s="565"/>
      <c r="CG35" s="565"/>
      <c r="CH35" s="565"/>
      <c r="CI35" s="565"/>
      <c r="CJ35" s="565"/>
      <c r="CK35" s="565"/>
      <c r="CL35" s="565"/>
      <c r="CM35" s="565"/>
      <c r="CN35" s="165"/>
      <c r="CO35" s="564">
        <f t="shared" ref="CO35:CO43" si="3">IF(CQ35="","",CO34+1)</f>
        <v>22</v>
      </c>
      <c r="CP35" s="564"/>
      <c r="CQ35" s="565" t="str">
        <f>IF('各会計、関係団体の財政状況及び健全化判断比率'!BS8="","",'各会計、関係団体の財政状況及び健全化判断比率'!BS8)</f>
        <v>猪苗代地域開発株式会社</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9</v>
      </c>
      <c r="BF36" s="564"/>
      <c r="BG36" s="565" t="str">
        <f>IF('各会計、関係団体の財政状況及び健全化判断比率'!B35="","",'各会計、関係団体の財政状況及び健全化判断比率'!B35)</f>
        <v>農業集落排水事業会計</v>
      </c>
      <c r="BH36" s="565"/>
      <c r="BI36" s="565"/>
      <c r="BJ36" s="565"/>
      <c r="BK36" s="565"/>
      <c r="BL36" s="565"/>
      <c r="BM36" s="565"/>
      <c r="BN36" s="565"/>
      <c r="BO36" s="565"/>
      <c r="BP36" s="565"/>
      <c r="BQ36" s="565"/>
      <c r="BR36" s="565"/>
      <c r="BS36" s="565"/>
      <c r="BT36" s="565"/>
      <c r="BU36" s="565"/>
      <c r="BV36" s="165"/>
      <c r="BW36" s="564">
        <f t="shared" si="2"/>
        <v>13</v>
      </c>
      <c r="BX36" s="564"/>
      <c r="BY36" s="565" t="str">
        <f>IF('各会計、関係団体の財政状況及び健全化判断比率'!B70="","",'各会計、関係団体の財政状況及び健全化判断比率'!B70)</f>
        <v>磐梯町外一市二町一ケ村組合</v>
      </c>
      <c r="BZ36" s="565"/>
      <c r="CA36" s="565"/>
      <c r="CB36" s="565"/>
      <c r="CC36" s="565"/>
      <c r="CD36" s="565"/>
      <c r="CE36" s="565"/>
      <c r="CF36" s="565"/>
      <c r="CG36" s="565"/>
      <c r="CH36" s="565"/>
      <c r="CI36" s="565"/>
      <c r="CJ36" s="565"/>
      <c r="CK36" s="565"/>
      <c r="CL36" s="565"/>
      <c r="CM36" s="565"/>
      <c r="CN36" s="165"/>
      <c r="CO36" s="564">
        <f t="shared" si="3"/>
        <v>23</v>
      </c>
      <c r="CP36" s="564"/>
      <c r="CQ36" s="565" t="str">
        <f>IF('各会計、関係団体の財政状況及び健全化判断比率'!BS9="","",'各会計、関係団体の財政状況及び健全化判断比率'!BS9)</f>
        <v>表磐梯高原開発株式会社</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f t="shared" si="1"/>
        <v>10</v>
      </c>
      <c r="BF37" s="564"/>
      <c r="BG37" s="565" t="str">
        <f>IF('各会計、関係団体の財政状況及び健全化判断比率'!B36="","",'各会計、関係団体の財政状況及び健全化判断比率'!B36)</f>
        <v>簡易水道事業会計</v>
      </c>
      <c r="BH37" s="565"/>
      <c r="BI37" s="565"/>
      <c r="BJ37" s="565"/>
      <c r="BK37" s="565"/>
      <c r="BL37" s="565"/>
      <c r="BM37" s="565"/>
      <c r="BN37" s="565"/>
      <c r="BO37" s="565"/>
      <c r="BP37" s="565"/>
      <c r="BQ37" s="565"/>
      <c r="BR37" s="565"/>
      <c r="BS37" s="565"/>
      <c r="BT37" s="565"/>
      <c r="BU37" s="565"/>
      <c r="BV37" s="165"/>
      <c r="BW37" s="564">
        <f t="shared" si="2"/>
        <v>14</v>
      </c>
      <c r="BX37" s="564"/>
      <c r="BY37" s="565" t="str">
        <f>IF('各会計、関係団体の財政状況及び健全化判断比率'!B71="","",'各会計、関係団体の財政状況及び健全化判断比率'!B71)</f>
        <v>福島県後期高齢者医療広域連合（一般会計）</v>
      </c>
      <c r="BZ37" s="565"/>
      <c r="CA37" s="565"/>
      <c r="CB37" s="565"/>
      <c r="CC37" s="565"/>
      <c r="CD37" s="565"/>
      <c r="CE37" s="565"/>
      <c r="CF37" s="565"/>
      <c r="CG37" s="565"/>
      <c r="CH37" s="565"/>
      <c r="CI37" s="565"/>
      <c r="CJ37" s="565"/>
      <c r="CK37" s="565"/>
      <c r="CL37" s="565"/>
      <c r="CM37" s="565"/>
      <c r="CN37" s="165"/>
      <c r="CO37" s="564">
        <f t="shared" si="3"/>
        <v>24</v>
      </c>
      <c r="CP37" s="564"/>
      <c r="CQ37" s="565" t="str">
        <f>IF('各会計、関係団体の財政状況及び健全化判断比率'!BS10="","",'各会計、関係団体の財政状況及び健全化判断比率'!BS10)</f>
        <v>横向高原リゾート株式会社</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15</v>
      </c>
      <c r="BX38" s="564"/>
      <c r="BY38" s="565" t="str">
        <f>IF('各会計、関係団体の財政状況及び健全化判断比率'!B72="","",'各会計、関係団体の財政状況及び健全化判断比率'!B72)</f>
        <v>福島県後期高齢者医療広域連合（後期高齢者医療特別会計）</v>
      </c>
      <c r="BZ38" s="565"/>
      <c r="CA38" s="565"/>
      <c r="CB38" s="565"/>
      <c r="CC38" s="565"/>
      <c r="CD38" s="565"/>
      <c r="CE38" s="565"/>
      <c r="CF38" s="565"/>
      <c r="CG38" s="565"/>
      <c r="CH38" s="565"/>
      <c r="CI38" s="565"/>
      <c r="CJ38" s="565"/>
      <c r="CK38" s="565"/>
      <c r="CL38" s="565"/>
      <c r="CM38" s="565"/>
      <c r="CN38" s="165"/>
      <c r="CO38" s="564">
        <f t="shared" si="3"/>
        <v>25</v>
      </c>
      <c r="CP38" s="564"/>
      <c r="CQ38" s="565" t="str">
        <f>IF('各会計、関係団体の財政状況及び健全化判断比率'!BS11="","",'各会計、関係団体の財政状況及び健全化判断比率'!BS11)</f>
        <v>株式会社まちづくり猪苗代</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16</v>
      </c>
      <c r="BX39" s="564"/>
      <c r="BY39" s="565" t="str">
        <f>IF('各会計、関係団体の財政状況及び健全化判断比率'!B73="","",'各会計、関係団体の財政状況及び健全化判断比率'!B73)</f>
        <v>福島県市町村総合事務組合（一般会計）</v>
      </c>
      <c r="BZ39" s="565"/>
      <c r="CA39" s="565"/>
      <c r="CB39" s="565"/>
      <c r="CC39" s="565"/>
      <c r="CD39" s="565"/>
      <c r="CE39" s="565"/>
      <c r="CF39" s="565"/>
      <c r="CG39" s="565"/>
      <c r="CH39" s="565"/>
      <c r="CI39" s="565"/>
      <c r="CJ39" s="565"/>
      <c r="CK39" s="565"/>
      <c r="CL39" s="565"/>
      <c r="CM39" s="565"/>
      <c r="CN39" s="165"/>
      <c r="CO39" s="564">
        <f t="shared" si="3"/>
        <v>26</v>
      </c>
      <c r="CP39" s="564"/>
      <c r="CQ39" s="565" t="str">
        <f>IF('各会計、関係団体の財政状況及び健全化判断比率'!BS12="","",'各会計、関係団体の財政状況及び健全化判断比率'!BS12)</f>
        <v>マリーナレイク猪苗代株式会社</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17</v>
      </c>
      <c r="BX40" s="564"/>
      <c r="BY40" s="565" t="str">
        <f>IF('各会計、関係団体の財政状況及び健全化判断比率'!B74="","",'各会計、関係団体の財政状況及び健全化判断比率'!B74)</f>
        <v>福島県市町村総合事務組合（消防補償等特別会計）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18</v>
      </c>
      <c r="BX41" s="564"/>
      <c r="BY41" s="565" t="str">
        <f>IF('各会計、関係団体の財政状況及び健全化判断比率'!B75="","",'各会計、関係団体の財政状況及び健全化判断比率'!B75)</f>
        <v>福島県市町村総合事務組合（消防賞じゅつ金特別会計）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19</v>
      </c>
      <c r="BX42" s="564"/>
      <c r="BY42" s="565" t="str">
        <f>IF('各会計、関係団体の財政状況及び健全化判断比率'!B76="","",'各会計、関係団体の財政状況及び健全化判断比率'!B76)</f>
        <v>福島県市町村総合事務組合（非常勤職員公務災害補償特別会計）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20</v>
      </c>
      <c r="BX43" s="564"/>
      <c r="BY43" s="565" t="str">
        <f>IF('各会計、関係団体の財政状況及び健全化判断比率'!B77="","",'各会計、関係団体の財政状況及び健全化判断比率'!B77)</f>
        <v>福島県市町村総合事務組合（自治会館管理特別会計）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J34" zoomScaleSheetLayoutView="100" workbookViewId="0">
      <selection activeCell="N53" sqref="N53"/>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167" t="s">
        <v>24</v>
      </c>
      <c r="C41" s="1168"/>
      <c r="D41" s="81"/>
      <c r="E41" s="1173" t="s">
        <v>25</v>
      </c>
      <c r="F41" s="1173"/>
      <c r="G41" s="1173"/>
      <c r="H41" s="1174"/>
      <c r="I41" s="82">
        <v>9457</v>
      </c>
      <c r="J41" s="83">
        <v>9105</v>
      </c>
      <c r="K41" s="83">
        <v>9020</v>
      </c>
      <c r="L41" s="83">
        <v>8811</v>
      </c>
      <c r="M41" s="84">
        <v>8514</v>
      </c>
    </row>
    <row r="42" spans="2:13" ht="27.75" customHeight="1">
      <c r="B42" s="1169"/>
      <c r="C42" s="1170"/>
      <c r="D42" s="85"/>
      <c r="E42" s="1175" t="s">
        <v>26</v>
      </c>
      <c r="F42" s="1175"/>
      <c r="G42" s="1175"/>
      <c r="H42" s="1176"/>
      <c r="I42" s="86">
        <v>318</v>
      </c>
      <c r="J42" s="87">
        <v>227</v>
      </c>
      <c r="K42" s="87">
        <v>136</v>
      </c>
      <c r="L42" s="87">
        <v>66</v>
      </c>
      <c r="M42" s="88">
        <v>24</v>
      </c>
    </row>
    <row r="43" spans="2:13" ht="27.75" customHeight="1">
      <c r="B43" s="1169"/>
      <c r="C43" s="1170"/>
      <c r="D43" s="85"/>
      <c r="E43" s="1175" t="s">
        <v>27</v>
      </c>
      <c r="F43" s="1175"/>
      <c r="G43" s="1175"/>
      <c r="H43" s="1176"/>
      <c r="I43" s="86">
        <v>5471</v>
      </c>
      <c r="J43" s="87">
        <v>5498</v>
      </c>
      <c r="K43" s="87">
        <v>5081</v>
      </c>
      <c r="L43" s="87">
        <v>4797</v>
      </c>
      <c r="M43" s="88">
        <v>4526</v>
      </c>
    </row>
    <row r="44" spans="2:13" ht="27.75" customHeight="1">
      <c r="B44" s="1169"/>
      <c r="C44" s="1170"/>
      <c r="D44" s="85"/>
      <c r="E44" s="1175" t="s">
        <v>28</v>
      </c>
      <c r="F44" s="1175"/>
      <c r="G44" s="1175"/>
      <c r="H44" s="1176"/>
      <c r="I44" s="86">
        <v>28</v>
      </c>
      <c r="J44" s="87">
        <v>25</v>
      </c>
      <c r="K44" s="87">
        <v>22</v>
      </c>
      <c r="L44" s="87">
        <v>18</v>
      </c>
      <c r="M44" s="88">
        <v>18</v>
      </c>
    </row>
    <row r="45" spans="2:13" ht="27.75" customHeight="1">
      <c r="B45" s="1169"/>
      <c r="C45" s="1170"/>
      <c r="D45" s="85"/>
      <c r="E45" s="1175" t="s">
        <v>29</v>
      </c>
      <c r="F45" s="1175"/>
      <c r="G45" s="1175"/>
      <c r="H45" s="1176"/>
      <c r="I45" s="86">
        <v>1535</v>
      </c>
      <c r="J45" s="87">
        <v>1515</v>
      </c>
      <c r="K45" s="87">
        <v>1497</v>
      </c>
      <c r="L45" s="87">
        <v>1480</v>
      </c>
      <c r="M45" s="88">
        <v>1451</v>
      </c>
    </row>
    <row r="46" spans="2:13" ht="27.75" customHeight="1">
      <c r="B46" s="1169"/>
      <c r="C46" s="1170"/>
      <c r="D46" s="85"/>
      <c r="E46" s="1175" t="s">
        <v>30</v>
      </c>
      <c r="F46" s="1175"/>
      <c r="G46" s="1175"/>
      <c r="H46" s="1176"/>
      <c r="I46" s="86">
        <v>6</v>
      </c>
      <c r="J46" s="87">
        <v>5</v>
      </c>
      <c r="K46" s="87">
        <v>5</v>
      </c>
      <c r="L46" s="87">
        <v>4</v>
      </c>
      <c r="M46" s="88">
        <v>3</v>
      </c>
    </row>
    <row r="47" spans="2:13" ht="27.75" customHeight="1">
      <c r="B47" s="1169"/>
      <c r="C47" s="1170"/>
      <c r="D47" s="85"/>
      <c r="E47" s="1175" t="s">
        <v>31</v>
      </c>
      <c r="F47" s="1175"/>
      <c r="G47" s="1175"/>
      <c r="H47" s="1176"/>
      <c r="I47" s="86" t="s">
        <v>478</v>
      </c>
      <c r="J47" s="87" t="s">
        <v>478</v>
      </c>
      <c r="K47" s="87" t="s">
        <v>478</v>
      </c>
      <c r="L47" s="87" t="s">
        <v>478</v>
      </c>
      <c r="M47" s="88" t="s">
        <v>478</v>
      </c>
    </row>
    <row r="48" spans="2:13" ht="27.75" customHeight="1">
      <c r="B48" s="1171"/>
      <c r="C48" s="1172"/>
      <c r="D48" s="85"/>
      <c r="E48" s="1175" t="s">
        <v>32</v>
      </c>
      <c r="F48" s="1175"/>
      <c r="G48" s="1175"/>
      <c r="H48" s="1176"/>
      <c r="I48" s="86" t="s">
        <v>478</v>
      </c>
      <c r="J48" s="87" t="s">
        <v>478</v>
      </c>
      <c r="K48" s="87" t="s">
        <v>478</v>
      </c>
      <c r="L48" s="87" t="s">
        <v>478</v>
      </c>
      <c r="M48" s="88" t="s">
        <v>478</v>
      </c>
    </row>
    <row r="49" spans="2:13" ht="27.75" customHeight="1">
      <c r="B49" s="1177" t="s">
        <v>33</v>
      </c>
      <c r="C49" s="1178"/>
      <c r="D49" s="89"/>
      <c r="E49" s="1175" t="s">
        <v>34</v>
      </c>
      <c r="F49" s="1175"/>
      <c r="G49" s="1175"/>
      <c r="H49" s="1176"/>
      <c r="I49" s="86">
        <v>1268</v>
      </c>
      <c r="J49" s="87">
        <v>1780</v>
      </c>
      <c r="K49" s="87">
        <v>2292</v>
      </c>
      <c r="L49" s="87">
        <v>2564</v>
      </c>
      <c r="M49" s="88">
        <v>2045</v>
      </c>
    </row>
    <row r="50" spans="2:13" ht="27.75" customHeight="1">
      <c r="B50" s="1169"/>
      <c r="C50" s="1170"/>
      <c r="D50" s="85"/>
      <c r="E50" s="1175" t="s">
        <v>35</v>
      </c>
      <c r="F50" s="1175"/>
      <c r="G50" s="1175"/>
      <c r="H50" s="1176"/>
      <c r="I50" s="86">
        <v>618</v>
      </c>
      <c r="J50" s="87">
        <v>557</v>
      </c>
      <c r="K50" s="87">
        <v>706</v>
      </c>
      <c r="L50" s="87">
        <v>754</v>
      </c>
      <c r="M50" s="88">
        <v>747</v>
      </c>
    </row>
    <row r="51" spans="2:13" ht="27.75" customHeight="1">
      <c r="B51" s="1171"/>
      <c r="C51" s="1172"/>
      <c r="D51" s="85"/>
      <c r="E51" s="1175" t="s">
        <v>36</v>
      </c>
      <c r="F51" s="1175"/>
      <c r="G51" s="1175"/>
      <c r="H51" s="1176"/>
      <c r="I51" s="86">
        <v>8891</v>
      </c>
      <c r="J51" s="87">
        <v>8728</v>
      </c>
      <c r="K51" s="87">
        <v>8595</v>
      </c>
      <c r="L51" s="87">
        <v>8613</v>
      </c>
      <c r="M51" s="88">
        <v>8588</v>
      </c>
    </row>
    <row r="52" spans="2:13" ht="27.75" customHeight="1" thickBot="1">
      <c r="B52" s="1179" t="s">
        <v>37</v>
      </c>
      <c r="C52" s="1180"/>
      <c r="D52" s="90"/>
      <c r="E52" s="1181" t="s">
        <v>38</v>
      </c>
      <c r="F52" s="1181"/>
      <c r="G52" s="1181"/>
      <c r="H52" s="1182"/>
      <c r="I52" s="91">
        <v>6038</v>
      </c>
      <c r="J52" s="92">
        <v>5311</v>
      </c>
      <c r="K52" s="92">
        <v>4168</v>
      </c>
      <c r="L52" s="92">
        <v>3244</v>
      </c>
      <c r="M52" s="93">
        <v>3155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517</v>
      </c>
      <c r="G2" s="111"/>
      <c r="H2" s="112"/>
    </row>
    <row r="3" spans="1:8">
      <c r="A3" s="108" t="s">
        <v>510</v>
      </c>
      <c r="B3" s="113"/>
      <c r="C3" s="114"/>
      <c r="D3" s="115">
        <v>53693</v>
      </c>
      <c r="E3" s="116"/>
      <c r="F3" s="117">
        <v>65529</v>
      </c>
      <c r="G3" s="118"/>
      <c r="H3" s="119"/>
    </row>
    <row r="4" spans="1:8">
      <c r="A4" s="120"/>
      <c r="B4" s="121"/>
      <c r="C4" s="122"/>
      <c r="D4" s="123">
        <v>28125</v>
      </c>
      <c r="E4" s="124"/>
      <c r="F4" s="125">
        <v>32858</v>
      </c>
      <c r="G4" s="126"/>
      <c r="H4" s="127"/>
    </row>
    <row r="5" spans="1:8">
      <c r="A5" s="108" t="s">
        <v>512</v>
      </c>
      <c r="B5" s="113"/>
      <c r="C5" s="114"/>
      <c r="D5" s="115">
        <v>33634</v>
      </c>
      <c r="E5" s="116"/>
      <c r="F5" s="117">
        <v>64717</v>
      </c>
      <c r="G5" s="118"/>
      <c r="H5" s="119"/>
    </row>
    <row r="6" spans="1:8">
      <c r="A6" s="120"/>
      <c r="B6" s="121"/>
      <c r="C6" s="122"/>
      <c r="D6" s="123">
        <v>19315</v>
      </c>
      <c r="E6" s="124"/>
      <c r="F6" s="125">
        <v>31931</v>
      </c>
      <c r="G6" s="126"/>
      <c r="H6" s="127"/>
    </row>
    <row r="7" spans="1:8">
      <c r="A7" s="108" t="s">
        <v>513</v>
      </c>
      <c r="B7" s="113"/>
      <c r="C7" s="114"/>
      <c r="D7" s="115">
        <v>53473</v>
      </c>
      <c r="E7" s="116"/>
      <c r="F7" s="117">
        <v>61557</v>
      </c>
      <c r="G7" s="118"/>
      <c r="H7" s="119"/>
    </row>
    <row r="8" spans="1:8">
      <c r="A8" s="120"/>
      <c r="B8" s="121"/>
      <c r="C8" s="122"/>
      <c r="D8" s="123">
        <v>15357</v>
      </c>
      <c r="E8" s="124"/>
      <c r="F8" s="125">
        <v>32497</v>
      </c>
      <c r="G8" s="126"/>
      <c r="H8" s="127"/>
    </row>
    <row r="9" spans="1:8">
      <c r="A9" s="108" t="s">
        <v>514</v>
      </c>
      <c r="B9" s="113"/>
      <c r="C9" s="114"/>
      <c r="D9" s="115">
        <v>49663</v>
      </c>
      <c r="E9" s="116"/>
      <c r="F9" s="117">
        <v>69806</v>
      </c>
      <c r="G9" s="118"/>
      <c r="H9" s="119"/>
    </row>
    <row r="10" spans="1:8">
      <c r="A10" s="120"/>
      <c r="B10" s="121"/>
      <c r="C10" s="122"/>
      <c r="D10" s="123">
        <v>34986</v>
      </c>
      <c r="E10" s="124"/>
      <c r="F10" s="125">
        <v>32823</v>
      </c>
      <c r="G10" s="126"/>
      <c r="H10" s="127"/>
    </row>
    <row r="11" spans="1:8">
      <c r="A11" s="108" t="s">
        <v>515</v>
      </c>
      <c r="B11" s="113"/>
      <c r="C11" s="114"/>
      <c r="D11" s="115">
        <v>70599</v>
      </c>
      <c r="E11" s="116"/>
      <c r="F11" s="117">
        <v>74444</v>
      </c>
      <c r="G11" s="118"/>
      <c r="H11" s="119"/>
    </row>
    <row r="12" spans="1:8">
      <c r="A12" s="120"/>
      <c r="B12" s="121"/>
      <c r="C12" s="128"/>
      <c r="D12" s="123">
        <v>30569</v>
      </c>
      <c r="E12" s="124"/>
      <c r="F12" s="125">
        <v>34175</v>
      </c>
      <c r="G12" s="126"/>
      <c r="H12" s="127"/>
    </row>
    <row r="13" spans="1:8">
      <c r="A13" s="108"/>
      <c r="B13" s="113"/>
      <c r="C13" s="129"/>
      <c r="D13" s="130">
        <v>52212</v>
      </c>
      <c r="E13" s="131"/>
      <c r="F13" s="132">
        <v>67211</v>
      </c>
      <c r="G13" s="133"/>
      <c r="H13" s="119"/>
    </row>
    <row r="14" spans="1:8">
      <c r="A14" s="120"/>
      <c r="B14" s="121"/>
      <c r="C14" s="122"/>
      <c r="D14" s="123">
        <v>25670</v>
      </c>
      <c r="E14" s="124"/>
      <c r="F14" s="125">
        <v>32857</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4.34</v>
      </c>
      <c r="C19" s="134">
        <f>ROUND(VALUE(SUBSTITUTE(実質収支比率等に係る経年分析!G$48,"▲","-")),2)</f>
        <v>2.38</v>
      </c>
      <c r="D19" s="134">
        <f>ROUND(VALUE(SUBSTITUTE(実質収支比率等に係る経年分析!H$48,"▲","-")),2)</f>
        <v>6.96</v>
      </c>
      <c r="E19" s="134">
        <f>ROUND(VALUE(SUBSTITUTE(実質収支比率等に係る経年分析!I$48,"▲","-")),2)</f>
        <v>5.19</v>
      </c>
      <c r="F19" s="134">
        <f>ROUND(VALUE(SUBSTITUTE(実質収支比率等に係る経年分析!J$48,"▲","-")),2)</f>
        <v>5.07</v>
      </c>
    </row>
    <row r="20" spans="1:11">
      <c r="A20" s="134" t="s">
        <v>43</v>
      </c>
      <c r="B20" s="134">
        <f>ROUND(VALUE(SUBSTITUTE(実質収支比率等に係る経年分析!F$47,"▲","-")),2)</f>
        <v>6.93</v>
      </c>
      <c r="C20" s="134">
        <f>ROUND(VALUE(SUBSTITUTE(実質収支比率等に係る経年分析!G$47,"▲","-")),2)</f>
        <v>15.17</v>
      </c>
      <c r="D20" s="134">
        <f>ROUND(VALUE(SUBSTITUTE(実質収支比率等に係る経年分析!H$47,"▲","-")),2)</f>
        <v>18.61</v>
      </c>
      <c r="E20" s="134">
        <f>ROUND(VALUE(SUBSTITUTE(実質収支比率等に係る経年分析!I$47,"▲","-")),2)</f>
        <v>25.2</v>
      </c>
      <c r="F20" s="134">
        <f>ROUND(VALUE(SUBSTITUTE(実質収支比率等に係る経年分析!J$47,"▲","-")),2)</f>
        <v>20.92</v>
      </c>
    </row>
    <row r="21" spans="1:11">
      <c r="A21" s="134" t="s">
        <v>44</v>
      </c>
      <c r="B21" s="134">
        <f>IF(ISNUMBER(VALUE(SUBSTITUTE(実質収支比率等に係る経年分析!F$49,"▲","-"))),ROUND(VALUE(SUBSTITUTE(実質収支比率等に係る経年分析!F$49,"▲","-")),2),NA())</f>
        <v>3.62</v>
      </c>
      <c r="C21" s="134">
        <f>IF(ISNUMBER(VALUE(SUBSTITUTE(実質収支比率等に係る経年分析!G$49,"▲","-"))),ROUND(VALUE(SUBSTITUTE(実質収支比率等に係る経年分析!G$49,"▲","-")),2),NA())</f>
        <v>7.04</v>
      </c>
      <c r="D21" s="134">
        <f>IF(ISNUMBER(VALUE(SUBSTITUTE(実質収支比率等に係る経年分析!H$49,"▲","-"))),ROUND(VALUE(SUBSTITUTE(実質収支比率等に係る経年分析!H$49,"▲","-")),2),NA())</f>
        <v>7.48</v>
      </c>
      <c r="E21" s="134">
        <f>IF(ISNUMBER(VALUE(SUBSTITUTE(実質収支比率等に係る経年分析!I$49,"▲","-"))),ROUND(VALUE(SUBSTITUTE(実質収支比率等に係る経年分析!I$49,"▲","-")),2),NA())</f>
        <v>4.66</v>
      </c>
      <c r="F21" s="134">
        <f>IF(ISNUMBER(VALUE(SUBSTITUTE(実質収支比率等に係る経年分析!J$49,"▲","-"))),ROUND(VALUE(SUBSTITUTE(実質収支比率等に係る経年分析!J$49,"▲","-")),2),NA())</f>
        <v>-4.37</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0.06</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0.05</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0.19</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病院事業会計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0.08</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0.03</v>
      </c>
    </row>
    <row r="30" spans="1:11">
      <c r="A30" s="135" t="str">
        <f>IF(連結実質赤字比率に係る赤字・黒字の構成分析!C$40="",NA(),連結実質赤字比率に係る赤字・黒字の構成分析!C$40)</f>
        <v>特定環境保全公共下水道事業会計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0.09</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0.09</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0.08</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0.25</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0.21</v>
      </c>
    </row>
    <row r="31" spans="1:11">
      <c r="A31" s="135" t="str">
        <f>IF(連結実質赤字比率に係る赤字・黒字の構成分析!C$39="",NA(),連結実質赤字比率に係る赤字・黒字の構成分析!C$39)</f>
        <v>農業集落排水事業会計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0.38</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0.23</v>
      </c>
    </row>
    <row r="32" spans="1:11">
      <c r="A32" s="135" t="str">
        <f>IF(連結実質赤字比率に係る赤字・黒字の構成分析!C$38="",NA(),連結実質赤字比率に係る赤字・黒字の構成分析!C$38)</f>
        <v>公共下水道事業会計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0.28999999999999998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0.37</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7.0000000000000007E-2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0.44</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2.06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2.2400000000000002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2.2999999999999998</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4.34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2.38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6.96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5.19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5.07</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3.49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3.52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4.58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6.4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8.32</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902</v>
      </c>
      <c r="E42" s="136"/>
      <c r="F42" s="136"/>
      <c r="G42" s="136">
        <f>'実質公債費比率（分子）の構造'!L$52</f>
        <v>873</v>
      </c>
      <c r="H42" s="136"/>
      <c r="I42" s="136"/>
      <c r="J42" s="136">
        <f>'実質公債費比率（分子）の構造'!M$52</f>
        <v>836</v>
      </c>
      <c r="K42" s="136"/>
      <c r="L42" s="136"/>
      <c r="M42" s="136">
        <f>'実質公債費比率（分子）の構造'!N$52</f>
        <v>824</v>
      </c>
      <c r="N42" s="136"/>
      <c r="O42" s="136"/>
      <c r="P42" s="136">
        <f>'実質公債費比率（分子）の構造'!O$52</f>
        <v>813</v>
      </c>
    </row>
    <row r="43" spans="1:16">
      <c r="A43" s="136" t="s">
        <v>52</v>
      </c>
      <c r="B43" s="136">
        <f>'実質公債費比率（分子）の構造'!K$51</f>
        <v>1</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1</v>
      </c>
      <c r="O43" s="136"/>
      <c r="P43" s="136"/>
    </row>
    <row r="44" spans="1:16">
      <c r="A44" s="136" t="s">
        <v>53</v>
      </c>
      <c r="B44" s="136">
        <f>'実質公債費比率（分子）の構造'!K$50</f>
        <v>105</v>
      </c>
      <c r="C44" s="136"/>
      <c r="D44" s="136"/>
      <c r="E44" s="136">
        <f>'実質公債費比率（分子）の構造'!L$50</f>
        <v>102</v>
      </c>
      <c r="F44" s="136"/>
      <c r="G44" s="136"/>
      <c r="H44" s="136">
        <f>'実質公債費比率（分子）の構造'!M$50</f>
        <v>98</v>
      </c>
      <c r="I44" s="136"/>
      <c r="J44" s="136"/>
      <c r="K44" s="136">
        <f>'実質公債費比率（分子）の構造'!N$50</f>
        <v>77</v>
      </c>
      <c r="L44" s="136"/>
      <c r="M44" s="136"/>
      <c r="N44" s="136">
        <f>'実質公債費比率（分子）の構造'!O$50</f>
        <v>45</v>
      </c>
      <c r="O44" s="136"/>
      <c r="P44" s="136"/>
    </row>
    <row r="45" spans="1:16">
      <c r="A45" s="136" t="s">
        <v>54</v>
      </c>
      <c r="B45" s="136">
        <f>'実質公債費比率（分子）の構造'!K$49</f>
        <v>45</v>
      </c>
      <c r="C45" s="136"/>
      <c r="D45" s="136"/>
      <c r="E45" s="136">
        <f>'実質公債費比率（分子）の構造'!L$49</f>
        <v>45</v>
      </c>
      <c r="F45" s="136"/>
      <c r="G45" s="136"/>
      <c r="H45" s="136">
        <f>'実質公債費比率（分子）の構造'!M$49</f>
        <v>44</v>
      </c>
      <c r="I45" s="136"/>
      <c r="J45" s="136"/>
      <c r="K45" s="136">
        <f>'実質公債費比率（分子）の構造'!N$49</f>
        <v>33</v>
      </c>
      <c r="L45" s="136"/>
      <c r="M45" s="136"/>
      <c r="N45" s="136">
        <f>'実質公債費比率（分子）の構造'!O$49</f>
        <v>24</v>
      </c>
      <c r="O45" s="136"/>
      <c r="P45" s="136"/>
    </row>
    <row r="46" spans="1:16">
      <c r="A46" s="136" t="s">
        <v>55</v>
      </c>
      <c r="B46" s="136">
        <f>'実質公債費比率（分子）の構造'!K$48</f>
        <v>337</v>
      </c>
      <c r="C46" s="136"/>
      <c r="D46" s="136"/>
      <c r="E46" s="136">
        <f>'実質公債費比率（分子）の構造'!L$48</f>
        <v>333</v>
      </c>
      <c r="F46" s="136"/>
      <c r="G46" s="136"/>
      <c r="H46" s="136">
        <f>'実質公債費比率（分子）の構造'!M$48</f>
        <v>283</v>
      </c>
      <c r="I46" s="136"/>
      <c r="J46" s="136"/>
      <c r="K46" s="136">
        <f>'実質公債費比率（分子）の構造'!N$48</f>
        <v>309</v>
      </c>
      <c r="L46" s="136"/>
      <c r="M46" s="136"/>
      <c r="N46" s="136">
        <f>'実質公債費比率（分子）の構造'!O$48</f>
        <v>312</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1132</v>
      </c>
      <c r="C49" s="136"/>
      <c r="D49" s="136"/>
      <c r="E49" s="136">
        <f>'実質公債費比率（分子）の構造'!L$45</f>
        <v>1066</v>
      </c>
      <c r="F49" s="136"/>
      <c r="G49" s="136"/>
      <c r="H49" s="136">
        <f>'実質公債費比率（分子）の構造'!M$45</f>
        <v>1000</v>
      </c>
      <c r="I49" s="136"/>
      <c r="J49" s="136"/>
      <c r="K49" s="136">
        <f>'実質公債費比率（分子）の構造'!N$45</f>
        <v>969</v>
      </c>
      <c r="L49" s="136"/>
      <c r="M49" s="136"/>
      <c r="N49" s="136">
        <f>'実質公債費比率（分子）の構造'!O$45</f>
        <v>932</v>
      </c>
      <c r="O49" s="136"/>
      <c r="P49" s="136"/>
    </row>
    <row r="50" spans="1:16">
      <c r="A50" s="136" t="s">
        <v>59</v>
      </c>
      <c r="B50" s="136" t="e">
        <f>NA()</f>
        <v>#N/A</v>
      </c>
      <c r="C50" s="136">
        <f>IF(ISNUMBER('実質公債費比率（分子）の構造'!K$53),'実質公債費比率（分子）の構造'!K$53,NA())</f>
        <v>718</v>
      </c>
      <c r="D50" s="136" t="e">
        <f>NA()</f>
        <v>#N/A</v>
      </c>
      <c r="E50" s="136" t="e">
        <f>NA()</f>
        <v>#N/A</v>
      </c>
      <c r="F50" s="136">
        <f>IF(ISNUMBER('実質公債費比率（分子）の構造'!L$53),'実質公債費比率（分子）の構造'!L$53,NA())</f>
        <v>673</v>
      </c>
      <c r="G50" s="136" t="e">
        <f>NA()</f>
        <v>#N/A</v>
      </c>
      <c r="H50" s="136" t="e">
        <f>NA()</f>
        <v>#N/A</v>
      </c>
      <c r="I50" s="136">
        <f>IF(ISNUMBER('実質公債費比率（分子）の構造'!M$53),'実質公債費比率（分子）の構造'!M$53,NA())</f>
        <v>589</v>
      </c>
      <c r="J50" s="136" t="e">
        <f>NA()</f>
        <v>#N/A</v>
      </c>
      <c r="K50" s="136" t="e">
        <f>NA()</f>
        <v>#N/A</v>
      </c>
      <c r="L50" s="136">
        <f>IF(ISNUMBER('実質公債費比率（分子）の構造'!N$53),'実質公債費比率（分子）の構造'!N$53,NA())</f>
        <v>564</v>
      </c>
      <c r="M50" s="136" t="e">
        <f>NA()</f>
        <v>#N/A</v>
      </c>
      <c r="N50" s="136" t="e">
        <f>NA()</f>
        <v>#N/A</v>
      </c>
      <c r="O50" s="136">
        <f>IF(ISNUMBER('実質公債費比率（分子）の構造'!O$53),'実質公債費比率（分子）の構造'!O$53,NA())</f>
        <v>501</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8891</v>
      </c>
      <c r="E56" s="135"/>
      <c r="F56" s="135"/>
      <c r="G56" s="135">
        <f>'将来負担比率（分子）の構造'!J$51</f>
        <v>8728</v>
      </c>
      <c r="H56" s="135"/>
      <c r="I56" s="135"/>
      <c r="J56" s="135">
        <f>'将来負担比率（分子）の構造'!K$51</f>
        <v>8595</v>
      </c>
      <c r="K56" s="135"/>
      <c r="L56" s="135"/>
      <c r="M56" s="135">
        <f>'将来負担比率（分子）の構造'!L$51</f>
        <v>8613</v>
      </c>
      <c r="N56" s="135"/>
      <c r="O56" s="135"/>
      <c r="P56" s="135">
        <f>'将来負担比率（分子）の構造'!M$51</f>
        <v>8588</v>
      </c>
    </row>
    <row r="57" spans="1:16">
      <c r="A57" s="135" t="s">
        <v>35</v>
      </c>
      <c r="B57" s="135"/>
      <c r="C57" s="135"/>
      <c r="D57" s="135">
        <f>'将来負担比率（分子）の構造'!I$50</f>
        <v>618</v>
      </c>
      <c r="E57" s="135"/>
      <c r="F57" s="135"/>
      <c r="G57" s="135">
        <f>'将来負担比率（分子）の構造'!J$50</f>
        <v>557</v>
      </c>
      <c r="H57" s="135"/>
      <c r="I57" s="135"/>
      <c r="J57" s="135">
        <f>'将来負担比率（分子）の構造'!K$50</f>
        <v>706</v>
      </c>
      <c r="K57" s="135"/>
      <c r="L57" s="135"/>
      <c r="M57" s="135">
        <f>'将来負担比率（分子）の構造'!L$50</f>
        <v>754</v>
      </c>
      <c r="N57" s="135"/>
      <c r="O57" s="135"/>
      <c r="P57" s="135">
        <f>'将来負担比率（分子）の構造'!M$50</f>
        <v>747</v>
      </c>
    </row>
    <row r="58" spans="1:16">
      <c r="A58" s="135" t="s">
        <v>34</v>
      </c>
      <c r="B58" s="135"/>
      <c r="C58" s="135"/>
      <c r="D58" s="135">
        <f>'将来負担比率（分子）の構造'!I$49</f>
        <v>1268</v>
      </c>
      <c r="E58" s="135"/>
      <c r="F58" s="135"/>
      <c r="G58" s="135">
        <f>'将来負担比率（分子）の構造'!J$49</f>
        <v>1780</v>
      </c>
      <c r="H58" s="135"/>
      <c r="I58" s="135"/>
      <c r="J58" s="135">
        <f>'将来負担比率（分子）の構造'!K$49</f>
        <v>2292</v>
      </c>
      <c r="K58" s="135"/>
      <c r="L58" s="135"/>
      <c r="M58" s="135">
        <f>'将来負担比率（分子）の構造'!L$49</f>
        <v>2564</v>
      </c>
      <c r="N58" s="135"/>
      <c r="O58" s="135"/>
      <c r="P58" s="135">
        <f>'将来負担比率（分子）の構造'!M$49</f>
        <v>2045</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6</v>
      </c>
      <c r="C61" s="135"/>
      <c r="D61" s="135"/>
      <c r="E61" s="135">
        <f>'将来負担比率（分子）の構造'!J$46</f>
        <v>5</v>
      </c>
      <c r="F61" s="135"/>
      <c r="G61" s="135"/>
      <c r="H61" s="135">
        <f>'将来負担比率（分子）の構造'!K$46</f>
        <v>5</v>
      </c>
      <c r="I61" s="135"/>
      <c r="J61" s="135"/>
      <c r="K61" s="135">
        <f>'将来負担比率（分子）の構造'!L$46</f>
        <v>4</v>
      </c>
      <c r="L61" s="135"/>
      <c r="M61" s="135"/>
      <c r="N61" s="135">
        <f>'将来負担比率（分子）の構造'!M$46</f>
        <v>3</v>
      </c>
      <c r="O61" s="135"/>
      <c r="P61" s="135"/>
    </row>
    <row r="62" spans="1:16">
      <c r="A62" s="135" t="s">
        <v>29</v>
      </c>
      <c r="B62" s="135">
        <f>'将来負担比率（分子）の構造'!I$45</f>
        <v>1535</v>
      </c>
      <c r="C62" s="135"/>
      <c r="D62" s="135"/>
      <c r="E62" s="135">
        <f>'将来負担比率（分子）の構造'!J$45</f>
        <v>1515</v>
      </c>
      <c r="F62" s="135"/>
      <c r="G62" s="135"/>
      <c r="H62" s="135">
        <f>'将来負担比率（分子）の構造'!K$45</f>
        <v>1497</v>
      </c>
      <c r="I62" s="135"/>
      <c r="J62" s="135"/>
      <c r="K62" s="135">
        <f>'将来負担比率（分子）の構造'!L$45</f>
        <v>1480</v>
      </c>
      <c r="L62" s="135"/>
      <c r="M62" s="135"/>
      <c r="N62" s="135">
        <f>'将来負担比率（分子）の構造'!M$45</f>
        <v>1451</v>
      </c>
      <c r="O62" s="135"/>
      <c r="P62" s="135"/>
    </row>
    <row r="63" spans="1:16">
      <c r="A63" s="135" t="s">
        <v>28</v>
      </c>
      <c r="B63" s="135">
        <f>'将来負担比率（分子）の構造'!I$44</f>
        <v>28</v>
      </c>
      <c r="C63" s="135"/>
      <c r="D63" s="135"/>
      <c r="E63" s="135">
        <f>'将来負担比率（分子）の構造'!J$44</f>
        <v>25</v>
      </c>
      <c r="F63" s="135"/>
      <c r="G63" s="135"/>
      <c r="H63" s="135">
        <f>'将来負担比率（分子）の構造'!K$44</f>
        <v>22</v>
      </c>
      <c r="I63" s="135"/>
      <c r="J63" s="135"/>
      <c r="K63" s="135">
        <f>'将来負担比率（分子）の構造'!L$44</f>
        <v>18</v>
      </c>
      <c r="L63" s="135"/>
      <c r="M63" s="135"/>
      <c r="N63" s="135">
        <f>'将来負担比率（分子）の構造'!M$44</f>
        <v>18</v>
      </c>
      <c r="O63" s="135"/>
      <c r="P63" s="135"/>
    </row>
    <row r="64" spans="1:16">
      <c r="A64" s="135" t="s">
        <v>27</v>
      </c>
      <c r="B64" s="135">
        <f>'将来負担比率（分子）の構造'!I$43</f>
        <v>5471</v>
      </c>
      <c r="C64" s="135"/>
      <c r="D64" s="135"/>
      <c r="E64" s="135">
        <f>'将来負担比率（分子）の構造'!J$43</f>
        <v>5498</v>
      </c>
      <c r="F64" s="135"/>
      <c r="G64" s="135"/>
      <c r="H64" s="135">
        <f>'将来負担比率（分子）の構造'!K$43</f>
        <v>5081</v>
      </c>
      <c r="I64" s="135"/>
      <c r="J64" s="135"/>
      <c r="K64" s="135">
        <f>'将来負担比率（分子）の構造'!L$43</f>
        <v>4797</v>
      </c>
      <c r="L64" s="135"/>
      <c r="M64" s="135"/>
      <c r="N64" s="135">
        <f>'将来負担比率（分子）の構造'!M$43</f>
        <v>4526</v>
      </c>
      <c r="O64" s="135"/>
      <c r="P64" s="135"/>
    </row>
    <row r="65" spans="1:16">
      <c r="A65" s="135" t="s">
        <v>26</v>
      </c>
      <c r="B65" s="135">
        <f>'将来負担比率（分子）の構造'!I$42</f>
        <v>318</v>
      </c>
      <c r="C65" s="135"/>
      <c r="D65" s="135"/>
      <c r="E65" s="135">
        <f>'将来負担比率（分子）の構造'!J$42</f>
        <v>227</v>
      </c>
      <c r="F65" s="135"/>
      <c r="G65" s="135"/>
      <c r="H65" s="135">
        <f>'将来負担比率（分子）の構造'!K$42</f>
        <v>136</v>
      </c>
      <c r="I65" s="135"/>
      <c r="J65" s="135"/>
      <c r="K65" s="135">
        <f>'将来負担比率（分子）の構造'!L$42</f>
        <v>66</v>
      </c>
      <c r="L65" s="135"/>
      <c r="M65" s="135"/>
      <c r="N65" s="135">
        <f>'将来負担比率（分子）の構造'!M$42</f>
        <v>24</v>
      </c>
      <c r="O65" s="135"/>
      <c r="P65" s="135"/>
    </row>
    <row r="66" spans="1:16">
      <c r="A66" s="135" t="s">
        <v>25</v>
      </c>
      <c r="B66" s="135">
        <f>'将来負担比率（分子）の構造'!I$41</f>
        <v>9457</v>
      </c>
      <c r="C66" s="135"/>
      <c r="D66" s="135"/>
      <c r="E66" s="135">
        <f>'将来負担比率（分子）の構造'!J$41</f>
        <v>9105</v>
      </c>
      <c r="F66" s="135"/>
      <c r="G66" s="135"/>
      <c r="H66" s="135">
        <f>'将来負担比率（分子）の構造'!K$41</f>
        <v>9020</v>
      </c>
      <c r="I66" s="135"/>
      <c r="J66" s="135"/>
      <c r="K66" s="135">
        <f>'将来負担比率（分子）の構造'!L$41</f>
        <v>8811</v>
      </c>
      <c r="L66" s="135"/>
      <c r="M66" s="135"/>
      <c r="N66" s="135">
        <f>'将来負担比率（分子）の構造'!M$41</f>
        <v>8514</v>
      </c>
      <c r="O66" s="135"/>
      <c r="P66" s="135"/>
    </row>
    <row r="67" spans="1:16">
      <c r="A67" s="135" t="s">
        <v>63</v>
      </c>
      <c r="B67" s="135" t="e">
        <f>NA()</f>
        <v>#N/A</v>
      </c>
      <c r="C67" s="135">
        <f>IF(ISNUMBER('将来負担比率（分子）の構造'!I$52), IF('将来負担比率（分子）の構造'!I$52 &lt; 0, 0, '将来負担比率（分子）の構造'!I$52), NA())</f>
        <v>6038</v>
      </c>
      <c r="D67" s="135" t="e">
        <f>NA()</f>
        <v>#N/A</v>
      </c>
      <c r="E67" s="135" t="e">
        <f>NA()</f>
        <v>#N/A</v>
      </c>
      <c r="F67" s="135">
        <f>IF(ISNUMBER('将来負担比率（分子）の構造'!J$52), IF('将来負担比率（分子）の構造'!J$52 &lt; 0, 0, '将来負担比率（分子）の構造'!J$52), NA())</f>
        <v>5311</v>
      </c>
      <c r="G67" s="135" t="e">
        <f>NA()</f>
        <v>#N/A</v>
      </c>
      <c r="H67" s="135" t="e">
        <f>NA()</f>
        <v>#N/A</v>
      </c>
      <c r="I67" s="135">
        <f>IF(ISNUMBER('将来負担比率（分子）の構造'!K$52), IF('将来負担比率（分子）の構造'!K$52 &lt; 0, 0, '将来負担比率（分子）の構造'!K$52), NA())</f>
        <v>4168</v>
      </c>
      <c r="J67" s="135" t="e">
        <f>NA()</f>
        <v>#N/A</v>
      </c>
      <c r="K67" s="135" t="e">
        <f>NA()</f>
        <v>#N/A</v>
      </c>
      <c r="L67" s="135">
        <f>IF(ISNUMBER('将来負担比率（分子）の構造'!L$52), IF('将来負担比率（分子）の構造'!L$52 &lt; 0, 0, '将来負担比率（分子）の構造'!L$52), NA())</f>
        <v>3244</v>
      </c>
      <c r="M67" s="135" t="e">
        <f>NA()</f>
        <v>#N/A</v>
      </c>
      <c r="N67" s="135" t="e">
        <f>NA()</f>
        <v>#N/A</v>
      </c>
      <c r="O67" s="135">
        <f>IF(ISNUMBER('将来負担比率（分子）の構造'!M$52), IF('将来負担比率（分子）の構造'!M$52 &lt; 0, 0, '将来負担比率（分子）の構造'!M$52), NA())</f>
        <v>3155</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F1"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1920736</v>
      </c>
      <c r="S5" s="581"/>
      <c r="T5" s="581"/>
      <c r="U5" s="581"/>
      <c r="V5" s="581"/>
      <c r="W5" s="581"/>
      <c r="X5" s="581"/>
      <c r="Y5" s="582"/>
      <c r="Z5" s="583">
        <v>23</v>
      </c>
      <c r="AA5" s="583"/>
      <c r="AB5" s="583"/>
      <c r="AC5" s="583"/>
      <c r="AD5" s="584">
        <v>1920736</v>
      </c>
      <c r="AE5" s="584"/>
      <c r="AF5" s="584"/>
      <c r="AG5" s="584"/>
      <c r="AH5" s="584"/>
      <c r="AI5" s="584"/>
      <c r="AJ5" s="584"/>
      <c r="AK5" s="584"/>
      <c r="AL5" s="585">
        <v>39.6</v>
      </c>
      <c r="AM5" s="586"/>
      <c r="AN5" s="586"/>
      <c r="AO5" s="587"/>
      <c r="AP5" s="577" t="s">
        <v>208</v>
      </c>
      <c r="AQ5" s="578"/>
      <c r="AR5" s="578"/>
      <c r="AS5" s="578"/>
      <c r="AT5" s="578"/>
      <c r="AU5" s="578"/>
      <c r="AV5" s="578"/>
      <c r="AW5" s="578"/>
      <c r="AX5" s="578"/>
      <c r="AY5" s="578"/>
      <c r="AZ5" s="578"/>
      <c r="BA5" s="578"/>
      <c r="BB5" s="578"/>
      <c r="BC5" s="578"/>
      <c r="BD5" s="578"/>
      <c r="BE5" s="578"/>
      <c r="BF5" s="579"/>
      <c r="BG5" s="591">
        <v>1886177</v>
      </c>
      <c r="BH5" s="592"/>
      <c r="BI5" s="592"/>
      <c r="BJ5" s="592"/>
      <c r="BK5" s="592"/>
      <c r="BL5" s="592"/>
      <c r="BM5" s="592"/>
      <c r="BN5" s="593"/>
      <c r="BO5" s="594">
        <v>98.2</v>
      </c>
      <c r="BP5" s="594"/>
      <c r="BQ5" s="594"/>
      <c r="BR5" s="594"/>
      <c r="BS5" s="595" t="s">
        <v>209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201</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c r="B6" s="588" t="s">
        <v>213</v>
      </c>
      <c r="C6" s="589"/>
      <c r="D6" s="589"/>
      <c r="E6" s="589"/>
      <c r="F6" s="589"/>
      <c r="G6" s="589"/>
      <c r="H6" s="589"/>
      <c r="I6" s="589"/>
      <c r="J6" s="589"/>
      <c r="K6" s="589"/>
      <c r="L6" s="589"/>
      <c r="M6" s="589"/>
      <c r="N6" s="589"/>
      <c r="O6" s="589"/>
      <c r="P6" s="589"/>
      <c r="Q6" s="590"/>
      <c r="R6" s="591">
        <v>83567</v>
      </c>
      <c r="S6" s="592"/>
      <c r="T6" s="592"/>
      <c r="U6" s="592"/>
      <c r="V6" s="592"/>
      <c r="W6" s="592"/>
      <c r="X6" s="592"/>
      <c r="Y6" s="593"/>
      <c r="Z6" s="594">
        <v>1</v>
      </c>
      <c r="AA6" s="594"/>
      <c r="AB6" s="594"/>
      <c r="AC6" s="594"/>
      <c r="AD6" s="595">
        <v>83567</v>
      </c>
      <c r="AE6" s="595"/>
      <c r="AF6" s="595"/>
      <c r="AG6" s="595"/>
      <c r="AH6" s="595"/>
      <c r="AI6" s="595"/>
      <c r="AJ6" s="595"/>
      <c r="AK6" s="595"/>
      <c r="AL6" s="596">
        <v>1.7</v>
      </c>
      <c r="AM6" s="597"/>
      <c r="AN6" s="597"/>
      <c r="AO6" s="598"/>
      <c r="AP6" s="588" t="s">
        <v>214</v>
      </c>
      <c r="AQ6" s="589"/>
      <c r="AR6" s="589"/>
      <c r="AS6" s="589"/>
      <c r="AT6" s="589"/>
      <c r="AU6" s="589"/>
      <c r="AV6" s="589"/>
      <c r="AW6" s="589"/>
      <c r="AX6" s="589"/>
      <c r="AY6" s="589"/>
      <c r="AZ6" s="589"/>
      <c r="BA6" s="589"/>
      <c r="BB6" s="589"/>
      <c r="BC6" s="589"/>
      <c r="BD6" s="589"/>
      <c r="BE6" s="589"/>
      <c r="BF6" s="590"/>
      <c r="BG6" s="591">
        <v>1886177</v>
      </c>
      <c r="BH6" s="592"/>
      <c r="BI6" s="592"/>
      <c r="BJ6" s="592"/>
      <c r="BK6" s="592"/>
      <c r="BL6" s="592"/>
      <c r="BM6" s="592"/>
      <c r="BN6" s="593"/>
      <c r="BO6" s="594">
        <v>98.2</v>
      </c>
      <c r="BP6" s="594"/>
      <c r="BQ6" s="594"/>
      <c r="BR6" s="594"/>
      <c r="BS6" s="595" t="s">
        <v>209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111125</v>
      </c>
      <c r="CS6" s="592"/>
      <c r="CT6" s="592"/>
      <c r="CU6" s="592"/>
      <c r="CV6" s="592"/>
      <c r="CW6" s="592"/>
      <c r="CX6" s="592"/>
      <c r="CY6" s="593"/>
      <c r="CZ6" s="594">
        <v>1.5</v>
      </c>
      <c r="DA6" s="594"/>
      <c r="DB6" s="594"/>
      <c r="DC6" s="594"/>
      <c r="DD6" s="600">
        <v>3971</v>
      </c>
      <c r="DE6" s="592"/>
      <c r="DF6" s="592"/>
      <c r="DG6" s="592"/>
      <c r="DH6" s="592"/>
      <c r="DI6" s="592"/>
      <c r="DJ6" s="592"/>
      <c r="DK6" s="592"/>
      <c r="DL6" s="592"/>
      <c r="DM6" s="592"/>
      <c r="DN6" s="592"/>
      <c r="DO6" s="592"/>
      <c r="DP6" s="593"/>
      <c r="DQ6" s="600">
        <v>111125</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3038</v>
      </c>
      <c r="S7" s="592"/>
      <c r="T7" s="592"/>
      <c r="U7" s="592"/>
      <c r="V7" s="592"/>
      <c r="W7" s="592"/>
      <c r="X7" s="592"/>
      <c r="Y7" s="593"/>
      <c r="Z7" s="594">
        <v>0</v>
      </c>
      <c r="AA7" s="594"/>
      <c r="AB7" s="594"/>
      <c r="AC7" s="594"/>
      <c r="AD7" s="595">
        <v>3038</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607927</v>
      </c>
      <c r="BH7" s="592"/>
      <c r="BI7" s="592"/>
      <c r="BJ7" s="592"/>
      <c r="BK7" s="592"/>
      <c r="BL7" s="592"/>
      <c r="BM7" s="592"/>
      <c r="BN7" s="593"/>
      <c r="BO7" s="594">
        <v>31.7</v>
      </c>
      <c r="BP7" s="594"/>
      <c r="BQ7" s="594"/>
      <c r="BR7" s="594"/>
      <c r="BS7" s="595" t="s">
        <v>209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878335</v>
      </c>
      <c r="CS7" s="592"/>
      <c r="CT7" s="592"/>
      <c r="CU7" s="592"/>
      <c r="CV7" s="592"/>
      <c r="CW7" s="592"/>
      <c r="CX7" s="592"/>
      <c r="CY7" s="593"/>
      <c r="CZ7" s="594">
        <v>11.6</v>
      </c>
      <c r="DA7" s="594"/>
      <c r="DB7" s="594"/>
      <c r="DC7" s="594"/>
      <c r="DD7" s="600">
        <v>156104</v>
      </c>
      <c r="DE7" s="592"/>
      <c r="DF7" s="592"/>
      <c r="DG7" s="592"/>
      <c r="DH7" s="592"/>
      <c r="DI7" s="592"/>
      <c r="DJ7" s="592"/>
      <c r="DK7" s="592"/>
      <c r="DL7" s="592"/>
      <c r="DM7" s="592"/>
      <c r="DN7" s="592"/>
      <c r="DO7" s="592"/>
      <c r="DP7" s="593"/>
      <c r="DQ7" s="600">
        <v>734309</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3971</v>
      </c>
      <c r="S8" s="592"/>
      <c r="T8" s="592"/>
      <c r="U8" s="592"/>
      <c r="V8" s="592"/>
      <c r="W8" s="592"/>
      <c r="X8" s="592"/>
      <c r="Y8" s="593"/>
      <c r="Z8" s="594">
        <v>0</v>
      </c>
      <c r="AA8" s="594"/>
      <c r="AB8" s="594"/>
      <c r="AC8" s="594"/>
      <c r="AD8" s="595">
        <v>3971</v>
      </c>
      <c r="AE8" s="595"/>
      <c r="AF8" s="595"/>
      <c r="AG8" s="595"/>
      <c r="AH8" s="595"/>
      <c r="AI8" s="595"/>
      <c r="AJ8" s="595"/>
      <c r="AK8" s="595"/>
      <c r="AL8" s="596">
        <v>0.1</v>
      </c>
      <c r="AM8" s="597"/>
      <c r="AN8" s="597"/>
      <c r="AO8" s="598"/>
      <c r="AP8" s="588" t="s">
        <v>220</v>
      </c>
      <c r="AQ8" s="589"/>
      <c r="AR8" s="589"/>
      <c r="AS8" s="589"/>
      <c r="AT8" s="589"/>
      <c r="AU8" s="589"/>
      <c r="AV8" s="589"/>
      <c r="AW8" s="589"/>
      <c r="AX8" s="589"/>
      <c r="AY8" s="589"/>
      <c r="AZ8" s="589"/>
      <c r="BA8" s="589"/>
      <c r="BB8" s="589"/>
      <c r="BC8" s="589"/>
      <c r="BD8" s="589"/>
      <c r="BE8" s="589"/>
      <c r="BF8" s="590"/>
      <c r="BG8" s="591">
        <v>23700</v>
      </c>
      <c r="BH8" s="592"/>
      <c r="BI8" s="592"/>
      <c r="BJ8" s="592"/>
      <c r="BK8" s="592"/>
      <c r="BL8" s="592"/>
      <c r="BM8" s="592"/>
      <c r="BN8" s="593"/>
      <c r="BO8" s="594">
        <v>1.2</v>
      </c>
      <c r="BP8" s="594"/>
      <c r="BQ8" s="594"/>
      <c r="BR8" s="594"/>
      <c r="BS8" s="600" t="s">
        <v>113</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1453752</v>
      </c>
      <c r="CS8" s="592"/>
      <c r="CT8" s="592"/>
      <c r="CU8" s="592"/>
      <c r="CV8" s="592"/>
      <c r="CW8" s="592"/>
      <c r="CX8" s="592"/>
      <c r="CY8" s="593"/>
      <c r="CZ8" s="594">
        <v>19.2</v>
      </c>
      <c r="DA8" s="594"/>
      <c r="DB8" s="594"/>
      <c r="DC8" s="594"/>
      <c r="DD8" s="600">
        <v>1438</v>
      </c>
      <c r="DE8" s="592"/>
      <c r="DF8" s="592"/>
      <c r="DG8" s="592"/>
      <c r="DH8" s="592"/>
      <c r="DI8" s="592"/>
      <c r="DJ8" s="592"/>
      <c r="DK8" s="592"/>
      <c r="DL8" s="592"/>
      <c r="DM8" s="592"/>
      <c r="DN8" s="592"/>
      <c r="DO8" s="592"/>
      <c r="DP8" s="593"/>
      <c r="DQ8" s="600">
        <v>909768</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5367</v>
      </c>
      <c r="S9" s="592"/>
      <c r="T9" s="592"/>
      <c r="U9" s="592"/>
      <c r="V9" s="592"/>
      <c r="W9" s="592"/>
      <c r="X9" s="592"/>
      <c r="Y9" s="593"/>
      <c r="Z9" s="594">
        <v>0.1</v>
      </c>
      <c r="AA9" s="594"/>
      <c r="AB9" s="594"/>
      <c r="AC9" s="594"/>
      <c r="AD9" s="595">
        <v>5367</v>
      </c>
      <c r="AE9" s="595"/>
      <c r="AF9" s="595"/>
      <c r="AG9" s="595"/>
      <c r="AH9" s="595"/>
      <c r="AI9" s="595"/>
      <c r="AJ9" s="595"/>
      <c r="AK9" s="595"/>
      <c r="AL9" s="596">
        <v>0.1</v>
      </c>
      <c r="AM9" s="597"/>
      <c r="AN9" s="597"/>
      <c r="AO9" s="598"/>
      <c r="AP9" s="588" t="s">
        <v>223</v>
      </c>
      <c r="AQ9" s="589"/>
      <c r="AR9" s="589"/>
      <c r="AS9" s="589"/>
      <c r="AT9" s="589"/>
      <c r="AU9" s="589"/>
      <c r="AV9" s="589"/>
      <c r="AW9" s="589"/>
      <c r="AX9" s="589"/>
      <c r="AY9" s="589"/>
      <c r="AZ9" s="589"/>
      <c r="BA9" s="589"/>
      <c r="BB9" s="589"/>
      <c r="BC9" s="589"/>
      <c r="BD9" s="589"/>
      <c r="BE9" s="589"/>
      <c r="BF9" s="590"/>
      <c r="BG9" s="591">
        <v>485262</v>
      </c>
      <c r="BH9" s="592"/>
      <c r="BI9" s="592"/>
      <c r="BJ9" s="592"/>
      <c r="BK9" s="592"/>
      <c r="BL9" s="592"/>
      <c r="BM9" s="592"/>
      <c r="BN9" s="593"/>
      <c r="BO9" s="594">
        <v>25.3</v>
      </c>
      <c r="BP9" s="594"/>
      <c r="BQ9" s="594"/>
      <c r="BR9" s="594"/>
      <c r="BS9" s="600" t="s">
        <v>113</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431262</v>
      </c>
      <c r="CS9" s="592"/>
      <c r="CT9" s="592"/>
      <c r="CU9" s="592"/>
      <c r="CV9" s="592"/>
      <c r="CW9" s="592"/>
      <c r="CX9" s="592"/>
      <c r="CY9" s="593"/>
      <c r="CZ9" s="594">
        <v>5.7</v>
      </c>
      <c r="DA9" s="594"/>
      <c r="DB9" s="594"/>
      <c r="DC9" s="594"/>
      <c r="DD9" s="600">
        <v>20204</v>
      </c>
      <c r="DE9" s="592"/>
      <c r="DF9" s="592"/>
      <c r="DG9" s="592"/>
      <c r="DH9" s="592"/>
      <c r="DI9" s="592"/>
      <c r="DJ9" s="592"/>
      <c r="DK9" s="592"/>
      <c r="DL9" s="592"/>
      <c r="DM9" s="592"/>
      <c r="DN9" s="592"/>
      <c r="DO9" s="592"/>
      <c r="DP9" s="593"/>
      <c r="DQ9" s="600">
        <v>402981</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137901</v>
      </c>
      <c r="S10" s="592"/>
      <c r="T10" s="592"/>
      <c r="U10" s="592"/>
      <c r="V10" s="592"/>
      <c r="W10" s="592"/>
      <c r="X10" s="592"/>
      <c r="Y10" s="593"/>
      <c r="Z10" s="594">
        <v>1.7</v>
      </c>
      <c r="AA10" s="594"/>
      <c r="AB10" s="594"/>
      <c r="AC10" s="594"/>
      <c r="AD10" s="595">
        <v>137901</v>
      </c>
      <c r="AE10" s="595"/>
      <c r="AF10" s="595"/>
      <c r="AG10" s="595"/>
      <c r="AH10" s="595"/>
      <c r="AI10" s="595"/>
      <c r="AJ10" s="595"/>
      <c r="AK10" s="595"/>
      <c r="AL10" s="596">
        <v>2.8</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63633</v>
      </c>
      <c r="BH10" s="592"/>
      <c r="BI10" s="592"/>
      <c r="BJ10" s="592"/>
      <c r="BK10" s="592"/>
      <c r="BL10" s="592"/>
      <c r="BM10" s="592"/>
      <c r="BN10" s="593"/>
      <c r="BO10" s="594">
        <v>3.3</v>
      </c>
      <c r="BP10" s="594"/>
      <c r="BQ10" s="594"/>
      <c r="BR10" s="594"/>
      <c r="BS10" s="600" t="s">
        <v>113</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114870</v>
      </c>
      <c r="CS10" s="592"/>
      <c r="CT10" s="592"/>
      <c r="CU10" s="592"/>
      <c r="CV10" s="592"/>
      <c r="CW10" s="592"/>
      <c r="CX10" s="592"/>
      <c r="CY10" s="593"/>
      <c r="CZ10" s="594">
        <v>1.5</v>
      </c>
      <c r="DA10" s="594"/>
      <c r="DB10" s="594"/>
      <c r="DC10" s="594"/>
      <c r="DD10" s="600" t="s">
        <v>113</v>
      </c>
      <c r="DE10" s="592"/>
      <c r="DF10" s="592"/>
      <c r="DG10" s="592"/>
      <c r="DH10" s="592"/>
      <c r="DI10" s="592"/>
      <c r="DJ10" s="592"/>
      <c r="DK10" s="592"/>
      <c r="DL10" s="592"/>
      <c r="DM10" s="592"/>
      <c r="DN10" s="592"/>
      <c r="DO10" s="592"/>
      <c r="DP10" s="593"/>
      <c r="DQ10" s="600">
        <v>4728</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v>20567</v>
      </c>
      <c r="S11" s="592"/>
      <c r="T11" s="592"/>
      <c r="U11" s="592"/>
      <c r="V11" s="592"/>
      <c r="W11" s="592"/>
      <c r="X11" s="592"/>
      <c r="Y11" s="593"/>
      <c r="Z11" s="594">
        <v>0.2</v>
      </c>
      <c r="AA11" s="594"/>
      <c r="AB11" s="594"/>
      <c r="AC11" s="594"/>
      <c r="AD11" s="595">
        <v>20567</v>
      </c>
      <c r="AE11" s="595"/>
      <c r="AF11" s="595"/>
      <c r="AG11" s="595"/>
      <c r="AH11" s="595"/>
      <c r="AI11" s="595"/>
      <c r="AJ11" s="595"/>
      <c r="AK11" s="595"/>
      <c r="AL11" s="596">
        <v>0.4</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35332</v>
      </c>
      <c r="BH11" s="592"/>
      <c r="BI11" s="592"/>
      <c r="BJ11" s="592"/>
      <c r="BK11" s="592"/>
      <c r="BL11" s="592"/>
      <c r="BM11" s="592"/>
      <c r="BN11" s="593"/>
      <c r="BO11" s="594">
        <v>1.8</v>
      </c>
      <c r="BP11" s="594"/>
      <c r="BQ11" s="594"/>
      <c r="BR11" s="594"/>
      <c r="BS11" s="600" t="s">
        <v>113</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454455</v>
      </c>
      <c r="CS11" s="592"/>
      <c r="CT11" s="592"/>
      <c r="CU11" s="592"/>
      <c r="CV11" s="592"/>
      <c r="CW11" s="592"/>
      <c r="CX11" s="592"/>
      <c r="CY11" s="593"/>
      <c r="CZ11" s="594">
        <v>6</v>
      </c>
      <c r="DA11" s="594"/>
      <c r="DB11" s="594"/>
      <c r="DC11" s="594"/>
      <c r="DD11" s="600">
        <v>64196</v>
      </c>
      <c r="DE11" s="592"/>
      <c r="DF11" s="592"/>
      <c r="DG11" s="592"/>
      <c r="DH11" s="592"/>
      <c r="DI11" s="592"/>
      <c r="DJ11" s="592"/>
      <c r="DK11" s="592"/>
      <c r="DL11" s="592"/>
      <c r="DM11" s="592"/>
      <c r="DN11" s="592"/>
      <c r="DO11" s="592"/>
      <c r="DP11" s="593"/>
      <c r="DQ11" s="600">
        <v>316518</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113</v>
      </c>
      <c r="S12" s="592"/>
      <c r="T12" s="592"/>
      <c r="U12" s="592"/>
      <c r="V12" s="592"/>
      <c r="W12" s="592"/>
      <c r="X12" s="592"/>
      <c r="Y12" s="593"/>
      <c r="Z12" s="594" t="s">
        <v>113</v>
      </c>
      <c r="AA12" s="594"/>
      <c r="AB12" s="594"/>
      <c r="AC12" s="594"/>
      <c r="AD12" s="595" t="s">
        <v>113</v>
      </c>
      <c r="AE12" s="595"/>
      <c r="AF12" s="595"/>
      <c r="AG12" s="595"/>
      <c r="AH12" s="595"/>
      <c r="AI12" s="595"/>
      <c r="AJ12" s="595"/>
      <c r="AK12" s="595"/>
      <c r="AL12" s="596" t="s">
        <v>113</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1102579</v>
      </c>
      <c r="BH12" s="592"/>
      <c r="BI12" s="592"/>
      <c r="BJ12" s="592"/>
      <c r="BK12" s="592"/>
      <c r="BL12" s="592"/>
      <c r="BM12" s="592"/>
      <c r="BN12" s="593"/>
      <c r="BO12" s="594">
        <v>57.4</v>
      </c>
      <c r="BP12" s="594"/>
      <c r="BQ12" s="594"/>
      <c r="BR12" s="594"/>
      <c r="BS12" s="600" t="s">
        <v>113</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359479</v>
      </c>
      <c r="CS12" s="592"/>
      <c r="CT12" s="592"/>
      <c r="CU12" s="592"/>
      <c r="CV12" s="592"/>
      <c r="CW12" s="592"/>
      <c r="CX12" s="592"/>
      <c r="CY12" s="593"/>
      <c r="CZ12" s="594">
        <v>4.7</v>
      </c>
      <c r="DA12" s="594"/>
      <c r="DB12" s="594"/>
      <c r="DC12" s="594"/>
      <c r="DD12" s="600">
        <v>9789</v>
      </c>
      <c r="DE12" s="592"/>
      <c r="DF12" s="592"/>
      <c r="DG12" s="592"/>
      <c r="DH12" s="592"/>
      <c r="DI12" s="592"/>
      <c r="DJ12" s="592"/>
      <c r="DK12" s="592"/>
      <c r="DL12" s="592"/>
      <c r="DM12" s="592"/>
      <c r="DN12" s="592"/>
      <c r="DO12" s="592"/>
      <c r="DP12" s="593"/>
      <c r="DQ12" s="600">
        <v>202508</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22982</v>
      </c>
      <c r="S13" s="592"/>
      <c r="T13" s="592"/>
      <c r="U13" s="592"/>
      <c r="V13" s="592"/>
      <c r="W13" s="592"/>
      <c r="X13" s="592"/>
      <c r="Y13" s="593"/>
      <c r="Z13" s="594">
        <v>0.3</v>
      </c>
      <c r="AA13" s="594"/>
      <c r="AB13" s="594"/>
      <c r="AC13" s="594"/>
      <c r="AD13" s="595">
        <v>22982</v>
      </c>
      <c r="AE13" s="595"/>
      <c r="AF13" s="595"/>
      <c r="AG13" s="595"/>
      <c r="AH13" s="595"/>
      <c r="AI13" s="595"/>
      <c r="AJ13" s="595"/>
      <c r="AK13" s="595"/>
      <c r="AL13" s="596">
        <v>0.5</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1094277</v>
      </c>
      <c r="BH13" s="592"/>
      <c r="BI13" s="592"/>
      <c r="BJ13" s="592"/>
      <c r="BK13" s="592"/>
      <c r="BL13" s="592"/>
      <c r="BM13" s="592"/>
      <c r="BN13" s="593"/>
      <c r="BO13" s="594">
        <v>57</v>
      </c>
      <c r="BP13" s="594"/>
      <c r="BQ13" s="594"/>
      <c r="BR13" s="594"/>
      <c r="BS13" s="600" t="s">
        <v>113</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1558937</v>
      </c>
      <c r="CS13" s="592"/>
      <c r="CT13" s="592"/>
      <c r="CU13" s="592"/>
      <c r="CV13" s="592"/>
      <c r="CW13" s="592"/>
      <c r="CX13" s="592"/>
      <c r="CY13" s="593"/>
      <c r="CZ13" s="594">
        <v>20.5</v>
      </c>
      <c r="DA13" s="594"/>
      <c r="DB13" s="594"/>
      <c r="DC13" s="594"/>
      <c r="DD13" s="600">
        <v>694625</v>
      </c>
      <c r="DE13" s="592"/>
      <c r="DF13" s="592"/>
      <c r="DG13" s="592"/>
      <c r="DH13" s="592"/>
      <c r="DI13" s="592"/>
      <c r="DJ13" s="592"/>
      <c r="DK13" s="592"/>
      <c r="DL13" s="592"/>
      <c r="DM13" s="592"/>
      <c r="DN13" s="592"/>
      <c r="DO13" s="592"/>
      <c r="DP13" s="593"/>
      <c r="DQ13" s="600">
        <v>950121</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113</v>
      </c>
      <c r="S14" s="592"/>
      <c r="T14" s="592"/>
      <c r="U14" s="592"/>
      <c r="V14" s="592"/>
      <c r="W14" s="592"/>
      <c r="X14" s="592"/>
      <c r="Y14" s="593"/>
      <c r="Z14" s="594" t="s">
        <v>113</v>
      </c>
      <c r="AA14" s="594"/>
      <c r="AB14" s="594"/>
      <c r="AC14" s="594"/>
      <c r="AD14" s="595" t="s">
        <v>113</v>
      </c>
      <c r="AE14" s="595"/>
      <c r="AF14" s="595"/>
      <c r="AG14" s="595"/>
      <c r="AH14" s="595"/>
      <c r="AI14" s="595"/>
      <c r="AJ14" s="595"/>
      <c r="AK14" s="595"/>
      <c r="AL14" s="596" t="s">
        <v>113</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35865</v>
      </c>
      <c r="BH14" s="592"/>
      <c r="BI14" s="592"/>
      <c r="BJ14" s="592"/>
      <c r="BK14" s="592"/>
      <c r="BL14" s="592"/>
      <c r="BM14" s="592"/>
      <c r="BN14" s="593"/>
      <c r="BO14" s="594">
        <v>1.9</v>
      </c>
      <c r="BP14" s="594"/>
      <c r="BQ14" s="594"/>
      <c r="BR14" s="594"/>
      <c r="BS14" s="600" t="s">
        <v>113</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369180</v>
      </c>
      <c r="CS14" s="592"/>
      <c r="CT14" s="592"/>
      <c r="CU14" s="592"/>
      <c r="CV14" s="592"/>
      <c r="CW14" s="592"/>
      <c r="CX14" s="592"/>
      <c r="CY14" s="593"/>
      <c r="CZ14" s="594">
        <v>4.9000000000000004</v>
      </c>
      <c r="DA14" s="594"/>
      <c r="DB14" s="594"/>
      <c r="DC14" s="594"/>
      <c r="DD14" s="600">
        <v>49104</v>
      </c>
      <c r="DE14" s="592"/>
      <c r="DF14" s="592"/>
      <c r="DG14" s="592"/>
      <c r="DH14" s="592"/>
      <c r="DI14" s="592"/>
      <c r="DJ14" s="592"/>
      <c r="DK14" s="592"/>
      <c r="DL14" s="592"/>
      <c r="DM14" s="592"/>
      <c r="DN14" s="592"/>
      <c r="DO14" s="592"/>
      <c r="DP14" s="593"/>
      <c r="DQ14" s="600">
        <v>317733</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2712</v>
      </c>
      <c r="S15" s="592"/>
      <c r="T15" s="592"/>
      <c r="U15" s="592"/>
      <c r="V15" s="592"/>
      <c r="W15" s="592"/>
      <c r="X15" s="592"/>
      <c r="Y15" s="593"/>
      <c r="Z15" s="594">
        <v>0</v>
      </c>
      <c r="AA15" s="594"/>
      <c r="AB15" s="594"/>
      <c r="AC15" s="594"/>
      <c r="AD15" s="595">
        <v>2712</v>
      </c>
      <c r="AE15" s="595"/>
      <c r="AF15" s="595"/>
      <c r="AG15" s="595"/>
      <c r="AH15" s="595"/>
      <c r="AI15" s="595"/>
      <c r="AJ15" s="595"/>
      <c r="AK15" s="595"/>
      <c r="AL15" s="596">
        <v>0.1</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139806</v>
      </c>
      <c r="BH15" s="592"/>
      <c r="BI15" s="592"/>
      <c r="BJ15" s="592"/>
      <c r="BK15" s="592"/>
      <c r="BL15" s="592"/>
      <c r="BM15" s="592"/>
      <c r="BN15" s="593"/>
      <c r="BO15" s="594">
        <v>7.3</v>
      </c>
      <c r="BP15" s="594"/>
      <c r="BQ15" s="594"/>
      <c r="BR15" s="594"/>
      <c r="BS15" s="600" t="s">
        <v>113</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878219</v>
      </c>
      <c r="CS15" s="592"/>
      <c r="CT15" s="592"/>
      <c r="CU15" s="592"/>
      <c r="CV15" s="592"/>
      <c r="CW15" s="592"/>
      <c r="CX15" s="592"/>
      <c r="CY15" s="593"/>
      <c r="CZ15" s="594">
        <v>11.6</v>
      </c>
      <c r="DA15" s="594"/>
      <c r="DB15" s="594"/>
      <c r="DC15" s="594"/>
      <c r="DD15" s="600">
        <v>105374</v>
      </c>
      <c r="DE15" s="592"/>
      <c r="DF15" s="592"/>
      <c r="DG15" s="592"/>
      <c r="DH15" s="592"/>
      <c r="DI15" s="592"/>
      <c r="DJ15" s="592"/>
      <c r="DK15" s="592"/>
      <c r="DL15" s="592"/>
      <c r="DM15" s="592"/>
      <c r="DN15" s="592"/>
      <c r="DO15" s="592"/>
      <c r="DP15" s="593"/>
      <c r="DQ15" s="600">
        <v>703760</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3074514</v>
      </c>
      <c r="S16" s="592"/>
      <c r="T16" s="592"/>
      <c r="U16" s="592"/>
      <c r="V16" s="592"/>
      <c r="W16" s="592"/>
      <c r="X16" s="592"/>
      <c r="Y16" s="593"/>
      <c r="Z16" s="594">
        <v>36.799999999999997</v>
      </c>
      <c r="AA16" s="594"/>
      <c r="AB16" s="594"/>
      <c r="AC16" s="594"/>
      <c r="AD16" s="595">
        <v>2610106</v>
      </c>
      <c r="AE16" s="595"/>
      <c r="AF16" s="595"/>
      <c r="AG16" s="595"/>
      <c r="AH16" s="595"/>
      <c r="AI16" s="595"/>
      <c r="AJ16" s="595"/>
      <c r="AK16" s="595"/>
      <c r="AL16" s="596">
        <v>53.8</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113</v>
      </c>
      <c r="BH16" s="592"/>
      <c r="BI16" s="592"/>
      <c r="BJ16" s="592"/>
      <c r="BK16" s="592"/>
      <c r="BL16" s="592"/>
      <c r="BM16" s="592"/>
      <c r="BN16" s="593"/>
      <c r="BO16" s="594" t="s">
        <v>113</v>
      </c>
      <c r="BP16" s="594"/>
      <c r="BQ16" s="594"/>
      <c r="BR16" s="594"/>
      <c r="BS16" s="600" t="s">
        <v>113</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40334</v>
      </c>
      <c r="CS16" s="592"/>
      <c r="CT16" s="592"/>
      <c r="CU16" s="592"/>
      <c r="CV16" s="592"/>
      <c r="CW16" s="592"/>
      <c r="CX16" s="592"/>
      <c r="CY16" s="593"/>
      <c r="CZ16" s="594">
        <v>0.5</v>
      </c>
      <c r="DA16" s="594"/>
      <c r="DB16" s="594"/>
      <c r="DC16" s="594"/>
      <c r="DD16" s="600" t="s">
        <v>113</v>
      </c>
      <c r="DE16" s="592"/>
      <c r="DF16" s="592"/>
      <c r="DG16" s="592"/>
      <c r="DH16" s="592"/>
      <c r="DI16" s="592"/>
      <c r="DJ16" s="592"/>
      <c r="DK16" s="592"/>
      <c r="DL16" s="592"/>
      <c r="DM16" s="592"/>
      <c r="DN16" s="592"/>
      <c r="DO16" s="592"/>
      <c r="DP16" s="593"/>
      <c r="DQ16" s="600">
        <v>20646</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2610106</v>
      </c>
      <c r="S17" s="592"/>
      <c r="T17" s="592"/>
      <c r="U17" s="592"/>
      <c r="V17" s="592"/>
      <c r="W17" s="592"/>
      <c r="X17" s="592"/>
      <c r="Y17" s="593"/>
      <c r="Z17" s="594">
        <v>31.2</v>
      </c>
      <c r="AA17" s="594"/>
      <c r="AB17" s="594"/>
      <c r="AC17" s="594"/>
      <c r="AD17" s="595">
        <v>2610106</v>
      </c>
      <c r="AE17" s="595"/>
      <c r="AF17" s="595"/>
      <c r="AG17" s="595"/>
      <c r="AH17" s="595"/>
      <c r="AI17" s="595"/>
      <c r="AJ17" s="595"/>
      <c r="AK17" s="595"/>
      <c r="AL17" s="596">
        <v>53.8</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113</v>
      </c>
      <c r="BH17" s="592"/>
      <c r="BI17" s="592"/>
      <c r="BJ17" s="592"/>
      <c r="BK17" s="592"/>
      <c r="BL17" s="592"/>
      <c r="BM17" s="592"/>
      <c r="BN17" s="593"/>
      <c r="BO17" s="594" t="s">
        <v>113</v>
      </c>
      <c r="BP17" s="594"/>
      <c r="BQ17" s="594"/>
      <c r="BR17" s="594"/>
      <c r="BS17" s="600" t="s">
        <v>113</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941415</v>
      </c>
      <c r="CS17" s="592"/>
      <c r="CT17" s="592"/>
      <c r="CU17" s="592"/>
      <c r="CV17" s="592"/>
      <c r="CW17" s="592"/>
      <c r="CX17" s="592"/>
      <c r="CY17" s="593"/>
      <c r="CZ17" s="594">
        <v>12.4</v>
      </c>
      <c r="DA17" s="594"/>
      <c r="DB17" s="594"/>
      <c r="DC17" s="594"/>
      <c r="DD17" s="600" t="s">
        <v>113</v>
      </c>
      <c r="DE17" s="592"/>
      <c r="DF17" s="592"/>
      <c r="DG17" s="592"/>
      <c r="DH17" s="592"/>
      <c r="DI17" s="592"/>
      <c r="DJ17" s="592"/>
      <c r="DK17" s="592"/>
      <c r="DL17" s="592"/>
      <c r="DM17" s="592"/>
      <c r="DN17" s="592"/>
      <c r="DO17" s="592"/>
      <c r="DP17" s="593"/>
      <c r="DQ17" s="600">
        <v>891334</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396109</v>
      </c>
      <c r="S18" s="592"/>
      <c r="T18" s="592"/>
      <c r="U18" s="592"/>
      <c r="V18" s="592"/>
      <c r="W18" s="592"/>
      <c r="X18" s="592"/>
      <c r="Y18" s="593"/>
      <c r="Z18" s="594">
        <v>4.7</v>
      </c>
      <c r="AA18" s="594"/>
      <c r="AB18" s="594"/>
      <c r="AC18" s="594"/>
      <c r="AD18" s="595" t="s">
        <v>113</v>
      </c>
      <c r="AE18" s="595"/>
      <c r="AF18" s="595"/>
      <c r="AG18" s="595"/>
      <c r="AH18" s="595"/>
      <c r="AI18" s="595"/>
      <c r="AJ18" s="595"/>
      <c r="AK18" s="595"/>
      <c r="AL18" s="596" t="s">
        <v>113</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113</v>
      </c>
      <c r="BH18" s="592"/>
      <c r="BI18" s="592"/>
      <c r="BJ18" s="592"/>
      <c r="BK18" s="592"/>
      <c r="BL18" s="592"/>
      <c r="BM18" s="592"/>
      <c r="BN18" s="593"/>
      <c r="BO18" s="594" t="s">
        <v>113</v>
      </c>
      <c r="BP18" s="594"/>
      <c r="BQ18" s="594"/>
      <c r="BR18" s="594"/>
      <c r="BS18" s="600" t="s">
        <v>113</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113</v>
      </c>
      <c r="CS18" s="592"/>
      <c r="CT18" s="592"/>
      <c r="CU18" s="592"/>
      <c r="CV18" s="592"/>
      <c r="CW18" s="592"/>
      <c r="CX18" s="592"/>
      <c r="CY18" s="593"/>
      <c r="CZ18" s="594" t="s">
        <v>113</v>
      </c>
      <c r="DA18" s="594"/>
      <c r="DB18" s="594"/>
      <c r="DC18" s="594"/>
      <c r="DD18" s="600" t="s">
        <v>113</v>
      </c>
      <c r="DE18" s="592"/>
      <c r="DF18" s="592"/>
      <c r="DG18" s="592"/>
      <c r="DH18" s="592"/>
      <c r="DI18" s="592"/>
      <c r="DJ18" s="592"/>
      <c r="DK18" s="592"/>
      <c r="DL18" s="592"/>
      <c r="DM18" s="592"/>
      <c r="DN18" s="592"/>
      <c r="DO18" s="592"/>
      <c r="DP18" s="593"/>
      <c r="DQ18" s="600" t="s">
        <v>113</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v>68299</v>
      </c>
      <c r="S19" s="592"/>
      <c r="T19" s="592"/>
      <c r="U19" s="592"/>
      <c r="V19" s="592"/>
      <c r="W19" s="592"/>
      <c r="X19" s="592"/>
      <c r="Y19" s="593"/>
      <c r="Z19" s="594">
        <v>0.8</v>
      </c>
      <c r="AA19" s="594"/>
      <c r="AB19" s="594"/>
      <c r="AC19" s="594"/>
      <c r="AD19" s="595" t="s">
        <v>113</v>
      </c>
      <c r="AE19" s="595"/>
      <c r="AF19" s="595"/>
      <c r="AG19" s="595"/>
      <c r="AH19" s="595"/>
      <c r="AI19" s="595"/>
      <c r="AJ19" s="595"/>
      <c r="AK19" s="595"/>
      <c r="AL19" s="596" t="s">
        <v>113</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34559</v>
      </c>
      <c r="BH19" s="592"/>
      <c r="BI19" s="592"/>
      <c r="BJ19" s="592"/>
      <c r="BK19" s="592"/>
      <c r="BL19" s="592"/>
      <c r="BM19" s="592"/>
      <c r="BN19" s="593"/>
      <c r="BO19" s="594">
        <v>1.8</v>
      </c>
      <c r="BP19" s="594"/>
      <c r="BQ19" s="594"/>
      <c r="BR19" s="594"/>
      <c r="BS19" s="600" t="s">
        <v>113</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113</v>
      </c>
      <c r="CS19" s="592"/>
      <c r="CT19" s="592"/>
      <c r="CU19" s="592"/>
      <c r="CV19" s="592"/>
      <c r="CW19" s="592"/>
      <c r="CX19" s="592"/>
      <c r="CY19" s="593"/>
      <c r="CZ19" s="594" t="s">
        <v>113</v>
      </c>
      <c r="DA19" s="594"/>
      <c r="DB19" s="594"/>
      <c r="DC19" s="594"/>
      <c r="DD19" s="600" t="s">
        <v>113</v>
      </c>
      <c r="DE19" s="592"/>
      <c r="DF19" s="592"/>
      <c r="DG19" s="592"/>
      <c r="DH19" s="592"/>
      <c r="DI19" s="592"/>
      <c r="DJ19" s="592"/>
      <c r="DK19" s="592"/>
      <c r="DL19" s="592"/>
      <c r="DM19" s="592"/>
      <c r="DN19" s="592"/>
      <c r="DO19" s="592"/>
      <c r="DP19" s="593"/>
      <c r="DQ19" s="600" t="s">
        <v>113</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5275355</v>
      </c>
      <c r="S20" s="592"/>
      <c r="T20" s="592"/>
      <c r="U20" s="592"/>
      <c r="V20" s="592"/>
      <c r="W20" s="592"/>
      <c r="X20" s="592"/>
      <c r="Y20" s="593"/>
      <c r="Z20" s="594">
        <v>63.2</v>
      </c>
      <c r="AA20" s="594"/>
      <c r="AB20" s="594"/>
      <c r="AC20" s="594"/>
      <c r="AD20" s="595">
        <v>4810947</v>
      </c>
      <c r="AE20" s="595"/>
      <c r="AF20" s="595"/>
      <c r="AG20" s="595"/>
      <c r="AH20" s="595"/>
      <c r="AI20" s="595"/>
      <c r="AJ20" s="595"/>
      <c r="AK20" s="595"/>
      <c r="AL20" s="596">
        <v>99.2</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34559</v>
      </c>
      <c r="BH20" s="592"/>
      <c r="BI20" s="592"/>
      <c r="BJ20" s="592"/>
      <c r="BK20" s="592"/>
      <c r="BL20" s="592"/>
      <c r="BM20" s="592"/>
      <c r="BN20" s="593"/>
      <c r="BO20" s="594">
        <v>1.8</v>
      </c>
      <c r="BP20" s="594"/>
      <c r="BQ20" s="594"/>
      <c r="BR20" s="594"/>
      <c r="BS20" s="600" t="s">
        <v>113</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7591363</v>
      </c>
      <c r="CS20" s="592"/>
      <c r="CT20" s="592"/>
      <c r="CU20" s="592"/>
      <c r="CV20" s="592"/>
      <c r="CW20" s="592"/>
      <c r="CX20" s="592"/>
      <c r="CY20" s="593"/>
      <c r="CZ20" s="594">
        <v>100</v>
      </c>
      <c r="DA20" s="594"/>
      <c r="DB20" s="594"/>
      <c r="DC20" s="594"/>
      <c r="DD20" s="600">
        <v>1104805</v>
      </c>
      <c r="DE20" s="592"/>
      <c r="DF20" s="592"/>
      <c r="DG20" s="592"/>
      <c r="DH20" s="592"/>
      <c r="DI20" s="592"/>
      <c r="DJ20" s="592"/>
      <c r="DK20" s="592"/>
      <c r="DL20" s="592"/>
      <c r="DM20" s="592"/>
      <c r="DN20" s="592"/>
      <c r="DO20" s="592"/>
      <c r="DP20" s="593"/>
      <c r="DQ20" s="600">
        <v>5565531</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2725</v>
      </c>
      <c r="S21" s="592"/>
      <c r="T21" s="592"/>
      <c r="U21" s="592"/>
      <c r="V21" s="592"/>
      <c r="W21" s="592"/>
      <c r="X21" s="592"/>
      <c r="Y21" s="593"/>
      <c r="Z21" s="594">
        <v>0</v>
      </c>
      <c r="AA21" s="594"/>
      <c r="AB21" s="594"/>
      <c r="AC21" s="594"/>
      <c r="AD21" s="595">
        <v>2725</v>
      </c>
      <c r="AE21" s="595"/>
      <c r="AF21" s="595"/>
      <c r="AG21" s="595"/>
      <c r="AH21" s="595"/>
      <c r="AI21" s="595"/>
      <c r="AJ21" s="595"/>
      <c r="AK21" s="595"/>
      <c r="AL21" s="596">
        <v>0.1</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34559</v>
      </c>
      <c r="BH21" s="592"/>
      <c r="BI21" s="592"/>
      <c r="BJ21" s="592"/>
      <c r="BK21" s="592"/>
      <c r="BL21" s="592"/>
      <c r="BM21" s="592"/>
      <c r="BN21" s="593"/>
      <c r="BO21" s="594">
        <v>1.8</v>
      </c>
      <c r="BP21" s="594"/>
      <c r="BQ21" s="594"/>
      <c r="BR21" s="594"/>
      <c r="BS21" s="600" t="s">
        <v>113</v>
      </c>
      <c r="BT21" s="592"/>
      <c r="BU21" s="592"/>
      <c r="BV21" s="592"/>
      <c r="BW21" s="592"/>
      <c r="BX21" s="592"/>
      <c r="BY21" s="592"/>
      <c r="BZ21" s="592"/>
      <c r="CA21" s="592"/>
      <c r="CB21" s="601"/>
      <c r="CD21" s="613"/>
      <c r="CE21" s="614"/>
      <c r="CF21" s="614"/>
      <c r="CG21" s="614"/>
      <c r="CH21" s="614"/>
      <c r="CI21" s="614"/>
      <c r="CJ21" s="614"/>
      <c r="CK21" s="614"/>
      <c r="CL21" s="614"/>
      <c r="CM21" s="614"/>
      <c r="CN21" s="614"/>
      <c r="CO21" s="614"/>
      <c r="CP21" s="614"/>
      <c r="CQ21" s="615"/>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91866</v>
      </c>
      <c r="S22" s="592"/>
      <c r="T22" s="592"/>
      <c r="U22" s="592"/>
      <c r="V22" s="592"/>
      <c r="W22" s="592"/>
      <c r="X22" s="592"/>
      <c r="Y22" s="593"/>
      <c r="Z22" s="594">
        <v>1.1000000000000001</v>
      </c>
      <c r="AA22" s="594"/>
      <c r="AB22" s="594"/>
      <c r="AC22" s="594"/>
      <c r="AD22" s="595">
        <v>1047</v>
      </c>
      <c r="AE22" s="595"/>
      <c r="AF22" s="595"/>
      <c r="AG22" s="595"/>
      <c r="AH22" s="595"/>
      <c r="AI22" s="595"/>
      <c r="AJ22" s="595"/>
      <c r="AK22" s="595"/>
      <c r="AL22" s="596">
        <v>0</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113</v>
      </c>
      <c r="BH22" s="592"/>
      <c r="BI22" s="592"/>
      <c r="BJ22" s="592"/>
      <c r="BK22" s="592"/>
      <c r="BL22" s="592"/>
      <c r="BM22" s="592"/>
      <c r="BN22" s="593"/>
      <c r="BO22" s="594" t="s">
        <v>113</v>
      </c>
      <c r="BP22" s="594"/>
      <c r="BQ22" s="594"/>
      <c r="BR22" s="594"/>
      <c r="BS22" s="600" t="s">
        <v>113</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144289</v>
      </c>
      <c r="S23" s="592"/>
      <c r="T23" s="592"/>
      <c r="U23" s="592"/>
      <c r="V23" s="592"/>
      <c r="W23" s="592"/>
      <c r="X23" s="592"/>
      <c r="Y23" s="593"/>
      <c r="Z23" s="594">
        <v>1.7</v>
      </c>
      <c r="AA23" s="594"/>
      <c r="AB23" s="594"/>
      <c r="AC23" s="594"/>
      <c r="AD23" s="595">
        <v>7433</v>
      </c>
      <c r="AE23" s="595"/>
      <c r="AF23" s="595"/>
      <c r="AG23" s="595"/>
      <c r="AH23" s="595"/>
      <c r="AI23" s="595"/>
      <c r="AJ23" s="595"/>
      <c r="AK23" s="595"/>
      <c r="AL23" s="596">
        <v>0.2</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113</v>
      </c>
      <c r="BH23" s="592"/>
      <c r="BI23" s="592"/>
      <c r="BJ23" s="592"/>
      <c r="BK23" s="592"/>
      <c r="BL23" s="592"/>
      <c r="BM23" s="592"/>
      <c r="BN23" s="593"/>
      <c r="BO23" s="594" t="s">
        <v>113</v>
      </c>
      <c r="BP23" s="594"/>
      <c r="BQ23" s="594"/>
      <c r="BR23" s="594"/>
      <c r="BS23" s="600" t="s">
        <v>113</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6" t="s">
        <v>268</v>
      </c>
      <c r="DM23" s="617"/>
      <c r="DN23" s="617"/>
      <c r="DO23" s="617"/>
      <c r="DP23" s="617"/>
      <c r="DQ23" s="617"/>
      <c r="DR23" s="617"/>
      <c r="DS23" s="617"/>
      <c r="DT23" s="617"/>
      <c r="DU23" s="617"/>
      <c r="DV23" s="618"/>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18123</v>
      </c>
      <c r="S24" s="592"/>
      <c r="T24" s="592"/>
      <c r="U24" s="592"/>
      <c r="V24" s="592"/>
      <c r="W24" s="592"/>
      <c r="X24" s="592"/>
      <c r="Y24" s="593"/>
      <c r="Z24" s="594">
        <v>0.2</v>
      </c>
      <c r="AA24" s="594"/>
      <c r="AB24" s="594"/>
      <c r="AC24" s="594"/>
      <c r="AD24" s="595">
        <v>4214</v>
      </c>
      <c r="AE24" s="595"/>
      <c r="AF24" s="595"/>
      <c r="AG24" s="595"/>
      <c r="AH24" s="595"/>
      <c r="AI24" s="595"/>
      <c r="AJ24" s="595"/>
      <c r="AK24" s="595"/>
      <c r="AL24" s="596">
        <v>0.1</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113</v>
      </c>
      <c r="BH24" s="592"/>
      <c r="BI24" s="592"/>
      <c r="BJ24" s="592"/>
      <c r="BK24" s="592"/>
      <c r="BL24" s="592"/>
      <c r="BM24" s="592"/>
      <c r="BN24" s="593"/>
      <c r="BO24" s="594" t="s">
        <v>113</v>
      </c>
      <c r="BP24" s="594"/>
      <c r="BQ24" s="594"/>
      <c r="BR24" s="594"/>
      <c r="BS24" s="600" t="s">
        <v>113</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2862417</v>
      </c>
      <c r="CS24" s="581"/>
      <c r="CT24" s="581"/>
      <c r="CU24" s="581"/>
      <c r="CV24" s="581"/>
      <c r="CW24" s="581"/>
      <c r="CX24" s="581"/>
      <c r="CY24" s="582"/>
      <c r="CZ24" s="620">
        <v>37.700000000000003</v>
      </c>
      <c r="DA24" s="621"/>
      <c r="DB24" s="621"/>
      <c r="DC24" s="622"/>
      <c r="DD24" s="619">
        <v>2325211</v>
      </c>
      <c r="DE24" s="581"/>
      <c r="DF24" s="581"/>
      <c r="DG24" s="581"/>
      <c r="DH24" s="581"/>
      <c r="DI24" s="581"/>
      <c r="DJ24" s="581"/>
      <c r="DK24" s="582"/>
      <c r="DL24" s="619">
        <v>2316066</v>
      </c>
      <c r="DM24" s="581"/>
      <c r="DN24" s="581"/>
      <c r="DO24" s="581"/>
      <c r="DP24" s="581"/>
      <c r="DQ24" s="581"/>
      <c r="DR24" s="581"/>
      <c r="DS24" s="581"/>
      <c r="DT24" s="581"/>
      <c r="DU24" s="581"/>
      <c r="DV24" s="582"/>
      <c r="DW24" s="585">
        <v>44.7</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690565</v>
      </c>
      <c r="S25" s="592"/>
      <c r="T25" s="592"/>
      <c r="U25" s="592"/>
      <c r="V25" s="592"/>
      <c r="W25" s="592"/>
      <c r="X25" s="592"/>
      <c r="Y25" s="593"/>
      <c r="Z25" s="594">
        <v>8.3000000000000007</v>
      </c>
      <c r="AA25" s="594"/>
      <c r="AB25" s="594"/>
      <c r="AC25" s="594"/>
      <c r="AD25" s="595" t="s">
        <v>113</v>
      </c>
      <c r="AE25" s="595"/>
      <c r="AF25" s="595"/>
      <c r="AG25" s="595"/>
      <c r="AH25" s="595"/>
      <c r="AI25" s="595"/>
      <c r="AJ25" s="595"/>
      <c r="AK25" s="595"/>
      <c r="AL25" s="596" t="s">
        <v>113</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113</v>
      </c>
      <c r="BH25" s="592"/>
      <c r="BI25" s="592"/>
      <c r="BJ25" s="592"/>
      <c r="BK25" s="592"/>
      <c r="BL25" s="592"/>
      <c r="BM25" s="592"/>
      <c r="BN25" s="593"/>
      <c r="BO25" s="594" t="s">
        <v>113</v>
      </c>
      <c r="BP25" s="594"/>
      <c r="BQ25" s="594"/>
      <c r="BR25" s="594"/>
      <c r="BS25" s="600" t="s">
        <v>113</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1398880</v>
      </c>
      <c r="CS25" s="611"/>
      <c r="CT25" s="611"/>
      <c r="CU25" s="611"/>
      <c r="CV25" s="611"/>
      <c r="CW25" s="611"/>
      <c r="CX25" s="611"/>
      <c r="CY25" s="612"/>
      <c r="CZ25" s="625">
        <v>18.399999999999999</v>
      </c>
      <c r="DA25" s="626"/>
      <c r="DB25" s="626"/>
      <c r="DC25" s="627"/>
      <c r="DD25" s="600">
        <v>1309358</v>
      </c>
      <c r="DE25" s="611"/>
      <c r="DF25" s="611"/>
      <c r="DG25" s="611"/>
      <c r="DH25" s="611"/>
      <c r="DI25" s="611"/>
      <c r="DJ25" s="611"/>
      <c r="DK25" s="612"/>
      <c r="DL25" s="600">
        <v>1308381</v>
      </c>
      <c r="DM25" s="611"/>
      <c r="DN25" s="611"/>
      <c r="DO25" s="611"/>
      <c r="DP25" s="611"/>
      <c r="DQ25" s="611"/>
      <c r="DR25" s="611"/>
      <c r="DS25" s="611"/>
      <c r="DT25" s="611"/>
      <c r="DU25" s="611"/>
      <c r="DV25" s="612"/>
      <c r="DW25" s="596">
        <v>25.2</v>
      </c>
      <c r="DX25" s="623"/>
      <c r="DY25" s="623"/>
      <c r="DZ25" s="623"/>
      <c r="EA25" s="623"/>
      <c r="EB25" s="623"/>
      <c r="EC25" s="624"/>
    </row>
    <row r="26" spans="2:133" ht="11.25" customHeight="1">
      <c r="B26" s="628" t="s">
        <v>276</v>
      </c>
      <c r="C26" s="629"/>
      <c r="D26" s="629"/>
      <c r="E26" s="629"/>
      <c r="F26" s="629"/>
      <c r="G26" s="629"/>
      <c r="H26" s="629"/>
      <c r="I26" s="629"/>
      <c r="J26" s="629"/>
      <c r="K26" s="629"/>
      <c r="L26" s="629"/>
      <c r="M26" s="629"/>
      <c r="N26" s="629"/>
      <c r="O26" s="629"/>
      <c r="P26" s="629"/>
      <c r="Q26" s="630"/>
      <c r="R26" s="591" t="s">
        <v>113</v>
      </c>
      <c r="S26" s="592"/>
      <c r="T26" s="592"/>
      <c r="U26" s="592"/>
      <c r="V26" s="592"/>
      <c r="W26" s="592"/>
      <c r="X26" s="592"/>
      <c r="Y26" s="593"/>
      <c r="Z26" s="594" t="s">
        <v>113</v>
      </c>
      <c r="AA26" s="594"/>
      <c r="AB26" s="594"/>
      <c r="AC26" s="594"/>
      <c r="AD26" s="595" t="s">
        <v>113</v>
      </c>
      <c r="AE26" s="595"/>
      <c r="AF26" s="595"/>
      <c r="AG26" s="595"/>
      <c r="AH26" s="595"/>
      <c r="AI26" s="595"/>
      <c r="AJ26" s="595"/>
      <c r="AK26" s="595"/>
      <c r="AL26" s="596" t="s">
        <v>113</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113</v>
      </c>
      <c r="BH26" s="592"/>
      <c r="BI26" s="592"/>
      <c r="BJ26" s="592"/>
      <c r="BK26" s="592"/>
      <c r="BL26" s="592"/>
      <c r="BM26" s="592"/>
      <c r="BN26" s="593"/>
      <c r="BO26" s="594" t="s">
        <v>113</v>
      </c>
      <c r="BP26" s="594"/>
      <c r="BQ26" s="594"/>
      <c r="BR26" s="594"/>
      <c r="BS26" s="600" t="s">
        <v>113</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754394</v>
      </c>
      <c r="CS26" s="592"/>
      <c r="CT26" s="592"/>
      <c r="CU26" s="592"/>
      <c r="CV26" s="592"/>
      <c r="CW26" s="592"/>
      <c r="CX26" s="592"/>
      <c r="CY26" s="593"/>
      <c r="CZ26" s="625">
        <v>9.9</v>
      </c>
      <c r="DA26" s="626"/>
      <c r="DB26" s="626"/>
      <c r="DC26" s="627"/>
      <c r="DD26" s="600">
        <v>723389</v>
      </c>
      <c r="DE26" s="592"/>
      <c r="DF26" s="592"/>
      <c r="DG26" s="592"/>
      <c r="DH26" s="592"/>
      <c r="DI26" s="592"/>
      <c r="DJ26" s="592"/>
      <c r="DK26" s="593"/>
      <c r="DL26" s="600" t="s">
        <v>209</v>
      </c>
      <c r="DM26" s="592"/>
      <c r="DN26" s="592"/>
      <c r="DO26" s="592"/>
      <c r="DP26" s="592"/>
      <c r="DQ26" s="592"/>
      <c r="DR26" s="592"/>
      <c r="DS26" s="592"/>
      <c r="DT26" s="592"/>
      <c r="DU26" s="592"/>
      <c r="DV26" s="593"/>
      <c r="DW26" s="596" t="s">
        <v>209</v>
      </c>
      <c r="DX26" s="623"/>
      <c r="DY26" s="623"/>
      <c r="DZ26" s="623"/>
      <c r="EA26" s="623"/>
      <c r="EB26" s="623"/>
      <c r="EC26" s="624"/>
    </row>
    <row r="27" spans="2:133" ht="11.25" customHeight="1">
      <c r="B27" s="588" t="s">
        <v>279</v>
      </c>
      <c r="C27" s="589"/>
      <c r="D27" s="589"/>
      <c r="E27" s="589"/>
      <c r="F27" s="589"/>
      <c r="G27" s="589"/>
      <c r="H27" s="589"/>
      <c r="I27" s="589"/>
      <c r="J27" s="589"/>
      <c r="K27" s="589"/>
      <c r="L27" s="589"/>
      <c r="M27" s="589"/>
      <c r="N27" s="589"/>
      <c r="O27" s="589"/>
      <c r="P27" s="589"/>
      <c r="Q27" s="590"/>
      <c r="R27" s="591">
        <v>532493</v>
      </c>
      <c r="S27" s="592"/>
      <c r="T27" s="592"/>
      <c r="U27" s="592"/>
      <c r="V27" s="592"/>
      <c r="W27" s="592"/>
      <c r="X27" s="592"/>
      <c r="Y27" s="593"/>
      <c r="Z27" s="594">
        <v>6.4</v>
      </c>
      <c r="AA27" s="594"/>
      <c r="AB27" s="594"/>
      <c r="AC27" s="594"/>
      <c r="AD27" s="595" t="s">
        <v>113</v>
      </c>
      <c r="AE27" s="595"/>
      <c r="AF27" s="595"/>
      <c r="AG27" s="595"/>
      <c r="AH27" s="595"/>
      <c r="AI27" s="595"/>
      <c r="AJ27" s="595"/>
      <c r="AK27" s="595"/>
      <c r="AL27" s="596" t="s">
        <v>113</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1920736</v>
      </c>
      <c r="BH27" s="592"/>
      <c r="BI27" s="592"/>
      <c r="BJ27" s="592"/>
      <c r="BK27" s="592"/>
      <c r="BL27" s="592"/>
      <c r="BM27" s="592"/>
      <c r="BN27" s="593"/>
      <c r="BO27" s="594">
        <v>100</v>
      </c>
      <c r="BP27" s="594"/>
      <c r="BQ27" s="594"/>
      <c r="BR27" s="594"/>
      <c r="BS27" s="600" t="s">
        <v>113</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522122</v>
      </c>
      <c r="CS27" s="611"/>
      <c r="CT27" s="611"/>
      <c r="CU27" s="611"/>
      <c r="CV27" s="611"/>
      <c r="CW27" s="611"/>
      <c r="CX27" s="611"/>
      <c r="CY27" s="612"/>
      <c r="CZ27" s="625">
        <v>6.9</v>
      </c>
      <c r="DA27" s="626"/>
      <c r="DB27" s="626"/>
      <c r="DC27" s="627"/>
      <c r="DD27" s="600">
        <v>124519</v>
      </c>
      <c r="DE27" s="611"/>
      <c r="DF27" s="611"/>
      <c r="DG27" s="611"/>
      <c r="DH27" s="611"/>
      <c r="DI27" s="611"/>
      <c r="DJ27" s="611"/>
      <c r="DK27" s="612"/>
      <c r="DL27" s="600">
        <v>124515</v>
      </c>
      <c r="DM27" s="611"/>
      <c r="DN27" s="611"/>
      <c r="DO27" s="611"/>
      <c r="DP27" s="611"/>
      <c r="DQ27" s="611"/>
      <c r="DR27" s="611"/>
      <c r="DS27" s="611"/>
      <c r="DT27" s="611"/>
      <c r="DU27" s="611"/>
      <c r="DV27" s="612"/>
      <c r="DW27" s="596">
        <v>2.4</v>
      </c>
      <c r="DX27" s="623"/>
      <c r="DY27" s="623"/>
      <c r="DZ27" s="623"/>
      <c r="EA27" s="623"/>
      <c r="EB27" s="623"/>
      <c r="EC27" s="624"/>
    </row>
    <row r="28" spans="2:133" ht="11.25" customHeight="1">
      <c r="B28" s="588" t="s">
        <v>282</v>
      </c>
      <c r="C28" s="589"/>
      <c r="D28" s="589"/>
      <c r="E28" s="589"/>
      <c r="F28" s="589"/>
      <c r="G28" s="589"/>
      <c r="H28" s="589"/>
      <c r="I28" s="589"/>
      <c r="J28" s="589"/>
      <c r="K28" s="589"/>
      <c r="L28" s="589"/>
      <c r="M28" s="589"/>
      <c r="N28" s="589"/>
      <c r="O28" s="589"/>
      <c r="P28" s="589"/>
      <c r="Q28" s="590"/>
      <c r="R28" s="591">
        <v>16707</v>
      </c>
      <c r="S28" s="592"/>
      <c r="T28" s="592"/>
      <c r="U28" s="592"/>
      <c r="V28" s="592"/>
      <c r="W28" s="592"/>
      <c r="X28" s="592"/>
      <c r="Y28" s="593"/>
      <c r="Z28" s="594">
        <v>0.2</v>
      </c>
      <c r="AA28" s="594"/>
      <c r="AB28" s="594"/>
      <c r="AC28" s="594"/>
      <c r="AD28" s="595">
        <v>12828</v>
      </c>
      <c r="AE28" s="595"/>
      <c r="AF28" s="595"/>
      <c r="AG28" s="595"/>
      <c r="AH28" s="595"/>
      <c r="AI28" s="595"/>
      <c r="AJ28" s="595"/>
      <c r="AK28" s="595"/>
      <c r="AL28" s="596">
        <v>0.3</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941415</v>
      </c>
      <c r="CS28" s="592"/>
      <c r="CT28" s="592"/>
      <c r="CU28" s="592"/>
      <c r="CV28" s="592"/>
      <c r="CW28" s="592"/>
      <c r="CX28" s="592"/>
      <c r="CY28" s="593"/>
      <c r="CZ28" s="625">
        <v>12.4</v>
      </c>
      <c r="DA28" s="626"/>
      <c r="DB28" s="626"/>
      <c r="DC28" s="627"/>
      <c r="DD28" s="600">
        <v>891334</v>
      </c>
      <c r="DE28" s="592"/>
      <c r="DF28" s="592"/>
      <c r="DG28" s="592"/>
      <c r="DH28" s="592"/>
      <c r="DI28" s="592"/>
      <c r="DJ28" s="592"/>
      <c r="DK28" s="593"/>
      <c r="DL28" s="600">
        <v>883170</v>
      </c>
      <c r="DM28" s="592"/>
      <c r="DN28" s="592"/>
      <c r="DO28" s="592"/>
      <c r="DP28" s="592"/>
      <c r="DQ28" s="592"/>
      <c r="DR28" s="592"/>
      <c r="DS28" s="592"/>
      <c r="DT28" s="592"/>
      <c r="DU28" s="592"/>
      <c r="DV28" s="593"/>
      <c r="DW28" s="596">
        <v>17</v>
      </c>
      <c r="DX28" s="623"/>
      <c r="DY28" s="623"/>
      <c r="DZ28" s="623"/>
      <c r="EA28" s="623"/>
      <c r="EB28" s="623"/>
      <c r="EC28" s="624"/>
    </row>
    <row r="29" spans="2:133" ht="11.25" customHeight="1">
      <c r="B29" s="588" t="s">
        <v>284</v>
      </c>
      <c r="C29" s="589"/>
      <c r="D29" s="589"/>
      <c r="E29" s="589"/>
      <c r="F29" s="589"/>
      <c r="G29" s="589"/>
      <c r="H29" s="589"/>
      <c r="I29" s="589"/>
      <c r="J29" s="589"/>
      <c r="K29" s="589"/>
      <c r="L29" s="589"/>
      <c r="M29" s="589"/>
      <c r="N29" s="589"/>
      <c r="O29" s="589"/>
      <c r="P29" s="589"/>
      <c r="Q29" s="590"/>
      <c r="R29" s="591">
        <v>42377</v>
      </c>
      <c r="S29" s="592"/>
      <c r="T29" s="592"/>
      <c r="U29" s="592"/>
      <c r="V29" s="592"/>
      <c r="W29" s="592"/>
      <c r="X29" s="592"/>
      <c r="Y29" s="593"/>
      <c r="Z29" s="594">
        <v>0.5</v>
      </c>
      <c r="AA29" s="594"/>
      <c r="AB29" s="594"/>
      <c r="AC29" s="594"/>
      <c r="AD29" s="595" t="s">
        <v>113</v>
      </c>
      <c r="AE29" s="595"/>
      <c r="AF29" s="595"/>
      <c r="AG29" s="595"/>
      <c r="AH29" s="595"/>
      <c r="AI29" s="595"/>
      <c r="AJ29" s="595"/>
      <c r="AK29" s="595"/>
      <c r="AL29" s="596" t="s">
        <v>113</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941415</v>
      </c>
      <c r="CS29" s="611"/>
      <c r="CT29" s="611"/>
      <c r="CU29" s="611"/>
      <c r="CV29" s="611"/>
      <c r="CW29" s="611"/>
      <c r="CX29" s="611"/>
      <c r="CY29" s="612"/>
      <c r="CZ29" s="625">
        <v>12.4</v>
      </c>
      <c r="DA29" s="626"/>
      <c r="DB29" s="626"/>
      <c r="DC29" s="627"/>
      <c r="DD29" s="600">
        <v>891334</v>
      </c>
      <c r="DE29" s="611"/>
      <c r="DF29" s="611"/>
      <c r="DG29" s="611"/>
      <c r="DH29" s="611"/>
      <c r="DI29" s="611"/>
      <c r="DJ29" s="611"/>
      <c r="DK29" s="612"/>
      <c r="DL29" s="600">
        <v>883170</v>
      </c>
      <c r="DM29" s="611"/>
      <c r="DN29" s="611"/>
      <c r="DO29" s="611"/>
      <c r="DP29" s="611"/>
      <c r="DQ29" s="611"/>
      <c r="DR29" s="611"/>
      <c r="DS29" s="611"/>
      <c r="DT29" s="611"/>
      <c r="DU29" s="611"/>
      <c r="DV29" s="612"/>
      <c r="DW29" s="596">
        <v>17</v>
      </c>
      <c r="DX29" s="623"/>
      <c r="DY29" s="623"/>
      <c r="DZ29" s="623"/>
      <c r="EA29" s="623"/>
      <c r="EB29" s="623"/>
      <c r="EC29" s="624"/>
    </row>
    <row r="30" spans="2:133" ht="11.25" customHeight="1">
      <c r="B30" s="588" t="s">
        <v>289</v>
      </c>
      <c r="C30" s="589"/>
      <c r="D30" s="589"/>
      <c r="E30" s="589"/>
      <c r="F30" s="589"/>
      <c r="G30" s="589"/>
      <c r="H30" s="589"/>
      <c r="I30" s="589"/>
      <c r="J30" s="589"/>
      <c r="K30" s="589"/>
      <c r="L30" s="589"/>
      <c r="M30" s="589"/>
      <c r="N30" s="589"/>
      <c r="O30" s="589"/>
      <c r="P30" s="589"/>
      <c r="Q30" s="590"/>
      <c r="R30" s="591">
        <v>430540</v>
      </c>
      <c r="S30" s="592"/>
      <c r="T30" s="592"/>
      <c r="U30" s="592"/>
      <c r="V30" s="592"/>
      <c r="W30" s="592"/>
      <c r="X30" s="592"/>
      <c r="Y30" s="593"/>
      <c r="Z30" s="594">
        <v>5.2</v>
      </c>
      <c r="AA30" s="594"/>
      <c r="AB30" s="594"/>
      <c r="AC30" s="594"/>
      <c r="AD30" s="595" t="s">
        <v>113</v>
      </c>
      <c r="AE30" s="595"/>
      <c r="AF30" s="595"/>
      <c r="AG30" s="595"/>
      <c r="AH30" s="595"/>
      <c r="AI30" s="595"/>
      <c r="AJ30" s="595"/>
      <c r="AK30" s="595"/>
      <c r="AL30" s="596" t="s">
        <v>113</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96.5</v>
      </c>
      <c r="BH30" s="650"/>
      <c r="BI30" s="650"/>
      <c r="BJ30" s="650"/>
      <c r="BK30" s="650"/>
      <c r="BL30" s="650"/>
      <c r="BM30" s="586">
        <v>82.2</v>
      </c>
      <c r="BN30" s="650"/>
      <c r="BO30" s="650"/>
      <c r="BP30" s="650"/>
      <c r="BQ30" s="651"/>
      <c r="BR30" s="649">
        <v>96.3</v>
      </c>
      <c r="BS30" s="650"/>
      <c r="BT30" s="650"/>
      <c r="BU30" s="650"/>
      <c r="BV30" s="650"/>
      <c r="BW30" s="650"/>
      <c r="BX30" s="586">
        <v>81.3</v>
      </c>
      <c r="BY30" s="650"/>
      <c r="BZ30" s="650"/>
      <c r="CA30" s="650"/>
      <c r="CB30" s="651"/>
      <c r="CD30" s="654"/>
      <c r="CE30" s="655"/>
      <c r="CF30" s="605" t="s">
        <v>292</v>
      </c>
      <c r="CG30" s="606"/>
      <c r="CH30" s="606"/>
      <c r="CI30" s="606"/>
      <c r="CJ30" s="606"/>
      <c r="CK30" s="606"/>
      <c r="CL30" s="606"/>
      <c r="CM30" s="606"/>
      <c r="CN30" s="606"/>
      <c r="CO30" s="606"/>
      <c r="CP30" s="606"/>
      <c r="CQ30" s="607"/>
      <c r="CR30" s="591">
        <v>818920</v>
      </c>
      <c r="CS30" s="592"/>
      <c r="CT30" s="592"/>
      <c r="CU30" s="592"/>
      <c r="CV30" s="592"/>
      <c r="CW30" s="592"/>
      <c r="CX30" s="592"/>
      <c r="CY30" s="593"/>
      <c r="CZ30" s="625">
        <v>10.8</v>
      </c>
      <c r="DA30" s="626"/>
      <c r="DB30" s="626"/>
      <c r="DC30" s="627"/>
      <c r="DD30" s="600">
        <v>768839</v>
      </c>
      <c r="DE30" s="592"/>
      <c r="DF30" s="592"/>
      <c r="DG30" s="592"/>
      <c r="DH30" s="592"/>
      <c r="DI30" s="592"/>
      <c r="DJ30" s="592"/>
      <c r="DK30" s="593"/>
      <c r="DL30" s="600">
        <v>760675</v>
      </c>
      <c r="DM30" s="592"/>
      <c r="DN30" s="592"/>
      <c r="DO30" s="592"/>
      <c r="DP30" s="592"/>
      <c r="DQ30" s="592"/>
      <c r="DR30" s="592"/>
      <c r="DS30" s="592"/>
      <c r="DT30" s="592"/>
      <c r="DU30" s="592"/>
      <c r="DV30" s="593"/>
      <c r="DW30" s="596">
        <v>14.7</v>
      </c>
      <c r="DX30" s="623"/>
      <c r="DY30" s="623"/>
      <c r="DZ30" s="623"/>
      <c r="EA30" s="623"/>
      <c r="EB30" s="623"/>
      <c r="EC30" s="624"/>
    </row>
    <row r="31" spans="2:133" ht="11.25" customHeight="1">
      <c r="B31" s="588" t="s">
        <v>293</v>
      </c>
      <c r="C31" s="589"/>
      <c r="D31" s="589"/>
      <c r="E31" s="589"/>
      <c r="F31" s="589"/>
      <c r="G31" s="589"/>
      <c r="H31" s="589"/>
      <c r="I31" s="589"/>
      <c r="J31" s="589"/>
      <c r="K31" s="589"/>
      <c r="L31" s="589"/>
      <c r="M31" s="589"/>
      <c r="N31" s="589"/>
      <c r="O31" s="589"/>
      <c r="P31" s="589"/>
      <c r="Q31" s="590"/>
      <c r="R31" s="591">
        <v>346369</v>
      </c>
      <c r="S31" s="592"/>
      <c r="T31" s="592"/>
      <c r="U31" s="592"/>
      <c r="V31" s="592"/>
      <c r="W31" s="592"/>
      <c r="X31" s="592"/>
      <c r="Y31" s="593"/>
      <c r="Z31" s="594">
        <v>4.0999999999999996</v>
      </c>
      <c r="AA31" s="594"/>
      <c r="AB31" s="594"/>
      <c r="AC31" s="594"/>
      <c r="AD31" s="595" t="s">
        <v>113</v>
      </c>
      <c r="AE31" s="595"/>
      <c r="AF31" s="595"/>
      <c r="AG31" s="595"/>
      <c r="AH31" s="595"/>
      <c r="AI31" s="595"/>
      <c r="AJ31" s="595"/>
      <c r="AK31" s="595"/>
      <c r="AL31" s="596" t="s">
        <v>113</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98.4</v>
      </c>
      <c r="BH31" s="611"/>
      <c r="BI31" s="611"/>
      <c r="BJ31" s="611"/>
      <c r="BK31" s="611"/>
      <c r="BL31" s="611"/>
      <c r="BM31" s="597">
        <v>95.5</v>
      </c>
      <c r="BN31" s="647"/>
      <c r="BO31" s="647"/>
      <c r="BP31" s="647"/>
      <c r="BQ31" s="648"/>
      <c r="BR31" s="646">
        <v>98.6</v>
      </c>
      <c r="BS31" s="611"/>
      <c r="BT31" s="611"/>
      <c r="BU31" s="611"/>
      <c r="BV31" s="611"/>
      <c r="BW31" s="611"/>
      <c r="BX31" s="597">
        <v>96.1</v>
      </c>
      <c r="BY31" s="647"/>
      <c r="BZ31" s="647"/>
      <c r="CA31" s="647"/>
      <c r="CB31" s="648"/>
      <c r="CD31" s="654"/>
      <c r="CE31" s="655"/>
      <c r="CF31" s="605" t="s">
        <v>296</v>
      </c>
      <c r="CG31" s="606"/>
      <c r="CH31" s="606"/>
      <c r="CI31" s="606"/>
      <c r="CJ31" s="606"/>
      <c r="CK31" s="606"/>
      <c r="CL31" s="606"/>
      <c r="CM31" s="606"/>
      <c r="CN31" s="606"/>
      <c r="CO31" s="606"/>
      <c r="CP31" s="606"/>
      <c r="CQ31" s="607"/>
      <c r="CR31" s="591">
        <v>122495</v>
      </c>
      <c r="CS31" s="611"/>
      <c r="CT31" s="611"/>
      <c r="CU31" s="611"/>
      <c r="CV31" s="611"/>
      <c r="CW31" s="611"/>
      <c r="CX31" s="611"/>
      <c r="CY31" s="612"/>
      <c r="CZ31" s="625">
        <v>1.6</v>
      </c>
      <c r="DA31" s="626"/>
      <c r="DB31" s="626"/>
      <c r="DC31" s="627"/>
      <c r="DD31" s="600">
        <v>122495</v>
      </c>
      <c r="DE31" s="611"/>
      <c r="DF31" s="611"/>
      <c r="DG31" s="611"/>
      <c r="DH31" s="611"/>
      <c r="DI31" s="611"/>
      <c r="DJ31" s="611"/>
      <c r="DK31" s="612"/>
      <c r="DL31" s="600">
        <v>122495</v>
      </c>
      <c r="DM31" s="611"/>
      <c r="DN31" s="611"/>
      <c r="DO31" s="611"/>
      <c r="DP31" s="611"/>
      <c r="DQ31" s="611"/>
      <c r="DR31" s="611"/>
      <c r="DS31" s="611"/>
      <c r="DT31" s="611"/>
      <c r="DU31" s="611"/>
      <c r="DV31" s="612"/>
      <c r="DW31" s="596">
        <v>2.4</v>
      </c>
      <c r="DX31" s="623"/>
      <c r="DY31" s="623"/>
      <c r="DZ31" s="623"/>
      <c r="EA31" s="623"/>
      <c r="EB31" s="623"/>
      <c r="EC31" s="624"/>
    </row>
    <row r="32" spans="2:133" ht="11.25" customHeight="1">
      <c r="B32" s="588" t="s">
        <v>297</v>
      </c>
      <c r="C32" s="589"/>
      <c r="D32" s="589"/>
      <c r="E32" s="589"/>
      <c r="F32" s="589"/>
      <c r="G32" s="589"/>
      <c r="H32" s="589"/>
      <c r="I32" s="589"/>
      <c r="J32" s="589"/>
      <c r="K32" s="589"/>
      <c r="L32" s="589"/>
      <c r="M32" s="589"/>
      <c r="N32" s="589"/>
      <c r="O32" s="589"/>
      <c r="P32" s="589"/>
      <c r="Q32" s="590"/>
      <c r="R32" s="591">
        <v>240305</v>
      </c>
      <c r="S32" s="592"/>
      <c r="T32" s="592"/>
      <c r="U32" s="592"/>
      <c r="V32" s="592"/>
      <c r="W32" s="592"/>
      <c r="X32" s="592"/>
      <c r="Y32" s="593"/>
      <c r="Z32" s="594">
        <v>2.9</v>
      </c>
      <c r="AA32" s="594"/>
      <c r="AB32" s="594"/>
      <c r="AC32" s="594"/>
      <c r="AD32" s="595">
        <v>8695</v>
      </c>
      <c r="AE32" s="595"/>
      <c r="AF32" s="595"/>
      <c r="AG32" s="595"/>
      <c r="AH32" s="595"/>
      <c r="AI32" s="595"/>
      <c r="AJ32" s="595"/>
      <c r="AK32" s="595"/>
      <c r="AL32" s="596">
        <v>0.2</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94.8</v>
      </c>
      <c r="BH32" s="659"/>
      <c r="BI32" s="659"/>
      <c r="BJ32" s="659"/>
      <c r="BK32" s="659"/>
      <c r="BL32" s="659"/>
      <c r="BM32" s="660">
        <v>74.099999999999994</v>
      </c>
      <c r="BN32" s="659"/>
      <c r="BO32" s="659"/>
      <c r="BP32" s="659"/>
      <c r="BQ32" s="661"/>
      <c r="BR32" s="658">
        <v>94.4</v>
      </c>
      <c r="BS32" s="659"/>
      <c r="BT32" s="659"/>
      <c r="BU32" s="659"/>
      <c r="BV32" s="659"/>
      <c r="BW32" s="659"/>
      <c r="BX32" s="660">
        <v>73.099999999999994</v>
      </c>
      <c r="BY32" s="659"/>
      <c r="BZ32" s="659"/>
      <c r="CA32" s="659"/>
      <c r="CB32" s="661"/>
      <c r="CD32" s="656"/>
      <c r="CE32" s="657"/>
      <c r="CF32" s="605" t="s">
        <v>299</v>
      </c>
      <c r="CG32" s="606"/>
      <c r="CH32" s="606"/>
      <c r="CI32" s="606"/>
      <c r="CJ32" s="606"/>
      <c r="CK32" s="606"/>
      <c r="CL32" s="606"/>
      <c r="CM32" s="606"/>
      <c r="CN32" s="606"/>
      <c r="CO32" s="606"/>
      <c r="CP32" s="606"/>
      <c r="CQ32" s="607"/>
      <c r="CR32" s="591" t="s">
        <v>113</v>
      </c>
      <c r="CS32" s="592"/>
      <c r="CT32" s="592"/>
      <c r="CU32" s="592"/>
      <c r="CV32" s="592"/>
      <c r="CW32" s="592"/>
      <c r="CX32" s="592"/>
      <c r="CY32" s="593"/>
      <c r="CZ32" s="625" t="s">
        <v>113</v>
      </c>
      <c r="DA32" s="626"/>
      <c r="DB32" s="626"/>
      <c r="DC32" s="627"/>
      <c r="DD32" s="600" t="s">
        <v>113</v>
      </c>
      <c r="DE32" s="592"/>
      <c r="DF32" s="592"/>
      <c r="DG32" s="592"/>
      <c r="DH32" s="592"/>
      <c r="DI32" s="592"/>
      <c r="DJ32" s="592"/>
      <c r="DK32" s="593"/>
      <c r="DL32" s="600" t="s">
        <v>113</v>
      </c>
      <c r="DM32" s="592"/>
      <c r="DN32" s="592"/>
      <c r="DO32" s="592"/>
      <c r="DP32" s="592"/>
      <c r="DQ32" s="592"/>
      <c r="DR32" s="592"/>
      <c r="DS32" s="592"/>
      <c r="DT32" s="592"/>
      <c r="DU32" s="592"/>
      <c r="DV32" s="593"/>
      <c r="DW32" s="596" t="s">
        <v>113</v>
      </c>
      <c r="DX32" s="623"/>
      <c r="DY32" s="623"/>
      <c r="DZ32" s="623"/>
      <c r="EA32" s="623"/>
      <c r="EB32" s="623"/>
      <c r="EC32" s="624"/>
    </row>
    <row r="33" spans="2:133" ht="11.25" customHeight="1">
      <c r="B33" s="588" t="s">
        <v>300</v>
      </c>
      <c r="C33" s="589"/>
      <c r="D33" s="589"/>
      <c r="E33" s="589"/>
      <c r="F33" s="589"/>
      <c r="G33" s="589"/>
      <c r="H33" s="589"/>
      <c r="I33" s="589"/>
      <c r="J33" s="589"/>
      <c r="K33" s="589"/>
      <c r="L33" s="589"/>
      <c r="M33" s="589"/>
      <c r="N33" s="589"/>
      <c r="O33" s="589"/>
      <c r="P33" s="589"/>
      <c r="Q33" s="590"/>
      <c r="R33" s="591">
        <v>521400</v>
      </c>
      <c r="S33" s="592"/>
      <c r="T33" s="592"/>
      <c r="U33" s="592"/>
      <c r="V33" s="592"/>
      <c r="W33" s="592"/>
      <c r="X33" s="592"/>
      <c r="Y33" s="593"/>
      <c r="Z33" s="594">
        <v>6.2</v>
      </c>
      <c r="AA33" s="594"/>
      <c r="AB33" s="594"/>
      <c r="AC33" s="594"/>
      <c r="AD33" s="595" t="s">
        <v>113</v>
      </c>
      <c r="AE33" s="595"/>
      <c r="AF33" s="595"/>
      <c r="AG33" s="595"/>
      <c r="AH33" s="595"/>
      <c r="AI33" s="595"/>
      <c r="AJ33" s="595"/>
      <c r="AK33" s="595"/>
      <c r="AL33" s="596" t="s">
        <v>113</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3583807</v>
      </c>
      <c r="CS33" s="611"/>
      <c r="CT33" s="611"/>
      <c r="CU33" s="611"/>
      <c r="CV33" s="611"/>
      <c r="CW33" s="611"/>
      <c r="CX33" s="611"/>
      <c r="CY33" s="612"/>
      <c r="CZ33" s="625">
        <v>47.2</v>
      </c>
      <c r="DA33" s="626"/>
      <c r="DB33" s="626"/>
      <c r="DC33" s="627"/>
      <c r="DD33" s="600">
        <v>2901616</v>
      </c>
      <c r="DE33" s="611"/>
      <c r="DF33" s="611"/>
      <c r="DG33" s="611"/>
      <c r="DH33" s="611"/>
      <c r="DI33" s="611"/>
      <c r="DJ33" s="611"/>
      <c r="DK33" s="612"/>
      <c r="DL33" s="600">
        <v>2235623</v>
      </c>
      <c r="DM33" s="611"/>
      <c r="DN33" s="611"/>
      <c r="DO33" s="611"/>
      <c r="DP33" s="611"/>
      <c r="DQ33" s="611"/>
      <c r="DR33" s="611"/>
      <c r="DS33" s="611"/>
      <c r="DT33" s="611"/>
      <c r="DU33" s="611"/>
      <c r="DV33" s="612"/>
      <c r="DW33" s="596">
        <v>43.1</v>
      </c>
      <c r="DX33" s="623"/>
      <c r="DY33" s="623"/>
      <c r="DZ33" s="623"/>
      <c r="EA33" s="623"/>
      <c r="EB33" s="623"/>
      <c r="EC33" s="624"/>
    </row>
    <row r="34" spans="2:133" ht="11.25" customHeight="1">
      <c r="B34" s="588" t="s">
        <v>302</v>
      </c>
      <c r="C34" s="589"/>
      <c r="D34" s="589"/>
      <c r="E34" s="589"/>
      <c r="F34" s="589"/>
      <c r="G34" s="589"/>
      <c r="H34" s="589"/>
      <c r="I34" s="589"/>
      <c r="J34" s="589"/>
      <c r="K34" s="589"/>
      <c r="L34" s="589"/>
      <c r="M34" s="589"/>
      <c r="N34" s="589"/>
      <c r="O34" s="589"/>
      <c r="P34" s="589"/>
      <c r="Q34" s="590"/>
      <c r="R34" s="591" t="s">
        <v>113</v>
      </c>
      <c r="S34" s="592"/>
      <c r="T34" s="592"/>
      <c r="U34" s="592"/>
      <c r="V34" s="592"/>
      <c r="W34" s="592"/>
      <c r="X34" s="592"/>
      <c r="Y34" s="593"/>
      <c r="Z34" s="594" t="s">
        <v>113</v>
      </c>
      <c r="AA34" s="594"/>
      <c r="AB34" s="594"/>
      <c r="AC34" s="594"/>
      <c r="AD34" s="595" t="s">
        <v>113</v>
      </c>
      <c r="AE34" s="595"/>
      <c r="AF34" s="595"/>
      <c r="AG34" s="595"/>
      <c r="AH34" s="595"/>
      <c r="AI34" s="595"/>
      <c r="AJ34" s="595"/>
      <c r="AK34" s="595"/>
      <c r="AL34" s="596" t="s">
        <v>113</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1151679</v>
      </c>
      <c r="CS34" s="592"/>
      <c r="CT34" s="592"/>
      <c r="CU34" s="592"/>
      <c r="CV34" s="592"/>
      <c r="CW34" s="592"/>
      <c r="CX34" s="592"/>
      <c r="CY34" s="593"/>
      <c r="CZ34" s="625">
        <v>15.2</v>
      </c>
      <c r="DA34" s="626"/>
      <c r="DB34" s="626"/>
      <c r="DC34" s="627"/>
      <c r="DD34" s="600">
        <v>798796</v>
      </c>
      <c r="DE34" s="592"/>
      <c r="DF34" s="592"/>
      <c r="DG34" s="592"/>
      <c r="DH34" s="592"/>
      <c r="DI34" s="592"/>
      <c r="DJ34" s="592"/>
      <c r="DK34" s="593"/>
      <c r="DL34" s="600">
        <v>749710</v>
      </c>
      <c r="DM34" s="592"/>
      <c r="DN34" s="592"/>
      <c r="DO34" s="592"/>
      <c r="DP34" s="592"/>
      <c r="DQ34" s="592"/>
      <c r="DR34" s="592"/>
      <c r="DS34" s="592"/>
      <c r="DT34" s="592"/>
      <c r="DU34" s="592"/>
      <c r="DV34" s="593"/>
      <c r="DW34" s="596">
        <v>14.5</v>
      </c>
      <c r="DX34" s="623"/>
      <c r="DY34" s="623"/>
      <c r="DZ34" s="623"/>
      <c r="EA34" s="623"/>
      <c r="EB34" s="623"/>
      <c r="EC34" s="624"/>
    </row>
    <row r="35" spans="2:133" ht="11.25" customHeight="1">
      <c r="B35" s="588" t="s">
        <v>306</v>
      </c>
      <c r="C35" s="589"/>
      <c r="D35" s="589"/>
      <c r="E35" s="589"/>
      <c r="F35" s="589"/>
      <c r="G35" s="589"/>
      <c r="H35" s="589"/>
      <c r="I35" s="589"/>
      <c r="J35" s="589"/>
      <c r="K35" s="589"/>
      <c r="L35" s="589"/>
      <c r="M35" s="589"/>
      <c r="N35" s="589"/>
      <c r="O35" s="589"/>
      <c r="P35" s="589"/>
      <c r="Q35" s="590"/>
      <c r="R35" s="591">
        <v>338400</v>
      </c>
      <c r="S35" s="592"/>
      <c r="T35" s="592"/>
      <c r="U35" s="592"/>
      <c r="V35" s="592"/>
      <c r="W35" s="592"/>
      <c r="X35" s="592"/>
      <c r="Y35" s="593"/>
      <c r="Z35" s="594">
        <v>4.0999999999999996</v>
      </c>
      <c r="AA35" s="594"/>
      <c r="AB35" s="594"/>
      <c r="AC35" s="594"/>
      <c r="AD35" s="595" t="s">
        <v>113</v>
      </c>
      <c r="AE35" s="595"/>
      <c r="AF35" s="595"/>
      <c r="AG35" s="595"/>
      <c r="AH35" s="595"/>
      <c r="AI35" s="595"/>
      <c r="AJ35" s="595"/>
      <c r="AK35" s="595"/>
      <c r="AL35" s="596" t="s">
        <v>113</v>
      </c>
      <c r="AM35" s="597"/>
      <c r="AN35" s="597"/>
      <c r="AO35" s="598"/>
      <c r="AP35" s="186"/>
      <c r="AQ35" s="602" t="s">
        <v>307</v>
      </c>
      <c r="AR35" s="603"/>
      <c r="AS35" s="603"/>
      <c r="AT35" s="603"/>
      <c r="AU35" s="603"/>
      <c r="AV35" s="603"/>
      <c r="AW35" s="603"/>
      <c r="AX35" s="603"/>
      <c r="AY35" s="604"/>
      <c r="AZ35" s="580">
        <v>868356</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118014</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377722</v>
      </c>
      <c r="CS35" s="611"/>
      <c r="CT35" s="611"/>
      <c r="CU35" s="611"/>
      <c r="CV35" s="611"/>
      <c r="CW35" s="611"/>
      <c r="CX35" s="611"/>
      <c r="CY35" s="612"/>
      <c r="CZ35" s="625">
        <v>5</v>
      </c>
      <c r="DA35" s="626"/>
      <c r="DB35" s="626"/>
      <c r="DC35" s="627"/>
      <c r="DD35" s="600">
        <v>350079</v>
      </c>
      <c r="DE35" s="611"/>
      <c r="DF35" s="611"/>
      <c r="DG35" s="611"/>
      <c r="DH35" s="611"/>
      <c r="DI35" s="611"/>
      <c r="DJ35" s="611"/>
      <c r="DK35" s="612"/>
      <c r="DL35" s="600">
        <v>218607</v>
      </c>
      <c r="DM35" s="611"/>
      <c r="DN35" s="611"/>
      <c r="DO35" s="611"/>
      <c r="DP35" s="611"/>
      <c r="DQ35" s="611"/>
      <c r="DR35" s="611"/>
      <c r="DS35" s="611"/>
      <c r="DT35" s="611"/>
      <c r="DU35" s="611"/>
      <c r="DV35" s="612"/>
      <c r="DW35" s="596">
        <v>4.2</v>
      </c>
      <c r="DX35" s="623"/>
      <c r="DY35" s="623"/>
      <c r="DZ35" s="623"/>
      <c r="EA35" s="623"/>
      <c r="EB35" s="623"/>
      <c r="EC35" s="624"/>
    </row>
    <row r="36" spans="2:133" ht="11.25" customHeight="1">
      <c r="B36" s="634" t="s">
        <v>310</v>
      </c>
      <c r="C36" s="635"/>
      <c r="D36" s="635"/>
      <c r="E36" s="635"/>
      <c r="F36" s="635"/>
      <c r="G36" s="635"/>
      <c r="H36" s="635"/>
      <c r="I36" s="635"/>
      <c r="J36" s="635"/>
      <c r="K36" s="635"/>
      <c r="L36" s="635"/>
      <c r="M36" s="635"/>
      <c r="N36" s="635"/>
      <c r="O36" s="635"/>
      <c r="P36" s="635"/>
      <c r="Q36" s="636"/>
      <c r="R36" s="663">
        <v>8353114</v>
      </c>
      <c r="S36" s="664"/>
      <c r="T36" s="664"/>
      <c r="U36" s="664"/>
      <c r="V36" s="664"/>
      <c r="W36" s="664"/>
      <c r="X36" s="664"/>
      <c r="Y36" s="665"/>
      <c r="Z36" s="666">
        <v>100</v>
      </c>
      <c r="AA36" s="666"/>
      <c r="AB36" s="666"/>
      <c r="AC36" s="666"/>
      <c r="AD36" s="667">
        <v>4847889</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378285</v>
      </c>
      <c r="BA36" s="592"/>
      <c r="BB36" s="592"/>
      <c r="BC36" s="592"/>
      <c r="BD36" s="611"/>
      <c r="BE36" s="611"/>
      <c r="BF36" s="648"/>
      <c r="BG36" s="605" t="s">
        <v>312</v>
      </c>
      <c r="BH36" s="606"/>
      <c r="BI36" s="606"/>
      <c r="BJ36" s="606"/>
      <c r="BK36" s="606"/>
      <c r="BL36" s="606"/>
      <c r="BM36" s="606"/>
      <c r="BN36" s="606"/>
      <c r="BO36" s="606"/>
      <c r="BP36" s="606"/>
      <c r="BQ36" s="606"/>
      <c r="BR36" s="606"/>
      <c r="BS36" s="606"/>
      <c r="BT36" s="606"/>
      <c r="BU36" s="607"/>
      <c r="BV36" s="591">
        <v>101306</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1039135</v>
      </c>
      <c r="CS36" s="592"/>
      <c r="CT36" s="592"/>
      <c r="CU36" s="592"/>
      <c r="CV36" s="592"/>
      <c r="CW36" s="592"/>
      <c r="CX36" s="592"/>
      <c r="CY36" s="593"/>
      <c r="CZ36" s="625">
        <v>13.7</v>
      </c>
      <c r="DA36" s="626"/>
      <c r="DB36" s="626"/>
      <c r="DC36" s="627"/>
      <c r="DD36" s="600">
        <v>970660</v>
      </c>
      <c r="DE36" s="592"/>
      <c r="DF36" s="592"/>
      <c r="DG36" s="592"/>
      <c r="DH36" s="592"/>
      <c r="DI36" s="592"/>
      <c r="DJ36" s="592"/>
      <c r="DK36" s="593"/>
      <c r="DL36" s="600">
        <v>779015</v>
      </c>
      <c r="DM36" s="592"/>
      <c r="DN36" s="592"/>
      <c r="DO36" s="592"/>
      <c r="DP36" s="592"/>
      <c r="DQ36" s="592"/>
      <c r="DR36" s="592"/>
      <c r="DS36" s="592"/>
      <c r="DT36" s="592"/>
      <c r="DU36" s="592"/>
      <c r="DV36" s="593"/>
      <c r="DW36" s="596">
        <v>15</v>
      </c>
      <c r="DX36" s="623"/>
      <c r="DY36" s="623"/>
      <c r="DZ36" s="623"/>
      <c r="EA36" s="623"/>
      <c r="EB36" s="623"/>
      <c r="EC36" s="624"/>
    </row>
    <row r="37" spans="2:133" ht="11.25" customHeight="1">
      <c r="AQ37" s="670" t="s">
        <v>314</v>
      </c>
      <c r="AR37" s="671"/>
      <c r="AS37" s="671"/>
      <c r="AT37" s="671"/>
      <c r="AU37" s="671"/>
      <c r="AV37" s="671"/>
      <c r="AW37" s="671"/>
      <c r="AX37" s="671"/>
      <c r="AY37" s="672"/>
      <c r="AZ37" s="591">
        <v>53162</v>
      </c>
      <c r="BA37" s="592"/>
      <c r="BB37" s="592"/>
      <c r="BC37" s="592"/>
      <c r="BD37" s="611"/>
      <c r="BE37" s="611"/>
      <c r="BF37" s="648"/>
      <c r="BG37" s="605" t="s">
        <v>315</v>
      </c>
      <c r="BH37" s="606"/>
      <c r="BI37" s="606"/>
      <c r="BJ37" s="606"/>
      <c r="BK37" s="606"/>
      <c r="BL37" s="606"/>
      <c r="BM37" s="606"/>
      <c r="BN37" s="606"/>
      <c r="BO37" s="606"/>
      <c r="BP37" s="606"/>
      <c r="BQ37" s="606"/>
      <c r="BR37" s="606"/>
      <c r="BS37" s="606"/>
      <c r="BT37" s="606"/>
      <c r="BU37" s="607"/>
      <c r="BV37" s="591">
        <v>2321</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591456</v>
      </c>
      <c r="CS37" s="611"/>
      <c r="CT37" s="611"/>
      <c r="CU37" s="611"/>
      <c r="CV37" s="611"/>
      <c r="CW37" s="611"/>
      <c r="CX37" s="611"/>
      <c r="CY37" s="612"/>
      <c r="CZ37" s="625">
        <v>7.8</v>
      </c>
      <c r="DA37" s="626"/>
      <c r="DB37" s="626"/>
      <c r="DC37" s="627"/>
      <c r="DD37" s="600">
        <v>591456</v>
      </c>
      <c r="DE37" s="611"/>
      <c r="DF37" s="611"/>
      <c r="DG37" s="611"/>
      <c r="DH37" s="611"/>
      <c r="DI37" s="611"/>
      <c r="DJ37" s="611"/>
      <c r="DK37" s="612"/>
      <c r="DL37" s="600">
        <v>566846</v>
      </c>
      <c r="DM37" s="611"/>
      <c r="DN37" s="611"/>
      <c r="DO37" s="611"/>
      <c r="DP37" s="611"/>
      <c r="DQ37" s="611"/>
      <c r="DR37" s="611"/>
      <c r="DS37" s="611"/>
      <c r="DT37" s="611"/>
      <c r="DU37" s="611"/>
      <c r="DV37" s="612"/>
      <c r="DW37" s="596">
        <v>10.9</v>
      </c>
      <c r="DX37" s="623"/>
      <c r="DY37" s="623"/>
      <c r="DZ37" s="623"/>
      <c r="EA37" s="623"/>
      <c r="EB37" s="623"/>
      <c r="EC37" s="624"/>
    </row>
    <row r="38" spans="2:133" ht="11.25" customHeight="1">
      <c r="AQ38" s="670" t="s">
        <v>317</v>
      </c>
      <c r="AR38" s="671"/>
      <c r="AS38" s="671"/>
      <c r="AT38" s="671"/>
      <c r="AU38" s="671"/>
      <c r="AV38" s="671"/>
      <c r="AW38" s="671"/>
      <c r="AX38" s="671"/>
      <c r="AY38" s="672"/>
      <c r="AZ38" s="591">
        <v>31874</v>
      </c>
      <c r="BA38" s="592"/>
      <c r="BB38" s="592"/>
      <c r="BC38" s="592"/>
      <c r="BD38" s="611"/>
      <c r="BE38" s="611"/>
      <c r="BF38" s="648"/>
      <c r="BG38" s="605" t="s">
        <v>318</v>
      </c>
      <c r="BH38" s="606"/>
      <c r="BI38" s="606"/>
      <c r="BJ38" s="606"/>
      <c r="BK38" s="606"/>
      <c r="BL38" s="606"/>
      <c r="BM38" s="606"/>
      <c r="BN38" s="606"/>
      <c r="BO38" s="606"/>
      <c r="BP38" s="606"/>
      <c r="BQ38" s="606"/>
      <c r="BR38" s="606"/>
      <c r="BS38" s="606"/>
      <c r="BT38" s="606"/>
      <c r="BU38" s="607"/>
      <c r="BV38" s="591">
        <v>4179</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812277</v>
      </c>
      <c r="CS38" s="592"/>
      <c r="CT38" s="592"/>
      <c r="CU38" s="592"/>
      <c r="CV38" s="592"/>
      <c r="CW38" s="592"/>
      <c r="CX38" s="592"/>
      <c r="CY38" s="593"/>
      <c r="CZ38" s="625">
        <v>10.7</v>
      </c>
      <c r="DA38" s="626"/>
      <c r="DB38" s="626"/>
      <c r="DC38" s="627"/>
      <c r="DD38" s="600">
        <v>731237</v>
      </c>
      <c r="DE38" s="592"/>
      <c r="DF38" s="592"/>
      <c r="DG38" s="592"/>
      <c r="DH38" s="592"/>
      <c r="DI38" s="592"/>
      <c r="DJ38" s="592"/>
      <c r="DK38" s="593"/>
      <c r="DL38" s="600">
        <v>488291</v>
      </c>
      <c r="DM38" s="592"/>
      <c r="DN38" s="592"/>
      <c r="DO38" s="592"/>
      <c r="DP38" s="592"/>
      <c r="DQ38" s="592"/>
      <c r="DR38" s="592"/>
      <c r="DS38" s="592"/>
      <c r="DT38" s="592"/>
      <c r="DU38" s="592"/>
      <c r="DV38" s="593"/>
      <c r="DW38" s="596">
        <v>9.4</v>
      </c>
      <c r="DX38" s="623"/>
      <c r="DY38" s="623"/>
      <c r="DZ38" s="623"/>
      <c r="EA38" s="623"/>
      <c r="EB38" s="623"/>
      <c r="EC38" s="624"/>
    </row>
    <row r="39" spans="2:133" ht="11.25" customHeight="1">
      <c r="AQ39" s="670" t="s">
        <v>320</v>
      </c>
      <c r="AR39" s="671"/>
      <c r="AS39" s="671"/>
      <c r="AT39" s="671"/>
      <c r="AU39" s="671"/>
      <c r="AV39" s="671"/>
      <c r="AW39" s="671"/>
      <c r="AX39" s="671"/>
      <c r="AY39" s="672"/>
      <c r="AZ39" s="591">
        <v>2917</v>
      </c>
      <c r="BA39" s="592"/>
      <c r="BB39" s="592"/>
      <c r="BC39" s="592"/>
      <c r="BD39" s="611"/>
      <c r="BE39" s="611"/>
      <c r="BF39" s="648"/>
      <c r="BG39" s="676" t="s">
        <v>321</v>
      </c>
      <c r="BH39" s="677"/>
      <c r="BI39" s="677"/>
      <c r="BJ39" s="677"/>
      <c r="BK39" s="677"/>
      <c r="BL39" s="187"/>
      <c r="BM39" s="606" t="s">
        <v>322</v>
      </c>
      <c r="BN39" s="606"/>
      <c r="BO39" s="606"/>
      <c r="BP39" s="606"/>
      <c r="BQ39" s="606"/>
      <c r="BR39" s="606"/>
      <c r="BS39" s="606"/>
      <c r="BT39" s="606"/>
      <c r="BU39" s="607"/>
      <c r="BV39" s="591">
        <v>99</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23654</v>
      </c>
      <c r="CS39" s="611"/>
      <c r="CT39" s="611"/>
      <c r="CU39" s="611"/>
      <c r="CV39" s="611"/>
      <c r="CW39" s="611"/>
      <c r="CX39" s="611"/>
      <c r="CY39" s="612"/>
      <c r="CZ39" s="625">
        <v>0.3</v>
      </c>
      <c r="DA39" s="626"/>
      <c r="DB39" s="626"/>
      <c r="DC39" s="627"/>
      <c r="DD39" s="600">
        <v>204</v>
      </c>
      <c r="DE39" s="611"/>
      <c r="DF39" s="611"/>
      <c r="DG39" s="611"/>
      <c r="DH39" s="611"/>
      <c r="DI39" s="611"/>
      <c r="DJ39" s="611"/>
      <c r="DK39" s="612"/>
      <c r="DL39" s="600" t="s">
        <v>324</v>
      </c>
      <c r="DM39" s="611"/>
      <c r="DN39" s="611"/>
      <c r="DO39" s="611"/>
      <c r="DP39" s="611"/>
      <c r="DQ39" s="611"/>
      <c r="DR39" s="611"/>
      <c r="DS39" s="611"/>
      <c r="DT39" s="611"/>
      <c r="DU39" s="611"/>
      <c r="DV39" s="612"/>
      <c r="DW39" s="596" t="s">
        <v>324</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121547</v>
      </c>
      <c r="BA40" s="592"/>
      <c r="BB40" s="592"/>
      <c r="BC40" s="592"/>
      <c r="BD40" s="611"/>
      <c r="BE40" s="611"/>
      <c r="BF40" s="648"/>
      <c r="BG40" s="676"/>
      <c r="BH40" s="677"/>
      <c r="BI40" s="677"/>
      <c r="BJ40" s="677"/>
      <c r="BK40" s="677"/>
      <c r="BL40" s="187"/>
      <c r="BM40" s="606" t="s">
        <v>326</v>
      </c>
      <c r="BN40" s="606"/>
      <c r="BO40" s="606"/>
      <c r="BP40" s="606"/>
      <c r="BQ40" s="606"/>
      <c r="BR40" s="606"/>
      <c r="BS40" s="606"/>
      <c r="BT40" s="606"/>
      <c r="BU40" s="607"/>
      <c r="BV40" s="591">
        <v>105</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179340</v>
      </c>
      <c r="CS40" s="592"/>
      <c r="CT40" s="592"/>
      <c r="CU40" s="592"/>
      <c r="CV40" s="592"/>
      <c r="CW40" s="592"/>
      <c r="CX40" s="592"/>
      <c r="CY40" s="593"/>
      <c r="CZ40" s="625">
        <v>2.4</v>
      </c>
      <c r="DA40" s="626"/>
      <c r="DB40" s="626"/>
      <c r="DC40" s="627"/>
      <c r="DD40" s="600">
        <v>50640</v>
      </c>
      <c r="DE40" s="592"/>
      <c r="DF40" s="592"/>
      <c r="DG40" s="592"/>
      <c r="DH40" s="592"/>
      <c r="DI40" s="592"/>
      <c r="DJ40" s="592"/>
      <c r="DK40" s="593"/>
      <c r="DL40" s="600" t="s">
        <v>324</v>
      </c>
      <c r="DM40" s="592"/>
      <c r="DN40" s="592"/>
      <c r="DO40" s="592"/>
      <c r="DP40" s="592"/>
      <c r="DQ40" s="592"/>
      <c r="DR40" s="592"/>
      <c r="DS40" s="592"/>
      <c r="DT40" s="592"/>
      <c r="DU40" s="592"/>
      <c r="DV40" s="593"/>
      <c r="DW40" s="596" t="s">
        <v>324</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328</v>
      </c>
      <c r="AR41" s="614"/>
      <c r="AS41" s="614"/>
      <c r="AT41" s="614"/>
      <c r="AU41" s="614"/>
      <c r="AV41" s="614"/>
      <c r="AW41" s="614"/>
      <c r="AX41" s="614"/>
      <c r="AY41" s="615"/>
      <c r="AZ41" s="663">
        <v>280571</v>
      </c>
      <c r="BA41" s="664"/>
      <c r="BB41" s="664"/>
      <c r="BC41" s="664"/>
      <c r="BD41" s="659"/>
      <c r="BE41" s="659"/>
      <c r="BF41" s="661"/>
      <c r="BG41" s="678"/>
      <c r="BH41" s="679"/>
      <c r="BI41" s="679"/>
      <c r="BJ41" s="679"/>
      <c r="BK41" s="679"/>
      <c r="BL41" s="189"/>
      <c r="BM41" s="614" t="s">
        <v>329</v>
      </c>
      <c r="BN41" s="614"/>
      <c r="BO41" s="614"/>
      <c r="BP41" s="614"/>
      <c r="BQ41" s="614"/>
      <c r="BR41" s="614"/>
      <c r="BS41" s="614"/>
      <c r="BT41" s="614"/>
      <c r="BU41" s="615"/>
      <c r="BV41" s="663">
        <v>267</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11"/>
      <c r="CT41" s="611"/>
      <c r="CU41" s="611"/>
      <c r="CV41" s="611"/>
      <c r="CW41" s="611"/>
      <c r="CX41" s="611"/>
      <c r="CY41" s="612"/>
      <c r="CZ41" s="625" t="s">
        <v>331</v>
      </c>
      <c r="DA41" s="626"/>
      <c r="DB41" s="626"/>
      <c r="DC41" s="627"/>
      <c r="DD41" s="600" t="s">
        <v>331</v>
      </c>
      <c r="DE41" s="611"/>
      <c r="DF41" s="611"/>
      <c r="DG41" s="611"/>
      <c r="DH41" s="611"/>
      <c r="DI41" s="611"/>
      <c r="DJ41" s="611"/>
      <c r="DK41" s="612"/>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1145139</v>
      </c>
      <c r="CS42" s="592"/>
      <c r="CT42" s="592"/>
      <c r="CU42" s="592"/>
      <c r="CV42" s="592"/>
      <c r="CW42" s="592"/>
      <c r="CX42" s="592"/>
      <c r="CY42" s="593"/>
      <c r="CZ42" s="625">
        <v>15.1</v>
      </c>
      <c r="DA42" s="674"/>
      <c r="DB42" s="674"/>
      <c r="DC42" s="675"/>
      <c r="DD42" s="600">
        <v>338704</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59368</v>
      </c>
      <c r="CS43" s="611"/>
      <c r="CT43" s="611"/>
      <c r="CU43" s="611"/>
      <c r="CV43" s="611"/>
      <c r="CW43" s="611"/>
      <c r="CX43" s="611"/>
      <c r="CY43" s="612"/>
      <c r="CZ43" s="625">
        <v>0.8</v>
      </c>
      <c r="DA43" s="626"/>
      <c r="DB43" s="626"/>
      <c r="DC43" s="627"/>
      <c r="DD43" s="600">
        <v>59368</v>
      </c>
      <c r="DE43" s="611"/>
      <c r="DF43" s="611"/>
      <c r="DG43" s="611"/>
      <c r="DH43" s="611"/>
      <c r="DI43" s="611"/>
      <c r="DJ43" s="611"/>
      <c r="DK43" s="612"/>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336</v>
      </c>
      <c r="CD44" s="697" t="s">
        <v>287</v>
      </c>
      <c r="CE44" s="698"/>
      <c r="CF44" s="588" t="s">
        <v>337</v>
      </c>
      <c r="CG44" s="589"/>
      <c r="CH44" s="589"/>
      <c r="CI44" s="589"/>
      <c r="CJ44" s="589"/>
      <c r="CK44" s="589"/>
      <c r="CL44" s="589"/>
      <c r="CM44" s="589"/>
      <c r="CN44" s="589"/>
      <c r="CO44" s="589"/>
      <c r="CP44" s="589"/>
      <c r="CQ44" s="590"/>
      <c r="CR44" s="591">
        <v>1104805</v>
      </c>
      <c r="CS44" s="592"/>
      <c r="CT44" s="592"/>
      <c r="CU44" s="592"/>
      <c r="CV44" s="592"/>
      <c r="CW44" s="592"/>
      <c r="CX44" s="592"/>
      <c r="CY44" s="593"/>
      <c r="CZ44" s="625">
        <v>14.6</v>
      </c>
      <c r="DA44" s="674"/>
      <c r="DB44" s="674"/>
      <c r="DC44" s="675"/>
      <c r="DD44" s="600">
        <v>318058</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338</v>
      </c>
      <c r="CG45" s="589"/>
      <c r="CH45" s="589"/>
      <c r="CI45" s="589"/>
      <c r="CJ45" s="589"/>
      <c r="CK45" s="589"/>
      <c r="CL45" s="589"/>
      <c r="CM45" s="589"/>
      <c r="CN45" s="589"/>
      <c r="CO45" s="589"/>
      <c r="CP45" s="589"/>
      <c r="CQ45" s="590"/>
      <c r="CR45" s="591">
        <v>625756</v>
      </c>
      <c r="CS45" s="611"/>
      <c r="CT45" s="611"/>
      <c r="CU45" s="611"/>
      <c r="CV45" s="611"/>
      <c r="CW45" s="611"/>
      <c r="CX45" s="611"/>
      <c r="CY45" s="612"/>
      <c r="CZ45" s="625">
        <v>8.1999999999999993</v>
      </c>
      <c r="DA45" s="626"/>
      <c r="DB45" s="626"/>
      <c r="DC45" s="627"/>
      <c r="DD45" s="600">
        <v>45354</v>
      </c>
      <c r="DE45" s="611"/>
      <c r="DF45" s="611"/>
      <c r="DG45" s="611"/>
      <c r="DH45" s="611"/>
      <c r="DI45" s="611"/>
      <c r="DJ45" s="611"/>
      <c r="DK45" s="612"/>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339</v>
      </c>
      <c r="CG46" s="589"/>
      <c r="CH46" s="589"/>
      <c r="CI46" s="589"/>
      <c r="CJ46" s="589"/>
      <c r="CK46" s="589"/>
      <c r="CL46" s="589"/>
      <c r="CM46" s="589"/>
      <c r="CN46" s="589"/>
      <c r="CO46" s="589"/>
      <c r="CP46" s="589"/>
      <c r="CQ46" s="590"/>
      <c r="CR46" s="591">
        <v>478374</v>
      </c>
      <c r="CS46" s="592"/>
      <c r="CT46" s="592"/>
      <c r="CU46" s="592"/>
      <c r="CV46" s="592"/>
      <c r="CW46" s="592"/>
      <c r="CX46" s="592"/>
      <c r="CY46" s="593"/>
      <c r="CZ46" s="625">
        <v>6.3</v>
      </c>
      <c r="DA46" s="674"/>
      <c r="DB46" s="674"/>
      <c r="DC46" s="675"/>
      <c r="DD46" s="600">
        <v>272029</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340</v>
      </c>
      <c r="CG47" s="589"/>
      <c r="CH47" s="589"/>
      <c r="CI47" s="589"/>
      <c r="CJ47" s="589"/>
      <c r="CK47" s="589"/>
      <c r="CL47" s="589"/>
      <c r="CM47" s="589"/>
      <c r="CN47" s="589"/>
      <c r="CO47" s="589"/>
      <c r="CP47" s="589"/>
      <c r="CQ47" s="590"/>
      <c r="CR47" s="591">
        <v>40334</v>
      </c>
      <c r="CS47" s="611"/>
      <c r="CT47" s="611"/>
      <c r="CU47" s="611"/>
      <c r="CV47" s="611"/>
      <c r="CW47" s="611"/>
      <c r="CX47" s="611"/>
      <c r="CY47" s="612"/>
      <c r="CZ47" s="625">
        <v>0.5</v>
      </c>
      <c r="DA47" s="626"/>
      <c r="DB47" s="626"/>
      <c r="DC47" s="627"/>
      <c r="DD47" s="600">
        <v>20646</v>
      </c>
      <c r="DE47" s="611"/>
      <c r="DF47" s="611"/>
      <c r="DG47" s="611"/>
      <c r="DH47" s="611"/>
      <c r="DI47" s="611"/>
      <c r="DJ47" s="611"/>
      <c r="DK47" s="612"/>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341</v>
      </c>
      <c r="CG48" s="589"/>
      <c r="CH48" s="589"/>
      <c r="CI48" s="589"/>
      <c r="CJ48" s="589"/>
      <c r="CK48" s="589"/>
      <c r="CL48" s="589"/>
      <c r="CM48" s="589"/>
      <c r="CN48" s="589"/>
      <c r="CO48" s="589"/>
      <c r="CP48" s="589"/>
      <c r="CQ48" s="590"/>
      <c r="CR48" s="591" t="s">
        <v>324</v>
      </c>
      <c r="CS48" s="592"/>
      <c r="CT48" s="592"/>
      <c r="CU48" s="592"/>
      <c r="CV48" s="592"/>
      <c r="CW48" s="592"/>
      <c r="CX48" s="592"/>
      <c r="CY48" s="593"/>
      <c r="CZ48" s="625" t="s">
        <v>324</v>
      </c>
      <c r="DA48" s="674"/>
      <c r="DB48" s="674"/>
      <c r="DC48" s="675"/>
      <c r="DD48" s="600" t="s">
        <v>324</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342</v>
      </c>
      <c r="CE49" s="635"/>
      <c r="CF49" s="635"/>
      <c r="CG49" s="635"/>
      <c r="CH49" s="635"/>
      <c r="CI49" s="635"/>
      <c r="CJ49" s="635"/>
      <c r="CK49" s="635"/>
      <c r="CL49" s="635"/>
      <c r="CM49" s="635"/>
      <c r="CN49" s="635"/>
      <c r="CO49" s="635"/>
      <c r="CP49" s="635"/>
      <c r="CQ49" s="636"/>
      <c r="CR49" s="663">
        <v>7591363</v>
      </c>
      <c r="CS49" s="659"/>
      <c r="CT49" s="659"/>
      <c r="CU49" s="659"/>
      <c r="CV49" s="659"/>
      <c r="CW49" s="659"/>
      <c r="CX49" s="659"/>
      <c r="CY49" s="686"/>
      <c r="CZ49" s="687">
        <v>100</v>
      </c>
      <c r="DA49" s="688"/>
      <c r="DB49" s="688"/>
      <c r="DC49" s="689"/>
      <c r="DD49" s="690">
        <v>5565531</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X1" zoomScale="70" zoomScaleNormal="25" zoomScaleSheetLayoutView="70" workbookViewId="0">
      <selection activeCell="DQ12" sqref="DQ12:DU12"/>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357</v>
      </c>
      <c r="CI5" s="704"/>
      <c r="CJ5" s="704"/>
      <c r="CK5" s="704"/>
      <c r="CL5" s="705"/>
      <c r="CM5" s="703" t="s">
        <v>358</v>
      </c>
      <c r="CN5" s="704"/>
      <c r="CO5" s="704"/>
      <c r="CP5" s="704"/>
      <c r="CQ5" s="705"/>
      <c r="CR5" s="703" t="s">
        <v>359</v>
      </c>
      <c r="CS5" s="704"/>
      <c r="CT5" s="704"/>
      <c r="CU5" s="704"/>
      <c r="CV5" s="705"/>
      <c r="CW5" s="703" t="s">
        <v>360</v>
      </c>
      <c r="CX5" s="704"/>
      <c r="CY5" s="704"/>
      <c r="CZ5" s="704"/>
      <c r="DA5" s="705"/>
      <c r="DB5" s="703" t="s">
        <v>361</v>
      </c>
      <c r="DC5" s="704"/>
      <c r="DD5" s="704"/>
      <c r="DE5" s="704"/>
      <c r="DF5" s="705"/>
      <c r="DG5" s="709" t="s">
        <v>362</v>
      </c>
      <c r="DH5" s="710"/>
      <c r="DI5" s="710"/>
      <c r="DJ5" s="710"/>
      <c r="DK5" s="711"/>
      <c r="DL5" s="709" t="s">
        <v>363</v>
      </c>
      <c r="DM5" s="710"/>
      <c r="DN5" s="710"/>
      <c r="DO5" s="710"/>
      <c r="DP5" s="711"/>
      <c r="DQ5" s="703" t="s">
        <v>364</v>
      </c>
      <c r="DR5" s="704"/>
      <c r="DS5" s="704"/>
      <c r="DT5" s="704"/>
      <c r="DU5" s="705"/>
      <c r="DV5" s="703" t="s">
        <v>355</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365</v>
      </c>
      <c r="C7" s="718"/>
      <c r="D7" s="718"/>
      <c r="E7" s="718"/>
      <c r="F7" s="718"/>
      <c r="G7" s="718"/>
      <c r="H7" s="718"/>
      <c r="I7" s="718"/>
      <c r="J7" s="718"/>
      <c r="K7" s="718"/>
      <c r="L7" s="718"/>
      <c r="M7" s="718"/>
      <c r="N7" s="718"/>
      <c r="O7" s="718"/>
      <c r="P7" s="719"/>
      <c r="Q7" s="720">
        <v>8353</v>
      </c>
      <c r="R7" s="721"/>
      <c r="S7" s="721"/>
      <c r="T7" s="721"/>
      <c r="U7" s="721"/>
      <c r="V7" s="721">
        <v>7591</v>
      </c>
      <c r="W7" s="721"/>
      <c r="X7" s="721"/>
      <c r="Y7" s="721"/>
      <c r="Z7" s="721"/>
      <c r="AA7" s="721">
        <v>761</v>
      </c>
      <c r="AB7" s="721"/>
      <c r="AC7" s="721"/>
      <c r="AD7" s="721"/>
      <c r="AE7" s="722"/>
      <c r="AF7" s="723">
        <v>260</v>
      </c>
      <c r="AG7" s="724"/>
      <c r="AH7" s="724"/>
      <c r="AI7" s="724"/>
      <c r="AJ7" s="725"/>
      <c r="AK7" s="760">
        <v>430540</v>
      </c>
      <c r="AL7" s="761"/>
      <c r="AM7" s="761"/>
      <c r="AN7" s="761"/>
      <c r="AO7" s="761"/>
      <c r="AP7" s="761">
        <v>8513</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544</v>
      </c>
      <c r="BT7" s="765"/>
      <c r="BU7" s="765"/>
      <c r="BV7" s="765"/>
      <c r="BW7" s="765"/>
      <c r="BX7" s="765"/>
      <c r="BY7" s="765"/>
      <c r="BZ7" s="765"/>
      <c r="CA7" s="765"/>
      <c r="CB7" s="765"/>
      <c r="CC7" s="765"/>
      <c r="CD7" s="765"/>
      <c r="CE7" s="765"/>
      <c r="CF7" s="765"/>
      <c r="CG7" s="766"/>
      <c r="CH7" s="757">
        <v>28</v>
      </c>
      <c r="CI7" s="758"/>
      <c r="CJ7" s="758"/>
      <c r="CK7" s="758"/>
      <c r="CL7" s="759"/>
      <c r="CM7" s="757">
        <v>28</v>
      </c>
      <c r="CN7" s="758"/>
      <c r="CO7" s="758"/>
      <c r="CP7" s="758"/>
      <c r="CQ7" s="759"/>
      <c r="CR7" s="757">
        <v>20</v>
      </c>
      <c r="CS7" s="758"/>
      <c r="CT7" s="758"/>
      <c r="CU7" s="758"/>
      <c r="CV7" s="759"/>
      <c r="CW7" s="757">
        <v>0</v>
      </c>
      <c r="CX7" s="758"/>
      <c r="CY7" s="758"/>
      <c r="CZ7" s="758"/>
      <c r="DA7" s="759"/>
      <c r="DB7" s="757">
        <v>16</v>
      </c>
      <c r="DC7" s="758"/>
      <c r="DD7" s="758"/>
      <c r="DE7" s="758"/>
      <c r="DF7" s="759"/>
      <c r="DG7" s="757">
        <v>0</v>
      </c>
      <c r="DH7" s="758"/>
      <c r="DI7" s="758"/>
      <c r="DJ7" s="758"/>
      <c r="DK7" s="759"/>
      <c r="DL7" s="757">
        <v>30</v>
      </c>
      <c r="DM7" s="758"/>
      <c r="DN7" s="758"/>
      <c r="DO7" s="758"/>
      <c r="DP7" s="759"/>
      <c r="DQ7" s="757">
        <v>30</v>
      </c>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545</v>
      </c>
      <c r="BT8" s="755"/>
      <c r="BU8" s="755"/>
      <c r="BV8" s="755"/>
      <c r="BW8" s="755"/>
      <c r="BX8" s="755"/>
      <c r="BY8" s="755"/>
      <c r="BZ8" s="755"/>
      <c r="CA8" s="755"/>
      <c r="CB8" s="755"/>
      <c r="CC8" s="755"/>
      <c r="CD8" s="755"/>
      <c r="CE8" s="755"/>
      <c r="CF8" s="755"/>
      <c r="CG8" s="756"/>
      <c r="CH8" s="767">
        <v>0</v>
      </c>
      <c r="CI8" s="768"/>
      <c r="CJ8" s="768"/>
      <c r="CK8" s="768"/>
      <c r="CL8" s="769"/>
      <c r="CM8" s="767">
        <v>51</v>
      </c>
      <c r="CN8" s="768"/>
      <c r="CO8" s="768"/>
      <c r="CP8" s="768"/>
      <c r="CQ8" s="769"/>
      <c r="CR8" s="767">
        <v>26</v>
      </c>
      <c r="CS8" s="768"/>
      <c r="CT8" s="768"/>
      <c r="CU8" s="768"/>
      <c r="CV8" s="769"/>
      <c r="CW8" s="767">
        <v>0</v>
      </c>
      <c r="CX8" s="768"/>
      <c r="CY8" s="768"/>
      <c r="CZ8" s="768"/>
      <c r="DA8" s="769"/>
      <c r="DB8" s="767">
        <v>0</v>
      </c>
      <c r="DC8" s="768"/>
      <c r="DD8" s="768"/>
      <c r="DE8" s="768"/>
      <c r="DF8" s="769"/>
      <c r="DG8" s="767">
        <v>0</v>
      </c>
      <c r="DH8" s="768"/>
      <c r="DI8" s="768"/>
      <c r="DJ8" s="768"/>
      <c r="DK8" s="769"/>
      <c r="DL8" s="767">
        <v>0</v>
      </c>
      <c r="DM8" s="768"/>
      <c r="DN8" s="768"/>
      <c r="DO8" s="768"/>
      <c r="DP8" s="769"/>
      <c r="DQ8" s="767">
        <v>0</v>
      </c>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546</v>
      </c>
      <c r="BT9" s="755"/>
      <c r="BU9" s="755"/>
      <c r="BV9" s="755"/>
      <c r="BW9" s="755"/>
      <c r="BX9" s="755"/>
      <c r="BY9" s="755"/>
      <c r="BZ9" s="755"/>
      <c r="CA9" s="755"/>
      <c r="CB9" s="755"/>
      <c r="CC9" s="755"/>
      <c r="CD9" s="755"/>
      <c r="CE9" s="755"/>
      <c r="CF9" s="755"/>
      <c r="CG9" s="756"/>
      <c r="CH9" s="767">
        <v>0</v>
      </c>
      <c r="CI9" s="768"/>
      <c r="CJ9" s="768"/>
      <c r="CK9" s="768"/>
      <c r="CL9" s="769"/>
      <c r="CM9" s="767">
        <v>52</v>
      </c>
      <c r="CN9" s="768"/>
      <c r="CO9" s="768"/>
      <c r="CP9" s="768"/>
      <c r="CQ9" s="769"/>
      <c r="CR9" s="767">
        <v>26</v>
      </c>
      <c r="CS9" s="768"/>
      <c r="CT9" s="768"/>
      <c r="CU9" s="768"/>
      <c r="CV9" s="769"/>
      <c r="CW9" s="767">
        <v>0</v>
      </c>
      <c r="CX9" s="768"/>
      <c r="CY9" s="768"/>
      <c r="CZ9" s="768"/>
      <c r="DA9" s="769"/>
      <c r="DB9" s="767">
        <v>0</v>
      </c>
      <c r="DC9" s="768"/>
      <c r="DD9" s="768"/>
      <c r="DE9" s="768"/>
      <c r="DF9" s="769"/>
      <c r="DG9" s="767">
        <v>0</v>
      </c>
      <c r="DH9" s="768"/>
      <c r="DI9" s="768"/>
      <c r="DJ9" s="768"/>
      <c r="DK9" s="769"/>
      <c r="DL9" s="767">
        <v>0</v>
      </c>
      <c r="DM9" s="768"/>
      <c r="DN9" s="768"/>
      <c r="DO9" s="768"/>
      <c r="DP9" s="769"/>
      <c r="DQ9" s="767">
        <v>0</v>
      </c>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547</v>
      </c>
      <c r="BT10" s="755"/>
      <c r="BU10" s="755"/>
      <c r="BV10" s="755"/>
      <c r="BW10" s="755"/>
      <c r="BX10" s="755"/>
      <c r="BY10" s="755"/>
      <c r="BZ10" s="755"/>
      <c r="CA10" s="755"/>
      <c r="CB10" s="755"/>
      <c r="CC10" s="755"/>
      <c r="CD10" s="755"/>
      <c r="CE10" s="755"/>
      <c r="CF10" s="755"/>
      <c r="CG10" s="756"/>
      <c r="CH10" s="767">
        <v>56</v>
      </c>
      <c r="CI10" s="768"/>
      <c r="CJ10" s="768"/>
      <c r="CK10" s="768"/>
      <c r="CL10" s="769"/>
      <c r="CM10" s="767">
        <v>224</v>
      </c>
      <c r="CN10" s="768"/>
      <c r="CO10" s="768"/>
      <c r="CP10" s="768"/>
      <c r="CQ10" s="769"/>
      <c r="CR10" s="767">
        <v>16</v>
      </c>
      <c r="CS10" s="768"/>
      <c r="CT10" s="768"/>
      <c r="CU10" s="768"/>
      <c r="CV10" s="769"/>
      <c r="CW10" s="767">
        <v>0</v>
      </c>
      <c r="CX10" s="768"/>
      <c r="CY10" s="768"/>
      <c r="CZ10" s="768"/>
      <c r="DA10" s="769"/>
      <c r="DB10" s="767">
        <v>0</v>
      </c>
      <c r="DC10" s="768"/>
      <c r="DD10" s="768"/>
      <c r="DE10" s="768"/>
      <c r="DF10" s="769"/>
      <c r="DG10" s="767">
        <v>0</v>
      </c>
      <c r="DH10" s="768"/>
      <c r="DI10" s="768"/>
      <c r="DJ10" s="768"/>
      <c r="DK10" s="769"/>
      <c r="DL10" s="767">
        <v>0</v>
      </c>
      <c r="DM10" s="768"/>
      <c r="DN10" s="768"/>
      <c r="DO10" s="768"/>
      <c r="DP10" s="769"/>
      <c r="DQ10" s="767">
        <v>0</v>
      </c>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t="s">
        <v>548</v>
      </c>
      <c r="BT11" s="755"/>
      <c r="BU11" s="755"/>
      <c r="BV11" s="755"/>
      <c r="BW11" s="755"/>
      <c r="BX11" s="755"/>
      <c r="BY11" s="755"/>
      <c r="BZ11" s="755"/>
      <c r="CA11" s="755"/>
      <c r="CB11" s="755"/>
      <c r="CC11" s="755"/>
      <c r="CD11" s="755"/>
      <c r="CE11" s="755"/>
      <c r="CF11" s="755"/>
      <c r="CG11" s="756"/>
      <c r="CH11" s="767">
        <v>2</v>
      </c>
      <c r="CI11" s="768"/>
      <c r="CJ11" s="768"/>
      <c r="CK11" s="768"/>
      <c r="CL11" s="769"/>
      <c r="CM11" s="767">
        <v>18</v>
      </c>
      <c r="CN11" s="768"/>
      <c r="CO11" s="768"/>
      <c r="CP11" s="768"/>
      <c r="CQ11" s="769"/>
      <c r="CR11" s="767">
        <v>21</v>
      </c>
      <c r="CS11" s="768"/>
      <c r="CT11" s="768"/>
      <c r="CU11" s="768"/>
      <c r="CV11" s="769"/>
      <c r="CW11" s="767">
        <v>0</v>
      </c>
      <c r="CX11" s="768"/>
      <c r="CY11" s="768"/>
      <c r="CZ11" s="768"/>
      <c r="DA11" s="769"/>
      <c r="DB11" s="767">
        <v>0</v>
      </c>
      <c r="DC11" s="768"/>
      <c r="DD11" s="768"/>
      <c r="DE11" s="768"/>
      <c r="DF11" s="769"/>
      <c r="DG11" s="767">
        <v>0</v>
      </c>
      <c r="DH11" s="768"/>
      <c r="DI11" s="768"/>
      <c r="DJ11" s="768"/>
      <c r="DK11" s="769"/>
      <c r="DL11" s="767">
        <v>0</v>
      </c>
      <c r="DM11" s="768"/>
      <c r="DN11" s="768"/>
      <c r="DO11" s="768"/>
      <c r="DP11" s="769"/>
      <c r="DQ11" s="767">
        <v>0</v>
      </c>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t="s">
        <v>549</v>
      </c>
      <c r="BT12" s="755"/>
      <c r="BU12" s="755"/>
      <c r="BV12" s="755"/>
      <c r="BW12" s="755"/>
      <c r="BX12" s="755"/>
      <c r="BY12" s="755"/>
      <c r="BZ12" s="755"/>
      <c r="CA12" s="755"/>
      <c r="CB12" s="755"/>
      <c r="CC12" s="755"/>
      <c r="CD12" s="755"/>
      <c r="CE12" s="755"/>
      <c r="CF12" s="755"/>
      <c r="CG12" s="756"/>
      <c r="CH12" s="767">
        <v>1</v>
      </c>
      <c r="CI12" s="768"/>
      <c r="CJ12" s="768"/>
      <c r="CK12" s="768"/>
      <c r="CL12" s="769"/>
      <c r="CM12" s="767">
        <v>101</v>
      </c>
      <c r="CN12" s="768"/>
      <c r="CO12" s="768"/>
      <c r="CP12" s="768"/>
      <c r="CQ12" s="769"/>
      <c r="CR12" s="767">
        <v>23</v>
      </c>
      <c r="CS12" s="768"/>
      <c r="CT12" s="768"/>
      <c r="CU12" s="768"/>
      <c r="CV12" s="769"/>
      <c r="CW12" s="767">
        <v>0</v>
      </c>
      <c r="CX12" s="768"/>
      <c r="CY12" s="768"/>
      <c r="CZ12" s="768"/>
      <c r="DA12" s="769"/>
      <c r="DB12" s="767">
        <v>0</v>
      </c>
      <c r="DC12" s="768"/>
      <c r="DD12" s="768"/>
      <c r="DE12" s="768"/>
      <c r="DF12" s="769"/>
      <c r="DG12" s="767">
        <v>0</v>
      </c>
      <c r="DH12" s="768"/>
      <c r="DI12" s="768"/>
      <c r="DJ12" s="768"/>
      <c r="DK12" s="769"/>
      <c r="DL12" s="767">
        <v>0</v>
      </c>
      <c r="DM12" s="768"/>
      <c r="DN12" s="768"/>
      <c r="DO12" s="768"/>
      <c r="DP12" s="769"/>
      <c r="DQ12" s="767">
        <v>0</v>
      </c>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366</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367</v>
      </c>
      <c r="B23" s="776" t="s">
        <v>368</v>
      </c>
      <c r="C23" s="777"/>
      <c r="D23" s="777"/>
      <c r="E23" s="777"/>
      <c r="F23" s="777"/>
      <c r="G23" s="777"/>
      <c r="H23" s="777"/>
      <c r="I23" s="777"/>
      <c r="J23" s="777"/>
      <c r="K23" s="777"/>
      <c r="L23" s="777"/>
      <c r="M23" s="777"/>
      <c r="N23" s="777"/>
      <c r="O23" s="777"/>
      <c r="P23" s="778"/>
      <c r="Q23" s="779"/>
      <c r="R23" s="780"/>
      <c r="S23" s="780"/>
      <c r="T23" s="780"/>
      <c r="U23" s="780"/>
      <c r="V23" s="780"/>
      <c r="W23" s="780"/>
      <c r="X23" s="780"/>
      <c r="Y23" s="780"/>
      <c r="Z23" s="780"/>
      <c r="AA23" s="780"/>
      <c r="AB23" s="780"/>
      <c r="AC23" s="780"/>
      <c r="AD23" s="780"/>
      <c r="AE23" s="781"/>
      <c r="AF23" s="782">
        <v>260</v>
      </c>
      <c r="AG23" s="780"/>
      <c r="AH23" s="780"/>
      <c r="AI23" s="780"/>
      <c r="AJ23" s="783"/>
      <c r="AK23" s="784"/>
      <c r="AL23" s="785"/>
      <c r="AM23" s="785"/>
      <c r="AN23" s="785"/>
      <c r="AO23" s="785"/>
      <c r="AP23" s="780"/>
      <c r="AQ23" s="780"/>
      <c r="AR23" s="780"/>
      <c r="AS23" s="780"/>
      <c r="AT23" s="780"/>
      <c r="AU23" s="786"/>
      <c r="AV23" s="786"/>
      <c r="AW23" s="786"/>
      <c r="AX23" s="786"/>
      <c r="AY23" s="787"/>
      <c r="AZ23" s="795" t="s">
        <v>113</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369</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370</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348</v>
      </c>
      <c r="B26" s="727"/>
      <c r="C26" s="727"/>
      <c r="D26" s="727"/>
      <c r="E26" s="727"/>
      <c r="F26" s="727"/>
      <c r="G26" s="727"/>
      <c r="H26" s="727"/>
      <c r="I26" s="727"/>
      <c r="J26" s="727"/>
      <c r="K26" s="727"/>
      <c r="L26" s="727"/>
      <c r="M26" s="727"/>
      <c r="N26" s="727"/>
      <c r="O26" s="727"/>
      <c r="P26" s="728"/>
      <c r="Q26" s="703" t="s">
        <v>371</v>
      </c>
      <c r="R26" s="704"/>
      <c r="S26" s="704"/>
      <c r="T26" s="704"/>
      <c r="U26" s="705"/>
      <c r="V26" s="703" t="s">
        <v>372</v>
      </c>
      <c r="W26" s="704"/>
      <c r="X26" s="704"/>
      <c r="Y26" s="704"/>
      <c r="Z26" s="705"/>
      <c r="AA26" s="703" t="s">
        <v>373</v>
      </c>
      <c r="AB26" s="704"/>
      <c r="AC26" s="704"/>
      <c r="AD26" s="704"/>
      <c r="AE26" s="704"/>
      <c r="AF26" s="798" t="s">
        <v>374</v>
      </c>
      <c r="AG26" s="799"/>
      <c r="AH26" s="799"/>
      <c r="AI26" s="799"/>
      <c r="AJ26" s="800"/>
      <c r="AK26" s="704" t="s">
        <v>375</v>
      </c>
      <c r="AL26" s="704"/>
      <c r="AM26" s="704"/>
      <c r="AN26" s="704"/>
      <c r="AO26" s="705"/>
      <c r="AP26" s="703" t="s">
        <v>376</v>
      </c>
      <c r="AQ26" s="704"/>
      <c r="AR26" s="704"/>
      <c r="AS26" s="704"/>
      <c r="AT26" s="705"/>
      <c r="AU26" s="703" t="s">
        <v>377</v>
      </c>
      <c r="AV26" s="704"/>
      <c r="AW26" s="704"/>
      <c r="AX26" s="704"/>
      <c r="AY26" s="705"/>
      <c r="AZ26" s="703" t="s">
        <v>378</v>
      </c>
      <c r="BA26" s="704"/>
      <c r="BB26" s="704"/>
      <c r="BC26" s="704"/>
      <c r="BD26" s="705"/>
      <c r="BE26" s="703" t="s">
        <v>355</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379</v>
      </c>
      <c r="C28" s="718"/>
      <c r="D28" s="718"/>
      <c r="E28" s="718"/>
      <c r="F28" s="718"/>
      <c r="G28" s="718"/>
      <c r="H28" s="718"/>
      <c r="I28" s="718"/>
      <c r="J28" s="718"/>
      <c r="K28" s="718"/>
      <c r="L28" s="718"/>
      <c r="M28" s="718"/>
      <c r="N28" s="718"/>
      <c r="O28" s="718"/>
      <c r="P28" s="719"/>
      <c r="Q28" s="808">
        <v>1884</v>
      </c>
      <c r="R28" s="809"/>
      <c r="S28" s="809"/>
      <c r="T28" s="809"/>
      <c r="U28" s="809"/>
      <c r="V28" s="809">
        <v>1766</v>
      </c>
      <c r="W28" s="809"/>
      <c r="X28" s="809"/>
      <c r="Y28" s="809"/>
      <c r="Z28" s="809"/>
      <c r="AA28" s="809">
        <v>118</v>
      </c>
      <c r="AB28" s="809"/>
      <c r="AC28" s="809"/>
      <c r="AD28" s="809"/>
      <c r="AE28" s="810"/>
      <c r="AF28" s="811">
        <v>118</v>
      </c>
      <c r="AG28" s="809"/>
      <c r="AH28" s="809"/>
      <c r="AI28" s="809"/>
      <c r="AJ28" s="812"/>
      <c r="AK28" s="813">
        <v>121</v>
      </c>
      <c r="AL28" s="804"/>
      <c r="AM28" s="804"/>
      <c r="AN28" s="804"/>
      <c r="AO28" s="804"/>
      <c r="AP28" s="804"/>
      <c r="AQ28" s="804"/>
      <c r="AR28" s="804"/>
      <c r="AS28" s="804"/>
      <c r="AT28" s="804"/>
      <c r="AU28" s="804"/>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380</v>
      </c>
      <c r="C29" s="742"/>
      <c r="D29" s="742"/>
      <c r="E29" s="742"/>
      <c r="F29" s="742"/>
      <c r="G29" s="742"/>
      <c r="H29" s="742"/>
      <c r="I29" s="742"/>
      <c r="J29" s="742"/>
      <c r="K29" s="742"/>
      <c r="L29" s="742"/>
      <c r="M29" s="742"/>
      <c r="N29" s="742"/>
      <c r="O29" s="742"/>
      <c r="P29" s="743"/>
      <c r="Q29" s="744">
        <v>1438</v>
      </c>
      <c r="R29" s="745"/>
      <c r="S29" s="745"/>
      <c r="T29" s="745"/>
      <c r="U29" s="745"/>
      <c r="V29" s="745">
        <v>1415</v>
      </c>
      <c r="W29" s="745"/>
      <c r="X29" s="745"/>
      <c r="Y29" s="745"/>
      <c r="Z29" s="745"/>
      <c r="AA29" s="745">
        <v>23</v>
      </c>
      <c r="AB29" s="745"/>
      <c r="AC29" s="745"/>
      <c r="AD29" s="745"/>
      <c r="AE29" s="746"/>
      <c r="AF29" s="747">
        <v>23</v>
      </c>
      <c r="AG29" s="748"/>
      <c r="AH29" s="748"/>
      <c r="AI29" s="748"/>
      <c r="AJ29" s="749"/>
      <c r="AK29" s="816">
        <v>218</v>
      </c>
      <c r="AL29" s="817"/>
      <c r="AM29" s="817"/>
      <c r="AN29" s="817"/>
      <c r="AO29" s="817"/>
      <c r="AP29" s="817"/>
      <c r="AQ29" s="817"/>
      <c r="AR29" s="817"/>
      <c r="AS29" s="817"/>
      <c r="AT29" s="817"/>
      <c r="AU29" s="817"/>
      <c r="AV29" s="817"/>
      <c r="AW29" s="817"/>
      <c r="AX29" s="817"/>
      <c r="AY29" s="817"/>
      <c r="AZ29" s="818"/>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381</v>
      </c>
      <c r="C30" s="742"/>
      <c r="D30" s="742"/>
      <c r="E30" s="742"/>
      <c r="F30" s="742"/>
      <c r="G30" s="742"/>
      <c r="H30" s="742"/>
      <c r="I30" s="742"/>
      <c r="J30" s="742"/>
      <c r="K30" s="742"/>
      <c r="L30" s="742"/>
      <c r="M30" s="742"/>
      <c r="N30" s="742"/>
      <c r="O30" s="742"/>
      <c r="P30" s="743"/>
      <c r="Q30" s="744">
        <v>172</v>
      </c>
      <c r="R30" s="745"/>
      <c r="S30" s="745"/>
      <c r="T30" s="745"/>
      <c r="U30" s="745"/>
      <c r="V30" s="745">
        <v>172</v>
      </c>
      <c r="W30" s="745"/>
      <c r="X30" s="745"/>
      <c r="Y30" s="745"/>
      <c r="Z30" s="745"/>
      <c r="AA30" s="745">
        <v>0</v>
      </c>
      <c r="AB30" s="745"/>
      <c r="AC30" s="745"/>
      <c r="AD30" s="745"/>
      <c r="AE30" s="746"/>
      <c r="AF30" s="747">
        <v>0</v>
      </c>
      <c r="AG30" s="748"/>
      <c r="AH30" s="748"/>
      <c r="AI30" s="748"/>
      <c r="AJ30" s="749"/>
      <c r="AK30" s="816">
        <v>61</v>
      </c>
      <c r="AL30" s="817"/>
      <c r="AM30" s="817"/>
      <c r="AN30" s="817"/>
      <c r="AO30" s="817"/>
      <c r="AP30" s="817"/>
      <c r="AQ30" s="817"/>
      <c r="AR30" s="817"/>
      <c r="AS30" s="817"/>
      <c r="AT30" s="817"/>
      <c r="AU30" s="817"/>
      <c r="AV30" s="817"/>
      <c r="AW30" s="817"/>
      <c r="AX30" s="817"/>
      <c r="AY30" s="817"/>
      <c r="AZ30" s="818"/>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382</v>
      </c>
      <c r="C31" s="742"/>
      <c r="D31" s="742"/>
      <c r="E31" s="742"/>
      <c r="F31" s="742"/>
      <c r="G31" s="742"/>
      <c r="H31" s="742"/>
      <c r="I31" s="742"/>
      <c r="J31" s="742"/>
      <c r="K31" s="742"/>
      <c r="L31" s="742"/>
      <c r="M31" s="742"/>
      <c r="N31" s="742"/>
      <c r="O31" s="742"/>
      <c r="P31" s="743"/>
      <c r="Q31" s="744">
        <v>444</v>
      </c>
      <c r="R31" s="745"/>
      <c r="S31" s="745"/>
      <c r="T31" s="745"/>
      <c r="U31" s="745"/>
      <c r="V31" s="745">
        <v>17</v>
      </c>
      <c r="W31" s="745"/>
      <c r="X31" s="745"/>
      <c r="Y31" s="745"/>
      <c r="Z31" s="745"/>
      <c r="AA31" s="745">
        <v>426</v>
      </c>
      <c r="AB31" s="745"/>
      <c r="AC31" s="745"/>
      <c r="AD31" s="745"/>
      <c r="AE31" s="746"/>
      <c r="AF31" s="747">
        <v>426</v>
      </c>
      <c r="AG31" s="748"/>
      <c r="AH31" s="748"/>
      <c r="AI31" s="748"/>
      <c r="AJ31" s="749"/>
      <c r="AK31" s="816">
        <v>25</v>
      </c>
      <c r="AL31" s="817"/>
      <c r="AM31" s="817"/>
      <c r="AN31" s="817"/>
      <c r="AO31" s="817"/>
      <c r="AP31" s="817">
        <v>452</v>
      </c>
      <c r="AQ31" s="817"/>
      <c r="AR31" s="817"/>
      <c r="AS31" s="817"/>
      <c r="AT31" s="817"/>
      <c r="AU31" s="817">
        <v>5</v>
      </c>
      <c r="AV31" s="817"/>
      <c r="AW31" s="817"/>
      <c r="AX31" s="817"/>
      <c r="AY31" s="817"/>
      <c r="AZ31" s="818"/>
      <c r="BA31" s="818"/>
      <c r="BB31" s="818"/>
      <c r="BC31" s="818"/>
      <c r="BD31" s="818"/>
      <c r="BE31" s="814" t="s">
        <v>383</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384</v>
      </c>
      <c r="C32" s="742"/>
      <c r="D32" s="742"/>
      <c r="E32" s="742"/>
      <c r="F32" s="742"/>
      <c r="G32" s="742"/>
      <c r="H32" s="742"/>
      <c r="I32" s="742"/>
      <c r="J32" s="742"/>
      <c r="K32" s="742"/>
      <c r="L32" s="742"/>
      <c r="M32" s="742"/>
      <c r="N32" s="742"/>
      <c r="O32" s="742"/>
      <c r="P32" s="743"/>
      <c r="Q32" s="744">
        <v>2</v>
      </c>
      <c r="R32" s="745"/>
      <c r="S32" s="745"/>
      <c r="T32" s="745"/>
      <c r="U32" s="745"/>
      <c r="V32" s="745">
        <v>0</v>
      </c>
      <c r="W32" s="745"/>
      <c r="X32" s="745"/>
      <c r="Y32" s="745"/>
      <c r="Z32" s="745"/>
      <c r="AA32" s="745">
        <v>2</v>
      </c>
      <c r="AB32" s="745"/>
      <c r="AC32" s="745"/>
      <c r="AD32" s="745"/>
      <c r="AE32" s="746"/>
      <c r="AF32" s="747">
        <v>2</v>
      </c>
      <c r="AG32" s="748"/>
      <c r="AH32" s="748"/>
      <c r="AI32" s="748"/>
      <c r="AJ32" s="749"/>
      <c r="AK32" s="816">
        <v>62</v>
      </c>
      <c r="AL32" s="817"/>
      <c r="AM32" s="817"/>
      <c r="AN32" s="817"/>
      <c r="AO32" s="817"/>
      <c r="AP32" s="817">
        <v>330</v>
      </c>
      <c r="AQ32" s="817"/>
      <c r="AR32" s="817"/>
      <c r="AS32" s="817"/>
      <c r="AT32" s="817"/>
      <c r="AU32" s="817">
        <v>31</v>
      </c>
      <c r="AV32" s="817"/>
      <c r="AW32" s="817"/>
      <c r="AX32" s="817"/>
      <c r="AY32" s="817"/>
      <c r="AZ32" s="818"/>
      <c r="BA32" s="818"/>
      <c r="BB32" s="818"/>
      <c r="BC32" s="818"/>
      <c r="BD32" s="818"/>
      <c r="BE32" s="814" t="s">
        <v>383</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385</v>
      </c>
      <c r="C33" s="742"/>
      <c r="D33" s="742"/>
      <c r="E33" s="742"/>
      <c r="F33" s="742"/>
      <c r="G33" s="742"/>
      <c r="H33" s="742"/>
      <c r="I33" s="742"/>
      <c r="J33" s="742"/>
      <c r="K33" s="742"/>
      <c r="L33" s="742"/>
      <c r="M33" s="742"/>
      <c r="N33" s="742"/>
      <c r="O33" s="742"/>
      <c r="P33" s="743"/>
      <c r="Q33" s="744">
        <v>708</v>
      </c>
      <c r="R33" s="745"/>
      <c r="S33" s="745"/>
      <c r="T33" s="745"/>
      <c r="U33" s="745"/>
      <c r="V33" s="745">
        <v>689</v>
      </c>
      <c r="W33" s="745"/>
      <c r="X33" s="745"/>
      <c r="Y33" s="745"/>
      <c r="Z33" s="745"/>
      <c r="AA33" s="745">
        <v>19</v>
      </c>
      <c r="AB33" s="745"/>
      <c r="AC33" s="745"/>
      <c r="AD33" s="745"/>
      <c r="AE33" s="746"/>
      <c r="AF33" s="747">
        <v>19</v>
      </c>
      <c r="AG33" s="748"/>
      <c r="AH33" s="748"/>
      <c r="AI33" s="748"/>
      <c r="AJ33" s="749"/>
      <c r="AK33" s="816">
        <v>139</v>
      </c>
      <c r="AL33" s="817"/>
      <c r="AM33" s="817"/>
      <c r="AN33" s="817"/>
      <c r="AO33" s="817"/>
      <c r="AP33" s="817">
        <v>3522</v>
      </c>
      <c r="AQ33" s="817"/>
      <c r="AR33" s="817"/>
      <c r="AS33" s="817"/>
      <c r="AT33" s="817"/>
      <c r="AU33" s="817">
        <v>156</v>
      </c>
      <c r="AV33" s="817"/>
      <c r="AW33" s="817"/>
      <c r="AX33" s="817"/>
      <c r="AY33" s="817"/>
      <c r="AZ33" s="818"/>
      <c r="BA33" s="818"/>
      <c r="BB33" s="818"/>
      <c r="BC33" s="818"/>
      <c r="BD33" s="818"/>
      <c r="BE33" s="814" t="s">
        <v>386</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387</v>
      </c>
      <c r="C34" s="742"/>
      <c r="D34" s="742"/>
      <c r="E34" s="742"/>
      <c r="F34" s="742"/>
      <c r="G34" s="742"/>
      <c r="H34" s="742"/>
      <c r="I34" s="742"/>
      <c r="J34" s="742"/>
      <c r="K34" s="742"/>
      <c r="L34" s="742"/>
      <c r="M34" s="742"/>
      <c r="N34" s="742"/>
      <c r="O34" s="742"/>
      <c r="P34" s="743"/>
      <c r="Q34" s="744">
        <v>183</v>
      </c>
      <c r="R34" s="745"/>
      <c r="S34" s="745"/>
      <c r="T34" s="745"/>
      <c r="U34" s="745"/>
      <c r="V34" s="745">
        <v>172</v>
      </c>
      <c r="W34" s="745"/>
      <c r="X34" s="745"/>
      <c r="Y34" s="745"/>
      <c r="Z34" s="745"/>
      <c r="AA34" s="745">
        <v>11</v>
      </c>
      <c r="AB34" s="745"/>
      <c r="AC34" s="745"/>
      <c r="AD34" s="745"/>
      <c r="AE34" s="746"/>
      <c r="AF34" s="747">
        <v>11</v>
      </c>
      <c r="AG34" s="748"/>
      <c r="AH34" s="748"/>
      <c r="AI34" s="748"/>
      <c r="AJ34" s="749"/>
      <c r="AK34" s="816">
        <v>35</v>
      </c>
      <c r="AL34" s="817"/>
      <c r="AM34" s="817"/>
      <c r="AN34" s="817"/>
      <c r="AO34" s="817"/>
      <c r="AP34" s="817">
        <v>950</v>
      </c>
      <c r="AQ34" s="817"/>
      <c r="AR34" s="817"/>
      <c r="AS34" s="817"/>
      <c r="AT34" s="817"/>
      <c r="AU34" s="817">
        <v>44</v>
      </c>
      <c r="AV34" s="817"/>
      <c r="AW34" s="817"/>
      <c r="AX34" s="817"/>
      <c r="AY34" s="817"/>
      <c r="AZ34" s="818"/>
      <c r="BA34" s="818"/>
      <c r="BB34" s="818"/>
      <c r="BC34" s="818"/>
      <c r="BD34" s="818"/>
      <c r="BE34" s="814" t="s">
        <v>386</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388</v>
      </c>
      <c r="C35" s="742"/>
      <c r="D35" s="742"/>
      <c r="E35" s="742"/>
      <c r="F35" s="742"/>
      <c r="G35" s="742"/>
      <c r="H35" s="742"/>
      <c r="I35" s="742"/>
      <c r="J35" s="742"/>
      <c r="K35" s="742"/>
      <c r="L35" s="742"/>
      <c r="M35" s="742"/>
      <c r="N35" s="742"/>
      <c r="O35" s="742"/>
      <c r="P35" s="743"/>
      <c r="Q35" s="744">
        <v>211</v>
      </c>
      <c r="R35" s="745"/>
      <c r="S35" s="745"/>
      <c r="T35" s="745"/>
      <c r="U35" s="745"/>
      <c r="V35" s="745">
        <v>199</v>
      </c>
      <c r="W35" s="745"/>
      <c r="X35" s="745"/>
      <c r="Y35" s="745"/>
      <c r="Z35" s="745"/>
      <c r="AA35" s="745">
        <v>12</v>
      </c>
      <c r="AB35" s="745"/>
      <c r="AC35" s="745"/>
      <c r="AD35" s="745"/>
      <c r="AE35" s="746"/>
      <c r="AF35" s="747">
        <v>12</v>
      </c>
      <c r="AG35" s="748"/>
      <c r="AH35" s="748"/>
      <c r="AI35" s="748"/>
      <c r="AJ35" s="749"/>
      <c r="AK35" s="816">
        <v>44</v>
      </c>
      <c r="AL35" s="817"/>
      <c r="AM35" s="817"/>
      <c r="AN35" s="817"/>
      <c r="AO35" s="817"/>
      <c r="AP35" s="817">
        <v>1580</v>
      </c>
      <c r="AQ35" s="817"/>
      <c r="AR35" s="817"/>
      <c r="AS35" s="817"/>
      <c r="AT35" s="817"/>
      <c r="AU35" s="817">
        <v>61</v>
      </c>
      <c r="AV35" s="817"/>
      <c r="AW35" s="817"/>
      <c r="AX35" s="817"/>
      <c r="AY35" s="817"/>
      <c r="AZ35" s="818"/>
      <c r="BA35" s="818"/>
      <c r="BB35" s="818"/>
      <c r="BC35" s="818"/>
      <c r="BD35" s="818"/>
      <c r="BE35" s="814" t="s">
        <v>386</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t="s">
        <v>389</v>
      </c>
      <c r="C36" s="742"/>
      <c r="D36" s="742"/>
      <c r="E36" s="742"/>
      <c r="F36" s="742"/>
      <c r="G36" s="742"/>
      <c r="H36" s="742"/>
      <c r="I36" s="742"/>
      <c r="J36" s="742"/>
      <c r="K36" s="742"/>
      <c r="L36" s="742"/>
      <c r="M36" s="742"/>
      <c r="N36" s="742"/>
      <c r="O36" s="742"/>
      <c r="P36" s="743"/>
      <c r="Q36" s="744">
        <v>125</v>
      </c>
      <c r="R36" s="745"/>
      <c r="S36" s="745"/>
      <c r="T36" s="745"/>
      <c r="U36" s="745"/>
      <c r="V36" s="745">
        <v>125</v>
      </c>
      <c r="W36" s="745"/>
      <c r="X36" s="745"/>
      <c r="Y36" s="745"/>
      <c r="Z36" s="745"/>
      <c r="AA36" s="745">
        <v>0</v>
      </c>
      <c r="AB36" s="745"/>
      <c r="AC36" s="745"/>
      <c r="AD36" s="745"/>
      <c r="AE36" s="746"/>
      <c r="AF36" s="747" t="s">
        <v>113</v>
      </c>
      <c r="AG36" s="748"/>
      <c r="AH36" s="748"/>
      <c r="AI36" s="748"/>
      <c r="AJ36" s="749"/>
      <c r="AK36" s="816">
        <v>31</v>
      </c>
      <c r="AL36" s="817"/>
      <c r="AM36" s="817"/>
      <c r="AN36" s="817"/>
      <c r="AO36" s="817"/>
      <c r="AP36" s="817">
        <v>223</v>
      </c>
      <c r="AQ36" s="817"/>
      <c r="AR36" s="817"/>
      <c r="AS36" s="817"/>
      <c r="AT36" s="817"/>
      <c r="AU36" s="817">
        <v>13</v>
      </c>
      <c r="AV36" s="817"/>
      <c r="AW36" s="817"/>
      <c r="AX36" s="817"/>
      <c r="AY36" s="817"/>
      <c r="AZ36" s="818"/>
      <c r="BA36" s="818"/>
      <c r="BB36" s="818"/>
      <c r="BC36" s="818"/>
      <c r="BD36" s="818"/>
      <c r="BE36" s="814" t="s">
        <v>386</v>
      </c>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390</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367</v>
      </c>
      <c r="B63" s="776" t="s">
        <v>391</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610</v>
      </c>
      <c r="AG63" s="828"/>
      <c r="AH63" s="828"/>
      <c r="AI63" s="828"/>
      <c r="AJ63" s="829"/>
      <c r="AK63" s="830"/>
      <c r="AL63" s="825"/>
      <c r="AM63" s="825"/>
      <c r="AN63" s="825"/>
      <c r="AO63" s="825"/>
      <c r="AP63" s="828"/>
      <c r="AQ63" s="828"/>
      <c r="AR63" s="828"/>
      <c r="AS63" s="828"/>
      <c r="AT63" s="828"/>
      <c r="AU63" s="828"/>
      <c r="AV63" s="828"/>
      <c r="AW63" s="828"/>
      <c r="AX63" s="828"/>
      <c r="AY63" s="828"/>
      <c r="AZ63" s="832"/>
      <c r="BA63" s="832"/>
      <c r="BB63" s="832"/>
      <c r="BC63" s="832"/>
      <c r="BD63" s="832"/>
      <c r="BE63" s="833"/>
      <c r="BF63" s="833"/>
      <c r="BG63" s="833"/>
      <c r="BH63" s="833"/>
      <c r="BI63" s="834"/>
      <c r="BJ63" s="835" t="s">
        <v>113</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393</v>
      </c>
      <c r="B66" s="727"/>
      <c r="C66" s="727"/>
      <c r="D66" s="727"/>
      <c r="E66" s="727"/>
      <c r="F66" s="727"/>
      <c r="G66" s="727"/>
      <c r="H66" s="727"/>
      <c r="I66" s="727"/>
      <c r="J66" s="727"/>
      <c r="K66" s="727"/>
      <c r="L66" s="727"/>
      <c r="M66" s="727"/>
      <c r="N66" s="727"/>
      <c r="O66" s="727"/>
      <c r="P66" s="728"/>
      <c r="Q66" s="703" t="s">
        <v>371</v>
      </c>
      <c r="R66" s="704"/>
      <c r="S66" s="704"/>
      <c r="T66" s="704"/>
      <c r="U66" s="705"/>
      <c r="V66" s="703" t="s">
        <v>372</v>
      </c>
      <c r="W66" s="704"/>
      <c r="X66" s="704"/>
      <c r="Y66" s="704"/>
      <c r="Z66" s="705"/>
      <c r="AA66" s="703" t="s">
        <v>373</v>
      </c>
      <c r="AB66" s="704"/>
      <c r="AC66" s="704"/>
      <c r="AD66" s="704"/>
      <c r="AE66" s="705"/>
      <c r="AF66" s="838" t="s">
        <v>374</v>
      </c>
      <c r="AG66" s="799"/>
      <c r="AH66" s="799"/>
      <c r="AI66" s="799"/>
      <c r="AJ66" s="839"/>
      <c r="AK66" s="703" t="s">
        <v>375</v>
      </c>
      <c r="AL66" s="727"/>
      <c r="AM66" s="727"/>
      <c r="AN66" s="727"/>
      <c r="AO66" s="728"/>
      <c r="AP66" s="703" t="s">
        <v>376</v>
      </c>
      <c r="AQ66" s="704"/>
      <c r="AR66" s="704"/>
      <c r="AS66" s="704"/>
      <c r="AT66" s="705"/>
      <c r="AU66" s="703" t="s">
        <v>394</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534</v>
      </c>
      <c r="C68" s="856"/>
      <c r="D68" s="856"/>
      <c r="E68" s="856"/>
      <c r="F68" s="856"/>
      <c r="G68" s="856"/>
      <c r="H68" s="856"/>
      <c r="I68" s="856"/>
      <c r="J68" s="856"/>
      <c r="K68" s="856"/>
      <c r="L68" s="856"/>
      <c r="M68" s="856"/>
      <c r="N68" s="856"/>
      <c r="O68" s="856"/>
      <c r="P68" s="857"/>
      <c r="Q68" s="858">
        <v>4792</v>
      </c>
      <c r="R68" s="852"/>
      <c r="S68" s="852"/>
      <c r="T68" s="852"/>
      <c r="U68" s="852"/>
      <c r="V68" s="852">
        <v>4664</v>
      </c>
      <c r="W68" s="852"/>
      <c r="X68" s="852"/>
      <c r="Y68" s="852"/>
      <c r="Z68" s="852"/>
      <c r="AA68" s="852">
        <v>128</v>
      </c>
      <c r="AB68" s="852"/>
      <c r="AC68" s="852"/>
      <c r="AD68" s="852"/>
      <c r="AE68" s="852"/>
      <c r="AF68" s="852">
        <v>128</v>
      </c>
      <c r="AG68" s="852"/>
      <c r="AH68" s="852"/>
      <c r="AI68" s="852"/>
      <c r="AJ68" s="852"/>
      <c r="AK68" s="852">
        <v>111</v>
      </c>
      <c r="AL68" s="852"/>
      <c r="AM68" s="852"/>
      <c r="AN68" s="852"/>
      <c r="AO68" s="852"/>
      <c r="AP68" s="852">
        <v>890</v>
      </c>
      <c r="AQ68" s="852"/>
      <c r="AR68" s="852"/>
      <c r="AS68" s="852"/>
      <c r="AT68" s="852"/>
      <c r="AU68" s="852">
        <v>0</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535</v>
      </c>
      <c r="C69" s="860"/>
      <c r="D69" s="860"/>
      <c r="E69" s="860"/>
      <c r="F69" s="860"/>
      <c r="G69" s="860"/>
      <c r="H69" s="860"/>
      <c r="I69" s="860"/>
      <c r="J69" s="860"/>
      <c r="K69" s="860"/>
      <c r="L69" s="860"/>
      <c r="M69" s="860"/>
      <c r="N69" s="860"/>
      <c r="O69" s="860"/>
      <c r="P69" s="861"/>
      <c r="Q69" s="862">
        <v>627</v>
      </c>
      <c r="R69" s="817"/>
      <c r="S69" s="817"/>
      <c r="T69" s="817"/>
      <c r="U69" s="817"/>
      <c r="V69" s="817">
        <v>463</v>
      </c>
      <c r="W69" s="817"/>
      <c r="X69" s="817"/>
      <c r="Y69" s="817"/>
      <c r="Z69" s="817"/>
      <c r="AA69" s="817">
        <v>164</v>
      </c>
      <c r="AB69" s="817"/>
      <c r="AC69" s="817"/>
      <c r="AD69" s="817"/>
      <c r="AE69" s="817"/>
      <c r="AF69" s="817">
        <v>632</v>
      </c>
      <c r="AG69" s="817"/>
      <c r="AH69" s="817"/>
      <c r="AI69" s="817"/>
      <c r="AJ69" s="817"/>
      <c r="AK69" s="817">
        <v>0</v>
      </c>
      <c r="AL69" s="817"/>
      <c r="AM69" s="817"/>
      <c r="AN69" s="817"/>
      <c r="AO69" s="817"/>
      <c r="AP69" s="817">
        <v>924</v>
      </c>
      <c r="AQ69" s="817"/>
      <c r="AR69" s="817"/>
      <c r="AS69" s="817"/>
      <c r="AT69" s="817"/>
      <c r="AU69" s="817">
        <v>0</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536</v>
      </c>
      <c r="C70" s="860"/>
      <c r="D70" s="860"/>
      <c r="E70" s="860"/>
      <c r="F70" s="860"/>
      <c r="G70" s="860"/>
      <c r="H70" s="860"/>
      <c r="I70" s="860"/>
      <c r="J70" s="860"/>
      <c r="K70" s="860"/>
      <c r="L70" s="860"/>
      <c r="M70" s="860"/>
      <c r="N70" s="860"/>
      <c r="O70" s="860"/>
      <c r="P70" s="861"/>
      <c r="Q70" s="862">
        <v>18</v>
      </c>
      <c r="R70" s="817"/>
      <c r="S70" s="817"/>
      <c r="T70" s="817"/>
      <c r="U70" s="817"/>
      <c r="V70" s="817">
        <v>14</v>
      </c>
      <c r="W70" s="817"/>
      <c r="X70" s="817"/>
      <c r="Y70" s="817"/>
      <c r="Z70" s="817"/>
      <c r="AA70" s="817">
        <v>4</v>
      </c>
      <c r="AB70" s="817"/>
      <c r="AC70" s="817"/>
      <c r="AD70" s="817"/>
      <c r="AE70" s="817"/>
      <c r="AF70" s="817">
        <v>4</v>
      </c>
      <c r="AG70" s="817"/>
      <c r="AH70" s="817"/>
      <c r="AI70" s="817"/>
      <c r="AJ70" s="817"/>
      <c r="AK70" s="817">
        <v>0</v>
      </c>
      <c r="AL70" s="817"/>
      <c r="AM70" s="817"/>
      <c r="AN70" s="817"/>
      <c r="AO70" s="817"/>
      <c r="AP70" s="817">
        <v>0</v>
      </c>
      <c r="AQ70" s="817"/>
      <c r="AR70" s="817"/>
      <c r="AS70" s="817"/>
      <c r="AT70" s="817"/>
      <c r="AU70" s="817">
        <v>0</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537</v>
      </c>
      <c r="C71" s="860"/>
      <c r="D71" s="860"/>
      <c r="E71" s="860"/>
      <c r="F71" s="860"/>
      <c r="G71" s="860"/>
      <c r="H71" s="860"/>
      <c r="I71" s="860"/>
      <c r="J71" s="860"/>
      <c r="K71" s="860"/>
      <c r="L71" s="860"/>
      <c r="M71" s="860"/>
      <c r="N71" s="860"/>
      <c r="O71" s="860"/>
      <c r="P71" s="861"/>
      <c r="Q71" s="862">
        <v>821</v>
      </c>
      <c r="R71" s="817"/>
      <c r="S71" s="817"/>
      <c r="T71" s="817"/>
      <c r="U71" s="817"/>
      <c r="V71" s="817">
        <v>781</v>
      </c>
      <c r="W71" s="817"/>
      <c r="X71" s="817"/>
      <c r="Y71" s="817"/>
      <c r="Z71" s="817"/>
      <c r="AA71" s="817">
        <v>40</v>
      </c>
      <c r="AB71" s="817"/>
      <c r="AC71" s="817"/>
      <c r="AD71" s="817"/>
      <c r="AE71" s="817"/>
      <c r="AF71" s="817">
        <v>40</v>
      </c>
      <c r="AG71" s="817"/>
      <c r="AH71" s="817"/>
      <c r="AI71" s="817"/>
      <c r="AJ71" s="817"/>
      <c r="AK71" s="817">
        <v>1</v>
      </c>
      <c r="AL71" s="817"/>
      <c r="AM71" s="817"/>
      <c r="AN71" s="817"/>
      <c r="AO71" s="817"/>
      <c r="AP71" s="817">
        <v>0</v>
      </c>
      <c r="AQ71" s="817"/>
      <c r="AR71" s="817"/>
      <c r="AS71" s="817"/>
      <c r="AT71" s="817"/>
      <c r="AU71" s="817">
        <v>0</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538</v>
      </c>
      <c r="C72" s="860"/>
      <c r="D72" s="860"/>
      <c r="E72" s="860"/>
      <c r="F72" s="860"/>
      <c r="G72" s="860"/>
      <c r="H72" s="860"/>
      <c r="I72" s="860"/>
      <c r="J72" s="860"/>
      <c r="K72" s="860"/>
      <c r="L72" s="860"/>
      <c r="M72" s="860"/>
      <c r="N72" s="860"/>
      <c r="O72" s="860"/>
      <c r="P72" s="861"/>
      <c r="Q72" s="862">
        <v>240924</v>
      </c>
      <c r="R72" s="817"/>
      <c r="S72" s="817"/>
      <c r="T72" s="817"/>
      <c r="U72" s="817"/>
      <c r="V72" s="817">
        <v>229430</v>
      </c>
      <c r="W72" s="817"/>
      <c r="X72" s="817"/>
      <c r="Y72" s="817"/>
      <c r="Z72" s="817"/>
      <c r="AA72" s="817">
        <v>11494</v>
      </c>
      <c r="AB72" s="817"/>
      <c r="AC72" s="817"/>
      <c r="AD72" s="817"/>
      <c r="AE72" s="817"/>
      <c r="AF72" s="817">
        <v>11494</v>
      </c>
      <c r="AG72" s="817"/>
      <c r="AH72" s="817"/>
      <c r="AI72" s="817"/>
      <c r="AJ72" s="817"/>
      <c r="AK72" s="817">
        <v>2244</v>
      </c>
      <c r="AL72" s="817"/>
      <c r="AM72" s="817"/>
      <c r="AN72" s="817"/>
      <c r="AO72" s="817"/>
      <c r="AP72" s="817">
        <v>0</v>
      </c>
      <c r="AQ72" s="817"/>
      <c r="AR72" s="817"/>
      <c r="AS72" s="817"/>
      <c r="AT72" s="817"/>
      <c r="AU72" s="817">
        <v>0</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539</v>
      </c>
      <c r="C73" s="860"/>
      <c r="D73" s="860"/>
      <c r="E73" s="860"/>
      <c r="F73" s="860"/>
      <c r="G73" s="860"/>
      <c r="H73" s="860"/>
      <c r="I73" s="860"/>
      <c r="J73" s="860"/>
      <c r="K73" s="860"/>
      <c r="L73" s="860"/>
      <c r="M73" s="860"/>
      <c r="N73" s="860"/>
      <c r="O73" s="860"/>
      <c r="P73" s="861"/>
      <c r="Q73" s="862">
        <v>11109</v>
      </c>
      <c r="R73" s="817"/>
      <c r="S73" s="817"/>
      <c r="T73" s="817"/>
      <c r="U73" s="817"/>
      <c r="V73" s="817">
        <v>10768</v>
      </c>
      <c r="W73" s="817"/>
      <c r="X73" s="817"/>
      <c r="Y73" s="817"/>
      <c r="Z73" s="817"/>
      <c r="AA73" s="817">
        <v>341</v>
      </c>
      <c r="AB73" s="817"/>
      <c r="AC73" s="817"/>
      <c r="AD73" s="817"/>
      <c r="AE73" s="817"/>
      <c r="AF73" s="817">
        <v>341</v>
      </c>
      <c r="AG73" s="817"/>
      <c r="AH73" s="817"/>
      <c r="AI73" s="817"/>
      <c r="AJ73" s="817"/>
      <c r="AK73" s="817">
        <v>2209</v>
      </c>
      <c r="AL73" s="817"/>
      <c r="AM73" s="817"/>
      <c r="AN73" s="817"/>
      <c r="AO73" s="817"/>
      <c r="AP73" s="817">
        <v>0</v>
      </c>
      <c r="AQ73" s="817"/>
      <c r="AR73" s="817"/>
      <c r="AS73" s="817"/>
      <c r="AT73" s="817"/>
      <c r="AU73" s="817">
        <v>0</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540</v>
      </c>
      <c r="C74" s="860"/>
      <c r="D74" s="860"/>
      <c r="E74" s="860"/>
      <c r="F74" s="860"/>
      <c r="G74" s="860"/>
      <c r="H74" s="860"/>
      <c r="I74" s="860"/>
      <c r="J74" s="860"/>
      <c r="K74" s="860"/>
      <c r="L74" s="860"/>
      <c r="M74" s="860"/>
      <c r="N74" s="860"/>
      <c r="O74" s="860"/>
      <c r="P74" s="861"/>
      <c r="Q74" s="862">
        <v>1420</v>
      </c>
      <c r="R74" s="817"/>
      <c r="S74" s="817"/>
      <c r="T74" s="817"/>
      <c r="U74" s="817"/>
      <c r="V74" s="817">
        <v>1419</v>
      </c>
      <c r="W74" s="817"/>
      <c r="X74" s="817"/>
      <c r="Y74" s="817"/>
      <c r="Z74" s="817"/>
      <c r="AA74" s="817">
        <v>1</v>
      </c>
      <c r="AB74" s="817"/>
      <c r="AC74" s="817"/>
      <c r="AD74" s="817"/>
      <c r="AE74" s="817"/>
      <c r="AF74" s="817">
        <v>1</v>
      </c>
      <c r="AG74" s="817"/>
      <c r="AH74" s="817"/>
      <c r="AI74" s="817"/>
      <c r="AJ74" s="817"/>
      <c r="AK74" s="817">
        <v>0</v>
      </c>
      <c r="AL74" s="817"/>
      <c r="AM74" s="817"/>
      <c r="AN74" s="817"/>
      <c r="AO74" s="817"/>
      <c r="AP74" s="817">
        <v>0</v>
      </c>
      <c r="AQ74" s="817"/>
      <c r="AR74" s="817"/>
      <c r="AS74" s="817"/>
      <c r="AT74" s="817"/>
      <c r="AU74" s="817">
        <v>0</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541</v>
      </c>
      <c r="C75" s="860"/>
      <c r="D75" s="860"/>
      <c r="E75" s="860"/>
      <c r="F75" s="860"/>
      <c r="G75" s="860"/>
      <c r="H75" s="860"/>
      <c r="I75" s="860"/>
      <c r="J75" s="860"/>
      <c r="K75" s="860"/>
      <c r="L75" s="860"/>
      <c r="M75" s="860"/>
      <c r="N75" s="860"/>
      <c r="O75" s="860"/>
      <c r="P75" s="861"/>
      <c r="Q75" s="865">
        <v>2</v>
      </c>
      <c r="R75" s="866"/>
      <c r="S75" s="866"/>
      <c r="T75" s="866"/>
      <c r="U75" s="816"/>
      <c r="V75" s="867">
        <v>0</v>
      </c>
      <c r="W75" s="866"/>
      <c r="X75" s="866"/>
      <c r="Y75" s="866"/>
      <c r="Z75" s="816"/>
      <c r="AA75" s="867">
        <v>2</v>
      </c>
      <c r="AB75" s="866"/>
      <c r="AC75" s="866"/>
      <c r="AD75" s="866"/>
      <c r="AE75" s="816"/>
      <c r="AF75" s="867">
        <v>2</v>
      </c>
      <c r="AG75" s="866"/>
      <c r="AH75" s="866"/>
      <c r="AI75" s="866"/>
      <c r="AJ75" s="816"/>
      <c r="AK75" s="867">
        <v>0</v>
      </c>
      <c r="AL75" s="866"/>
      <c r="AM75" s="866"/>
      <c r="AN75" s="866"/>
      <c r="AO75" s="816"/>
      <c r="AP75" s="867">
        <v>0</v>
      </c>
      <c r="AQ75" s="866"/>
      <c r="AR75" s="866"/>
      <c r="AS75" s="866"/>
      <c r="AT75" s="816"/>
      <c r="AU75" s="867">
        <v>0</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542</v>
      </c>
      <c r="C76" s="860"/>
      <c r="D76" s="860"/>
      <c r="E76" s="860"/>
      <c r="F76" s="860"/>
      <c r="G76" s="860"/>
      <c r="H76" s="860"/>
      <c r="I76" s="860"/>
      <c r="J76" s="860"/>
      <c r="K76" s="860"/>
      <c r="L76" s="860"/>
      <c r="M76" s="860"/>
      <c r="N76" s="860"/>
      <c r="O76" s="860"/>
      <c r="P76" s="861"/>
      <c r="Q76" s="865">
        <v>39</v>
      </c>
      <c r="R76" s="866"/>
      <c r="S76" s="866"/>
      <c r="T76" s="866"/>
      <c r="U76" s="816"/>
      <c r="V76" s="867">
        <v>38</v>
      </c>
      <c r="W76" s="866"/>
      <c r="X76" s="866"/>
      <c r="Y76" s="866"/>
      <c r="Z76" s="816"/>
      <c r="AA76" s="867">
        <v>1</v>
      </c>
      <c r="AB76" s="866"/>
      <c r="AC76" s="866"/>
      <c r="AD76" s="866"/>
      <c r="AE76" s="816"/>
      <c r="AF76" s="867">
        <v>1</v>
      </c>
      <c r="AG76" s="866"/>
      <c r="AH76" s="866"/>
      <c r="AI76" s="866"/>
      <c r="AJ76" s="816"/>
      <c r="AK76" s="867">
        <v>0</v>
      </c>
      <c r="AL76" s="866"/>
      <c r="AM76" s="866"/>
      <c r="AN76" s="866"/>
      <c r="AO76" s="816"/>
      <c r="AP76" s="867">
        <v>0</v>
      </c>
      <c r="AQ76" s="866"/>
      <c r="AR76" s="866"/>
      <c r="AS76" s="866"/>
      <c r="AT76" s="816"/>
      <c r="AU76" s="867">
        <v>0</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543</v>
      </c>
      <c r="C77" s="860"/>
      <c r="D77" s="860"/>
      <c r="E77" s="860"/>
      <c r="F77" s="860"/>
      <c r="G77" s="860"/>
      <c r="H77" s="860"/>
      <c r="I77" s="860"/>
      <c r="J77" s="860"/>
      <c r="K77" s="860"/>
      <c r="L77" s="860"/>
      <c r="M77" s="860"/>
      <c r="N77" s="860"/>
      <c r="O77" s="860"/>
      <c r="P77" s="861"/>
      <c r="Q77" s="865">
        <v>13</v>
      </c>
      <c r="R77" s="866"/>
      <c r="S77" s="866"/>
      <c r="T77" s="866"/>
      <c r="U77" s="816"/>
      <c r="V77" s="867">
        <v>12</v>
      </c>
      <c r="W77" s="866"/>
      <c r="X77" s="866"/>
      <c r="Y77" s="866"/>
      <c r="Z77" s="816"/>
      <c r="AA77" s="867">
        <v>1</v>
      </c>
      <c r="AB77" s="866"/>
      <c r="AC77" s="866"/>
      <c r="AD77" s="866"/>
      <c r="AE77" s="816"/>
      <c r="AF77" s="867">
        <v>1</v>
      </c>
      <c r="AG77" s="866"/>
      <c r="AH77" s="866"/>
      <c r="AI77" s="866"/>
      <c r="AJ77" s="816"/>
      <c r="AK77" s="867">
        <v>0</v>
      </c>
      <c r="AL77" s="866"/>
      <c r="AM77" s="866"/>
      <c r="AN77" s="866"/>
      <c r="AO77" s="816"/>
      <c r="AP77" s="867">
        <v>0</v>
      </c>
      <c r="AQ77" s="866"/>
      <c r="AR77" s="866"/>
      <c r="AS77" s="866"/>
      <c r="AT77" s="816"/>
      <c r="AU77" s="867">
        <v>0</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367</v>
      </c>
      <c r="B88" s="776" t="s">
        <v>395</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c r="AG88" s="828"/>
      <c r="AH88" s="828"/>
      <c r="AI88" s="828"/>
      <c r="AJ88" s="828"/>
      <c r="AK88" s="825"/>
      <c r="AL88" s="825"/>
      <c r="AM88" s="825"/>
      <c r="AN88" s="825"/>
      <c r="AO88" s="825"/>
      <c r="AP88" s="828"/>
      <c r="AQ88" s="828"/>
      <c r="AR88" s="828"/>
      <c r="AS88" s="828"/>
      <c r="AT88" s="828"/>
      <c r="AU88" s="828"/>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6" t="s">
        <v>396</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397</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398</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401</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402</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403</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404</v>
      </c>
      <c r="AB109" s="881"/>
      <c r="AC109" s="881"/>
      <c r="AD109" s="881"/>
      <c r="AE109" s="882"/>
      <c r="AF109" s="880" t="s">
        <v>286</v>
      </c>
      <c r="AG109" s="881"/>
      <c r="AH109" s="881"/>
      <c r="AI109" s="881"/>
      <c r="AJ109" s="882"/>
      <c r="AK109" s="880" t="s">
        <v>285</v>
      </c>
      <c r="AL109" s="881"/>
      <c r="AM109" s="881"/>
      <c r="AN109" s="881"/>
      <c r="AO109" s="882"/>
      <c r="AP109" s="880" t="s">
        <v>405</v>
      </c>
      <c r="AQ109" s="881"/>
      <c r="AR109" s="881"/>
      <c r="AS109" s="881"/>
      <c r="AT109" s="883"/>
      <c r="AU109" s="902" t="s">
        <v>403</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404</v>
      </c>
      <c r="BR109" s="881"/>
      <c r="BS109" s="881"/>
      <c r="BT109" s="881"/>
      <c r="BU109" s="882"/>
      <c r="BV109" s="880" t="s">
        <v>286</v>
      </c>
      <c r="BW109" s="881"/>
      <c r="BX109" s="881"/>
      <c r="BY109" s="881"/>
      <c r="BZ109" s="882"/>
      <c r="CA109" s="880" t="s">
        <v>285</v>
      </c>
      <c r="CB109" s="881"/>
      <c r="CC109" s="881"/>
      <c r="CD109" s="881"/>
      <c r="CE109" s="882"/>
      <c r="CF109" s="903" t="s">
        <v>405</v>
      </c>
      <c r="CG109" s="903"/>
      <c r="CH109" s="903"/>
      <c r="CI109" s="903"/>
      <c r="CJ109" s="903"/>
      <c r="CK109" s="880" t="s">
        <v>406</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404</v>
      </c>
      <c r="DH109" s="881"/>
      <c r="DI109" s="881"/>
      <c r="DJ109" s="881"/>
      <c r="DK109" s="882"/>
      <c r="DL109" s="880" t="s">
        <v>286</v>
      </c>
      <c r="DM109" s="881"/>
      <c r="DN109" s="881"/>
      <c r="DO109" s="881"/>
      <c r="DP109" s="882"/>
      <c r="DQ109" s="880" t="s">
        <v>285</v>
      </c>
      <c r="DR109" s="881"/>
      <c r="DS109" s="881"/>
      <c r="DT109" s="881"/>
      <c r="DU109" s="882"/>
      <c r="DV109" s="880" t="s">
        <v>405</v>
      </c>
      <c r="DW109" s="881"/>
      <c r="DX109" s="881"/>
      <c r="DY109" s="881"/>
      <c r="DZ109" s="883"/>
    </row>
    <row r="110" spans="1:131" s="197" customFormat="1" ht="26.25" customHeight="1">
      <c r="A110" s="884" t="s">
        <v>407</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999712</v>
      </c>
      <c r="AB110" s="888"/>
      <c r="AC110" s="888"/>
      <c r="AD110" s="888"/>
      <c r="AE110" s="889"/>
      <c r="AF110" s="890">
        <v>969348</v>
      </c>
      <c r="AG110" s="888"/>
      <c r="AH110" s="888"/>
      <c r="AI110" s="888"/>
      <c r="AJ110" s="889"/>
      <c r="AK110" s="890">
        <v>932280</v>
      </c>
      <c r="AL110" s="888"/>
      <c r="AM110" s="888"/>
      <c r="AN110" s="888"/>
      <c r="AO110" s="889"/>
      <c r="AP110" s="891">
        <v>21.4</v>
      </c>
      <c r="AQ110" s="892"/>
      <c r="AR110" s="892"/>
      <c r="AS110" s="892"/>
      <c r="AT110" s="893"/>
      <c r="AU110" s="894" t="s">
        <v>61</v>
      </c>
      <c r="AV110" s="895"/>
      <c r="AW110" s="895"/>
      <c r="AX110" s="895"/>
      <c r="AY110" s="896"/>
      <c r="AZ110" s="938" t="s">
        <v>408</v>
      </c>
      <c r="BA110" s="885"/>
      <c r="BB110" s="885"/>
      <c r="BC110" s="885"/>
      <c r="BD110" s="885"/>
      <c r="BE110" s="885"/>
      <c r="BF110" s="885"/>
      <c r="BG110" s="885"/>
      <c r="BH110" s="885"/>
      <c r="BI110" s="885"/>
      <c r="BJ110" s="885"/>
      <c r="BK110" s="885"/>
      <c r="BL110" s="885"/>
      <c r="BM110" s="885"/>
      <c r="BN110" s="885"/>
      <c r="BO110" s="885"/>
      <c r="BP110" s="886"/>
      <c r="BQ110" s="924">
        <v>9020023</v>
      </c>
      <c r="BR110" s="925"/>
      <c r="BS110" s="925"/>
      <c r="BT110" s="925"/>
      <c r="BU110" s="925"/>
      <c r="BV110" s="925">
        <v>8811301</v>
      </c>
      <c r="BW110" s="925"/>
      <c r="BX110" s="925"/>
      <c r="BY110" s="925"/>
      <c r="BZ110" s="925"/>
      <c r="CA110" s="925">
        <v>8513781</v>
      </c>
      <c r="CB110" s="925"/>
      <c r="CC110" s="925"/>
      <c r="CD110" s="925"/>
      <c r="CE110" s="925"/>
      <c r="CF110" s="939">
        <v>195.1</v>
      </c>
      <c r="CG110" s="940"/>
      <c r="CH110" s="940"/>
      <c r="CI110" s="940"/>
      <c r="CJ110" s="940"/>
      <c r="CK110" s="941" t="s">
        <v>409</v>
      </c>
      <c r="CL110" s="942"/>
      <c r="CM110" s="921" t="s">
        <v>410</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113</v>
      </c>
      <c r="DH110" s="925"/>
      <c r="DI110" s="925"/>
      <c r="DJ110" s="925"/>
      <c r="DK110" s="925"/>
      <c r="DL110" s="925" t="s">
        <v>113</v>
      </c>
      <c r="DM110" s="925"/>
      <c r="DN110" s="925"/>
      <c r="DO110" s="925"/>
      <c r="DP110" s="925"/>
      <c r="DQ110" s="925" t="s">
        <v>113</v>
      </c>
      <c r="DR110" s="925"/>
      <c r="DS110" s="925"/>
      <c r="DT110" s="925"/>
      <c r="DU110" s="925"/>
      <c r="DV110" s="926" t="s">
        <v>113</v>
      </c>
      <c r="DW110" s="926"/>
      <c r="DX110" s="926"/>
      <c r="DY110" s="926"/>
      <c r="DZ110" s="927"/>
    </row>
    <row r="111" spans="1:131" s="197" customFormat="1" ht="26.25" customHeight="1">
      <c r="A111" s="928" t="s">
        <v>411</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113</v>
      </c>
      <c r="AB111" s="932"/>
      <c r="AC111" s="932"/>
      <c r="AD111" s="932"/>
      <c r="AE111" s="933"/>
      <c r="AF111" s="934" t="s">
        <v>113</v>
      </c>
      <c r="AG111" s="932"/>
      <c r="AH111" s="932"/>
      <c r="AI111" s="932"/>
      <c r="AJ111" s="933"/>
      <c r="AK111" s="934" t="s">
        <v>113</v>
      </c>
      <c r="AL111" s="932"/>
      <c r="AM111" s="932"/>
      <c r="AN111" s="932"/>
      <c r="AO111" s="933"/>
      <c r="AP111" s="935" t="s">
        <v>113</v>
      </c>
      <c r="AQ111" s="936"/>
      <c r="AR111" s="936"/>
      <c r="AS111" s="936"/>
      <c r="AT111" s="937"/>
      <c r="AU111" s="897"/>
      <c r="AV111" s="898"/>
      <c r="AW111" s="898"/>
      <c r="AX111" s="898"/>
      <c r="AY111" s="899"/>
      <c r="AZ111" s="947" t="s">
        <v>412</v>
      </c>
      <c r="BA111" s="948"/>
      <c r="BB111" s="948"/>
      <c r="BC111" s="948"/>
      <c r="BD111" s="948"/>
      <c r="BE111" s="948"/>
      <c r="BF111" s="948"/>
      <c r="BG111" s="948"/>
      <c r="BH111" s="948"/>
      <c r="BI111" s="948"/>
      <c r="BJ111" s="948"/>
      <c r="BK111" s="948"/>
      <c r="BL111" s="948"/>
      <c r="BM111" s="948"/>
      <c r="BN111" s="948"/>
      <c r="BO111" s="948"/>
      <c r="BP111" s="949"/>
      <c r="BQ111" s="917">
        <v>136362</v>
      </c>
      <c r="BR111" s="918"/>
      <c r="BS111" s="918"/>
      <c r="BT111" s="918"/>
      <c r="BU111" s="918"/>
      <c r="BV111" s="918">
        <v>66396</v>
      </c>
      <c r="BW111" s="918"/>
      <c r="BX111" s="918"/>
      <c r="BY111" s="918"/>
      <c r="BZ111" s="918"/>
      <c r="CA111" s="918">
        <v>23744</v>
      </c>
      <c r="CB111" s="918"/>
      <c r="CC111" s="918"/>
      <c r="CD111" s="918"/>
      <c r="CE111" s="918"/>
      <c r="CF111" s="912">
        <v>0.5</v>
      </c>
      <c r="CG111" s="913"/>
      <c r="CH111" s="913"/>
      <c r="CI111" s="913"/>
      <c r="CJ111" s="913"/>
      <c r="CK111" s="943"/>
      <c r="CL111" s="944"/>
      <c r="CM111" s="914" t="s">
        <v>413</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113</v>
      </c>
      <c r="DH111" s="918"/>
      <c r="DI111" s="918"/>
      <c r="DJ111" s="918"/>
      <c r="DK111" s="918"/>
      <c r="DL111" s="918" t="s">
        <v>113</v>
      </c>
      <c r="DM111" s="918"/>
      <c r="DN111" s="918"/>
      <c r="DO111" s="918"/>
      <c r="DP111" s="918"/>
      <c r="DQ111" s="918" t="s">
        <v>113</v>
      </c>
      <c r="DR111" s="918"/>
      <c r="DS111" s="918"/>
      <c r="DT111" s="918"/>
      <c r="DU111" s="918"/>
      <c r="DV111" s="919" t="s">
        <v>113</v>
      </c>
      <c r="DW111" s="919"/>
      <c r="DX111" s="919"/>
      <c r="DY111" s="919"/>
      <c r="DZ111" s="920"/>
    </row>
    <row r="112" spans="1:131" s="197" customFormat="1" ht="26.25" customHeight="1">
      <c r="A112" s="950" t="s">
        <v>414</v>
      </c>
      <c r="B112" s="951"/>
      <c r="C112" s="948" t="s">
        <v>415</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113</v>
      </c>
      <c r="AB112" s="957"/>
      <c r="AC112" s="957"/>
      <c r="AD112" s="957"/>
      <c r="AE112" s="958"/>
      <c r="AF112" s="959" t="s">
        <v>113</v>
      </c>
      <c r="AG112" s="957"/>
      <c r="AH112" s="957"/>
      <c r="AI112" s="957"/>
      <c r="AJ112" s="958"/>
      <c r="AK112" s="959" t="s">
        <v>113</v>
      </c>
      <c r="AL112" s="957"/>
      <c r="AM112" s="957"/>
      <c r="AN112" s="957"/>
      <c r="AO112" s="958"/>
      <c r="AP112" s="960" t="s">
        <v>113</v>
      </c>
      <c r="AQ112" s="961"/>
      <c r="AR112" s="961"/>
      <c r="AS112" s="961"/>
      <c r="AT112" s="962"/>
      <c r="AU112" s="897"/>
      <c r="AV112" s="898"/>
      <c r="AW112" s="898"/>
      <c r="AX112" s="898"/>
      <c r="AY112" s="899"/>
      <c r="AZ112" s="947" t="s">
        <v>416</v>
      </c>
      <c r="BA112" s="948"/>
      <c r="BB112" s="948"/>
      <c r="BC112" s="948"/>
      <c r="BD112" s="948"/>
      <c r="BE112" s="948"/>
      <c r="BF112" s="948"/>
      <c r="BG112" s="948"/>
      <c r="BH112" s="948"/>
      <c r="BI112" s="948"/>
      <c r="BJ112" s="948"/>
      <c r="BK112" s="948"/>
      <c r="BL112" s="948"/>
      <c r="BM112" s="948"/>
      <c r="BN112" s="948"/>
      <c r="BO112" s="948"/>
      <c r="BP112" s="949"/>
      <c r="BQ112" s="917">
        <v>5081335</v>
      </c>
      <c r="BR112" s="918"/>
      <c r="BS112" s="918"/>
      <c r="BT112" s="918"/>
      <c r="BU112" s="918"/>
      <c r="BV112" s="918">
        <v>4796568</v>
      </c>
      <c r="BW112" s="918"/>
      <c r="BX112" s="918"/>
      <c r="BY112" s="918"/>
      <c r="BZ112" s="918"/>
      <c r="CA112" s="918">
        <v>4525758</v>
      </c>
      <c r="CB112" s="918"/>
      <c r="CC112" s="918"/>
      <c r="CD112" s="918"/>
      <c r="CE112" s="918"/>
      <c r="CF112" s="912">
        <v>103.7</v>
      </c>
      <c r="CG112" s="913"/>
      <c r="CH112" s="913"/>
      <c r="CI112" s="913"/>
      <c r="CJ112" s="913"/>
      <c r="CK112" s="943"/>
      <c r="CL112" s="944"/>
      <c r="CM112" s="914" t="s">
        <v>417</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113</v>
      </c>
      <c r="DH112" s="918"/>
      <c r="DI112" s="918"/>
      <c r="DJ112" s="918"/>
      <c r="DK112" s="918"/>
      <c r="DL112" s="918">
        <v>1164</v>
      </c>
      <c r="DM112" s="918"/>
      <c r="DN112" s="918"/>
      <c r="DO112" s="918"/>
      <c r="DP112" s="918"/>
      <c r="DQ112" s="918">
        <v>1164</v>
      </c>
      <c r="DR112" s="918"/>
      <c r="DS112" s="918"/>
      <c r="DT112" s="918"/>
      <c r="DU112" s="918"/>
      <c r="DV112" s="919">
        <v>0</v>
      </c>
      <c r="DW112" s="919"/>
      <c r="DX112" s="919"/>
      <c r="DY112" s="919"/>
      <c r="DZ112" s="920"/>
    </row>
    <row r="113" spans="1:130" s="197" customFormat="1" ht="26.25" customHeight="1">
      <c r="A113" s="952"/>
      <c r="B113" s="953"/>
      <c r="C113" s="948" t="s">
        <v>418</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283256</v>
      </c>
      <c r="AB113" s="932"/>
      <c r="AC113" s="932"/>
      <c r="AD113" s="932"/>
      <c r="AE113" s="933"/>
      <c r="AF113" s="934">
        <v>309314</v>
      </c>
      <c r="AG113" s="932"/>
      <c r="AH113" s="932"/>
      <c r="AI113" s="932"/>
      <c r="AJ113" s="933"/>
      <c r="AK113" s="934">
        <v>312046</v>
      </c>
      <c r="AL113" s="932"/>
      <c r="AM113" s="932"/>
      <c r="AN113" s="932"/>
      <c r="AO113" s="933"/>
      <c r="AP113" s="935">
        <v>7.2</v>
      </c>
      <c r="AQ113" s="936"/>
      <c r="AR113" s="936"/>
      <c r="AS113" s="936"/>
      <c r="AT113" s="937"/>
      <c r="AU113" s="897"/>
      <c r="AV113" s="898"/>
      <c r="AW113" s="898"/>
      <c r="AX113" s="898"/>
      <c r="AY113" s="899"/>
      <c r="AZ113" s="947" t="s">
        <v>419</v>
      </c>
      <c r="BA113" s="948"/>
      <c r="BB113" s="948"/>
      <c r="BC113" s="948"/>
      <c r="BD113" s="948"/>
      <c r="BE113" s="948"/>
      <c r="BF113" s="948"/>
      <c r="BG113" s="948"/>
      <c r="BH113" s="948"/>
      <c r="BI113" s="948"/>
      <c r="BJ113" s="948"/>
      <c r="BK113" s="948"/>
      <c r="BL113" s="948"/>
      <c r="BM113" s="948"/>
      <c r="BN113" s="948"/>
      <c r="BO113" s="948"/>
      <c r="BP113" s="949"/>
      <c r="BQ113" s="917">
        <v>21754</v>
      </c>
      <c r="BR113" s="918"/>
      <c r="BS113" s="918"/>
      <c r="BT113" s="918"/>
      <c r="BU113" s="918"/>
      <c r="BV113" s="918">
        <v>18171</v>
      </c>
      <c r="BW113" s="918"/>
      <c r="BX113" s="918"/>
      <c r="BY113" s="918"/>
      <c r="BZ113" s="918"/>
      <c r="CA113" s="918">
        <v>18122</v>
      </c>
      <c r="CB113" s="918"/>
      <c r="CC113" s="918"/>
      <c r="CD113" s="918"/>
      <c r="CE113" s="918"/>
      <c r="CF113" s="912">
        <v>0.4</v>
      </c>
      <c r="CG113" s="913"/>
      <c r="CH113" s="913"/>
      <c r="CI113" s="913"/>
      <c r="CJ113" s="913"/>
      <c r="CK113" s="943"/>
      <c r="CL113" s="944"/>
      <c r="CM113" s="914" t="s">
        <v>420</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113</v>
      </c>
      <c r="DH113" s="957"/>
      <c r="DI113" s="957"/>
      <c r="DJ113" s="957"/>
      <c r="DK113" s="958"/>
      <c r="DL113" s="959" t="s">
        <v>113</v>
      </c>
      <c r="DM113" s="957"/>
      <c r="DN113" s="957"/>
      <c r="DO113" s="957"/>
      <c r="DP113" s="958"/>
      <c r="DQ113" s="959" t="s">
        <v>113</v>
      </c>
      <c r="DR113" s="957"/>
      <c r="DS113" s="957"/>
      <c r="DT113" s="957"/>
      <c r="DU113" s="958"/>
      <c r="DV113" s="960" t="s">
        <v>113</v>
      </c>
      <c r="DW113" s="961"/>
      <c r="DX113" s="961"/>
      <c r="DY113" s="961"/>
      <c r="DZ113" s="962"/>
    </row>
    <row r="114" spans="1:130" s="197" customFormat="1" ht="26.25" customHeight="1">
      <c r="A114" s="952"/>
      <c r="B114" s="953"/>
      <c r="C114" s="948" t="s">
        <v>421</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44153</v>
      </c>
      <c r="AB114" s="957"/>
      <c r="AC114" s="957"/>
      <c r="AD114" s="957"/>
      <c r="AE114" s="958"/>
      <c r="AF114" s="959">
        <v>32982</v>
      </c>
      <c r="AG114" s="957"/>
      <c r="AH114" s="957"/>
      <c r="AI114" s="957"/>
      <c r="AJ114" s="958"/>
      <c r="AK114" s="959">
        <v>24065</v>
      </c>
      <c r="AL114" s="957"/>
      <c r="AM114" s="957"/>
      <c r="AN114" s="957"/>
      <c r="AO114" s="958"/>
      <c r="AP114" s="960">
        <v>0.6</v>
      </c>
      <c r="AQ114" s="961"/>
      <c r="AR114" s="961"/>
      <c r="AS114" s="961"/>
      <c r="AT114" s="962"/>
      <c r="AU114" s="897"/>
      <c r="AV114" s="898"/>
      <c r="AW114" s="898"/>
      <c r="AX114" s="898"/>
      <c r="AY114" s="899"/>
      <c r="AZ114" s="947" t="s">
        <v>422</v>
      </c>
      <c r="BA114" s="948"/>
      <c r="BB114" s="948"/>
      <c r="BC114" s="948"/>
      <c r="BD114" s="948"/>
      <c r="BE114" s="948"/>
      <c r="BF114" s="948"/>
      <c r="BG114" s="948"/>
      <c r="BH114" s="948"/>
      <c r="BI114" s="948"/>
      <c r="BJ114" s="948"/>
      <c r="BK114" s="948"/>
      <c r="BL114" s="948"/>
      <c r="BM114" s="948"/>
      <c r="BN114" s="948"/>
      <c r="BO114" s="948"/>
      <c r="BP114" s="949"/>
      <c r="BQ114" s="917">
        <v>1496655</v>
      </c>
      <c r="BR114" s="918"/>
      <c r="BS114" s="918"/>
      <c r="BT114" s="918"/>
      <c r="BU114" s="918"/>
      <c r="BV114" s="918">
        <v>1479664</v>
      </c>
      <c r="BW114" s="918"/>
      <c r="BX114" s="918"/>
      <c r="BY114" s="918"/>
      <c r="BZ114" s="918"/>
      <c r="CA114" s="918">
        <v>1451325</v>
      </c>
      <c r="CB114" s="918"/>
      <c r="CC114" s="918"/>
      <c r="CD114" s="918"/>
      <c r="CE114" s="918"/>
      <c r="CF114" s="912">
        <v>33.299999999999997</v>
      </c>
      <c r="CG114" s="913"/>
      <c r="CH114" s="913"/>
      <c r="CI114" s="913"/>
      <c r="CJ114" s="913"/>
      <c r="CK114" s="943"/>
      <c r="CL114" s="944"/>
      <c r="CM114" s="914" t="s">
        <v>423</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113</v>
      </c>
      <c r="DH114" s="957"/>
      <c r="DI114" s="957"/>
      <c r="DJ114" s="957"/>
      <c r="DK114" s="958"/>
      <c r="DL114" s="959" t="s">
        <v>113</v>
      </c>
      <c r="DM114" s="957"/>
      <c r="DN114" s="957"/>
      <c r="DO114" s="957"/>
      <c r="DP114" s="958"/>
      <c r="DQ114" s="959" t="s">
        <v>113</v>
      </c>
      <c r="DR114" s="957"/>
      <c r="DS114" s="957"/>
      <c r="DT114" s="957"/>
      <c r="DU114" s="958"/>
      <c r="DV114" s="960" t="s">
        <v>113</v>
      </c>
      <c r="DW114" s="961"/>
      <c r="DX114" s="961"/>
      <c r="DY114" s="961"/>
      <c r="DZ114" s="962"/>
    </row>
    <row r="115" spans="1:130" s="197" customFormat="1" ht="26.25" customHeight="1">
      <c r="A115" s="952"/>
      <c r="B115" s="953"/>
      <c r="C115" s="948" t="s">
        <v>424</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97806</v>
      </c>
      <c r="AB115" s="932"/>
      <c r="AC115" s="932"/>
      <c r="AD115" s="932"/>
      <c r="AE115" s="933"/>
      <c r="AF115" s="934">
        <v>77136</v>
      </c>
      <c r="AG115" s="932"/>
      <c r="AH115" s="932"/>
      <c r="AI115" s="932"/>
      <c r="AJ115" s="933"/>
      <c r="AK115" s="934">
        <v>44677</v>
      </c>
      <c r="AL115" s="932"/>
      <c r="AM115" s="932"/>
      <c r="AN115" s="932"/>
      <c r="AO115" s="933"/>
      <c r="AP115" s="935">
        <v>1</v>
      </c>
      <c r="AQ115" s="936"/>
      <c r="AR115" s="936"/>
      <c r="AS115" s="936"/>
      <c r="AT115" s="937"/>
      <c r="AU115" s="897"/>
      <c r="AV115" s="898"/>
      <c r="AW115" s="898"/>
      <c r="AX115" s="898"/>
      <c r="AY115" s="899"/>
      <c r="AZ115" s="947" t="s">
        <v>425</v>
      </c>
      <c r="BA115" s="948"/>
      <c r="BB115" s="948"/>
      <c r="BC115" s="948"/>
      <c r="BD115" s="948"/>
      <c r="BE115" s="948"/>
      <c r="BF115" s="948"/>
      <c r="BG115" s="948"/>
      <c r="BH115" s="948"/>
      <c r="BI115" s="948"/>
      <c r="BJ115" s="948"/>
      <c r="BK115" s="948"/>
      <c r="BL115" s="948"/>
      <c r="BM115" s="948"/>
      <c r="BN115" s="948"/>
      <c r="BO115" s="948"/>
      <c r="BP115" s="949"/>
      <c r="BQ115" s="917">
        <v>5000</v>
      </c>
      <c r="BR115" s="918"/>
      <c r="BS115" s="918"/>
      <c r="BT115" s="918"/>
      <c r="BU115" s="918"/>
      <c r="BV115" s="918">
        <v>4000</v>
      </c>
      <c r="BW115" s="918"/>
      <c r="BX115" s="918"/>
      <c r="BY115" s="918"/>
      <c r="BZ115" s="918"/>
      <c r="CA115" s="918">
        <v>3000</v>
      </c>
      <c r="CB115" s="918"/>
      <c r="CC115" s="918"/>
      <c r="CD115" s="918"/>
      <c r="CE115" s="918"/>
      <c r="CF115" s="912">
        <v>0.1</v>
      </c>
      <c r="CG115" s="913"/>
      <c r="CH115" s="913"/>
      <c r="CI115" s="913"/>
      <c r="CJ115" s="913"/>
      <c r="CK115" s="943"/>
      <c r="CL115" s="944"/>
      <c r="CM115" s="947" t="s">
        <v>426</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113</v>
      </c>
      <c r="DH115" s="957"/>
      <c r="DI115" s="957"/>
      <c r="DJ115" s="957"/>
      <c r="DK115" s="958"/>
      <c r="DL115" s="959" t="s">
        <v>113</v>
      </c>
      <c r="DM115" s="957"/>
      <c r="DN115" s="957"/>
      <c r="DO115" s="957"/>
      <c r="DP115" s="958"/>
      <c r="DQ115" s="959" t="s">
        <v>113</v>
      </c>
      <c r="DR115" s="957"/>
      <c r="DS115" s="957"/>
      <c r="DT115" s="957"/>
      <c r="DU115" s="958"/>
      <c r="DV115" s="960" t="s">
        <v>113</v>
      </c>
      <c r="DW115" s="961"/>
      <c r="DX115" s="961"/>
      <c r="DY115" s="961"/>
      <c r="DZ115" s="962"/>
    </row>
    <row r="116" spans="1:130" s="197" customFormat="1" ht="26.25" customHeight="1">
      <c r="A116" s="954"/>
      <c r="B116" s="955"/>
      <c r="C116" s="969" t="s">
        <v>427</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438</v>
      </c>
      <c r="AB116" s="957"/>
      <c r="AC116" s="957"/>
      <c r="AD116" s="957"/>
      <c r="AE116" s="958"/>
      <c r="AF116" s="959">
        <v>11</v>
      </c>
      <c r="AG116" s="957"/>
      <c r="AH116" s="957"/>
      <c r="AI116" s="957"/>
      <c r="AJ116" s="958"/>
      <c r="AK116" s="959">
        <v>970</v>
      </c>
      <c r="AL116" s="957"/>
      <c r="AM116" s="957"/>
      <c r="AN116" s="957"/>
      <c r="AO116" s="958"/>
      <c r="AP116" s="960">
        <v>0</v>
      </c>
      <c r="AQ116" s="961"/>
      <c r="AR116" s="961"/>
      <c r="AS116" s="961"/>
      <c r="AT116" s="962"/>
      <c r="AU116" s="897"/>
      <c r="AV116" s="898"/>
      <c r="AW116" s="898"/>
      <c r="AX116" s="898"/>
      <c r="AY116" s="899"/>
      <c r="AZ116" s="947" t="s">
        <v>428</v>
      </c>
      <c r="BA116" s="948"/>
      <c r="BB116" s="948"/>
      <c r="BC116" s="948"/>
      <c r="BD116" s="948"/>
      <c r="BE116" s="948"/>
      <c r="BF116" s="948"/>
      <c r="BG116" s="948"/>
      <c r="BH116" s="948"/>
      <c r="BI116" s="948"/>
      <c r="BJ116" s="948"/>
      <c r="BK116" s="948"/>
      <c r="BL116" s="948"/>
      <c r="BM116" s="948"/>
      <c r="BN116" s="948"/>
      <c r="BO116" s="948"/>
      <c r="BP116" s="949"/>
      <c r="BQ116" s="917" t="s">
        <v>113</v>
      </c>
      <c r="BR116" s="918"/>
      <c r="BS116" s="918"/>
      <c r="BT116" s="918"/>
      <c r="BU116" s="918"/>
      <c r="BV116" s="918" t="s">
        <v>113</v>
      </c>
      <c r="BW116" s="918"/>
      <c r="BX116" s="918"/>
      <c r="BY116" s="918"/>
      <c r="BZ116" s="918"/>
      <c r="CA116" s="918" t="s">
        <v>113</v>
      </c>
      <c r="CB116" s="918"/>
      <c r="CC116" s="918"/>
      <c r="CD116" s="918"/>
      <c r="CE116" s="918"/>
      <c r="CF116" s="912" t="s">
        <v>113</v>
      </c>
      <c r="CG116" s="913"/>
      <c r="CH116" s="913"/>
      <c r="CI116" s="913"/>
      <c r="CJ116" s="913"/>
      <c r="CK116" s="943"/>
      <c r="CL116" s="944"/>
      <c r="CM116" s="914" t="s">
        <v>429</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113</v>
      </c>
      <c r="DH116" s="957"/>
      <c r="DI116" s="957"/>
      <c r="DJ116" s="957"/>
      <c r="DK116" s="958"/>
      <c r="DL116" s="959" t="s">
        <v>113</v>
      </c>
      <c r="DM116" s="957"/>
      <c r="DN116" s="957"/>
      <c r="DO116" s="957"/>
      <c r="DP116" s="958"/>
      <c r="DQ116" s="959" t="s">
        <v>113</v>
      </c>
      <c r="DR116" s="957"/>
      <c r="DS116" s="957"/>
      <c r="DT116" s="957"/>
      <c r="DU116" s="958"/>
      <c r="DV116" s="960" t="s">
        <v>113</v>
      </c>
      <c r="DW116" s="961"/>
      <c r="DX116" s="961"/>
      <c r="DY116" s="961"/>
      <c r="DZ116" s="962"/>
    </row>
    <row r="117" spans="1:130" s="197" customFormat="1" ht="26.25" customHeight="1">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430</v>
      </c>
      <c r="Z117" s="882"/>
      <c r="AA117" s="994">
        <v>1425365</v>
      </c>
      <c r="AB117" s="964"/>
      <c r="AC117" s="964"/>
      <c r="AD117" s="964"/>
      <c r="AE117" s="965"/>
      <c r="AF117" s="963">
        <v>1388791</v>
      </c>
      <c r="AG117" s="964"/>
      <c r="AH117" s="964"/>
      <c r="AI117" s="964"/>
      <c r="AJ117" s="965"/>
      <c r="AK117" s="963">
        <v>1314038</v>
      </c>
      <c r="AL117" s="964"/>
      <c r="AM117" s="964"/>
      <c r="AN117" s="964"/>
      <c r="AO117" s="965"/>
      <c r="AP117" s="966"/>
      <c r="AQ117" s="967"/>
      <c r="AR117" s="967"/>
      <c r="AS117" s="967"/>
      <c r="AT117" s="968"/>
      <c r="AU117" s="897"/>
      <c r="AV117" s="898"/>
      <c r="AW117" s="898"/>
      <c r="AX117" s="898"/>
      <c r="AY117" s="899"/>
      <c r="AZ117" s="993" t="s">
        <v>431</v>
      </c>
      <c r="BA117" s="969"/>
      <c r="BB117" s="969"/>
      <c r="BC117" s="969"/>
      <c r="BD117" s="969"/>
      <c r="BE117" s="969"/>
      <c r="BF117" s="969"/>
      <c r="BG117" s="969"/>
      <c r="BH117" s="969"/>
      <c r="BI117" s="969"/>
      <c r="BJ117" s="969"/>
      <c r="BK117" s="969"/>
      <c r="BL117" s="969"/>
      <c r="BM117" s="969"/>
      <c r="BN117" s="969"/>
      <c r="BO117" s="969"/>
      <c r="BP117" s="970"/>
      <c r="BQ117" s="983" t="s">
        <v>113</v>
      </c>
      <c r="BR117" s="984"/>
      <c r="BS117" s="984"/>
      <c r="BT117" s="984"/>
      <c r="BU117" s="984"/>
      <c r="BV117" s="984" t="s">
        <v>113</v>
      </c>
      <c r="BW117" s="984"/>
      <c r="BX117" s="984"/>
      <c r="BY117" s="984"/>
      <c r="BZ117" s="984"/>
      <c r="CA117" s="984" t="s">
        <v>113</v>
      </c>
      <c r="CB117" s="984"/>
      <c r="CC117" s="984"/>
      <c r="CD117" s="984"/>
      <c r="CE117" s="984"/>
      <c r="CF117" s="912" t="s">
        <v>113</v>
      </c>
      <c r="CG117" s="913"/>
      <c r="CH117" s="913"/>
      <c r="CI117" s="913"/>
      <c r="CJ117" s="913"/>
      <c r="CK117" s="943"/>
      <c r="CL117" s="944"/>
      <c r="CM117" s="914" t="s">
        <v>432</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113</v>
      </c>
      <c r="DH117" s="957"/>
      <c r="DI117" s="957"/>
      <c r="DJ117" s="957"/>
      <c r="DK117" s="958"/>
      <c r="DL117" s="959" t="s">
        <v>113</v>
      </c>
      <c r="DM117" s="957"/>
      <c r="DN117" s="957"/>
      <c r="DO117" s="957"/>
      <c r="DP117" s="958"/>
      <c r="DQ117" s="959" t="s">
        <v>113</v>
      </c>
      <c r="DR117" s="957"/>
      <c r="DS117" s="957"/>
      <c r="DT117" s="957"/>
      <c r="DU117" s="958"/>
      <c r="DV117" s="960" t="s">
        <v>113</v>
      </c>
      <c r="DW117" s="961"/>
      <c r="DX117" s="961"/>
      <c r="DY117" s="961"/>
      <c r="DZ117" s="962"/>
    </row>
    <row r="118" spans="1:130" s="197" customFormat="1" ht="26.25" customHeight="1">
      <c r="A118" s="902" t="s">
        <v>406</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404</v>
      </c>
      <c r="AB118" s="881"/>
      <c r="AC118" s="881"/>
      <c r="AD118" s="881"/>
      <c r="AE118" s="882"/>
      <c r="AF118" s="880" t="s">
        <v>286</v>
      </c>
      <c r="AG118" s="881"/>
      <c r="AH118" s="881"/>
      <c r="AI118" s="881"/>
      <c r="AJ118" s="882"/>
      <c r="AK118" s="880" t="s">
        <v>285</v>
      </c>
      <c r="AL118" s="881"/>
      <c r="AM118" s="881"/>
      <c r="AN118" s="881"/>
      <c r="AO118" s="882"/>
      <c r="AP118" s="988" t="s">
        <v>405</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433</v>
      </c>
      <c r="BP118" s="992"/>
      <c r="BQ118" s="983">
        <v>15761129</v>
      </c>
      <c r="BR118" s="984"/>
      <c r="BS118" s="984"/>
      <c r="BT118" s="984"/>
      <c r="BU118" s="984"/>
      <c r="BV118" s="984">
        <v>15176100</v>
      </c>
      <c r="BW118" s="984"/>
      <c r="BX118" s="984"/>
      <c r="BY118" s="984"/>
      <c r="BZ118" s="984"/>
      <c r="CA118" s="984">
        <v>14535730</v>
      </c>
      <c r="CB118" s="984"/>
      <c r="CC118" s="984"/>
      <c r="CD118" s="984"/>
      <c r="CE118" s="984"/>
      <c r="CF118" s="985"/>
      <c r="CG118" s="986"/>
      <c r="CH118" s="986"/>
      <c r="CI118" s="986"/>
      <c r="CJ118" s="987"/>
      <c r="CK118" s="943"/>
      <c r="CL118" s="944"/>
      <c r="CM118" s="914" t="s">
        <v>434</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113</v>
      </c>
      <c r="DH118" s="957"/>
      <c r="DI118" s="957"/>
      <c r="DJ118" s="957"/>
      <c r="DK118" s="958"/>
      <c r="DL118" s="959" t="s">
        <v>113</v>
      </c>
      <c r="DM118" s="957"/>
      <c r="DN118" s="957"/>
      <c r="DO118" s="957"/>
      <c r="DP118" s="958"/>
      <c r="DQ118" s="959" t="s">
        <v>113</v>
      </c>
      <c r="DR118" s="957"/>
      <c r="DS118" s="957"/>
      <c r="DT118" s="957"/>
      <c r="DU118" s="958"/>
      <c r="DV118" s="960" t="s">
        <v>113</v>
      </c>
      <c r="DW118" s="961"/>
      <c r="DX118" s="961"/>
      <c r="DY118" s="961"/>
      <c r="DZ118" s="962"/>
    </row>
    <row r="119" spans="1:130" s="197" customFormat="1" ht="26.25" customHeight="1">
      <c r="A119" s="972" t="s">
        <v>409</v>
      </c>
      <c r="B119" s="942"/>
      <c r="C119" s="921" t="s">
        <v>410</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113</v>
      </c>
      <c r="AB119" s="888"/>
      <c r="AC119" s="888"/>
      <c r="AD119" s="888"/>
      <c r="AE119" s="889"/>
      <c r="AF119" s="890" t="s">
        <v>113</v>
      </c>
      <c r="AG119" s="888"/>
      <c r="AH119" s="888"/>
      <c r="AI119" s="888"/>
      <c r="AJ119" s="889"/>
      <c r="AK119" s="890" t="s">
        <v>113</v>
      </c>
      <c r="AL119" s="888"/>
      <c r="AM119" s="888"/>
      <c r="AN119" s="888"/>
      <c r="AO119" s="889"/>
      <c r="AP119" s="891" t="s">
        <v>113</v>
      </c>
      <c r="AQ119" s="892"/>
      <c r="AR119" s="892"/>
      <c r="AS119" s="892"/>
      <c r="AT119" s="893"/>
      <c r="AU119" s="975" t="s">
        <v>435</v>
      </c>
      <c r="AV119" s="976"/>
      <c r="AW119" s="976"/>
      <c r="AX119" s="976"/>
      <c r="AY119" s="977"/>
      <c r="AZ119" s="938" t="s">
        <v>436</v>
      </c>
      <c r="BA119" s="885"/>
      <c r="BB119" s="885"/>
      <c r="BC119" s="885"/>
      <c r="BD119" s="885"/>
      <c r="BE119" s="885"/>
      <c r="BF119" s="885"/>
      <c r="BG119" s="885"/>
      <c r="BH119" s="885"/>
      <c r="BI119" s="885"/>
      <c r="BJ119" s="885"/>
      <c r="BK119" s="885"/>
      <c r="BL119" s="885"/>
      <c r="BM119" s="885"/>
      <c r="BN119" s="885"/>
      <c r="BO119" s="885"/>
      <c r="BP119" s="886"/>
      <c r="BQ119" s="924">
        <v>2292029</v>
      </c>
      <c r="BR119" s="925"/>
      <c r="BS119" s="925"/>
      <c r="BT119" s="925"/>
      <c r="BU119" s="925"/>
      <c r="BV119" s="925">
        <v>2564370</v>
      </c>
      <c r="BW119" s="925"/>
      <c r="BX119" s="925"/>
      <c r="BY119" s="925"/>
      <c r="BZ119" s="925"/>
      <c r="CA119" s="925">
        <v>2045094</v>
      </c>
      <c r="CB119" s="925"/>
      <c r="CC119" s="925"/>
      <c r="CD119" s="925"/>
      <c r="CE119" s="925"/>
      <c r="CF119" s="939">
        <v>46.9</v>
      </c>
      <c r="CG119" s="940"/>
      <c r="CH119" s="940"/>
      <c r="CI119" s="940"/>
      <c r="CJ119" s="940"/>
      <c r="CK119" s="945"/>
      <c r="CL119" s="946"/>
      <c r="CM119" s="1002" t="s">
        <v>437</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136362</v>
      </c>
      <c r="DH119" s="996"/>
      <c r="DI119" s="996"/>
      <c r="DJ119" s="996"/>
      <c r="DK119" s="997"/>
      <c r="DL119" s="998">
        <v>65232</v>
      </c>
      <c r="DM119" s="996"/>
      <c r="DN119" s="996"/>
      <c r="DO119" s="996"/>
      <c r="DP119" s="997"/>
      <c r="DQ119" s="998">
        <v>22580</v>
      </c>
      <c r="DR119" s="996"/>
      <c r="DS119" s="996"/>
      <c r="DT119" s="996"/>
      <c r="DU119" s="997"/>
      <c r="DV119" s="999">
        <v>0.5</v>
      </c>
      <c r="DW119" s="1000"/>
      <c r="DX119" s="1000"/>
      <c r="DY119" s="1000"/>
      <c r="DZ119" s="1001"/>
    </row>
    <row r="120" spans="1:130" s="197" customFormat="1" ht="26.25" customHeight="1">
      <c r="A120" s="973"/>
      <c r="B120" s="944"/>
      <c r="C120" s="914" t="s">
        <v>413</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113</v>
      </c>
      <c r="AB120" s="957"/>
      <c r="AC120" s="957"/>
      <c r="AD120" s="957"/>
      <c r="AE120" s="958"/>
      <c r="AF120" s="959" t="s">
        <v>113</v>
      </c>
      <c r="AG120" s="957"/>
      <c r="AH120" s="957"/>
      <c r="AI120" s="957"/>
      <c r="AJ120" s="958"/>
      <c r="AK120" s="959" t="s">
        <v>113</v>
      </c>
      <c r="AL120" s="957"/>
      <c r="AM120" s="957"/>
      <c r="AN120" s="957"/>
      <c r="AO120" s="958"/>
      <c r="AP120" s="960" t="s">
        <v>113</v>
      </c>
      <c r="AQ120" s="961"/>
      <c r="AR120" s="961"/>
      <c r="AS120" s="961"/>
      <c r="AT120" s="962"/>
      <c r="AU120" s="978"/>
      <c r="AV120" s="979"/>
      <c r="AW120" s="979"/>
      <c r="AX120" s="979"/>
      <c r="AY120" s="980"/>
      <c r="AZ120" s="947" t="s">
        <v>438</v>
      </c>
      <c r="BA120" s="948"/>
      <c r="BB120" s="948"/>
      <c r="BC120" s="948"/>
      <c r="BD120" s="948"/>
      <c r="BE120" s="948"/>
      <c r="BF120" s="948"/>
      <c r="BG120" s="948"/>
      <c r="BH120" s="948"/>
      <c r="BI120" s="948"/>
      <c r="BJ120" s="948"/>
      <c r="BK120" s="948"/>
      <c r="BL120" s="948"/>
      <c r="BM120" s="948"/>
      <c r="BN120" s="948"/>
      <c r="BO120" s="948"/>
      <c r="BP120" s="949"/>
      <c r="BQ120" s="917">
        <v>705662</v>
      </c>
      <c r="BR120" s="918"/>
      <c r="BS120" s="918"/>
      <c r="BT120" s="918"/>
      <c r="BU120" s="918"/>
      <c r="BV120" s="918">
        <v>754257</v>
      </c>
      <c r="BW120" s="918"/>
      <c r="BX120" s="918"/>
      <c r="BY120" s="918"/>
      <c r="BZ120" s="918"/>
      <c r="CA120" s="918">
        <v>747028</v>
      </c>
      <c r="CB120" s="918"/>
      <c r="CC120" s="918"/>
      <c r="CD120" s="918"/>
      <c r="CE120" s="918"/>
      <c r="CF120" s="912">
        <v>17.100000000000001</v>
      </c>
      <c r="CG120" s="913"/>
      <c r="CH120" s="913"/>
      <c r="CI120" s="913"/>
      <c r="CJ120" s="913"/>
      <c r="CK120" s="1011" t="s">
        <v>439</v>
      </c>
      <c r="CL120" s="1012"/>
      <c r="CM120" s="1012"/>
      <c r="CN120" s="1012"/>
      <c r="CO120" s="1013"/>
      <c r="CP120" s="1019" t="s">
        <v>385</v>
      </c>
      <c r="CQ120" s="1020"/>
      <c r="CR120" s="1020"/>
      <c r="CS120" s="1020"/>
      <c r="CT120" s="1020"/>
      <c r="CU120" s="1020"/>
      <c r="CV120" s="1020"/>
      <c r="CW120" s="1020"/>
      <c r="CX120" s="1020"/>
      <c r="CY120" s="1020"/>
      <c r="CZ120" s="1020"/>
      <c r="DA120" s="1020"/>
      <c r="DB120" s="1020"/>
      <c r="DC120" s="1020"/>
      <c r="DD120" s="1020"/>
      <c r="DE120" s="1020"/>
      <c r="DF120" s="1021"/>
      <c r="DG120" s="924">
        <v>2579939</v>
      </c>
      <c r="DH120" s="925"/>
      <c r="DI120" s="925"/>
      <c r="DJ120" s="925"/>
      <c r="DK120" s="925"/>
      <c r="DL120" s="925">
        <v>2370081</v>
      </c>
      <c r="DM120" s="925"/>
      <c r="DN120" s="925"/>
      <c r="DO120" s="925"/>
      <c r="DP120" s="925"/>
      <c r="DQ120" s="925">
        <v>2236714</v>
      </c>
      <c r="DR120" s="925"/>
      <c r="DS120" s="925"/>
      <c r="DT120" s="925"/>
      <c r="DU120" s="925"/>
      <c r="DV120" s="926">
        <v>51.3</v>
      </c>
      <c r="DW120" s="926"/>
      <c r="DX120" s="926"/>
      <c r="DY120" s="926"/>
      <c r="DZ120" s="927"/>
    </row>
    <row r="121" spans="1:130" s="197" customFormat="1" ht="26.25" customHeight="1">
      <c r="A121" s="973"/>
      <c r="B121" s="944"/>
      <c r="C121" s="1008" t="s">
        <v>440</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113</v>
      </c>
      <c r="AB121" s="957"/>
      <c r="AC121" s="957"/>
      <c r="AD121" s="957"/>
      <c r="AE121" s="958"/>
      <c r="AF121" s="959" t="s">
        <v>113</v>
      </c>
      <c r="AG121" s="957"/>
      <c r="AH121" s="957"/>
      <c r="AI121" s="957"/>
      <c r="AJ121" s="958"/>
      <c r="AK121" s="959" t="s">
        <v>113</v>
      </c>
      <c r="AL121" s="957"/>
      <c r="AM121" s="957"/>
      <c r="AN121" s="957"/>
      <c r="AO121" s="958"/>
      <c r="AP121" s="960" t="s">
        <v>113</v>
      </c>
      <c r="AQ121" s="961"/>
      <c r="AR121" s="961"/>
      <c r="AS121" s="961"/>
      <c r="AT121" s="962"/>
      <c r="AU121" s="978"/>
      <c r="AV121" s="979"/>
      <c r="AW121" s="979"/>
      <c r="AX121" s="979"/>
      <c r="AY121" s="980"/>
      <c r="AZ121" s="993" t="s">
        <v>441</v>
      </c>
      <c r="BA121" s="969"/>
      <c r="BB121" s="969"/>
      <c r="BC121" s="969"/>
      <c r="BD121" s="969"/>
      <c r="BE121" s="969"/>
      <c r="BF121" s="969"/>
      <c r="BG121" s="969"/>
      <c r="BH121" s="969"/>
      <c r="BI121" s="969"/>
      <c r="BJ121" s="969"/>
      <c r="BK121" s="969"/>
      <c r="BL121" s="969"/>
      <c r="BM121" s="969"/>
      <c r="BN121" s="969"/>
      <c r="BO121" s="969"/>
      <c r="BP121" s="970"/>
      <c r="BQ121" s="983">
        <v>8595292</v>
      </c>
      <c r="BR121" s="984"/>
      <c r="BS121" s="984"/>
      <c r="BT121" s="984"/>
      <c r="BU121" s="984"/>
      <c r="BV121" s="984">
        <v>8613112</v>
      </c>
      <c r="BW121" s="984"/>
      <c r="BX121" s="984"/>
      <c r="BY121" s="984"/>
      <c r="BZ121" s="984"/>
      <c r="CA121" s="984">
        <v>8588395</v>
      </c>
      <c r="CB121" s="984"/>
      <c r="CC121" s="984"/>
      <c r="CD121" s="984"/>
      <c r="CE121" s="984"/>
      <c r="CF121" s="1022">
        <v>196.8</v>
      </c>
      <c r="CG121" s="1023"/>
      <c r="CH121" s="1023"/>
      <c r="CI121" s="1023"/>
      <c r="CJ121" s="1023"/>
      <c r="CK121" s="1014"/>
      <c r="CL121" s="1015"/>
      <c r="CM121" s="1015"/>
      <c r="CN121" s="1015"/>
      <c r="CO121" s="1016"/>
      <c r="CP121" s="1005" t="s">
        <v>388</v>
      </c>
      <c r="CQ121" s="1006"/>
      <c r="CR121" s="1006"/>
      <c r="CS121" s="1006"/>
      <c r="CT121" s="1006"/>
      <c r="CU121" s="1006"/>
      <c r="CV121" s="1006"/>
      <c r="CW121" s="1006"/>
      <c r="CX121" s="1006"/>
      <c r="CY121" s="1006"/>
      <c r="CZ121" s="1006"/>
      <c r="DA121" s="1006"/>
      <c r="DB121" s="1006"/>
      <c r="DC121" s="1006"/>
      <c r="DD121" s="1006"/>
      <c r="DE121" s="1006"/>
      <c r="DF121" s="1007"/>
      <c r="DG121" s="917">
        <v>1331517</v>
      </c>
      <c r="DH121" s="918"/>
      <c r="DI121" s="918"/>
      <c r="DJ121" s="918"/>
      <c r="DK121" s="918"/>
      <c r="DL121" s="918">
        <v>1283601</v>
      </c>
      <c r="DM121" s="918"/>
      <c r="DN121" s="918"/>
      <c r="DO121" s="918"/>
      <c r="DP121" s="918"/>
      <c r="DQ121" s="918">
        <v>1218499</v>
      </c>
      <c r="DR121" s="918"/>
      <c r="DS121" s="918"/>
      <c r="DT121" s="918"/>
      <c r="DU121" s="918"/>
      <c r="DV121" s="919">
        <v>27.9</v>
      </c>
      <c r="DW121" s="919"/>
      <c r="DX121" s="919"/>
      <c r="DY121" s="919"/>
      <c r="DZ121" s="920"/>
    </row>
    <row r="122" spans="1:130" s="197" customFormat="1" ht="26.25" customHeight="1">
      <c r="A122" s="973"/>
      <c r="B122" s="944"/>
      <c r="C122" s="914" t="s">
        <v>423</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113</v>
      </c>
      <c r="AB122" s="957"/>
      <c r="AC122" s="957"/>
      <c r="AD122" s="957"/>
      <c r="AE122" s="958"/>
      <c r="AF122" s="959" t="s">
        <v>113</v>
      </c>
      <c r="AG122" s="957"/>
      <c r="AH122" s="957"/>
      <c r="AI122" s="957"/>
      <c r="AJ122" s="958"/>
      <c r="AK122" s="959" t="s">
        <v>113</v>
      </c>
      <c r="AL122" s="957"/>
      <c r="AM122" s="957"/>
      <c r="AN122" s="957"/>
      <c r="AO122" s="958"/>
      <c r="AP122" s="960" t="s">
        <v>113</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442</v>
      </c>
      <c r="BP122" s="992"/>
      <c r="BQ122" s="1032">
        <v>11592983</v>
      </c>
      <c r="BR122" s="1033"/>
      <c r="BS122" s="1033"/>
      <c r="BT122" s="1033"/>
      <c r="BU122" s="1033"/>
      <c r="BV122" s="1033">
        <v>11931739</v>
      </c>
      <c r="BW122" s="1033"/>
      <c r="BX122" s="1033"/>
      <c r="BY122" s="1033"/>
      <c r="BZ122" s="1033"/>
      <c r="CA122" s="1033">
        <v>11380517</v>
      </c>
      <c r="CB122" s="1033"/>
      <c r="CC122" s="1033"/>
      <c r="CD122" s="1033"/>
      <c r="CE122" s="1033"/>
      <c r="CF122" s="985"/>
      <c r="CG122" s="986"/>
      <c r="CH122" s="986"/>
      <c r="CI122" s="986"/>
      <c r="CJ122" s="987"/>
      <c r="CK122" s="1014"/>
      <c r="CL122" s="1015"/>
      <c r="CM122" s="1015"/>
      <c r="CN122" s="1015"/>
      <c r="CO122" s="1016"/>
      <c r="CP122" s="1005" t="s">
        <v>387</v>
      </c>
      <c r="CQ122" s="1006"/>
      <c r="CR122" s="1006"/>
      <c r="CS122" s="1006"/>
      <c r="CT122" s="1006"/>
      <c r="CU122" s="1006"/>
      <c r="CV122" s="1006"/>
      <c r="CW122" s="1006"/>
      <c r="CX122" s="1006"/>
      <c r="CY122" s="1006"/>
      <c r="CZ122" s="1006"/>
      <c r="DA122" s="1006"/>
      <c r="DB122" s="1006"/>
      <c r="DC122" s="1006"/>
      <c r="DD122" s="1006"/>
      <c r="DE122" s="1006"/>
      <c r="DF122" s="1007"/>
      <c r="DG122" s="917">
        <v>806792</v>
      </c>
      <c r="DH122" s="918"/>
      <c r="DI122" s="918"/>
      <c r="DJ122" s="918"/>
      <c r="DK122" s="918"/>
      <c r="DL122" s="918">
        <v>775368</v>
      </c>
      <c r="DM122" s="918"/>
      <c r="DN122" s="918"/>
      <c r="DO122" s="918"/>
      <c r="DP122" s="918"/>
      <c r="DQ122" s="918">
        <v>726750</v>
      </c>
      <c r="DR122" s="918"/>
      <c r="DS122" s="918"/>
      <c r="DT122" s="918"/>
      <c r="DU122" s="918"/>
      <c r="DV122" s="919">
        <v>16.7</v>
      </c>
      <c r="DW122" s="919"/>
      <c r="DX122" s="919"/>
      <c r="DY122" s="919"/>
      <c r="DZ122" s="920"/>
    </row>
    <row r="123" spans="1:130" s="197" customFormat="1" ht="26.25" customHeight="1" thickBot="1">
      <c r="A123" s="973"/>
      <c r="B123" s="944"/>
      <c r="C123" s="914" t="s">
        <v>429</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113</v>
      </c>
      <c r="AB123" s="957"/>
      <c r="AC123" s="957"/>
      <c r="AD123" s="957"/>
      <c r="AE123" s="958"/>
      <c r="AF123" s="959" t="s">
        <v>113</v>
      </c>
      <c r="AG123" s="957"/>
      <c r="AH123" s="957"/>
      <c r="AI123" s="957"/>
      <c r="AJ123" s="958"/>
      <c r="AK123" s="959" t="s">
        <v>113</v>
      </c>
      <c r="AL123" s="957"/>
      <c r="AM123" s="957"/>
      <c r="AN123" s="957"/>
      <c r="AO123" s="958"/>
      <c r="AP123" s="960" t="s">
        <v>113</v>
      </c>
      <c r="AQ123" s="961"/>
      <c r="AR123" s="961"/>
      <c r="AS123" s="961"/>
      <c r="AT123" s="962"/>
      <c r="AU123" s="1029" t="s">
        <v>443</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94.2</v>
      </c>
      <c r="BR123" s="1025"/>
      <c r="BS123" s="1025"/>
      <c r="BT123" s="1025"/>
      <c r="BU123" s="1025"/>
      <c r="BV123" s="1025">
        <v>74.2</v>
      </c>
      <c r="BW123" s="1025"/>
      <c r="BX123" s="1025"/>
      <c r="BY123" s="1025"/>
      <c r="BZ123" s="1025"/>
      <c r="CA123" s="1025">
        <v>72.3</v>
      </c>
      <c r="CB123" s="1025"/>
      <c r="CC123" s="1025"/>
      <c r="CD123" s="1025"/>
      <c r="CE123" s="1025"/>
      <c r="CF123" s="1026"/>
      <c r="CG123" s="1027"/>
      <c r="CH123" s="1027"/>
      <c r="CI123" s="1027"/>
      <c r="CJ123" s="1028"/>
      <c r="CK123" s="1014"/>
      <c r="CL123" s="1015"/>
      <c r="CM123" s="1015"/>
      <c r="CN123" s="1015"/>
      <c r="CO123" s="1016"/>
      <c r="CP123" s="1005" t="s">
        <v>384</v>
      </c>
      <c r="CQ123" s="1006"/>
      <c r="CR123" s="1006"/>
      <c r="CS123" s="1006"/>
      <c r="CT123" s="1006"/>
      <c r="CU123" s="1006"/>
      <c r="CV123" s="1006"/>
      <c r="CW123" s="1006"/>
      <c r="CX123" s="1006"/>
      <c r="CY123" s="1006"/>
      <c r="CZ123" s="1006"/>
      <c r="DA123" s="1006"/>
      <c r="DB123" s="1006"/>
      <c r="DC123" s="1006"/>
      <c r="DD123" s="1006"/>
      <c r="DE123" s="1006"/>
      <c r="DF123" s="1007"/>
      <c r="DG123" s="956">
        <v>247769</v>
      </c>
      <c r="DH123" s="957"/>
      <c r="DI123" s="957"/>
      <c r="DJ123" s="957"/>
      <c r="DK123" s="958"/>
      <c r="DL123" s="959">
        <v>220700</v>
      </c>
      <c r="DM123" s="957"/>
      <c r="DN123" s="957"/>
      <c r="DO123" s="957"/>
      <c r="DP123" s="958"/>
      <c r="DQ123" s="959">
        <v>182037</v>
      </c>
      <c r="DR123" s="957"/>
      <c r="DS123" s="957"/>
      <c r="DT123" s="957"/>
      <c r="DU123" s="958"/>
      <c r="DV123" s="960">
        <v>4.2</v>
      </c>
      <c r="DW123" s="961"/>
      <c r="DX123" s="961"/>
      <c r="DY123" s="961"/>
      <c r="DZ123" s="962"/>
    </row>
    <row r="124" spans="1:130" s="197" customFormat="1" ht="26.25" customHeight="1">
      <c r="A124" s="973"/>
      <c r="B124" s="944"/>
      <c r="C124" s="914" t="s">
        <v>432</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113</v>
      </c>
      <c r="AB124" s="957"/>
      <c r="AC124" s="957"/>
      <c r="AD124" s="957"/>
      <c r="AE124" s="958"/>
      <c r="AF124" s="959" t="s">
        <v>113</v>
      </c>
      <c r="AG124" s="957"/>
      <c r="AH124" s="957"/>
      <c r="AI124" s="957"/>
      <c r="AJ124" s="958"/>
      <c r="AK124" s="959" t="s">
        <v>113</v>
      </c>
      <c r="AL124" s="957"/>
      <c r="AM124" s="957"/>
      <c r="AN124" s="957"/>
      <c r="AO124" s="958"/>
      <c r="AP124" s="960" t="s">
        <v>113</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444</v>
      </c>
      <c r="CQ124" s="1006"/>
      <c r="CR124" s="1006"/>
      <c r="CS124" s="1006"/>
      <c r="CT124" s="1006"/>
      <c r="CU124" s="1006"/>
      <c r="CV124" s="1006"/>
      <c r="CW124" s="1006"/>
      <c r="CX124" s="1006"/>
      <c r="CY124" s="1006"/>
      <c r="CZ124" s="1006"/>
      <c r="DA124" s="1006"/>
      <c r="DB124" s="1006"/>
      <c r="DC124" s="1006"/>
      <c r="DD124" s="1006"/>
      <c r="DE124" s="1006"/>
      <c r="DF124" s="1007"/>
      <c r="DG124" s="995">
        <v>115318</v>
      </c>
      <c r="DH124" s="996"/>
      <c r="DI124" s="996"/>
      <c r="DJ124" s="996"/>
      <c r="DK124" s="997"/>
      <c r="DL124" s="998">
        <v>146818</v>
      </c>
      <c r="DM124" s="996"/>
      <c r="DN124" s="996"/>
      <c r="DO124" s="996"/>
      <c r="DP124" s="997"/>
      <c r="DQ124" s="998">
        <v>161758</v>
      </c>
      <c r="DR124" s="996"/>
      <c r="DS124" s="996"/>
      <c r="DT124" s="996"/>
      <c r="DU124" s="997"/>
      <c r="DV124" s="999">
        <v>3.7</v>
      </c>
      <c r="DW124" s="1000"/>
      <c r="DX124" s="1000"/>
      <c r="DY124" s="1000"/>
      <c r="DZ124" s="1001"/>
    </row>
    <row r="125" spans="1:130" s="197" customFormat="1" ht="26.25" customHeight="1" thickBot="1">
      <c r="A125" s="973"/>
      <c r="B125" s="944"/>
      <c r="C125" s="914" t="s">
        <v>434</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113</v>
      </c>
      <c r="AB125" s="957"/>
      <c r="AC125" s="957"/>
      <c r="AD125" s="957"/>
      <c r="AE125" s="958"/>
      <c r="AF125" s="959" t="s">
        <v>113</v>
      </c>
      <c r="AG125" s="957"/>
      <c r="AH125" s="957"/>
      <c r="AI125" s="957"/>
      <c r="AJ125" s="958"/>
      <c r="AK125" s="959" t="s">
        <v>113</v>
      </c>
      <c r="AL125" s="957"/>
      <c r="AM125" s="957"/>
      <c r="AN125" s="957"/>
      <c r="AO125" s="958"/>
      <c r="AP125" s="960" t="s">
        <v>113</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445</v>
      </c>
      <c r="CL125" s="1012"/>
      <c r="CM125" s="1012"/>
      <c r="CN125" s="1012"/>
      <c r="CO125" s="1013"/>
      <c r="CP125" s="938" t="s">
        <v>446</v>
      </c>
      <c r="CQ125" s="885"/>
      <c r="CR125" s="885"/>
      <c r="CS125" s="885"/>
      <c r="CT125" s="885"/>
      <c r="CU125" s="885"/>
      <c r="CV125" s="885"/>
      <c r="CW125" s="885"/>
      <c r="CX125" s="885"/>
      <c r="CY125" s="885"/>
      <c r="CZ125" s="885"/>
      <c r="DA125" s="885"/>
      <c r="DB125" s="885"/>
      <c r="DC125" s="885"/>
      <c r="DD125" s="885"/>
      <c r="DE125" s="885"/>
      <c r="DF125" s="886"/>
      <c r="DG125" s="924" t="s">
        <v>113</v>
      </c>
      <c r="DH125" s="925"/>
      <c r="DI125" s="925"/>
      <c r="DJ125" s="925"/>
      <c r="DK125" s="925"/>
      <c r="DL125" s="925" t="s">
        <v>113</v>
      </c>
      <c r="DM125" s="925"/>
      <c r="DN125" s="925"/>
      <c r="DO125" s="925"/>
      <c r="DP125" s="925"/>
      <c r="DQ125" s="925" t="s">
        <v>113</v>
      </c>
      <c r="DR125" s="925"/>
      <c r="DS125" s="925"/>
      <c r="DT125" s="925"/>
      <c r="DU125" s="925"/>
      <c r="DV125" s="926" t="s">
        <v>113</v>
      </c>
      <c r="DW125" s="926"/>
      <c r="DX125" s="926"/>
      <c r="DY125" s="926"/>
      <c r="DZ125" s="927"/>
    </row>
    <row r="126" spans="1:130" s="197" customFormat="1" ht="26.25" customHeight="1">
      <c r="A126" s="973"/>
      <c r="B126" s="944"/>
      <c r="C126" s="914" t="s">
        <v>437</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97806</v>
      </c>
      <c r="AB126" s="957"/>
      <c r="AC126" s="957"/>
      <c r="AD126" s="957"/>
      <c r="AE126" s="958"/>
      <c r="AF126" s="959">
        <v>77136</v>
      </c>
      <c r="AG126" s="957"/>
      <c r="AH126" s="957"/>
      <c r="AI126" s="957"/>
      <c r="AJ126" s="958"/>
      <c r="AK126" s="959">
        <v>44677</v>
      </c>
      <c r="AL126" s="957"/>
      <c r="AM126" s="957"/>
      <c r="AN126" s="957"/>
      <c r="AO126" s="958"/>
      <c r="AP126" s="960">
        <v>1</v>
      </c>
      <c r="AQ126" s="961"/>
      <c r="AR126" s="961"/>
      <c r="AS126" s="961"/>
      <c r="AT126" s="962"/>
      <c r="AU126" s="233"/>
      <c r="AV126" s="233"/>
      <c r="AW126" s="233"/>
      <c r="AX126" s="1034" t="s">
        <v>447</v>
      </c>
      <c r="AY126" s="1035"/>
      <c r="AZ126" s="1035"/>
      <c r="BA126" s="1035"/>
      <c r="BB126" s="1035"/>
      <c r="BC126" s="1035"/>
      <c r="BD126" s="1035"/>
      <c r="BE126" s="1036"/>
      <c r="BF126" s="1050" t="s">
        <v>448</v>
      </c>
      <c r="BG126" s="1035"/>
      <c r="BH126" s="1035"/>
      <c r="BI126" s="1035"/>
      <c r="BJ126" s="1035"/>
      <c r="BK126" s="1035"/>
      <c r="BL126" s="1036"/>
      <c r="BM126" s="1050" t="s">
        <v>449</v>
      </c>
      <c r="BN126" s="1035"/>
      <c r="BO126" s="1035"/>
      <c r="BP126" s="1035"/>
      <c r="BQ126" s="1035"/>
      <c r="BR126" s="1035"/>
      <c r="BS126" s="1036"/>
      <c r="BT126" s="1050" t="s">
        <v>450</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451</v>
      </c>
      <c r="CQ126" s="948"/>
      <c r="CR126" s="948"/>
      <c r="CS126" s="948"/>
      <c r="CT126" s="948"/>
      <c r="CU126" s="948"/>
      <c r="CV126" s="948"/>
      <c r="CW126" s="948"/>
      <c r="CX126" s="948"/>
      <c r="CY126" s="948"/>
      <c r="CZ126" s="948"/>
      <c r="DA126" s="948"/>
      <c r="DB126" s="948"/>
      <c r="DC126" s="948"/>
      <c r="DD126" s="948"/>
      <c r="DE126" s="948"/>
      <c r="DF126" s="949"/>
      <c r="DG126" s="917" t="s">
        <v>113</v>
      </c>
      <c r="DH126" s="918"/>
      <c r="DI126" s="918"/>
      <c r="DJ126" s="918"/>
      <c r="DK126" s="918"/>
      <c r="DL126" s="918" t="s">
        <v>113</v>
      </c>
      <c r="DM126" s="918"/>
      <c r="DN126" s="918"/>
      <c r="DO126" s="918"/>
      <c r="DP126" s="918"/>
      <c r="DQ126" s="918" t="s">
        <v>113</v>
      </c>
      <c r="DR126" s="918"/>
      <c r="DS126" s="918"/>
      <c r="DT126" s="918"/>
      <c r="DU126" s="918"/>
      <c r="DV126" s="919" t="s">
        <v>113</v>
      </c>
      <c r="DW126" s="919"/>
      <c r="DX126" s="919"/>
      <c r="DY126" s="919"/>
      <c r="DZ126" s="920"/>
    </row>
    <row r="127" spans="1:130" s="197" customFormat="1" ht="26.25" customHeight="1" thickBot="1">
      <c r="A127" s="974"/>
      <c r="B127" s="946"/>
      <c r="C127" s="1002" t="s">
        <v>452</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113</v>
      </c>
      <c r="AB127" s="957"/>
      <c r="AC127" s="957"/>
      <c r="AD127" s="957"/>
      <c r="AE127" s="958"/>
      <c r="AF127" s="959" t="s">
        <v>113</v>
      </c>
      <c r="AG127" s="957"/>
      <c r="AH127" s="957"/>
      <c r="AI127" s="957"/>
      <c r="AJ127" s="958"/>
      <c r="AK127" s="959" t="s">
        <v>113</v>
      </c>
      <c r="AL127" s="957"/>
      <c r="AM127" s="957"/>
      <c r="AN127" s="957"/>
      <c r="AO127" s="958"/>
      <c r="AP127" s="960" t="s">
        <v>113</v>
      </c>
      <c r="AQ127" s="961"/>
      <c r="AR127" s="961"/>
      <c r="AS127" s="961"/>
      <c r="AT127" s="962"/>
      <c r="AU127" s="233"/>
      <c r="AV127" s="233"/>
      <c r="AW127" s="233"/>
      <c r="AX127" s="884" t="s">
        <v>453</v>
      </c>
      <c r="AY127" s="885"/>
      <c r="AZ127" s="885"/>
      <c r="BA127" s="885"/>
      <c r="BB127" s="885"/>
      <c r="BC127" s="885"/>
      <c r="BD127" s="885"/>
      <c r="BE127" s="886"/>
      <c r="BF127" s="1039" t="s">
        <v>113</v>
      </c>
      <c r="BG127" s="1040"/>
      <c r="BH127" s="1040"/>
      <c r="BI127" s="1040"/>
      <c r="BJ127" s="1040"/>
      <c r="BK127" s="1040"/>
      <c r="BL127" s="1049"/>
      <c r="BM127" s="1039">
        <v>14.92</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454</v>
      </c>
      <c r="CQ127" s="1043"/>
      <c r="CR127" s="1043"/>
      <c r="CS127" s="1043"/>
      <c r="CT127" s="1043"/>
      <c r="CU127" s="1043"/>
      <c r="CV127" s="1043"/>
      <c r="CW127" s="1043"/>
      <c r="CX127" s="1043"/>
      <c r="CY127" s="1043"/>
      <c r="CZ127" s="1043"/>
      <c r="DA127" s="1043"/>
      <c r="DB127" s="1043"/>
      <c r="DC127" s="1043"/>
      <c r="DD127" s="1043"/>
      <c r="DE127" s="1043"/>
      <c r="DF127" s="1044"/>
      <c r="DG127" s="1045">
        <v>5000</v>
      </c>
      <c r="DH127" s="1046"/>
      <c r="DI127" s="1046"/>
      <c r="DJ127" s="1046"/>
      <c r="DK127" s="1046"/>
      <c r="DL127" s="1046">
        <v>4000</v>
      </c>
      <c r="DM127" s="1046"/>
      <c r="DN127" s="1046"/>
      <c r="DO127" s="1046"/>
      <c r="DP127" s="1046"/>
      <c r="DQ127" s="1046">
        <v>3000</v>
      </c>
      <c r="DR127" s="1046"/>
      <c r="DS127" s="1046"/>
      <c r="DT127" s="1046"/>
      <c r="DU127" s="1046"/>
      <c r="DV127" s="1047">
        <v>0.1</v>
      </c>
      <c r="DW127" s="1047"/>
      <c r="DX127" s="1047"/>
      <c r="DY127" s="1047"/>
      <c r="DZ127" s="1048"/>
    </row>
    <row r="128" spans="1:130" s="197" customFormat="1" ht="26.25" customHeight="1">
      <c r="A128" s="1069" t="s">
        <v>455</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456</v>
      </c>
      <c r="X128" s="1071"/>
      <c r="Y128" s="1071"/>
      <c r="Z128" s="1072"/>
      <c r="AA128" s="1087">
        <v>46594</v>
      </c>
      <c r="AB128" s="1088"/>
      <c r="AC128" s="1088"/>
      <c r="AD128" s="1088"/>
      <c r="AE128" s="1089"/>
      <c r="AF128" s="1090">
        <v>49178</v>
      </c>
      <c r="AG128" s="1088"/>
      <c r="AH128" s="1088"/>
      <c r="AI128" s="1088"/>
      <c r="AJ128" s="1089"/>
      <c r="AK128" s="1090">
        <v>50081</v>
      </c>
      <c r="AL128" s="1088"/>
      <c r="AM128" s="1088"/>
      <c r="AN128" s="1088"/>
      <c r="AO128" s="1089"/>
      <c r="AP128" s="1091"/>
      <c r="AQ128" s="1092"/>
      <c r="AR128" s="1092"/>
      <c r="AS128" s="1092"/>
      <c r="AT128" s="1093"/>
      <c r="AU128" s="235"/>
      <c r="AV128" s="235"/>
      <c r="AW128" s="235"/>
      <c r="AX128" s="1052" t="s">
        <v>457</v>
      </c>
      <c r="AY128" s="948"/>
      <c r="AZ128" s="948"/>
      <c r="BA128" s="948"/>
      <c r="BB128" s="948"/>
      <c r="BC128" s="948"/>
      <c r="BD128" s="948"/>
      <c r="BE128" s="949"/>
      <c r="BF128" s="1064" t="s">
        <v>113</v>
      </c>
      <c r="BG128" s="1065"/>
      <c r="BH128" s="1065"/>
      <c r="BI128" s="1065"/>
      <c r="BJ128" s="1065"/>
      <c r="BK128" s="1065"/>
      <c r="BL128" s="1066"/>
      <c r="BM128" s="1064">
        <v>19.920000000000002</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458</v>
      </c>
      <c r="X129" s="1059"/>
      <c r="Y129" s="1059"/>
      <c r="Z129" s="1060"/>
      <c r="AA129" s="956">
        <v>5210901</v>
      </c>
      <c r="AB129" s="957"/>
      <c r="AC129" s="957"/>
      <c r="AD129" s="957"/>
      <c r="AE129" s="958"/>
      <c r="AF129" s="959">
        <v>5146548</v>
      </c>
      <c r="AG129" s="957"/>
      <c r="AH129" s="957"/>
      <c r="AI129" s="957"/>
      <c r="AJ129" s="958"/>
      <c r="AK129" s="959">
        <v>5126952</v>
      </c>
      <c r="AL129" s="957"/>
      <c r="AM129" s="957"/>
      <c r="AN129" s="957"/>
      <c r="AO129" s="958"/>
      <c r="AP129" s="1061"/>
      <c r="AQ129" s="1062"/>
      <c r="AR129" s="1062"/>
      <c r="AS129" s="1062"/>
      <c r="AT129" s="1063"/>
      <c r="AU129" s="235"/>
      <c r="AV129" s="235"/>
      <c r="AW129" s="235"/>
      <c r="AX129" s="1052" t="s">
        <v>459</v>
      </c>
      <c r="AY129" s="948"/>
      <c r="AZ129" s="948"/>
      <c r="BA129" s="948"/>
      <c r="BB129" s="948"/>
      <c r="BC129" s="948"/>
      <c r="BD129" s="948"/>
      <c r="BE129" s="949"/>
      <c r="BF129" s="1053">
        <v>12.5</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460</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461</v>
      </c>
      <c r="X130" s="1059"/>
      <c r="Y130" s="1059"/>
      <c r="Z130" s="1060"/>
      <c r="AA130" s="956">
        <v>788780</v>
      </c>
      <c r="AB130" s="957"/>
      <c r="AC130" s="957"/>
      <c r="AD130" s="957"/>
      <c r="AE130" s="958"/>
      <c r="AF130" s="959">
        <v>775627</v>
      </c>
      <c r="AG130" s="957"/>
      <c r="AH130" s="957"/>
      <c r="AI130" s="957"/>
      <c r="AJ130" s="958"/>
      <c r="AK130" s="959">
        <v>763417</v>
      </c>
      <c r="AL130" s="957"/>
      <c r="AM130" s="957"/>
      <c r="AN130" s="957"/>
      <c r="AO130" s="958"/>
      <c r="AP130" s="1061"/>
      <c r="AQ130" s="1062"/>
      <c r="AR130" s="1062"/>
      <c r="AS130" s="1062"/>
      <c r="AT130" s="1063"/>
      <c r="AU130" s="235"/>
      <c r="AV130" s="235"/>
      <c r="AW130" s="235"/>
      <c r="AX130" s="1111" t="s">
        <v>462</v>
      </c>
      <c r="AY130" s="1043"/>
      <c r="AZ130" s="1043"/>
      <c r="BA130" s="1043"/>
      <c r="BB130" s="1043"/>
      <c r="BC130" s="1043"/>
      <c r="BD130" s="1043"/>
      <c r="BE130" s="1044"/>
      <c r="BF130" s="1073">
        <v>72.3</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463</v>
      </c>
      <c r="X131" s="1082"/>
      <c r="Y131" s="1082"/>
      <c r="Z131" s="1083"/>
      <c r="AA131" s="995">
        <v>4422121</v>
      </c>
      <c r="AB131" s="996"/>
      <c r="AC131" s="996"/>
      <c r="AD131" s="996"/>
      <c r="AE131" s="997"/>
      <c r="AF131" s="998">
        <v>4370921</v>
      </c>
      <c r="AG131" s="996"/>
      <c r="AH131" s="996"/>
      <c r="AI131" s="996"/>
      <c r="AJ131" s="997"/>
      <c r="AK131" s="998">
        <v>4363535</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464</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465</v>
      </c>
      <c r="W132" s="1099"/>
      <c r="X132" s="1099"/>
      <c r="Y132" s="1099"/>
      <c r="Z132" s="1100"/>
      <c r="AA132" s="1101">
        <v>13.341810410000001</v>
      </c>
      <c r="AB132" s="1102"/>
      <c r="AC132" s="1102"/>
      <c r="AD132" s="1102"/>
      <c r="AE132" s="1103"/>
      <c r="AF132" s="1104">
        <v>12.903138719999999</v>
      </c>
      <c r="AG132" s="1102"/>
      <c r="AH132" s="1102"/>
      <c r="AI132" s="1102"/>
      <c r="AJ132" s="1103"/>
      <c r="AK132" s="1104">
        <v>11.47097479</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466</v>
      </c>
      <c r="W133" s="1106"/>
      <c r="X133" s="1106"/>
      <c r="Y133" s="1106"/>
      <c r="Z133" s="1107"/>
      <c r="AA133" s="1108">
        <v>14.9</v>
      </c>
      <c r="AB133" s="1109"/>
      <c r="AC133" s="1109"/>
      <c r="AD133" s="1109"/>
      <c r="AE133" s="1110"/>
      <c r="AF133" s="1108">
        <v>13.6</v>
      </c>
      <c r="AG133" s="1109"/>
      <c r="AH133" s="1109"/>
      <c r="AI133" s="1109"/>
      <c r="AJ133" s="1110"/>
      <c r="AK133" s="1108">
        <v>12.5</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52" zoomScale="75" zoomScaleNormal="85" zoomScaleSheetLayoutView="75" workbookViewId="0">
      <selection activeCell="R94" sqref="R94"/>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C19" workbookViewId="0">
      <selection activeCell="M59" sqref="M59"/>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15" t="s">
        <v>469</v>
      </c>
      <c r="L7" s="254"/>
      <c r="M7" s="255" t="s">
        <v>470</v>
      </c>
      <c r="N7" s="256"/>
    </row>
    <row r="8" spans="1:16">
      <c r="A8" s="248"/>
      <c r="B8" s="244"/>
      <c r="C8" s="244"/>
      <c r="D8" s="244"/>
      <c r="E8" s="244"/>
      <c r="F8" s="244"/>
      <c r="G8" s="257"/>
      <c r="H8" s="258"/>
      <c r="I8" s="258"/>
      <c r="J8" s="259"/>
      <c r="K8" s="1116"/>
      <c r="L8" s="260" t="s">
        <v>471</v>
      </c>
      <c r="M8" s="261" t="s">
        <v>472</v>
      </c>
      <c r="N8" s="262" t="s">
        <v>473</v>
      </c>
    </row>
    <row r="9" spans="1:16">
      <c r="A9" s="248"/>
      <c r="B9" s="244"/>
      <c r="C9" s="244"/>
      <c r="D9" s="244"/>
      <c r="E9" s="244"/>
      <c r="F9" s="244"/>
      <c r="G9" s="1117" t="s">
        <v>474</v>
      </c>
      <c r="H9" s="1118"/>
      <c r="I9" s="1118"/>
      <c r="J9" s="1119"/>
      <c r="K9" s="263">
        <v>1398880</v>
      </c>
      <c r="L9" s="264">
        <v>89391</v>
      </c>
      <c r="M9" s="265">
        <v>76983</v>
      </c>
      <c r="N9" s="266">
        <v>16.100000000000001</v>
      </c>
    </row>
    <row r="10" spans="1:16">
      <c r="A10" s="248"/>
      <c r="B10" s="244"/>
      <c r="C10" s="244"/>
      <c r="D10" s="244"/>
      <c r="E10" s="244"/>
      <c r="F10" s="244"/>
      <c r="G10" s="1117" t="s">
        <v>475</v>
      </c>
      <c r="H10" s="1118"/>
      <c r="I10" s="1118"/>
      <c r="J10" s="1119"/>
      <c r="K10" s="267">
        <v>47355</v>
      </c>
      <c r="L10" s="268">
        <v>3026</v>
      </c>
      <c r="M10" s="269">
        <v>8074</v>
      </c>
      <c r="N10" s="270">
        <v>-62.5</v>
      </c>
    </row>
    <row r="11" spans="1:16" ht="13.5" customHeight="1">
      <c r="A11" s="248"/>
      <c r="B11" s="244"/>
      <c r="C11" s="244"/>
      <c r="D11" s="244"/>
      <c r="E11" s="244"/>
      <c r="F11" s="244"/>
      <c r="G11" s="1117" t="s">
        <v>476</v>
      </c>
      <c r="H11" s="1118"/>
      <c r="I11" s="1118"/>
      <c r="J11" s="1119"/>
      <c r="K11" s="267">
        <v>231483</v>
      </c>
      <c r="L11" s="268">
        <v>14792</v>
      </c>
      <c r="M11" s="269">
        <v>11657</v>
      </c>
      <c r="N11" s="270">
        <v>26.9</v>
      </c>
    </row>
    <row r="12" spans="1:16" ht="13.5" customHeight="1">
      <c r="A12" s="248"/>
      <c r="B12" s="244"/>
      <c r="C12" s="244"/>
      <c r="D12" s="244"/>
      <c r="E12" s="244"/>
      <c r="F12" s="244"/>
      <c r="G12" s="1117" t="s">
        <v>477</v>
      </c>
      <c r="H12" s="1118"/>
      <c r="I12" s="1118"/>
      <c r="J12" s="1119"/>
      <c r="K12" s="267" t="s">
        <v>478</v>
      </c>
      <c r="L12" s="268" t="s">
        <v>478</v>
      </c>
      <c r="M12" s="269">
        <v>448</v>
      </c>
      <c r="N12" s="270" t="s">
        <v>478</v>
      </c>
    </row>
    <row r="13" spans="1:16" ht="13.5" customHeight="1">
      <c r="A13" s="248"/>
      <c r="B13" s="244"/>
      <c r="C13" s="244"/>
      <c r="D13" s="244"/>
      <c r="E13" s="244"/>
      <c r="F13" s="244"/>
      <c r="G13" s="1117" t="s">
        <v>479</v>
      </c>
      <c r="H13" s="1118"/>
      <c r="I13" s="1118"/>
      <c r="J13" s="1119"/>
      <c r="K13" s="267" t="s">
        <v>478</v>
      </c>
      <c r="L13" s="268" t="s">
        <v>478</v>
      </c>
      <c r="M13" s="269" t="s">
        <v>478</v>
      </c>
      <c r="N13" s="270" t="s">
        <v>478</v>
      </c>
    </row>
    <row r="14" spans="1:16" ht="13.5" customHeight="1">
      <c r="A14" s="248"/>
      <c r="B14" s="244"/>
      <c r="C14" s="244"/>
      <c r="D14" s="244"/>
      <c r="E14" s="244"/>
      <c r="F14" s="244"/>
      <c r="G14" s="1117" t="s">
        <v>480</v>
      </c>
      <c r="H14" s="1118"/>
      <c r="I14" s="1118"/>
      <c r="J14" s="1119"/>
      <c r="K14" s="267">
        <v>85291</v>
      </c>
      <c r="L14" s="268">
        <v>5450</v>
      </c>
      <c r="M14" s="269">
        <v>3486</v>
      </c>
      <c r="N14" s="270">
        <v>56.3</v>
      </c>
    </row>
    <row r="15" spans="1:16" ht="13.5" customHeight="1">
      <c r="A15" s="248"/>
      <c r="B15" s="244"/>
      <c r="C15" s="244"/>
      <c r="D15" s="244"/>
      <c r="E15" s="244"/>
      <c r="F15" s="244"/>
      <c r="G15" s="1117" t="s">
        <v>481</v>
      </c>
      <c r="H15" s="1118"/>
      <c r="I15" s="1118"/>
      <c r="J15" s="1119"/>
      <c r="K15" s="267">
        <v>59368</v>
      </c>
      <c r="L15" s="268">
        <v>3794</v>
      </c>
      <c r="M15" s="269">
        <v>1601</v>
      </c>
      <c r="N15" s="270">
        <v>137</v>
      </c>
    </row>
    <row r="16" spans="1:16">
      <c r="A16" s="248"/>
      <c r="B16" s="244"/>
      <c r="C16" s="244"/>
      <c r="D16" s="244"/>
      <c r="E16" s="244"/>
      <c r="F16" s="244"/>
      <c r="G16" s="1120" t="s">
        <v>482</v>
      </c>
      <c r="H16" s="1121"/>
      <c r="I16" s="1121"/>
      <c r="J16" s="1122"/>
      <c r="K16" s="268">
        <v>-141354</v>
      </c>
      <c r="L16" s="268">
        <v>-9033</v>
      </c>
      <c r="M16" s="269">
        <v>-9493</v>
      </c>
      <c r="N16" s="270">
        <v>-4.8</v>
      </c>
    </row>
    <row r="17" spans="1:16">
      <c r="A17" s="248"/>
      <c r="B17" s="244"/>
      <c r="C17" s="244"/>
      <c r="D17" s="244"/>
      <c r="E17" s="244"/>
      <c r="F17" s="244"/>
      <c r="G17" s="1120" t="s">
        <v>170</v>
      </c>
      <c r="H17" s="1121"/>
      <c r="I17" s="1121"/>
      <c r="J17" s="1122"/>
      <c r="K17" s="268">
        <v>1681023</v>
      </c>
      <c r="L17" s="268">
        <v>107420</v>
      </c>
      <c r="M17" s="269">
        <v>92756</v>
      </c>
      <c r="N17" s="270">
        <v>15.8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12" t="s">
        <v>487</v>
      </c>
      <c r="H21" s="1113"/>
      <c r="I21" s="1113"/>
      <c r="J21" s="1114"/>
      <c r="K21" s="280">
        <v>9.4600000000000009</v>
      </c>
      <c r="L21" s="281">
        <v>8.7799999999999994</v>
      </c>
      <c r="M21" s="282">
        <v>0.68</v>
      </c>
      <c r="N21" s="249"/>
      <c r="O21" s="283"/>
      <c r="P21" s="279"/>
    </row>
    <row r="22" spans="1:16" s="284" customFormat="1">
      <c r="A22" s="279"/>
      <c r="B22" s="249"/>
      <c r="C22" s="249"/>
      <c r="D22" s="249"/>
      <c r="E22" s="249"/>
      <c r="F22" s="249"/>
      <c r="G22" s="1112" t="s">
        <v>488</v>
      </c>
      <c r="H22" s="1113"/>
      <c r="I22" s="1113"/>
      <c r="J22" s="1114"/>
      <c r="K22" s="285">
        <v>96.6</v>
      </c>
      <c r="L22" s="286">
        <v>96.3</v>
      </c>
      <c r="M22" s="287">
        <v>0.3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489</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15" t="s">
        <v>469</v>
      </c>
      <c r="L30" s="254"/>
      <c r="M30" s="255" t="s">
        <v>470</v>
      </c>
      <c r="N30" s="256"/>
    </row>
    <row r="31" spans="1:16">
      <c r="A31" s="248"/>
      <c r="B31" s="244"/>
      <c r="C31" s="244"/>
      <c r="D31" s="244"/>
      <c r="E31" s="244"/>
      <c r="F31" s="244"/>
      <c r="G31" s="257"/>
      <c r="H31" s="258"/>
      <c r="I31" s="258"/>
      <c r="J31" s="259"/>
      <c r="K31" s="1116"/>
      <c r="L31" s="260" t="s">
        <v>471</v>
      </c>
      <c r="M31" s="261" t="s">
        <v>472</v>
      </c>
      <c r="N31" s="262" t="s">
        <v>473</v>
      </c>
    </row>
    <row r="32" spans="1:16" ht="27" customHeight="1">
      <c r="A32" s="248"/>
      <c r="B32" s="244"/>
      <c r="C32" s="244"/>
      <c r="D32" s="244"/>
      <c r="E32" s="244"/>
      <c r="F32" s="244"/>
      <c r="G32" s="1128" t="s">
        <v>492</v>
      </c>
      <c r="H32" s="1129"/>
      <c r="I32" s="1129"/>
      <c r="J32" s="1130"/>
      <c r="K32" s="294">
        <v>932280</v>
      </c>
      <c r="L32" s="294">
        <v>59574</v>
      </c>
      <c r="M32" s="295">
        <v>53752</v>
      </c>
      <c r="N32" s="296">
        <v>10.8</v>
      </c>
    </row>
    <row r="33" spans="1:16" ht="13.5" customHeight="1">
      <c r="A33" s="248"/>
      <c r="B33" s="244"/>
      <c r="C33" s="244"/>
      <c r="D33" s="244"/>
      <c r="E33" s="244"/>
      <c r="F33" s="244"/>
      <c r="G33" s="1128" t="s">
        <v>493</v>
      </c>
      <c r="H33" s="1129"/>
      <c r="I33" s="1129"/>
      <c r="J33" s="1130"/>
      <c r="K33" s="294" t="s">
        <v>478</v>
      </c>
      <c r="L33" s="294" t="s">
        <v>478</v>
      </c>
      <c r="M33" s="295" t="s">
        <v>478</v>
      </c>
      <c r="N33" s="296" t="s">
        <v>478</v>
      </c>
    </row>
    <row r="34" spans="1:16" ht="27" customHeight="1">
      <c r="A34" s="248"/>
      <c r="B34" s="244"/>
      <c r="C34" s="244"/>
      <c r="D34" s="244"/>
      <c r="E34" s="244"/>
      <c r="F34" s="244"/>
      <c r="G34" s="1128" t="s">
        <v>494</v>
      </c>
      <c r="H34" s="1129"/>
      <c r="I34" s="1129"/>
      <c r="J34" s="1130"/>
      <c r="K34" s="294" t="s">
        <v>478</v>
      </c>
      <c r="L34" s="294" t="s">
        <v>478</v>
      </c>
      <c r="M34" s="295">
        <v>8</v>
      </c>
      <c r="N34" s="296" t="s">
        <v>478</v>
      </c>
    </row>
    <row r="35" spans="1:16" ht="27" customHeight="1">
      <c r="A35" s="248"/>
      <c r="B35" s="244"/>
      <c r="C35" s="244"/>
      <c r="D35" s="244"/>
      <c r="E35" s="244"/>
      <c r="F35" s="244"/>
      <c r="G35" s="1128" t="s">
        <v>495</v>
      </c>
      <c r="H35" s="1129"/>
      <c r="I35" s="1129"/>
      <c r="J35" s="1130"/>
      <c r="K35" s="294">
        <v>312046</v>
      </c>
      <c r="L35" s="294">
        <v>19940</v>
      </c>
      <c r="M35" s="295">
        <v>15811</v>
      </c>
      <c r="N35" s="296">
        <v>26.1</v>
      </c>
    </row>
    <row r="36" spans="1:16" ht="27" customHeight="1">
      <c r="A36" s="248"/>
      <c r="B36" s="244"/>
      <c r="C36" s="244"/>
      <c r="D36" s="244"/>
      <c r="E36" s="244"/>
      <c r="F36" s="244"/>
      <c r="G36" s="1128" t="s">
        <v>496</v>
      </c>
      <c r="H36" s="1129"/>
      <c r="I36" s="1129"/>
      <c r="J36" s="1130"/>
      <c r="K36" s="294">
        <v>24065</v>
      </c>
      <c r="L36" s="294">
        <v>1538</v>
      </c>
      <c r="M36" s="295">
        <v>3371</v>
      </c>
      <c r="N36" s="296">
        <v>-54.4</v>
      </c>
    </row>
    <row r="37" spans="1:16" ht="13.5" customHeight="1">
      <c r="A37" s="248"/>
      <c r="B37" s="244"/>
      <c r="C37" s="244"/>
      <c r="D37" s="244"/>
      <c r="E37" s="244"/>
      <c r="F37" s="244"/>
      <c r="G37" s="1128" t="s">
        <v>497</v>
      </c>
      <c r="H37" s="1129"/>
      <c r="I37" s="1129"/>
      <c r="J37" s="1130"/>
      <c r="K37" s="294">
        <v>44677</v>
      </c>
      <c r="L37" s="294">
        <v>2855</v>
      </c>
      <c r="M37" s="295">
        <v>1425</v>
      </c>
      <c r="N37" s="296">
        <v>100.4</v>
      </c>
    </row>
    <row r="38" spans="1:16" ht="27" customHeight="1">
      <c r="A38" s="248"/>
      <c r="B38" s="244"/>
      <c r="C38" s="244"/>
      <c r="D38" s="244"/>
      <c r="E38" s="244"/>
      <c r="F38" s="244"/>
      <c r="G38" s="1131" t="s">
        <v>498</v>
      </c>
      <c r="H38" s="1132"/>
      <c r="I38" s="1132"/>
      <c r="J38" s="1133"/>
      <c r="K38" s="297">
        <v>970</v>
      </c>
      <c r="L38" s="297">
        <v>62</v>
      </c>
      <c r="M38" s="298">
        <v>8</v>
      </c>
      <c r="N38" s="299">
        <v>675</v>
      </c>
      <c r="O38" s="293"/>
    </row>
    <row r="39" spans="1:16">
      <c r="A39" s="248"/>
      <c r="B39" s="244"/>
      <c r="C39" s="244"/>
      <c r="D39" s="244"/>
      <c r="E39" s="244"/>
      <c r="F39" s="244"/>
      <c r="G39" s="1131" t="s">
        <v>499</v>
      </c>
      <c r="H39" s="1132"/>
      <c r="I39" s="1132"/>
      <c r="J39" s="1133"/>
      <c r="K39" s="300">
        <v>-50081</v>
      </c>
      <c r="L39" s="300">
        <v>-3200</v>
      </c>
      <c r="M39" s="301">
        <v>-3247</v>
      </c>
      <c r="N39" s="302">
        <v>-1.4</v>
      </c>
      <c r="O39" s="293"/>
    </row>
    <row r="40" spans="1:16" ht="27" customHeight="1">
      <c r="A40" s="248"/>
      <c r="B40" s="244"/>
      <c r="C40" s="244"/>
      <c r="D40" s="244"/>
      <c r="E40" s="244"/>
      <c r="F40" s="244"/>
      <c r="G40" s="1128" t="s">
        <v>500</v>
      </c>
      <c r="H40" s="1129"/>
      <c r="I40" s="1129"/>
      <c r="J40" s="1130"/>
      <c r="K40" s="300">
        <v>-763417</v>
      </c>
      <c r="L40" s="300">
        <v>-48784</v>
      </c>
      <c r="M40" s="301">
        <v>-45760</v>
      </c>
      <c r="N40" s="302">
        <v>6.6</v>
      </c>
      <c r="O40" s="293"/>
    </row>
    <row r="41" spans="1:16">
      <c r="A41" s="248"/>
      <c r="B41" s="244"/>
      <c r="C41" s="244"/>
      <c r="D41" s="244"/>
      <c r="E41" s="244"/>
      <c r="F41" s="244"/>
      <c r="G41" s="1134" t="s">
        <v>280</v>
      </c>
      <c r="H41" s="1135"/>
      <c r="I41" s="1135"/>
      <c r="J41" s="1136"/>
      <c r="K41" s="294">
        <v>500540</v>
      </c>
      <c r="L41" s="300">
        <v>31985</v>
      </c>
      <c r="M41" s="301">
        <v>25369</v>
      </c>
      <c r="N41" s="302">
        <v>26.1</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23" t="s">
        <v>469</v>
      </c>
      <c r="J49" s="1125" t="s">
        <v>504</v>
      </c>
      <c r="K49" s="1126"/>
      <c r="L49" s="1126"/>
      <c r="M49" s="1126"/>
      <c r="N49" s="1127"/>
    </row>
    <row r="50" spans="1:14">
      <c r="A50" s="248"/>
      <c r="B50" s="244"/>
      <c r="C50" s="244"/>
      <c r="D50" s="244"/>
      <c r="E50" s="244"/>
      <c r="F50" s="244"/>
      <c r="G50" s="312"/>
      <c r="H50" s="313"/>
      <c r="I50" s="1124"/>
      <c r="J50" s="314" t="s">
        <v>505</v>
      </c>
      <c r="K50" s="315" t="s">
        <v>506</v>
      </c>
      <c r="L50" s="316" t="s">
        <v>507</v>
      </c>
      <c r="M50" s="317" t="s">
        <v>508</v>
      </c>
      <c r="N50" s="318" t="s">
        <v>509</v>
      </c>
    </row>
    <row r="51" spans="1:14">
      <c r="A51" s="248"/>
      <c r="B51" s="244"/>
      <c r="C51" s="244"/>
      <c r="D51" s="244"/>
      <c r="E51" s="244"/>
      <c r="F51" s="244"/>
      <c r="G51" s="310" t="s">
        <v>510</v>
      </c>
      <c r="H51" s="311"/>
      <c r="I51" s="319">
        <v>873694</v>
      </c>
      <c r="J51" s="320">
        <v>53693</v>
      </c>
      <c r="K51" s="321">
        <v>-56</v>
      </c>
      <c r="L51" s="322">
        <v>65529</v>
      </c>
      <c r="M51" s="323">
        <v>43</v>
      </c>
      <c r="N51" s="324">
        <v>-99</v>
      </c>
    </row>
    <row r="52" spans="1:14">
      <c r="A52" s="248"/>
      <c r="B52" s="244"/>
      <c r="C52" s="244"/>
      <c r="D52" s="244"/>
      <c r="E52" s="244"/>
      <c r="F52" s="244"/>
      <c r="G52" s="325"/>
      <c r="H52" s="326" t="s">
        <v>511</v>
      </c>
      <c r="I52" s="327">
        <v>457652</v>
      </c>
      <c r="J52" s="328">
        <v>28125</v>
      </c>
      <c r="K52" s="329">
        <v>28.8</v>
      </c>
      <c r="L52" s="330">
        <v>32858</v>
      </c>
      <c r="M52" s="331">
        <v>44.5</v>
      </c>
      <c r="N52" s="332">
        <v>-15.7</v>
      </c>
    </row>
    <row r="53" spans="1:14">
      <c r="A53" s="248"/>
      <c r="B53" s="244"/>
      <c r="C53" s="244"/>
      <c r="D53" s="244"/>
      <c r="E53" s="244"/>
      <c r="F53" s="244"/>
      <c r="G53" s="310" t="s">
        <v>512</v>
      </c>
      <c r="H53" s="311"/>
      <c r="I53" s="319">
        <v>540335</v>
      </c>
      <c r="J53" s="320">
        <v>33634</v>
      </c>
      <c r="K53" s="321">
        <v>-37.4</v>
      </c>
      <c r="L53" s="322">
        <v>64717</v>
      </c>
      <c r="M53" s="323">
        <v>-1.2</v>
      </c>
      <c r="N53" s="324">
        <v>-36.200000000000003</v>
      </c>
    </row>
    <row r="54" spans="1:14">
      <c r="A54" s="248"/>
      <c r="B54" s="244"/>
      <c r="C54" s="244"/>
      <c r="D54" s="244"/>
      <c r="E54" s="244"/>
      <c r="F54" s="244"/>
      <c r="G54" s="325"/>
      <c r="H54" s="326" t="s">
        <v>511</v>
      </c>
      <c r="I54" s="327">
        <v>310294</v>
      </c>
      <c r="J54" s="328">
        <v>19315</v>
      </c>
      <c r="K54" s="329">
        <v>-31.3</v>
      </c>
      <c r="L54" s="330">
        <v>31931</v>
      </c>
      <c r="M54" s="331">
        <v>-2.8</v>
      </c>
      <c r="N54" s="332">
        <v>-28.5</v>
      </c>
    </row>
    <row r="55" spans="1:14">
      <c r="A55" s="248"/>
      <c r="B55" s="244"/>
      <c r="C55" s="244"/>
      <c r="D55" s="244"/>
      <c r="E55" s="244"/>
      <c r="F55" s="244"/>
      <c r="G55" s="310" t="s">
        <v>513</v>
      </c>
      <c r="H55" s="311"/>
      <c r="I55" s="319">
        <v>850376</v>
      </c>
      <c r="J55" s="320">
        <v>53473</v>
      </c>
      <c r="K55" s="321">
        <v>59</v>
      </c>
      <c r="L55" s="322">
        <v>61557</v>
      </c>
      <c r="M55" s="323">
        <v>-4.9000000000000004</v>
      </c>
      <c r="N55" s="324">
        <v>63.9</v>
      </c>
    </row>
    <row r="56" spans="1:14">
      <c r="A56" s="248"/>
      <c r="B56" s="244"/>
      <c r="C56" s="244"/>
      <c r="D56" s="244"/>
      <c r="E56" s="244"/>
      <c r="F56" s="244"/>
      <c r="G56" s="325"/>
      <c r="H56" s="326" t="s">
        <v>511</v>
      </c>
      <c r="I56" s="327">
        <v>244226</v>
      </c>
      <c r="J56" s="328">
        <v>15357</v>
      </c>
      <c r="K56" s="329">
        <v>-20.5</v>
      </c>
      <c r="L56" s="330">
        <v>32497</v>
      </c>
      <c r="M56" s="331">
        <v>1.8</v>
      </c>
      <c r="N56" s="332">
        <v>-22.3</v>
      </c>
    </row>
    <row r="57" spans="1:14">
      <c r="A57" s="248"/>
      <c r="B57" s="244"/>
      <c r="C57" s="244"/>
      <c r="D57" s="244"/>
      <c r="E57" s="244"/>
      <c r="F57" s="244"/>
      <c r="G57" s="310" t="s">
        <v>514</v>
      </c>
      <c r="H57" s="311"/>
      <c r="I57" s="319">
        <v>782245</v>
      </c>
      <c r="J57" s="320">
        <v>49663</v>
      </c>
      <c r="K57" s="321">
        <v>-7.1</v>
      </c>
      <c r="L57" s="322">
        <v>69806</v>
      </c>
      <c r="M57" s="323">
        <v>13.4</v>
      </c>
      <c r="N57" s="324">
        <v>-20.5</v>
      </c>
    </row>
    <row r="58" spans="1:14">
      <c r="A58" s="248"/>
      <c r="B58" s="244"/>
      <c r="C58" s="244"/>
      <c r="D58" s="244"/>
      <c r="E58" s="244"/>
      <c r="F58" s="244"/>
      <c r="G58" s="325"/>
      <c r="H58" s="326" t="s">
        <v>511</v>
      </c>
      <c r="I58" s="327">
        <v>551057</v>
      </c>
      <c r="J58" s="328">
        <v>34986</v>
      </c>
      <c r="K58" s="329">
        <v>127.8</v>
      </c>
      <c r="L58" s="330">
        <v>32823</v>
      </c>
      <c r="M58" s="331">
        <v>1</v>
      </c>
      <c r="N58" s="332">
        <v>126.8</v>
      </c>
    </row>
    <row r="59" spans="1:14">
      <c r="A59" s="248"/>
      <c r="B59" s="244"/>
      <c r="C59" s="244"/>
      <c r="D59" s="244"/>
      <c r="E59" s="244"/>
      <c r="F59" s="244"/>
      <c r="G59" s="310" t="s">
        <v>515</v>
      </c>
      <c r="H59" s="311"/>
      <c r="I59" s="319">
        <v>1104805</v>
      </c>
      <c r="J59" s="320">
        <v>70599</v>
      </c>
      <c r="K59" s="321">
        <v>42.2</v>
      </c>
      <c r="L59" s="322">
        <v>74444</v>
      </c>
      <c r="M59" s="323">
        <v>6.6</v>
      </c>
      <c r="N59" s="324">
        <v>35.6</v>
      </c>
    </row>
    <row r="60" spans="1:14">
      <c r="A60" s="248"/>
      <c r="B60" s="244"/>
      <c r="C60" s="244"/>
      <c r="D60" s="244"/>
      <c r="E60" s="244"/>
      <c r="F60" s="244"/>
      <c r="G60" s="325"/>
      <c r="H60" s="326" t="s">
        <v>511</v>
      </c>
      <c r="I60" s="333">
        <v>478374</v>
      </c>
      <c r="J60" s="328">
        <v>30569</v>
      </c>
      <c r="K60" s="329">
        <v>-12.6</v>
      </c>
      <c r="L60" s="330">
        <v>34175</v>
      </c>
      <c r="M60" s="331">
        <v>4.0999999999999996</v>
      </c>
      <c r="N60" s="332">
        <v>-16.7</v>
      </c>
    </row>
    <row r="61" spans="1:14">
      <c r="A61" s="248"/>
      <c r="B61" s="244"/>
      <c r="C61" s="244"/>
      <c r="D61" s="244"/>
      <c r="E61" s="244"/>
      <c r="F61" s="244"/>
      <c r="G61" s="310" t="s">
        <v>516</v>
      </c>
      <c r="H61" s="334"/>
      <c r="I61" s="335">
        <v>830291</v>
      </c>
      <c r="J61" s="336">
        <v>52212</v>
      </c>
      <c r="K61" s="337">
        <v>0.1</v>
      </c>
      <c r="L61" s="338">
        <v>67211</v>
      </c>
      <c r="M61" s="339">
        <v>11.4</v>
      </c>
      <c r="N61" s="324">
        <v>-11.3</v>
      </c>
    </row>
    <row r="62" spans="1:14">
      <c r="A62" s="248"/>
      <c r="B62" s="244"/>
      <c r="C62" s="244"/>
      <c r="D62" s="244"/>
      <c r="E62" s="244"/>
      <c r="F62" s="244"/>
      <c r="G62" s="325"/>
      <c r="H62" s="326" t="s">
        <v>511</v>
      </c>
      <c r="I62" s="327">
        <v>408321</v>
      </c>
      <c r="J62" s="328">
        <v>25670</v>
      </c>
      <c r="K62" s="329">
        <v>18.399999999999999</v>
      </c>
      <c r="L62" s="330">
        <v>32857</v>
      </c>
      <c r="M62" s="331">
        <v>9.6999999999999993</v>
      </c>
      <c r="N62" s="332">
        <v>8.6999999999999993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C25" zoomScale="75" zoomScaleNormal="7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37" t="s">
        <v>3</v>
      </c>
      <c r="D47" s="1137"/>
      <c r="E47" s="1138"/>
      <c r="F47" s="11">
        <v>6.93</v>
      </c>
      <c r="G47" s="12">
        <v>15.17</v>
      </c>
      <c r="H47" s="12">
        <v>18.61</v>
      </c>
      <c r="I47" s="12">
        <v>25.2</v>
      </c>
      <c r="J47" s="13">
        <v>20.92</v>
      </c>
    </row>
    <row r="48" spans="2:10" ht="57.75" customHeight="1">
      <c r="B48" s="14"/>
      <c r="C48" s="1139" t="s">
        <v>4</v>
      </c>
      <c r="D48" s="1139"/>
      <c r="E48" s="1140"/>
      <c r="F48" s="15">
        <v>4.34</v>
      </c>
      <c r="G48" s="16">
        <v>2.38</v>
      </c>
      <c r="H48" s="16">
        <v>6.96</v>
      </c>
      <c r="I48" s="16">
        <v>5.19</v>
      </c>
      <c r="J48" s="17">
        <v>5.07</v>
      </c>
    </row>
    <row r="49" spans="2:10" ht="57.75" customHeight="1" thickBot="1">
      <c r="B49" s="18"/>
      <c r="C49" s="1141" t="s">
        <v>5</v>
      </c>
      <c r="D49" s="1141"/>
      <c r="E49" s="1142"/>
      <c r="F49" s="19">
        <v>3.62</v>
      </c>
      <c r="G49" s="20">
        <v>7.04</v>
      </c>
      <c r="H49" s="20">
        <v>7.48</v>
      </c>
      <c r="I49" s="20">
        <v>4.66</v>
      </c>
      <c r="J49" s="21" t="s">
        <v>523</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D28" zoomScale="75" zoomScaleNormal="7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49" t="s">
        <v>524</v>
      </c>
      <c r="D34" s="1149"/>
      <c r="E34" s="1150"/>
      <c r="F34" s="32">
        <v>3.49</v>
      </c>
      <c r="G34" s="33">
        <v>3.52</v>
      </c>
      <c r="H34" s="33">
        <v>4.58</v>
      </c>
      <c r="I34" s="33">
        <v>6.4</v>
      </c>
      <c r="J34" s="34">
        <v>8.32</v>
      </c>
      <c r="K34" s="22"/>
      <c r="L34" s="22"/>
      <c r="M34" s="22"/>
      <c r="N34" s="22"/>
      <c r="O34" s="22"/>
      <c r="P34" s="22"/>
    </row>
    <row r="35" spans="1:16" ht="39" customHeight="1">
      <c r="A35" s="22"/>
      <c r="B35" s="35"/>
      <c r="C35" s="1143" t="s">
        <v>525</v>
      </c>
      <c r="D35" s="1144"/>
      <c r="E35" s="1145"/>
      <c r="F35" s="36">
        <v>4.34</v>
      </c>
      <c r="G35" s="37">
        <v>2.38</v>
      </c>
      <c r="H35" s="37">
        <v>6.96</v>
      </c>
      <c r="I35" s="37">
        <v>5.19</v>
      </c>
      <c r="J35" s="38">
        <v>5.07</v>
      </c>
      <c r="K35" s="22"/>
      <c r="L35" s="22"/>
      <c r="M35" s="22"/>
      <c r="N35" s="22"/>
      <c r="O35" s="22"/>
      <c r="P35" s="22"/>
    </row>
    <row r="36" spans="1:16" ht="39" customHeight="1">
      <c r="A36" s="22"/>
      <c r="B36" s="35"/>
      <c r="C36" s="1143" t="s">
        <v>526</v>
      </c>
      <c r="D36" s="1144"/>
      <c r="E36" s="1145"/>
      <c r="F36" s="36">
        <v>0.6</v>
      </c>
      <c r="G36" s="37">
        <v>2.4</v>
      </c>
      <c r="H36" s="37">
        <v>2.06</v>
      </c>
      <c r="I36" s="37">
        <v>2.2400000000000002</v>
      </c>
      <c r="J36" s="38">
        <v>2.2999999999999998</v>
      </c>
      <c r="K36" s="22"/>
      <c r="L36" s="22"/>
      <c r="M36" s="22"/>
      <c r="N36" s="22"/>
      <c r="O36" s="22"/>
      <c r="P36" s="22"/>
    </row>
    <row r="37" spans="1:16" ht="39" customHeight="1">
      <c r="A37" s="22"/>
      <c r="B37" s="35"/>
      <c r="C37" s="1143" t="s">
        <v>527</v>
      </c>
      <c r="D37" s="1144"/>
      <c r="E37" s="1145"/>
      <c r="F37" s="36">
        <v>0.15</v>
      </c>
      <c r="G37" s="37">
        <v>7.0000000000000007E-2</v>
      </c>
      <c r="H37" s="37">
        <v>0.16</v>
      </c>
      <c r="I37" s="37">
        <v>0.1</v>
      </c>
      <c r="J37" s="38">
        <v>0.44</v>
      </c>
      <c r="K37" s="22"/>
      <c r="L37" s="22"/>
      <c r="M37" s="22"/>
      <c r="N37" s="22"/>
      <c r="O37" s="22"/>
      <c r="P37" s="22"/>
    </row>
    <row r="38" spans="1:16" ht="39" customHeight="1">
      <c r="A38" s="22"/>
      <c r="B38" s="35"/>
      <c r="C38" s="1143" t="s">
        <v>528</v>
      </c>
      <c r="D38" s="1144"/>
      <c r="E38" s="1145"/>
      <c r="F38" s="36">
        <v>0.38</v>
      </c>
      <c r="G38" s="37">
        <v>0.28999999999999998</v>
      </c>
      <c r="H38" s="37">
        <v>0.3</v>
      </c>
      <c r="I38" s="37">
        <v>0.24</v>
      </c>
      <c r="J38" s="38">
        <v>0.37</v>
      </c>
      <c r="K38" s="22"/>
      <c r="L38" s="22"/>
      <c r="M38" s="22"/>
      <c r="N38" s="22"/>
      <c r="O38" s="22"/>
      <c r="P38" s="22"/>
    </row>
    <row r="39" spans="1:16" ht="39" customHeight="1">
      <c r="A39" s="22"/>
      <c r="B39" s="35"/>
      <c r="C39" s="1143" t="s">
        <v>529</v>
      </c>
      <c r="D39" s="1144"/>
      <c r="E39" s="1145"/>
      <c r="F39" s="36">
        <v>0.11</v>
      </c>
      <c r="G39" s="37">
        <v>0.11</v>
      </c>
      <c r="H39" s="37">
        <v>0.38</v>
      </c>
      <c r="I39" s="37">
        <v>0.21</v>
      </c>
      <c r="J39" s="38">
        <v>0.23</v>
      </c>
      <c r="K39" s="22"/>
      <c r="L39" s="22"/>
      <c r="M39" s="22"/>
      <c r="N39" s="22"/>
      <c r="O39" s="22"/>
      <c r="P39" s="22"/>
    </row>
    <row r="40" spans="1:16" ht="39" customHeight="1">
      <c r="A40" s="22"/>
      <c r="B40" s="35"/>
      <c r="C40" s="1143" t="s">
        <v>530</v>
      </c>
      <c r="D40" s="1144"/>
      <c r="E40" s="1145"/>
      <c r="F40" s="36">
        <v>0.09</v>
      </c>
      <c r="G40" s="37">
        <v>0.09</v>
      </c>
      <c r="H40" s="37">
        <v>0.08</v>
      </c>
      <c r="I40" s="37">
        <v>0.25</v>
      </c>
      <c r="J40" s="38">
        <v>0.21</v>
      </c>
      <c r="K40" s="22"/>
      <c r="L40" s="22"/>
      <c r="M40" s="22"/>
      <c r="N40" s="22"/>
      <c r="O40" s="22"/>
      <c r="P40" s="22"/>
    </row>
    <row r="41" spans="1:16" ht="39" customHeight="1">
      <c r="A41" s="22"/>
      <c r="B41" s="35"/>
      <c r="C41" s="1143" t="s">
        <v>531</v>
      </c>
      <c r="D41" s="1144"/>
      <c r="E41" s="1145"/>
      <c r="F41" s="36">
        <v>0.08</v>
      </c>
      <c r="G41" s="37">
        <v>0.12</v>
      </c>
      <c r="H41" s="37">
        <v>0.3</v>
      </c>
      <c r="I41" s="37">
        <v>0.11</v>
      </c>
      <c r="J41" s="38">
        <v>0.03</v>
      </c>
      <c r="K41" s="22"/>
      <c r="L41" s="22"/>
      <c r="M41" s="22"/>
      <c r="N41" s="22"/>
      <c r="O41" s="22"/>
      <c r="P41" s="22"/>
    </row>
    <row r="42" spans="1:16" ht="39" customHeight="1">
      <c r="A42" s="22"/>
      <c r="B42" s="39"/>
      <c r="C42" s="1143" t="s">
        <v>532</v>
      </c>
      <c r="D42" s="1144"/>
      <c r="E42" s="1145"/>
      <c r="F42" s="36" t="s">
        <v>478</v>
      </c>
      <c r="G42" s="37" t="s">
        <v>478</v>
      </c>
      <c r="H42" s="37" t="s">
        <v>478</v>
      </c>
      <c r="I42" s="37" t="s">
        <v>478</v>
      </c>
      <c r="J42" s="38" t="s">
        <v>478</v>
      </c>
      <c r="K42" s="22"/>
      <c r="L42" s="22"/>
      <c r="M42" s="22"/>
      <c r="N42" s="22"/>
      <c r="O42" s="22"/>
      <c r="P42" s="22"/>
    </row>
    <row r="43" spans="1:16" ht="39" customHeight="1" thickBot="1">
      <c r="A43" s="22"/>
      <c r="B43" s="40"/>
      <c r="C43" s="1146" t="s">
        <v>533</v>
      </c>
      <c r="D43" s="1147"/>
      <c r="E43" s="1148"/>
      <c r="F43" s="41">
        <v>0.03</v>
      </c>
      <c r="G43" s="42">
        <v>0.06</v>
      </c>
      <c r="H43" s="42">
        <v>0.05</v>
      </c>
      <c r="I43" s="42">
        <v>0.19</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J40" zoomScaleSheetLayoutView="55" workbookViewId="0">
      <selection activeCell="L50" sqref="L50"/>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59" t="s">
        <v>11</v>
      </c>
      <c r="C45" s="1160"/>
      <c r="D45" s="58"/>
      <c r="E45" s="1165" t="s">
        <v>12</v>
      </c>
      <c r="F45" s="1165"/>
      <c r="G45" s="1165"/>
      <c r="H45" s="1165"/>
      <c r="I45" s="1165"/>
      <c r="J45" s="1166"/>
      <c r="K45" s="59">
        <v>1132</v>
      </c>
      <c r="L45" s="60">
        <v>1066</v>
      </c>
      <c r="M45" s="60">
        <v>1000</v>
      </c>
      <c r="N45" s="60">
        <v>969</v>
      </c>
      <c r="O45" s="61">
        <v>932</v>
      </c>
      <c r="P45" s="48"/>
      <c r="Q45" s="48"/>
      <c r="R45" s="48"/>
      <c r="S45" s="48"/>
      <c r="T45" s="48"/>
      <c r="U45" s="48"/>
    </row>
    <row r="46" spans="1:21" ht="30.75" customHeight="1">
      <c r="A46" s="48"/>
      <c r="B46" s="1161"/>
      <c r="C46" s="1162"/>
      <c r="D46" s="62"/>
      <c r="E46" s="1153" t="s">
        <v>13</v>
      </c>
      <c r="F46" s="1153"/>
      <c r="G46" s="1153"/>
      <c r="H46" s="1153"/>
      <c r="I46" s="1153"/>
      <c r="J46" s="1154"/>
      <c r="K46" s="63" t="s">
        <v>478</v>
      </c>
      <c r="L46" s="64" t="s">
        <v>478</v>
      </c>
      <c r="M46" s="64" t="s">
        <v>478</v>
      </c>
      <c r="N46" s="64" t="s">
        <v>478</v>
      </c>
      <c r="O46" s="65" t="s">
        <v>478</v>
      </c>
      <c r="P46" s="48"/>
      <c r="Q46" s="48"/>
      <c r="R46" s="48"/>
      <c r="S46" s="48"/>
      <c r="T46" s="48"/>
      <c r="U46" s="48"/>
    </row>
    <row r="47" spans="1:21" ht="30.75" customHeight="1">
      <c r="A47" s="48"/>
      <c r="B47" s="1161"/>
      <c r="C47" s="1162"/>
      <c r="D47" s="62"/>
      <c r="E47" s="1153" t="s">
        <v>14</v>
      </c>
      <c r="F47" s="1153"/>
      <c r="G47" s="1153"/>
      <c r="H47" s="1153"/>
      <c r="I47" s="1153"/>
      <c r="J47" s="1154"/>
      <c r="K47" s="63" t="s">
        <v>478</v>
      </c>
      <c r="L47" s="64" t="s">
        <v>478</v>
      </c>
      <c r="M47" s="64" t="s">
        <v>478</v>
      </c>
      <c r="N47" s="64" t="s">
        <v>478</v>
      </c>
      <c r="O47" s="65" t="s">
        <v>478</v>
      </c>
      <c r="P47" s="48"/>
      <c r="Q47" s="48"/>
      <c r="R47" s="48"/>
      <c r="S47" s="48"/>
      <c r="T47" s="48"/>
      <c r="U47" s="48"/>
    </row>
    <row r="48" spans="1:21" ht="30.75" customHeight="1">
      <c r="A48" s="48"/>
      <c r="B48" s="1161"/>
      <c r="C48" s="1162"/>
      <c r="D48" s="62"/>
      <c r="E48" s="1153" t="s">
        <v>15</v>
      </c>
      <c r="F48" s="1153"/>
      <c r="G48" s="1153"/>
      <c r="H48" s="1153"/>
      <c r="I48" s="1153"/>
      <c r="J48" s="1154"/>
      <c r="K48" s="63">
        <v>337</v>
      </c>
      <c r="L48" s="64">
        <v>333</v>
      </c>
      <c r="M48" s="64">
        <v>283</v>
      </c>
      <c r="N48" s="64">
        <v>309</v>
      </c>
      <c r="O48" s="65">
        <v>312</v>
      </c>
      <c r="P48" s="48"/>
      <c r="Q48" s="48"/>
      <c r="R48" s="48"/>
      <c r="S48" s="48"/>
      <c r="T48" s="48"/>
      <c r="U48" s="48"/>
    </row>
    <row r="49" spans="1:21" ht="30.75" customHeight="1">
      <c r="A49" s="48"/>
      <c r="B49" s="1161"/>
      <c r="C49" s="1162"/>
      <c r="D49" s="62"/>
      <c r="E49" s="1153" t="s">
        <v>16</v>
      </c>
      <c r="F49" s="1153"/>
      <c r="G49" s="1153"/>
      <c r="H49" s="1153"/>
      <c r="I49" s="1153"/>
      <c r="J49" s="1154"/>
      <c r="K49" s="63">
        <v>45</v>
      </c>
      <c r="L49" s="64">
        <v>45</v>
      </c>
      <c r="M49" s="64">
        <v>44</v>
      </c>
      <c r="N49" s="64">
        <v>33</v>
      </c>
      <c r="O49" s="65">
        <v>24</v>
      </c>
      <c r="P49" s="48"/>
      <c r="Q49" s="48"/>
      <c r="R49" s="48"/>
      <c r="S49" s="48"/>
      <c r="T49" s="48"/>
      <c r="U49" s="48"/>
    </row>
    <row r="50" spans="1:21" ht="30.75" customHeight="1">
      <c r="A50" s="48"/>
      <c r="B50" s="1161"/>
      <c r="C50" s="1162"/>
      <c r="D50" s="62"/>
      <c r="E50" s="1153" t="s">
        <v>17</v>
      </c>
      <c r="F50" s="1153"/>
      <c r="G50" s="1153"/>
      <c r="H50" s="1153"/>
      <c r="I50" s="1153"/>
      <c r="J50" s="1154"/>
      <c r="K50" s="63">
        <v>105</v>
      </c>
      <c r="L50" s="64">
        <v>102</v>
      </c>
      <c r="M50" s="64">
        <v>98</v>
      </c>
      <c r="N50" s="64">
        <v>77</v>
      </c>
      <c r="O50" s="65">
        <v>45</v>
      </c>
      <c r="P50" s="48"/>
      <c r="Q50" s="48"/>
      <c r="R50" s="48"/>
      <c r="S50" s="48"/>
      <c r="T50" s="48"/>
      <c r="U50" s="48"/>
    </row>
    <row r="51" spans="1:21" ht="30.75" customHeight="1">
      <c r="A51" s="48"/>
      <c r="B51" s="1163"/>
      <c r="C51" s="1164"/>
      <c r="D51" s="66"/>
      <c r="E51" s="1153" t="s">
        <v>18</v>
      </c>
      <c r="F51" s="1153"/>
      <c r="G51" s="1153"/>
      <c r="H51" s="1153"/>
      <c r="I51" s="1153"/>
      <c r="J51" s="1154"/>
      <c r="K51" s="63">
        <v>1</v>
      </c>
      <c r="L51" s="64">
        <v>0</v>
      </c>
      <c r="M51" s="64">
        <v>0</v>
      </c>
      <c r="N51" s="64">
        <v>0</v>
      </c>
      <c r="O51" s="65">
        <v>1</v>
      </c>
      <c r="P51" s="48"/>
      <c r="Q51" s="48"/>
      <c r="R51" s="48"/>
      <c r="S51" s="48"/>
      <c r="T51" s="48"/>
      <c r="U51" s="48"/>
    </row>
    <row r="52" spans="1:21" ht="30.75" customHeight="1">
      <c r="A52" s="48"/>
      <c r="B52" s="1151" t="s">
        <v>19</v>
      </c>
      <c r="C52" s="1152"/>
      <c r="D52" s="66"/>
      <c r="E52" s="1153" t="s">
        <v>20</v>
      </c>
      <c r="F52" s="1153"/>
      <c r="G52" s="1153"/>
      <c r="H52" s="1153"/>
      <c r="I52" s="1153"/>
      <c r="J52" s="1154"/>
      <c r="K52" s="63">
        <v>902</v>
      </c>
      <c r="L52" s="64">
        <v>873</v>
      </c>
      <c r="M52" s="64">
        <v>836</v>
      </c>
      <c r="N52" s="64">
        <v>824</v>
      </c>
      <c r="O52" s="65">
        <v>813</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718</v>
      </c>
      <c r="L53" s="69">
        <v>673</v>
      </c>
      <c r="M53" s="69">
        <v>589</v>
      </c>
      <c r="N53" s="69">
        <v>564</v>
      </c>
      <c r="O53" s="70">
        <v>501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2015-04-17T04:21:05Z</cp:lastPrinted>
  <dcterms:created xsi:type="dcterms:W3CDTF">2015-02-17T06:11:07Z</dcterms:created>
  <dcterms:modified xsi:type="dcterms:W3CDTF">2015-04-27T07:25:36Z</dcterms:modified>
</cp:coreProperties>
</file>