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activeTab="4"/>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E41" i="9"/>
  <c r="AM41" i="9"/>
  <c r="U41" i="9"/>
  <c r="C41" i="9"/>
  <c r="CO40" i="9"/>
  <c r="BE40" i="9"/>
  <c r="AM40" i="9"/>
  <c r="U40" i="9"/>
  <c r="C40" i="9"/>
  <c r="CO39" i="9"/>
  <c r="BE39" i="9"/>
  <c r="AM39" i="9"/>
  <c r="U39" i="9"/>
  <c r="C39" i="9"/>
  <c r="CO38" i="9"/>
  <c r="BE38" i="9"/>
  <c r="AM38" i="9"/>
  <c r="U38" i="9"/>
  <c r="C38" i="9"/>
  <c r="CO37" i="9"/>
  <c r="AM37" i="9"/>
  <c r="C37" i="9"/>
  <c r="CO36" i="9"/>
  <c r="AM36" i="9"/>
  <c r="C36" i="9"/>
  <c r="AM35" i="9"/>
  <c r="C35" i="9"/>
  <c r="AM34"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s="1"/>
  <c r="U37" i="9" s="1"/>
  <c r="BE34" i="9" l="1"/>
  <c r="BE35" i="9" s="1"/>
  <c r="BE36" i="9" s="1"/>
  <c r="BE37" i="9" s="1"/>
  <c r="BW34" i="9" l="1"/>
  <c r="BW35" i="9" s="1"/>
  <c r="BW36" i="9" s="1"/>
  <c r="BW37" i="9" s="1"/>
  <c r="BW38" i="9" s="1"/>
  <c r="BW39" i="9" s="1"/>
  <c r="BW40" i="9" s="1"/>
  <c r="BW41" i="9" s="1"/>
  <c r="BW42" i="9" s="1"/>
  <c r="BW43" i="9" s="1"/>
  <c r="CO34" i="9" l="1"/>
  <c r="CO35" i="9" s="1"/>
</calcChain>
</file>

<file path=xl/sharedStrings.xml><?xml version="1.0" encoding="utf-8"?>
<sst xmlns="http://schemas.openxmlformats.org/spreadsheetml/2006/main" count="962" uniqueCount="550">
  <si>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</si>
  <si>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</si>
  <si>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</si>
  <si>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</si>
  <si>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</si>
  <si>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</si>
  <si>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</si>
  <si>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</si>
  <si>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</si>
  <si>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</si>
  <si>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</si>
  <si>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</si>
  <si>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</si>
  <si>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</si>
  <si>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</si>
  <si>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</si>
  <si>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</si>
  <si>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</si>
  <si>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</si>
  <si>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</si>
  <si>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</si>
  <si>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</si>
  <si>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</si>
  <si>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</si>
  <si>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</si>
  <si>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</si>
  <si>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</si>
  <si>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</si>
  <si>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</si>
  <si>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</si>
  <si>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</si>
  <si>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</si>
  <si>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</si>
  <si>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</si>
  <si>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</si>
  <si>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</si>
  <si>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</si>
  <si>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</si>
  <si>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</si>
  <si>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</si>
  <si>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</si>
  <si>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</si>
  <si>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</si>
  <si>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</si>
  <si>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</si>
  <si>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</si>
  <si>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</si>
  <si>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</si>
  <si>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</si>
  <si>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</si>
  <si>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</si>
  <si>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</si>
  <si>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</si>
  <si>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</si>
  <si>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</si>
  <si>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</si>
  <si>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</si>
  <si>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</si>
  <si>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</si>
  <si>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</si>
  <si>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</si>
  <si>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</si>
  <si>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</si>
  <si>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</si>
  <si>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</si>
  <si>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</si>
  <si>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</si>
  <si>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</si>
  <si>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</si>
  <si>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Ⅰ－２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</si>
  <si>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</si>
  <si>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</si>
  <si>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</si>
  <si>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</si>
  <si>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</si>
  <si>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</si>
  <si>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</si>
  <si>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</si>
  <si>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</si>
  <si>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</si>
  <si>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</si>
  <si>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</si>
  <si>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北塩原村</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</si>
  <si>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</si>
  <si>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</si>
  <si>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</si>
  <si>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</si>
  <si>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</si>
  <si>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</si>
  <si>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</si>
  <si>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</si>
  <si>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</si>
  <si>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</si>
  <si>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</si>
  <si>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</si>
  <si>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</si>
  <si>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</si>
  <si>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</si>
  <si>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</si>
  <si>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</si>
  <si>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</si>
  <si>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</si>
  <si>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</si>
  <si>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</si>
  <si>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</si>
  <si>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</si>
  <si>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</si>
  <si>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</si>
  <si>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-8.3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</si>
  <si>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</si>
  <si>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</si>
  <si>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</si>
  <si>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</si>
  <si>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</si>
  <si>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</si>
  <si>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</si>
  <si>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</si>
  <si>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</si>
  <si>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</si>
  <si>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</si>
  <si>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</si>
  <si>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</si>
  <si>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</si>
  <si>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</si>
  <si>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</si>
  <si>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</si>
  <si>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</si>
  <si>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</si>
  <si>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</si>
  <si>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</si>
  <si>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</si>
  <si>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</si>
  <si>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</si>
  <si>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</si>
  <si>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</si>
  <si>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</si>
  <si>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</si>
  <si>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</si>
  <si>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</si>
  <si>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</si>
  <si>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</si>
  <si>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</si>
  <si>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</si>
  <si>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</si>
  <si>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</si>
  <si>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</si>
  <si>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</si>
  <si>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</si>
  <si>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</si>
  <si>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</si>
  <si>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</si>
  <si>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</si>
  <si>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</si>
  <si>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</si>
  <si>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</si>
  <si>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</si>
  <si>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</si>
  <si>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</si>
  <si>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</si>
  <si>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</si>
  <si>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</si>
  <si>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</si>
  <si>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</si>
  <si>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</si>
  <si>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</si>
  <si>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</si>
  <si>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</si>
  <si>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</si>
  <si>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</si>
  <si>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</si>
  <si>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</si>
  <si>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</si>
  <si>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</si>
  <si>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</si>
  <si>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</si>
  <si>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</si>
  <si>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</si>
  <si>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</si>
  <si>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</si>
  <si>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</si>
  <si>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</si>
  <si>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</si>
  <si>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</si>
  <si>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</si>
  <si>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</si>
  <si>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</si>
  <si>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</si>
  <si>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</si>
  <si>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</si>
  <si>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</si>
  <si>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</si>
  <si>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</si>
  <si>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</si>
  <si>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</si>
  <si>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</si>
  <si>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福島県北塩原村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</si>
  <si>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</si>
  <si>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</si>
  <si>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</si>
  <si>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</si>
  <si>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</si>
  <si>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</si>
  <si>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</si>
  <si>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</si>
  <si>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</si>
  <si>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</si>
  <si>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</si>
  <si>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</si>
  <si>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</si>
  <si>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</si>
  <si>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</si>
  <si>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</si>
  <si>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</si>
  <si>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</si>
  <si>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</si>
  <si>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</si>
  <si>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</si>
  <si>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</si>
  <si>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</si>
  <si>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</si>
  <si>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</si>
  <si>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</si>
  <si>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</si>
  <si>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</si>
  <si>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</si>
  <si>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</si>
  <si>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</si>
  <si>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</si>
  <si>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</si>
  <si>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</si>
  <si>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</si>
  <si>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</si>
  <si>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</si>
  <si>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</si>
  <si>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</si>
  <si>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</si>
  <si>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</si>
  <si>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</si>
  <si>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</si>
  <si>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</si>
  <si>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</si>
  <si>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</si>
  <si>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</si>
  <si>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</si>
  <si>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</si>
  <si>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</si>
  <si>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</si>
  <si>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</si>
  <si>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</si>
  <si>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</si>
  <si>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</si>
  <si>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</si>
  <si>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</si>
  <si>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</si>
  <si>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</si>
  <si>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</si>
  <si>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</si>
  <si>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</si>
  <si>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</si>
  <si>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</si>
  <si>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</si>
  <si>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</si>
  <si>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</si>
  <si>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</si>
  <si>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</si>
  <si>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</si>
  <si>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</si>
  <si>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</si>
  <si>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</si>
  <si>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</si>
  <si>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</si>
  <si>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</si>
  <si>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</si>
  <si>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</si>
  <si>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</si>
  <si>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</si>
  <si>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</si>
  <si>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</si>
  <si>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</si>
  <si>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</si>
  <si>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</si>
  <si>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</si>
  <si>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</si>
  <si>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</si>
  <si>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</si>
  <si>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</si>
  <si>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</si>
  <si>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</si>
  <si>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</si>
  <si>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</si>
  <si>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</si>
  <si>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</si>
  <si>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</si>
  <si>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</si>
  <si>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</si>
  <si>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</si>
  <si>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</si>
  <si>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</si>
  <si>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</si>
  <si>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</si>
  <si>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</si>
  <si>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</si>
  <si>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</si>
  <si>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</si>
  <si>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</si>
  <si>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</si>
  <si>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</si>
  <si>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</si>
  <si>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</si>
  <si>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</si>
  <si>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</si>
  <si>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</si>
  <si>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</si>
  <si>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</si>
  <si>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</si>
  <si>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</si>
  <si>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</si>
  <si>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上水道</t>
    <phoneticPr fontId="5"/>
  </si>
  <si>
    <t>被保険者数(人)</t>
  </si>
  <si>
    <t>　繰出金</t>
    <phoneticPr fontId="5"/>
  </si>
  <si>
    <t>工業用水道</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</si>
  <si>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</si>
  <si>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</si>
  <si>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</si>
  <si>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</si>
  <si>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</si>
  <si>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</si>
  <si>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</si>
  <si>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</si>
  <si>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</si>
  <si>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</si>
  <si>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</si>
  <si>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</si>
  <si>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</si>
  <si>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</si>
  <si>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</si>
  <si>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</si>
  <si>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</si>
  <si>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</si>
  <si>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</si>
  <si>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t>
    <phoneticPr fontId="5"/>
  </si>
  <si>
    <t>歳出合計</t>
    <phoneticPr fontId="5"/>
  </si>
  <si>
    <t>(2)各会計、関係団体の財政状況及び健全化判断比率（市町村）</t>
    <rPh sb="26" eb="29">
      <t>シチョウソン</t>
    </rPh>
    <phoneticPr fontId="5"/>
  </si>
  <si>
    <t>平成25年度</t>
  </si>
  <si>
    <t>福島県北塩原村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</si>
  <si>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</si>
  <si>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</si>
  <si>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</si>
  <si>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</si>
  <si>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</si>
  <si>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</si>
  <si>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</si>
  <si>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</si>
  <si>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</si>
  <si>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</si>
  <si>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</si>
  <si>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</si>
  <si>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</si>
  <si>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</si>
  <si>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</si>
  <si>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</si>
  <si>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</si>
  <si>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</si>
  <si>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</si>
  <si>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</si>
  <si>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</si>
  <si>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</si>
  <si>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</si>
  <si>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</si>
  <si>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</si>
  <si>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</si>
  <si>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</si>
  <si>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</si>
  <si>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</si>
  <si>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</si>
  <si>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</si>
  <si>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</si>
  <si>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</si>
  <si>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</si>
  <si>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国民健康保険事業費特別会計</t>
    <phoneticPr fontId="5"/>
  </si>
  <si>
    <t>介護保険事業特別会計（保険事業勘定）</t>
    <phoneticPr fontId="5"/>
  </si>
  <si>
    <t>介護保険事業特別会計（介護サービス事業勘定）</t>
    <phoneticPr fontId="5"/>
  </si>
  <si>
    <t>後期高齢者医療特別会計</t>
    <phoneticPr fontId="5"/>
  </si>
  <si>
    <t>簡易水道事業費特別会計</t>
    <phoneticPr fontId="5"/>
  </si>
  <si>
    <t>法非適用企業</t>
    <phoneticPr fontId="5"/>
  </si>
  <si>
    <t>特定環境保全下水道事業特別会計</t>
    <phoneticPr fontId="5"/>
  </si>
  <si>
    <t>簡易排水施設事業特別会計</t>
    <phoneticPr fontId="5"/>
  </si>
  <si>
    <t>農業集落排水事業特別会計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</si>
  <si>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</si>
  <si>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</si>
  <si>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</si>
  <si>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</si>
  <si>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</si>
  <si>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</si>
  <si>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</si>
  <si>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</si>
  <si>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</si>
  <si>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</si>
  <si>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</si>
  <si>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</si>
  <si>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</si>
  <si>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</si>
  <si>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</si>
  <si>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</si>
  <si>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</si>
  <si>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</si>
  <si>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</si>
  <si>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</si>
  <si>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</si>
  <si>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</si>
  <si>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</si>
  <si>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</si>
  <si>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</si>
  <si>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</si>
  <si>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</si>
  <si>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</si>
  <si>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</si>
  <si>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</si>
  <si>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</si>
  <si>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</si>
  <si>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</si>
  <si>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</si>
  <si>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</si>
  <si>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</si>
  <si>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</si>
  <si>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</si>
  <si>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</si>
  <si>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</si>
  <si>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</si>
  <si>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</si>
  <si>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</si>
  <si>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</si>
  <si>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</si>
  <si>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</si>
  <si>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</si>
  <si>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</si>
  <si>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</si>
  <si>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</si>
  <si>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</si>
  <si>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</si>
  <si>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</si>
  <si>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</si>
  <si>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</si>
  <si>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</si>
  <si>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</si>
  <si>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</si>
  <si>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</si>
  <si>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</si>
  <si>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</si>
  <si>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</si>
  <si>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</si>
  <si>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</si>
  <si>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</si>
  <si>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</si>
  <si>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</si>
  <si>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</si>
  <si>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</si>
  <si>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</si>
  <si>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</si>
  <si>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</si>
  <si>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</si>
  <si>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</si>
  <si>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</si>
  <si>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</si>
  <si>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</si>
  <si>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</si>
  <si>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</si>
  <si>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</si>
  <si>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</si>
  <si>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</si>
  <si>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</si>
  <si>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</si>
  <si>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</si>
  <si>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</si>
  <si>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</si>
  <si>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</si>
  <si>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</si>
  <si>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</si>
  <si>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</si>
  <si>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</si>
  <si>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</si>
  <si>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</si>
  <si>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</si>
  <si>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</si>
  <si>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</si>
  <si>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</si>
  <si>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</si>
  <si>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</si>
  <si>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</si>
  <si>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</si>
  <si>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</si>
  <si>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</si>
  <si>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</si>
  <si>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</si>
  <si>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</si>
  <si>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</si>
  <si>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</si>
  <si>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</si>
  <si>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</si>
  <si>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</si>
  <si>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</si>
  <si>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</si>
  <si>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</si>
  <si>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</si>
  <si>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</si>
  <si>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</si>
  <si>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</si>
  <si>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</si>
  <si>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</si>
  <si>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</si>
  <si>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</si>
  <si>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</si>
  <si>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</si>
  <si>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</si>
  <si>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</si>
  <si>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</si>
  <si>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</si>
  <si>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</si>
  <si>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</si>
  <si>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</si>
  <si>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</si>
  <si>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</si>
  <si>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</si>
  <si>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</si>
  <si>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</si>
  <si>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</si>
  <si>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</si>
  <si>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</si>
  <si>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国民健康保険事業費特別会計</t>
  </si>
  <si>
    <t>介護保険事業特別会計（保険事業勘定）</t>
  </si>
  <si>
    <t>特定環境保全下水道事業特別会計</t>
  </si>
  <si>
    <t>簡易水道事業費特別会計</t>
  </si>
  <si>
    <t>農業集落排水事業特別会計</t>
  </si>
  <si>
    <t>後期高齢者医療特別会計</t>
  </si>
  <si>
    <t>簡易排水施設事業特別会計</t>
  </si>
  <si>
    <t>その他会計（赤字）</t>
  </si>
  <si>
    <t>その他会計（黒字）</t>
  </si>
  <si>
    <t>介護保険事業特別会計</t>
    <rPh sb="0" eb="2">
      <t>カイゴ</t>
    </rPh>
    <rPh sb="2" eb="4">
      <t>ホケン</t>
    </rPh>
    <rPh sb="4" eb="6">
      <t>ジギョウ</t>
    </rPh>
    <rPh sb="6" eb="8">
      <t>トクベツ</t>
    </rPh>
    <rPh sb="8" eb="10">
      <t>カイケイ</t>
    </rPh>
    <phoneticPr fontId="2"/>
  </si>
  <si>
    <t>㈱ラビスパ</t>
    <phoneticPr fontId="2"/>
  </si>
  <si>
    <t>裏磐梯デコ平開発㈱</t>
    <rPh sb="0" eb="3">
      <t>ウラバンダイ</t>
    </rPh>
    <rPh sb="5" eb="6">
      <t>タイ</t>
    </rPh>
    <rPh sb="6" eb="8">
      <t>カイハツ</t>
    </rPh>
    <phoneticPr fontId="2"/>
  </si>
  <si>
    <t>福島県市町村総合事務組合　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</si>
  <si>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　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</si>
  <si>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　消防賞じゅつ金特別会計</t>
    <rPh sb="0" eb="3">
      <t>フクシマケン</t>
    </rPh>
    <rPh sb="3" eb="6">
      <t>シチョウソン</t>
    </rPh>
    <rPh sb="6" eb="8">
      <t>ソウゴウ</t>
    </rPh>
    <rPh sb="8" eb="10">
      <t>ジム</t>
    </rPh>
    <rPh sb="10" eb="12">
      <t>クミアイ</t>
    </rPh>
    <phoneticPr fontId="2"/>
  </si>
  <si>
    <t>福島県市町村総合事務組合　非常勤職員公務災害補償特別会計</t>
    <rPh sb="0" eb="3">
      <t>フクシマケン</t>
    </rPh>
    <rPh sb="3" eb="6">
      <t>シチョウソン</t>
    </rPh>
    <rPh sb="6" eb="8">
      <t>ソウゴウ</t>
    </rPh>
    <rPh sb="8" eb="10">
      <t>ジム</t>
    </rPh>
    <rPh sb="10" eb="12">
      <t>クミアイ</t>
    </rPh>
    <phoneticPr fontId="2"/>
  </si>
  <si>
    <t>福島県市町村総合事務組合　自治会館管理特別会計</t>
    <rPh sb="0" eb="3">
      <t>フクシマケン</t>
    </rPh>
    <rPh sb="3" eb="6">
      <t>シチョウソン</t>
    </rPh>
    <rPh sb="6" eb="8">
      <t>ソウゴウ</t>
    </rPh>
    <rPh sb="8" eb="10">
      <t>ジム</t>
    </rPh>
    <rPh sb="10" eb="12">
      <t>クミアイ</t>
    </rPh>
    <phoneticPr fontId="2"/>
  </si>
  <si>
    <t>喜多方地方広域市町村圏組合　一般会計</t>
    <rPh sb="0" eb="3">
      <t>キタカタ</t>
    </rPh>
    <rPh sb="3" eb="5">
      <t>チホウ</t>
    </rPh>
    <rPh sb="5" eb="7">
      <t>コウイキ</t>
    </rPh>
    <rPh sb="7" eb="10">
      <t>シチョウソン</t>
    </rPh>
    <rPh sb="10" eb="11">
      <t>ケン</t>
    </rPh>
    <rPh sb="11" eb="13">
      <t>クミアイ</t>
    </rPh>
    <rPh sb="14" eb="16">
      <t>イッパン</t>
    </rPh>
    <rPh sb="16" eb="18">
      <t>カイケイ</t>
    </rPh>
    <phoneticPr fontId="2"/>
  </si>
  <si>
    <t>喜多方地方広域市町村圏組合　喜多方プラザ特別会計</t>
    <rPh sb="0" eb="3">
      <t>キタカタ</t>
    </rPh>
    <rPh sb="3" eb="5">
      <t>チホウ</t>
    </rPh>
    <rPh sb="5" eb="7">
      <t>コウイキ</t>
    </rPh>
    <rPh sb="7" eb="10">
      <t>シチョウソン</t>
    </rPh>
    <rPh sb="10" eb="11">
      <t>ケン</t>
    </rPh>
    <rPh sb="11" eb="13">
      <t>クミアイ</t>
    </rPh>
    <phoneticPr fontId="2"/>
  </si>
  <si>
    <t>喜多方地方広域市町村圏組合　ふるさと市町村圏事業特別会計</t>
    <rPh sb="0" eb="3">
      <t>キタカタ</t>
    </rPh>
    <rPh sb="3" eb="5">
      <t>チホウ</t>
    </rPh>
    <rPh sb="5" eb="7">
      <t>コウイキ</t>
    </rPh>
    <rPh sb="7" eb="10">
      <t>シチョウソン</t>
    </rPh>
    <rPh sb="10" eb="11">
      <t>ケン</t>
    </rPh>
    <rPh sb="11" eb="13">
      <t>クミアイ</t>
    </rPh>
    <phoneticPr fontId="2"/>
  </si>
  <si>
    <t>福島県後期高齢者医療広域連合　一般会計</t>
    <rPh sb="0" eb="3">
      <t>フクシマケン</t>
    </rPh>
    <rPh sb="3" eb="5">
      <t>コウキ</t>
    </rPh>
    <rPh sb="5" eb="7">
      <t>コウレイ</t>
    </rPh>
    <rPh sb="7" eb="8">
      <t>モノ</t>
    </rPh>
    <rPh sb="8" eb="10">
      <t>イリョウ</t>
    </rPh>
    <rPh sb="10" eb="12">
      <t>コウイキ</t>
    </rPh>
    <rPh sb="12" eb="14">
      <t>レンゴウ</t>
    </rPh>
    <rPh sb="15" eb="17">
      <t>イッパン</t>
    </rPh>
    <rPh sb="17" eb="19">
      <t>カイケイ</t>
    </rPh>
    <phoneticPr fontId="2"/>
  </si>
  <si>
    <t>福島県後期高齢者医療広域連合　後期高齢者医療特別会計</t>
    <rPh sb="0" eb="3">
      <t>フクシマケン</t>
    </rPh>
    <rPh sb="3" eb="5">
      <t>コウキ</t>
    </rPh>
    <rPh sb="5" eb="7">
      <t>コウレイ</t>
    </rPh>
    <rPh sb="7" eb="8">
      <t>モノ</t>
    </rPh>
    <rPh sb="8" eb="10">
      <t>イリョウ</t>
    </rPh>
    <rPh sb="10" eb="12">
      <t>コウイキ</t>
    </rPh>
    <rPh sb="12" eb="14">
      <t>レンゴウ</t>
    </rPh>
    <rPh sb="15" eb="17">
      <t>コウキ</t>
    </rPh>
    <rPh sb="17" eb="19">
      <t>コウレイ</t>
    </rPh>
    <rPh sb="19" eb="20">
      <t>モノ</t>
    </rPh>
    <rPh sb="20" eb="22">
      <t>イリョウ</t>
    </rPh>
    <rPh sb="22" eb="24">
      <t>トクベツ</t>
    </rPh>
    <rPh sb="24" eb="26">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</si>
</sst>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59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291917</c:v>
                </c:pt>
                <c:pt idx="1">
                  <c:v>325581</c:v>
                </c:pt>
                <c:pt idx="2">
                  <c:v>203567</c:v>
                </c:pt>
                <c:pt idx="3">
                  <c:v>185018</c:v>
                </c:pt>
                <c:pt idx="4">
                  <c:v>238802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124687</c:v>
                </c:pt>
                <c:pt idx="1">
                  <c:v>110752</c:v>
                </c:pt>
                <c:pt idx="2">
                  <c:v>130891</c:v>
                </c:pt>
                <c:pt idx="3">
                  <c:v>131679</c:v>
                </c:pt>
                <c:pt idx="4">
                  <c:v>165536</c:v>
                </c:pt>
              </c:numCache>
            </c:numRef>
          </c:val>
          <c:smooth val="0"/>
        </c:ser>
        <c:dLbls>
          <c:showLegendKey val="0"/>
          <c:showVal val="0"/>
          <c:showCatName val="0"/>
          <c:showSerName val="0"/>
          <c:showPercent val="0"/>
          <c:showBubbleSize val="0"/>
        </c:dLbls>
        <c:marker val="1"/>
        <c:smooth val="0"/>
        <c:axId val="105556224"/>
        <c:axId val="105562496"/>
      </c:lineChart>
      <c:catAx>
        <c:axId val="105556224"/>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62496"/>
        <c:crosses val="autoZero"/>
        <c:auto val="1"/>
        <c:lblAlgn val="ctr"/>
        <c:lblOffset val="100"/>
        <c:tickLblSkip val="1"/>
        <c:tickMarkSkip val="1"/>
        <c:noMultiLvlLbl val="0"/>
      </c:catAx>
      <c:valAx>
        <c:axId val="105562496"/>
        <c:scaling>
          <c:orientation val="minMax"/>
          <c:max val="4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739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555622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1206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8.69</c:v>
                </c:pt>
                <c:pt idx="1">
                  <c:v>7.75</c:v>
                </c:pt>
                <c:pt idx="2">
                  <c:v>9.4</c:v>
                </c:pt>
                <c:pt idx="3">
                  <c:v>9.91</c:v>
                </c:pt>
                <c:pt idx="4">
                  <c:v>12.74</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20.8</c:v>
                </c:pt>
                <c:pt idx="1">
                  <c:v>27.61</c:v>
                </c:pt>
                <c:pt idx="2">
                  <c:v>33.15</c:v>
                </c:pt>
                <c:pt idx="3">
                  <c:v>32.06</c:v>
                </c:pt>
                <c:pt idx="4">
                  <c:v>32.520000000000003</c:v>
                </c:pt>
              </c:numCache>
            </c:numRef>
          </c:val>
        </c:ser>
        <c:dLbls>
          <c:showLegendKey val="0"/>
          <c:showVal val="0"/>
          <c:showCatName val="0"/>
          <c:showSerName val="0"/>
          <c:showPercent val="0"/>
          <c:showBubbleSize val="0"/>
        </c:dLbls>
        <c:gapWidth val="250"/>
        <c:overlap val="100"/>
        <c:axId val="107079552"/>
        <c:axId val="106967040"/>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8.2100000000000009</c:v>
                </c:pt>
                <c:pt idx="1">
                  <c:v>6.92</c:v>
                </c:pt>
                <c:pt idx="2">
                  <c:v>5.27</c:v>
                </c:pt>
                <c:pt idx="3">
                  <c:v>0.93</c:v>
                </c:pt>
                <c:pt idx="4">
                  <c:v>2.76</c:v>
                </c:pt>
              </c:numCache>
            </c:numRef>
          </c:val>
          <c:smooth val="0"/>
        </c:ser>
        <c:dLbls>
          <c:showLegendKey val="0"/>
          <c:showVal val="0"/>
          <c:showCatName val="0"/>
          <c:showSerName val="0"/>
          <c:showPercent val="0"/>
          <c:showBubbleSize val="0"/>
        </c:dLbls>
        <c:marker val="1"/>
        <c:smooth val="0"/>
        <c:axId val="107079552"/>
        <c:axId val="106967040"/>
      </c:lineChart>
      <c:catAx>
        <c:axId val="107079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967040"/>
        <c:crosses val="autoZero"/>
        <c:auto val="1"/>
        <c:lblAlgn val="ctr"/>
        <c:lblOffset val="100"/>
        <c:tickLblSkip val="1"/>
        <c:tickMarkSkip val="1"/>
        <c:noMultiLvlLbl val="0"/>
      </c:catAx>
      <c:valAx>
        <c:axId val="1069670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079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909"/>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0.01</c:v>
                </c:pt>
                <c:pt idx="2">
                  <c:v>#N/A</c:v>
                </c:pt>
                <c:pt idx="3">
                  <c:v>0</c:v>
                </c:pt>
                <c:pt idx="4">
                  <c:v>#N/A</c:v>
                </c:pt>
                <c:pt idx="5">
                  <c:v>0</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簡易排水施設事業特別会計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3"/>
          <c:order val="3"/>
          <c:tx>
            <c:strRef>
              <c:f>データシート!$A$30</c:f>
              <c:strCache>
                <c:ptCount val="1"/>
                <c:pt idx="0">
                  <c:v>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c:v>
                </c:pt>
                <c:pt idx="2">
                  <c:v>#N/A</c:v>
                </c:pt>
                <c:pt idx="3">
                  <c:v>0.01</c:v>
                </c:pt>
                <c:pt idx="4">
                  <c:v>#N/A</c:v>
                </c:pt>
                <c:pt idx="5">
                  <c:v>0</c:v>
                </c:pt>
                <c:pt idx="6">
                  <c:v>#N/A</c:v>
                </c:pt>
                <c:pt idx="7">
                  <c:v>0</c:v>
                </c:pt>
                <c:pt idx="8">
                  <c:v>#N/A</c:v>
                </c:pt>
                <c:pt idx="9">
                  <c:v>0.01</c:v>
                </c:pt>
              </c:numCache>
            </c:numRef>
          </c:val>
        </c:ser>
        <c:ser>
          <c:idx val="4"/>
          <c:order val="4"/>
          <c:tx>
            <c:strRef>
              <c:f>データシート!$A$31</c:f>
              <c:strCache>
                <c:ptCount val="1"/>
                <c:pt idx="0">
                  <c:v>農業集落排水事業特別会計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0.01</c:v>
                </c:pt>
                <c:pt idx="2">
                  <c:v>#N/A</c:v>
                </c:pt>
                <c:pt idx="3">
                  <c:v>0.01</c:v>
                </c:pt>
                <c:pt idx="4">
                  <c:v>#N/A</c:v>
                </c:pt>
                <c:pt idx="5">
                  <c:v>0.02</c:v>
                </c:pt>
                <c:pt idx="6">
                  <c:v>#N/A</c:v>
                </c:pt>
                <c:pt idx="7">
                  <c:v>0.01</c:v>
                </c:pt>
                <c:pt idx="8">
                  <c:v>#N/A</c:v>
                </c:pt>
                <c:pt idx="9">
                  <c:v>0.02</c:v>
                </c:pt>
              </c:numCache>
            </c:numRef>
          </c:val>
        </c:ser>
        <c:ser>
          <c:idx val="5"/>
          <c:order val="5"/>
          <c:tx>
            <c:strRef>
              <c:f>データシート!$A$32</c:f>
              <c:strCache>
                <c:ptCount val="1"/>
                <c:pt idx="0">
                  <c:v>簡易水道事業費特別会計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0.02</c:v>
                </c:pt>
                <c:pt idx="2">
                  <c:v>#N/A</c:v>
                </c:pt>
                <c:pt idx="3">
                  <c:v>0.03</c:v>
                </c:pt>
                <c:pt idx="4">
                  <c:v>#N/A</c:v>
                </c:pt>
                <c:pt idx="5">
                  <c:v>0.02</c:v>
                </c:pt>
                <c:pt idx="6">
                  <c:v>#N/A</c:v>
                </c:pt>
                <c:pt idx="7">
                  <c:v>0.02</c:v>
                </c:pt>
                <c:pt idx="8">
                  <c:v>#N/A</c:v>
                </c:pt>
                <c:pt idx="9">
                  <c:v>0.02</c:v>
                </c:pt>
              </c:numCache>
            </c:numRef>
          </c:val>
        </c:ser>
        <c:ser>
          <c:idx val="6"/>
          <c:order val="6"/>
          <c:tx>
            <c:strRef>
              <c:f>データシート!$A$33</c:f>
              <c:strCache>
                <c:ptCount val="1"/>
                <c:pt idx="0">
                  <c:v>特定環境保全下水道事業特別会計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0.05</c:v>
                </c:pt>
                <c:pt idx="2">
                  <c:v>#N/A</c:v>
                </c:pt>
                <c:pt idx="3">
                  <c:v>0.06</c:v>
                </c:pt>
                <c:pt idx="4">
                  <c:v>#N/A</c:v>
                </c:pt>
                <c:pt idx="5">
                  <c:v>0.05</c:v>
                </c:pt>
                <c:pt idx="6">
                  <c:v>#N/A</c:v>
                </c:pt>
                <c:pt idx="7">
                  <c:v>0.05</c:v>
                </c:pt>
                <c:pt idx="8">
                  <c:v>#N/A</c:v>
                </c:pt>
                <c:pt idx="9">
                  <c:v>0.08</c:v>
                </c:pt>
              </c:numCache>
            </c:numRef>
          </c:val>
        </c:ser>
        <c:ser>
          <c:idx val="7"/>
          <c:order val="7"/>
          <c:tx>
            <c:strRef>
              <c:f>データシート!$A$34</c:f>
              <c:strCache>
                <c:ptCount val="1"/>
                <c:pt idx="0">
                  <c:v>介護保険事業特別会計（保険事業勘定）</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0.17</c:v>
                </c:pt>
                <c:pt idx="2">
                  <c:v>#N/A</c:v>
                </c:pt>
                <c:pt idx="3">
                  <c:v>0.28999999999999998</c:v>
                </c:pt>
                <c:pt idx="4">
                  <c:v>#N/A</c:v>
                </c:pt>
                <c:pt idx="5">
                  <c:v>0.11</c:v>
                </c:pt>
                <c:pt idx="6">
                  <c:v>#N/A</c:v>
                </c:pt>
                <c:pt idx="7">
                  <c:v>0.39</c:v>
                </c:pt>
                <c:pt idx="8">
                  <c:v>#N/A</c:v>
                </c:pt>
                <c:pt idx="9">
                  <c:v>0.28999999999999998</c:v>
                </c:pt>
              </c:numCache>
            </c:numRef>
          </c:val>
        </c:ser>
        <c:ser>
          <c:idx val="8"/>
          <c:order val="8"/>
          <c:tx>
            <c:strRef>
              <c:f>データシート!$A$35</c:f>
              <c:strCache>
                <c:ptCount val="1"/>
                <c:pt idx="0">
                  <c:v>国民健康保険事業費特別会計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0.82</c:v>
                </c:pt>
                <c:pt idx="2">
                  <c:v>#N/A</c:v>
                </c:pt>
                <c:pt idx="3">
                  <c:v>0.76</c:v>
                </c:pt>
                <c:pt idx="4">
                  <c:v>#N/A</c:v>
                </c:pt>
                <c:pt idx="5">
                  <c:v>1.6</c:v>
                </c:pt>
                <c:pt idx="6">
                  <c:v>#N/A</c:v>
                </c:pt>
                <c:pt idx="7">
                  <c:v>0.08</c:v>
                </c:pt>
                <c:pt idx="8">
                  <c:v>#N/A</c:v>
                </c:pt>
                <c:pt idx="9">
                  <c:v>1.32</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8.69</c:v>
                </c:pt>
                <c:pt idx="2">
                  <c:v>#N/A</c:v>
                </c:pt>
                <c:pt idx="3">
                  <c:v>7.75</c:v>
                </c:pt>
                <c:pt idx="4">
                  <c:v>#N/A</c:v>
                </c:pt>
                <c:pt idx="5">
                  <c:v>9.4</c:v>
                </c:pt>
                <c:pt idx="6">
                  <c:v>#N/A</c:v>
                </c:pt>
                <c:pt idx="7">
                  <c:v>9.91</c:v>
                </c:pt>
                <c:pt idx="8">
                  <c:v>#N/A</c:v>
                </c:pt>
                <c:pt idx="9">
                  <c:v>12.74</c:v>
                </c:pt>
              </c:numCache>
            </c:numRef>
          </c:val>
        </c:ser>
        <c:dLbls>
          <c:showLegendKey val="0"/>
          <c:showVal val="0"/>
          <c:showCatName val="0"/>
          <c:showSerName val="0"/>
          <c:showPercent val="0"/>
          <c:showBubbleSize val="0"/>
        </c:dLbls>
        <c:gapWidth val="150"/>
        <c:overlap val="100"/>
        <c:axId val="94663040"/>
        <c:axId val="94664576"/>
      </c:barChart>
      <c:catAx>
        <c:axId val="9466304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4664576"/>
        <c:crosses val="autoZero"/>
        <c:auto val="1"/>
        <c:lblAlgn val="ctr"/>
        <c:lblOffset val="100"/>
        <c:tickLblSkip val="1"/>
        <c:tickMarkSkip val="1"/>
        <c:noMultiLvlLbl val="0"/>
      </c:catAx>
      <c:valAx>
        <c:axId val="946645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466304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8965E-2"/>
          <c:y val="8.7976539589442848E-2"/>
          <c:w val="0.90356317136843922"/>
          <c:h val="0.639296187683288"/>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505</c:v>
                </c:pt>
                <c:pt idx="5">
                  <c:v>499</c:v>
                </c:pt>
                <c:pt idx="8">
                  <c:v>444</c:v>
                </c:pt>
                <c:pt idx="11">
                  <c:v>442</c:v>
                </c:pt>
                <c:pt idx="14">
                  <c:v>409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1</c:v>
                </c:pt>
                <c:pt idx="9">
                  <c:v>1</c:v>
                </c:pt>
                <c:pt idx="12">
                  <c:v>1</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4</c:v>
                </c:pt>
                <c:pt idx="3">
                  <c:v>4</c:v>
                </c:pt>
                <c:pt idx="6">
                  <c:v>4</c:v>
                </c:pt>
                <c:pt idx="9">
                  <c:v>4</c:v>
                </c:pt>
                <c:pt idx="12">
                  <c:v>3</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20</c:v>
                </c:pt>
                <c:pt idx="3">
                  <c:v>20</c:v>
                </c:pt>
                <c:pt idx="6">
                  <c:v>18</c:v>
                </c:pt>
                <c:pt idx="9">
                  <c:v>8</c:v>
                </c:pt>
                <c:pt idx="12">
                  <c:v>6</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201</c:v>
                </c:pt>
                <c:pt idx="3">
                  <c:v>183</c:v>
                </c:pt>
                <c:pt idx="6">
                  <c:v>202</c:v>
                </c:pt>
                <c:pt idx="9">
                  <c:v>198</c:v>
                </c:pt>
                <c:pt idx="12">
                  <c:v>181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482</c:v>
                </c:pt>
                <c:pt idx="3">
                  <c:v>483</c:v>
                </c:pt>
                <c:pt idx="6">
                  <c:v>425</c:v>
                </c:pt>
                <c:pt idx="9">
                  <c:v>418</c:v>
                </c:pt>
                <c:pt idx="12">
                  <c:v>389</c:v>
                </c:pt>
              </c:numCache>
            </c:numRef>
          </c:val>
        </c:ser>
        <c:dLbls>
          <c:showLegendKey val="0"/>
          <c:showVal val="0"/>
          <c:showCatName val="0"/>
          <c:showSerName val="0"/>
          <c:showPercent val="0"/>
          <c:showBubbleSize val="0"/>
        </c:dLbls>
        <c:gapWidth val="100"/>
        <c:overlap val="100"/>
        <c:axId val="107310464"/>
        <c:axId val="107320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203</c:v>
                </c:pt>
                <c:pt idx="2">
                  <c:v>#N/A</c:v>
                </c:pt>
                <c:pt idx="3">
                  <c:v>#N/A</c:v>
                </c:pt>
                <c:pt idx="4">
                  <c:v>192</c:v>
                </c:pt>
                <c:pt idx="5">
                  <c:v>#N/A</c:v>
                </c:pt>
                <c:pt idx="6">
                  <c:v>#N/A</c:v>
                </c:pt>
                <c:pt idx="7">
                  <c:v>206</c:v>
                </c:pt>
                <c:pt idx="8">
                  <c:v>#N/A</c:v>
                </c:pt>
                <c:pt idx="9">
                  <c:v>#N/A</c:v>
                </c:pt>
                <c:pt idx="10">
                  <c:v>187</c:v>
                </c:pt>
                <c:pt idx="11">
                  <c:v>#N/A</c:v>
                </c:pt>
                <c:pt idx="12">
                  <c:v>#N/A</c:v>
                </c:pt>
                <c:pt idx="13">
                  <c:v>171</c:v>
                </c:pt>
                <c:pt idx="14">
                  <c:v>#N/A</c:v>
                </c:pt>
              </c:numCache>
            </c:numRef>
          </c:val>
          <c:smooth val="0"/>
        </c:ser>
        <c:dLbls>
          <c:showLegendKey val="0"/>
          <c:showVal val="0"/>
          <c:showCatName val="0"/>
          <c:showSerName val="0"/>
          <c:showPercent val="0"/>
          <c:showBubbleSize val="0"/>
        </c:dLbls>
        <c:marker val="1"/>
        <c:smooth val="0"/>
        <c:axId val="107310464"/>
        <c:axId val="107320832"/>
      </c:lineChart>
      <c:catAx>
        <c:axId val="10731046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7320832"/>
        <c:crosses val="autoZero"/>
        <c:auto val="1"/>
        <c:lblAlgn val="ctr"/>
        <c:lblOffset val="100"/>
        <c:tickLblSkip val="1"/>
        <c:tickMarkSkip val="1"/>
        <c:noMultiLvlLbl val="0"/>
      </c:catAx>
      <c:valAx>
        <c:axId val="107320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731046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704E-2"/>
          <c:w val="0.86496884859090029"/>
          <c:h val="0.589182127738550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4246</c:v>
                </c:pt>
                <c:pt idx="5">
                  <c:v>4110</c:v>
                </c:pt>
                <c:pt idx="8">
                  <c:v>4064</c:v>
                </c:pt>
                <c:pt idx="11">
                  <c:v>4070</c:v>
                </c:pt>
                <c:pt idx="14">
                  <c:v>4066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368</c:v>
                </c:pt>
                <c:pt idx="5">
                  <c:v>422</c:v>
                </c:pt>
                <c:pt idx="8">
                  <c:v>383</c:v>
                </c:pt>
                <c:pt idx="11">
                  <c:v>315</c:v>
                </c:pt>
                <c:pt idx="14">
                  <c:v>254</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662</c:v>
                </c:pt>
                <c:pt idx="5">
                  <c:v>861</c:v>
                </c:pt>
                <c:pt idx="8">
                  <c:v>1148</c:v>
                </c:pt>
                <c:pt idx="11">
                  <c:v>1301</c:v>
                </c:pt>
                <c:pt idx="14">
                  <c:v>1489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614</c:v>
                </c:pt>
                <c:pt idx="3">
                  <c:v>580</c:v>
                </c:pt>
                <c:pt idx="6">
                  <c:v>535</c:v>
                </c:pt>
                <c:pt idx="9">
                  <c:v>514</c:v>
                </c:pt>
                <c:pt idx="12">
                  <c:v>507</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72</c:v>
                </c:pt>
                <c:pt idx="3">
                  <c:v>62</c:v>
                </c:pt>
                <c:pt idx="6">
                  <c:v>53</c:v>
                </c:pt>
                <c:pt idx="9">
                  <c:v>42</c:v>
                </c:pt>
                <c:pt idx="12">
                  <c:v>29</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2343</c:v>
                </c:pt>
                <c:pt idx="3">
                  <c:v>2195</c:v>
                </c:pt>
                <c:pt idx="6">
                  <c:v>2193</c:v>
                </c:pt>
                <c:pt idx="9">
                  <c:v>2175</c:v>
                </c:pt>
                <c:pt idx="12">
                  <c:v>2188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89</c:v>
                </c:pt>
                <c:pt idx="3">
                  <c:v>71</c:v>
                </c:pt>
                <c:pt idx="6">
                  <c:v>53</c:v>
                </c:pt>
                <c:pt idx="9">
                  <c:v>38</c:v>
                </c:pt>
                <c:pt idx="12">
                  <c:v>27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3785</c:v>
                </c:pt>
                <c:pt idx="3">
                  <c:v>3727</c:v>
                </c:pt>
                <c:pt idx="6">
                  <c:v>3736</c:v>
                </c:pt>
                <c:pt idx="9">
                  <c:v>3829</c:v>
                </c:pt>
                <c:pt idx="12">
                  <c:v>3887</c:v>
                </c:pt>
              </c:numCache>
            </c:numRef>
          </c:val>
        </c:ser>
        <c:dLbls>
          <c:showLegendKey val="0"/>
          <c:showVal val="0"/>
          <c:showCatName val="0"/>
          <c:showSerName val="0"/>
          <c:showPercent val="0"/>
          <c:showBubbleSize val="0"/>
        </c:dLbls>
        <c:gapWidth val="100"/>
        <c:overlap val="100"/>
        <c:axId val="111652224"/>
        <c:axId val="11166259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1627</c:v>
                </c:pt>
                <c:pt idx="2">
                  <c:v>#N/A</c:v>
                </c:pt>
                <c:pt idx="3">
                  <c:v>#N/A</c:v>
                </c:pt>
                <c:pt idx="4">
                  <c:v>1243</c:v>
                </c:pt>
                <c:pt idx="5">
                  <c:v>#N/A</c:v>
                </c:pt>
                <c:pt idx="6">
                  <c:v>#N/A</c:v>
                </c:pt>
                <c:pt idx="7">
                  <c:v>976</c:v>
                </c:pt>
                <c:pt idx="8">
                  <c:v>#N/A</c:v>
                </c:pt>
                <c:pt idx="9">
                  <c:v>#N/A</c:v>
                </c:pt>
                <c:pt idx="10">
                  <c:v>912</c:v>
                </c:pt>
                <c:pt idx="11">
                  <c:v>#N/A</c:v>
                </c:pt>
                <c:pt idx="12">
                  <c:v>#N/A</c:v>
                </c:pt>
                <c:pt idx="13">
                  <c:v>829</c:v>
                </c:pt>
                <c:pt idx="14">
                  <c:v>#N/A</c:v>
                </c:pt>
              </c:numCache>
            </c:numRef>
          </c:val>
          <c:smooth val="0"/>
        </c:ser>
        <c:dLbls>
          <c:showLegendKey val="0"/>
          <c:showVal val="0"/>
          <c:showCatName val="0"/>
          <c:showSerName val="0"/>
          <c:showPercent val="0"/>
          <c:showBubbleSize val="0"/>
        </c:dLbls>
        <c:marker val="1"/>
        <c:smooth val="0"/>
        <c:axId val="111652224"/>
        <c:axId val="111662592"/>
      </c:lineChart>
      <c:catAx>
        <c:axId val="1116522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11662592"/>
        <c:crosses val="autoZero"/>
        <c:auto val="1"/>
        <c:lblAlgn val="ctr"/>
        <c:lblOffset val="100"/>
        <c:tickLblSkip val="1"/>
        <c:tickMarkSkip val="1"/>
        <c:noMultiLvlLbl val="0"/>
      </c:catAx>
      <c:valAx>
        <c:axId val="11166259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6522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3,121
3,106
233.94
3,384,001
3,108,347
263,814
2,070,026
3,886,660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49.4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平成２</a:t>
          </a:r>
          <a:r>
            <a:rPr lang="ja-JP" altLang="en-US" sz="1100" b="0" i="0" baseline="0">
              <a:solidFill>
                <a:schemeClr val="dk1"/>
              </a:solidFill>
              <a:latin typeface="+mn-lt"/>
              <a:ea typeface="+mn-ea"/>
              <a:cs typeface="+mn-cs"/>
            </a:rPr>
            <a:t>５</a:t>
          </a:r>
          <a:r>
            <a:rPr lang="ja-JP" altLang="ja-JP" sz="1100" b="0" i="0" baseline="0">
              <a:solidFill>
                <a:schemeClr val="dk1"/>
              </a:solidFill>
              <a:latin typeface="+mn-lt"/>
              <a:ea typeface="+mn-ea"/>
              <a:cs typeface="+mn-cs"/>
            </a:rPr>
            <a:t>年度の同指数は、０．２</a:t>
          </a:r>
          <a:r>
            <a:rPr lang="ja-JP" altLang="en-US" sz="1100" b="0" i="0" baseline="0">
              <a:solidFill>
                <a:schemeClr val="dk1"/>
              </a:solidFill>
              <a:latin typeface="+mn-lt"/>
              <a:ea typeface="+mn-ea"/>
              <a:cs typeface="+mn-cs"/>
            </a:rPr>
            <a:t>６</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前年度比▲０．０１</a:t>
          </a:r>
          <a:r>
            <a:rPr lang="en-US" altLang="ja-JP" sz="1100" b="0" i="0" baseline="0">
              <a:solidFill>
                <a:schemeClr val="dk1"/>
              </a:solidFill>
              <a:latin typeface="+mn-lt"/>
              <a:ea typeface="+mn-ea"/>
              <a:cs typeface="+mn-cs"/>
            </a:rPr>
            <a:t>)</a:t>
          </a:r>
          <a:r>
            <a:rPr lang="ja-JP" altLang="ja-JP" sz="1100" b="0" i="0" baseline="0">
              <a:solidFill>
                <a:schemeClr val="dk1"/>
              </a:solidFill>
              <a:latin typeface="+mn-lt"/>
              <a:ea typeface="+mn-ea"/>
              <a:cs typeface="+mn-cs"/>
            </a:rPr>
            <a:t>であり、同指数は０．３０を下回る状況が続いている。</a:t>
          </a:r>
          <a:r>
            <a:rPr lang="ja-JP" altLang="en-US" sz="1100" b="0" i="0" baseline="0">
              <a:solidFill>
                <a:schemeClr val="dk1"/>
              </a:solidFill>
              <a:latin typeface="+mn-lt"/>
              <a:ea typeface="+mn-ea"/>
              <a:cs typeface="+mn-cs"/>
            </a:rPr>
            <a:t>また、類似団体と同数である。</a:t>
          </a:r>
          <a:endParaRPr lang="ja-JP" altLang="ja-JP" sz="1400"/>
        </a:p>
        <a:p>
          <a:r>
            <a:rPr lang="ja-JP" altLang="en-US" sz="1100" b="0" i="0" baseline="0">
              <a:solidFill>
                <a:schemeClr val="dk1"/>
              </a:solidFill>
              <a:latin typeface="+mn-lt"/>
              <a:ea typeface="+mn-ea"/>
              <a:cs typeface="+mn-cs"/>
            </a:rPr>
            <a:t>　  個人景気が回復基調や給与所得が微増したため、市町村民税等が増加傾向であったが、一方で、</a:t>
          </a:r>
          <a:r>
            <a:rPr lang="ja-JP" altLang="ja-JP" sz="1100" b="0" i="0" baseline="0">
              <a:solidFill>
                <a:schemeClr val="dk1"/>
              </a:solidFill>
              <a:latin typeface="+mn-lt"/>
              <a:ea typeface="+mn-ea"/>
              <a:cs typeface="+mn-cs"/>
            </a:rPr>
            <a:t>新規の設備投資が少なかった</a:t>
          </a:r>
          <a:r>
            <a:rPr lang="ja-JP" altLang="en-US" sz="1100" b="0" i="0" baseline="0">
              <a:solidFill>
                <a:schemeClr val="dk1"/>
              </a:solidFill>
              <a:latin typeface="+mn-lt"/>
              <a:ea typeface="+mn-ea"/>
              <a:cs typeface="+mn-cs"/>
            </a:rPr>
            <a:t>ため、固定資産税における償却資産の減少等の影響が大きい。</a:t>
          </a: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このため、村税担当課職員以外に、国民健康保険税や上下水道使用料の担当課職員による訪問を行うなど、歳入財源の確保に努めていく。</a:t>
          </a:r>
          <a:endParaRPr lang="en-US" altLang="ja-JP" sz="1100">
            <a:solidFill>
              <a:schemeClr val="dk1"/>
            </a:solidFill>
            <a:latin typeface="+mn-lt"/>
            <a:ea typeface="+mn-ea"/>
            <a:cs typeface="+mn-cs"/>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44</xdr:row>
      <xdr:rowOff>44450</xdr:rowOff>
    </xdr:from>
    <xdr:to>
      <xdr:col>8</xdr:col>
      <xdr:colOff>355600</xdr:colOff>
      <xdr:row>44</xdr:row>
      <xdr:rowOff>44450</xdr:rowOff>
    </xdr:to>
    <xdr:cxnSp macro="">
      <xdr:nvCxnSpPr>
        <xdr:cNvPr id="49" name="直線コネクタ 48"/>
        <xdr:cNvCxnSpPr/>
      </xdr:nvCxnSpPr>
      <xdr:spPr>
        <a:xfrm>
          <a:off x="762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43</xdr:row>
      <xdr:rowOff>73677</xdr:rowOff>
    </xdr:from>
    <xdr:ext cx="762000" cy="259045"/>
    <xdr:sp macro="" textlink="">
      <xdr:nvSpPr>
        <xdr:cNvPr id="50" name="テキスト ボックス 49"/>
        <xdr:cNvSpPr txBox="1"/>
      </xdr:nvSpPr>
      <xdr:spPr>
        <a:xfrm>
          <a:off x="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1" name="直線コネクタ 50"/>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2" name="テキスト ボックス 51"/>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37</xdr:row>
      <xdr:rowOff>38100</xdr:rowOff>
    </xdr:from>
    <xdr:to>
      <xdr:col>8</xdr:col>
      <xdr:colOff>355600</xdr:colOff>
      <xdr:row>37</xdr:row>
      <xdr:rowOff>38100</xdr:rowOff>
    </xdr:to>
    <xdr:cxnSp macro="">
      <xdr:nvCxnSpPr>
        <xdr:cNvPr id="53" name="直線コネクタ 52"/>
        <xdr:cNvCxnSpPr/>
      </xdr:nvCxnSpPr>
      <xdr:spPr>
        <a:xfrm>
          <a:off x="762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67327</xdr:rowOff>
    </xdr:from>
    <xdr:ext cx="762000" cy="259045"/>
    <xdr:sp macro="" textlink="">
      <xdr:nvSpPr>
        <xdr:cNvPr id="54" name="テキスト ボックス 53"/>
        <xdr:cNvSpPr txBox="1"/>
      </xdr:nvSpPr>
      <xdr:spPr>
        <a:xfrm>
          <a:off x="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5" name="直線コネクタ 54"/>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6" name="テキスト ボックス 55"/>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57"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14288</xdr:rowOff>
    </xdr:to>
    <xdr:cxnSp macro="">
      <xdr:nvCxnSpPr>
        <xdr:cNvPr id="58" name="直線コネクタ 57"/>
        <xdr:cNvCxnSpPr/>
      </xdr:nvCxnSpPr>
      <xdr:spPr>
        <a:xfrm flipV="1">
          <a:off x="4953000" y="6333490"/>
          <a:ext cx="0" cy="12245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157815</xdr:rowOff>
    </xdr:from>
    <xdr:ext cx="762000" cy="259045"/>
    <xdr:sp macro="" textlink="">
      <xdr:nvSpPr>
        <xdr:cNvPr id="59" name="財政力最小値テキスト"/>
        <xdr:cNvSpPr txBox="1"/>
      </xdr:nvSpPr>
      <xdr:spPr>
        <a:xfrm>
          <a:off x="5041900" y="7530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44</xdr:row>
      <xdr:rowOff>14288</xdr:rowOff>
    </xdr:from>
    <xdr:to>
      <xdr:col>7</xdr:col>
      <xdr:colOff>241300</xdr:colOff>
      <xdr:row>44</xdr:row>
      <xdr:rowOff>14288</xdr:rowOff>
    </xdr:to>
    <xdr:cxnSp macro="">
      <xdr:nvCxnSpPr>
        <xdr:cNvPr id="60" name="直線コネクタ 59"/>
        <xdr:cNvCxnSpPr/>
      </xdr:nvCxnSpPr>
      <xdr:spPr>
        <a:xfrm>
          <a:off x="4864100" y="7558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1"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2.08</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2" name="直線コネクタ 61"/>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53022</xdr:rowOff>
    </xdr:from>
    <xdr:to>
      <xdr:col>7</xdr:col>
      <xdr:colOff>152400</xdr:colOff>
      <xdr:row>43</xdr:row>
      <xdr:rowOff>59055</xdr:rowOff>
    </xdr:to>
    <xdr:cxnSp macro="">
      <xdr:nvCxnSpPr>
        <xdr:cNvPr id="63" name="直線コネクタ 62"/>
        <xdr:cNvCxnSpPr/>
      </xdr:nvCxnSpPr>
      <xdr:spPr>
        <a:xfrm>
          <a:off x="4114800" y="7425372"/>
          <a:ext cx="8382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151782</xdr:rowOff>
    </xdr:from>
    <xdr:ext cx="762000" cy="259045"/>
    <xdr:sp macro="" textlink="">
      <xdr:nvSpPr>
        <xdr:cNvPr id="64" name="財政力平均値テキスト"/>
        <xdr:cNvSpPr txBox="1"/>
      </xdr:nvSpPr>
      <xdr:spPr>
        <a:xfrm>
          <a:off x="5041900" y="73526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65" name="フローチャート : 判断 64"/>
        <xdr:cNvSpPr/>
      </xdr:nvSpPr>
      <xdr:spPr>
        <a:xfrm>
          <a:off x="49022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46990</xdr:rowOff>
    </xdr:from>
    <xdr:to>
      <xdr:col>6</xdr:col>
      <xdr:colOff>0</xdr:colOff>
      <xdr:row>43</xdr:row>
      <xdr:rowOff>53022</xdr:rowOff>
    </xdr:to>
    <xdr:cxnSp macro="">
      <xdr:nvCxnSpPr>
        <xdr:cNvPr id="66" name="直線コネクタ 65"/>
        <xdr:cNvCxnSpPr/>
      </xdr:nvCxnSpPr>
      <xdr:spPr>
        <a:xfrm>
          <a:off x="3225800" y="7419340"/>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14288</xdr:rowOff>
    </xdr:from>
    <xdr:to>
      <xdr:col>6</xdr:col>
      <xdr:colOff>50800</xdr:colOff>
      <xdr:row>43</xdr:row>
      <xdr:rowOff>115888</xdr:rowOff>
    </xdr:to>
    <xdr:sp macro="" textlink="">
      <xdr:nvSpPr>
        <xdr:cNvPr id="67" name="フローチャート : 判断 66"/>
        <xdr:cNvSpPr/>
      </xdr:nvSpPr>
      <xdr:spPr>
        <a:xfrm>
          <a:off x="4064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100665</xdr:rowOff>
    </xdr:from>
    <xdr:ext cx="736600" cy="259045"/>
    <xdr:sp macro="" textlink="">
      <xdr:nvSpPr>
        <xdr:cNvPr id="68" name="テキスト ボックス 67"/>
        <xdr:cNvSpPr txBox="1"/>
      </xdr:nvSpPr>
      <xdr:spPr>
        <a:xfrm>
          <a:off x="3733800" y="74730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40957</xdr:rowOff>
    </xdr:from>
    <xdr:to>
      <xdr:col>4</xdr:col>
      <xdr:colOff>482600</xdr:colOff>
      <xdr:row>43</xdr:row>
      <xdr:rowOff>46990</xdr:rowOff>
    </xdr:to>
    <xdr:cxnSp macro="">
      <xdr:nvCxnSpPr>
        <xdr:cNvPr id="69" name="直線コネクタ 68"/>
        <xdr:cNvCxnSpPr/>
      </xdr:nvCxnSpPr>
      <xdr:spPr>
        <a:xfrm>
          <a:off x="2336800" y="7413307"/>
          <a:ext cx="889000" cy="60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8255</xdr:rowOff>
    </xdr:from>
    <xdr:to>
      <xdr:col>4</xdr:col>
      <xdr:colOff>533400</xdr:colOff>
      <xdr:row>43</xdr:row>
      <xdr:rowOff>109855</xdr:rowOff>
    </xdr:to>
    <xdr:sp macro="" textlink="">
      <xdr:nvSpPr>
        <xdr:cNvPr id="70" name="フローチャート : 判断 69"/>
        <xdr:cNvSpPr/>
      </xdr:nvSpPr>
      <xdr:spPr>
        <a:xfrm>
          <a:off x="3175000" y="73806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94632</xdr:rowOff>
    </xdr:from>
    <xdr:ext cx="762000" cy="259045"/>
    <xdr:sp macro="" textlink="">
      <xdr:nvSpPr>
        <xdr:cNvPr id="71" name="テキスト ボックス 70"/>
        <xdr:cNvSpPr txBox="1"/>
      </xdr:nvSpPr>
      <xdr:spPr>
        <a:xfrm>
          <a:off x="2844800" y="746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0.26</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40957</xdr:rowOff>
    </xdr:from>
    <xdr:to>
      <xdr:col>3</xdr:col>
      <xdr:colOff>279400</xdr:colOff>
      <xdr:row>43</xdr:row>
      <xdr:rowOff>40957</xdr:rowOff>
    </xdr:to>
    <xdr:cxnSp macro="">
      <xdr:nvCxnSpPr>
        <xdr:cNvPr id="72" name="直線コネクタ 71"/>
        <xdr:cNvCxnSpPr/>
      </xdr:nvCxnSpPr>
      <xdr:spPr>
        <a:xfrm>
          <a:off x="1447800" y="741330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14288</xdr:rowOff>
    </xdr:from>
    <xdr:to>
      <xdr:col>3</xdr:col>
      <xdr:colOff>330200</xdr:colOff>
      <xdr:row>43</xdr:row>
      <xdr:rowOff>115888</xdr:rowOff>
    </xdr:to>
    <xdr:sp macro="" textlink="">
      <xdr:nvSpPr>
        <xdr:cNvPr id="73" name="フローチャート : 判断 72"/>
        <xdr:cNvSpPr/>
      </xdr:nvSpPr>
      <xdr:spPr>
        <a:xfrm>
          <a:off x="2286000" y="738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100665</xdr:rowOff>
    </xdr:from>
    <xdr:ext cx="762000" cy="259045"/>
    <xdr:sp macro="" textlink="">
      <xdr:nvSpPr>
        <xdr:cNvPr id="74" name="テキスト ボックス 73"/>
        <xdr:cNvSpPr txBox="1"/>
      </xdr:nvSpPr>
      <xdr:spPr>
        <a:xfrm>
          <a:off x="1955800" y="747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0.25</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2222</xdr:rowOff>
    </xdr:from>
    <xdr:to>
      <xdr:col>2</xdr:col>
      <xdr:colOff>127000</xdr:colOff>
      <xdr:row>43</xdr:row>
      <xdr:rowOff>103822</xdr:rowOff>
    </xdr:to>
    <xdr:sp macro="" textlink="">
      <xdr:nvSpPr>
        <xdr:cNvPr id="75" name="フローチャート : 判断 74"/>
        <xdr:cNvSpPr/>
      </xdr:nvSpPr>
      <xdr:spPr>
        <a:xfrm>
          <a:off x="1397000" y="7374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88599</xdr:rowOff>
    </xdr:from>
    <xdr:ext cx="762000" cy="259045"/>
    <xdr:sp macro="" textlink="">
      <xdr:nvSpPr>
        <xdr:cNvPr id="76" name="テキスト ボックス 75"/>
        <xdr:cNvSpPr txBox="1"/>
      </xdr:nvSpPr>
      <xdr:spPr>
        <a:xfrm>
          <a:off x="1066800" y="7460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0.27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77" name="テキスト ボックス 76"/>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78" name="テキスト ボックス 77"/>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79" name="テキスト ボックス 78"/>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0" name="テキスト ボックス 79"/>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1" name="テキスト ボックス 80"/>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8255</xdr:rowOff>
    </xdr:from>
    <xdr:to>
      <xdr:col>7</xdr:col>
      <xdr:colOff>203200</xdr:colOff>
      <xdr:row>43</xdr:row>
      <xdr:rowOff>109855</xdr:rowOff>
    </xdr:to>
    <xdr:sp macro="" textlink="">
      <xdr:nvSpPr>
        <xdr:cNvPr id="82" name="円/楕円 81"/>
        <xdr:cNvSpPr/>
      </xdr:nvSpPr>
      <xdr:spPr>
        <a:xfrm>
          <a:off x="4902200" y="738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120032</xdr:rowOff>
    </xdr:from>
    <xdr:ext cx="762000" cy="259045"/>
    <xdr:sp macro="" textlink="">
      <xdr:nvSpPr>
        <xdr:cNvPr id="83" name="財政力該当値テキスト"/>
        <xdr:cNvSpPr txBox="1"/>
      </xdr:nvSpPr>
      <xdr:spPr>
        <a:xfrm>
          <a:off x="5041900" y="71494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0.26</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2222</xdr:rowOff>
    </xdr:from>
    <xdr:to>
      <xdr:col>6</xdr:col>
      <xdr:colOff>50800</xdr:colOff>
      <xdr:row>43</xdr:row>
      <xdr:rowOff>103822</xdr:rowOff>
    </xdr:to>
    <xdr:sp macro="" textlink="">
      <xdr:nvSpPr>
        <xdr:cNvPr id="84" name="円/楕円 83"/>
        <xdr:cNvSpPr/>
      </xdr:nvSpPr>
      <xdr:spPr>
        <a:xfrm>
          <a:off x="4064000" y="73745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113999</xdr:rowOff>
    </xdr:from>
    <xdr:ext cx="736600" cy="259045"/>
    <xdr:sp macro="" textlink="">
      <xdr:nvSpPr>
        <xdr:cNvPr id="85" name="テキスト ボックス 84"/>
        <xdr:cNvSpPr txBox="1"/>
      </xdr:nvSpPr>
      <xdr:spPr>
        <a:xfrm>
          <a:off x="3733800" y="7143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0.27</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167640</xdr:rowOff>
    </xdr:from>
    <xdr:to>
      <xdr:col>4</xdr:col>
      <xdr:colOff>533400</xdr:colOff>
      <xdr:row>43</xdr:row>
      <xdr:rowOff>97790</xdr:rowOff>
    </xdr:to>
    <xdr:sp macro="" textlink="">
      <xdr:nvSpPr>
        <xdr:cNvPr id="86" name="円/楕円 85"/>
        <xdr:cNvSpPr/>
      </xdr:nvSpPr>
      <xdr:spPr>
        <a:xfrm>
          <a:off x="3175000" y="7368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107967</xdr:rowOff>
    </xdr:from>
    <xdr:ext cx="762000" cy="259045"/>
    <xdr:sp macro="" textlink="">
      <xdr:nvSpPr>
        <xdr:cNvPr id="87" name="テキスト ボックス 86"/>
        <xdr:cNvSpPr txBox="1"/>
      </xdr:nvSpPr>
      <xdr:spPr>
        <a:xfrm>
          <a:off x="2844800" y="7137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0.28</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161607</xdr:rowOff>
    </xdr:from>
    <xdr:to>
      <xdr:col>3</xdr:col>
      <xdr:colOff>330200</xdr:colOff>
      <xdr:row>43</xdr:row>
      <xdr:rowOff>91757</xdr:rowOff>
    </xdr:to>
    <xdr:sp macro="" textlink="">
      <xdr:nvSpPr>
        <xdr:cNvPr id="88" name="円/楕円 87"/>
        <xdr:cNvSpPr/>
      </xdr:nvSpPr>
      <xdr:spPr>
        <a:xfrm>
          <a:off x="2286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101934</xdr:rowOff>
    </xdr:from>
    <xdr:ext cx="762000" cy="259045"/>
    <xdr:sp macro="" textlink="">
      <xdr:nvSpPr>
        <xdr:cNvPr id="89" name="テキスト ボックス 88"/>
        <xdr:cNvSpPr txBox="1"/>
      </xdr:nvSpPr>
      <xdr:spPr>
        <a:xfrm>
          <a:off x="1955800" y="713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2</xdr:col>
      <xdr:colOff>25400</xdr:colOff>
      <xdr:row>42</xdr:row>
      <xdr:rowOff>161607</xdr:rowOff>
    </xdr:from>
    <xdr:to>
      <xdr:col>2</xdr:col>
      <xdr:colOff>127000</xdr:colOff>
      <xdr:row>43</xdr:row>
      <xdr:rowOff>91757</xdr:rowOff>
    </xdr:to>
    <xdr:sp macro="" textlink="">
      <xdr:nvSpPr>
        <xdr:cNvPr id="90" name="円/楕円 89"/>
        <xdr:cNvSpPr/>
      </xdr:nvSpPr>
      <xdr:spPr>
        <a:xfrm>
          <a:off x="1397000" y="7362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41</xdr:row>
      <xdr:rowOff>101934</xdr:rowOff>
    </xdr:from>
    <xdr:ext cx="762000" cy="259045"/>
    <xdr:sp macro="" textlink="">
      <xdr:nvSpPr>
        <xdr:cNvPr id="91" name="テキスト ボックス 90"/>
        <xdr:cNvSpPr txBox="1"/>
      </xdr:nvSpPr>
      <xdr:spPr>
        <a:xfrm>
          <a:off x="1066800" y="7131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0.29</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2" name="正方形/長方形 91"/>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3" name="テキスト ボックス 92"/>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4" name="テキスト ボックス 93"/>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[80.9%]</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5" name="正方形/長方形 94"/>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6" name="正方形/長方形 95"/>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30/78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97" name="正方形/長方形 96"/>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98" name="正方形/長方形 97"/>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99" name="正方形/長方形 98"/>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0" name="正方形/長方形 99"/>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1" name="正方形/長方形 100"/>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2" name="正方形/長方形 101"/>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3" name="正方形/長方形 102"/>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4" name="テキスト ボックス 103"/>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12</a:t>
          </a:r>
          <a:r>
            <a:rPr lang="ja-JP" altLang="ja-JP" sz="1100">
              <a:solidFill>
                <a:schemeClr val="dk1"/>
              </a:solidFill>
              <a:latin typeface="+mn-lt"/>
              <a:ea typeface="+mn-ea"/>
              <a:cs typeface="+mn-cs"/>
            </a:rPr>
            <a:t>年度からの取り組んだ行財政改革により、職員数の減、公債費の削減（繰上償還）等に取り組んだ結果、後年度の経常経費削減が図られた。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平成</a:t>
          </a:r>
          <a:r>
            <a:rPr lang="en-US" altLang="ja-JP" sz="1100">
              <a:solidFill>
                <a:schemeClr val="dk1"/>
              </a:solidFill>
              <a:latin typeface="+mn-lt"/>
              <a:ea typeface="+mn-ea"/>
              <a:cs typeface="+mn-cs"/>
            </a:rPr>
            <a:t>22</a:t>
          </a:r>
          <a:r>
            <a:rPr lang="ja-JP" altLang="ja-JP" sz="1100">
              <a:solidFill>
                <a:schemeClr val="dk1"/>
              </a:solidFill>
              <a:latin typeface="+mn-lt"/>
              <a:ea typeface="+mn-ea"/>
              <a:cs typeface="+mn-cs"/>
            </a:rPr>
            <a:t>年度においては、人件費、繰出金、補助費等において前年度より減少したことなどにより</a:t>
          </a:r>
          <a:r>
            <a:rPr lang="ja-JP" altLang="en-US" sz="1100">
              <a:solidFill>
                <a:schemeClr val="dk1"/>
              </a:solidFill>
              <a:latin typeface="+mn-lt"/>
              <a:ea typeface="+mn-ea"/>
              <a:cs typeface="+mn-cs"/>
            </a:rPr>
            <a:t>、</a:t>
          </a:r>
          <a:r>
            <a:rPr lang="ja-JP" altLang="ja-JP" sz="1100">
              <a:solidFill>
                <a:schemeClr val="dk1"/>
              </a:solidFill>
              <a:latin typeface="+mn-lt"/>
              <a:ea typeface="+mn-ea"/>
              <a:cs typeface="+mn-cs"/>
            </a:rPr>
            <a:t>経常収支比率は</a:t>
          </a:r>
          <a:r>
            <a:rPr lang="en-US" altLang="ja-JP" sz="1100">
              <a:solidFill>
                <a:schemeClr val="dk1"/>
              </a:solidFill>
              <a:latin typeface="+mn-lt"/>
              <a:ea typeface="+mn-ea"/>
              <a:cs typeface="+mn-cs"/>
            </a:rPr>
            <a:t>80.9%</a:t>
          </a:r>
          <a:r>
            <a:rPr lang="ja-JP" altLang="ja-JP" sz="1100">
              <a:solidFill>
                <a:schemeClr val="dk1"/>
              </a:solidFill>
              <a:latin typeface="+mn-lt"/>
              <a:ea typeface="+mn-ea"/>
              <a:cs typeface="+mn-cs"/>
            </a:rPr>
            <a:t>と、前年度より</a:t>
          </a:r>
          <a:r>
            <a:rPr lang="en-US" altLang="ja-JP" sz="1100">
              <a:solidFill>
                <a:schemeClr val="dk1"/>
              </a:solidFill>
              <a:latin typeface="+mn-lt"/>
              <a:ea typeface="+mn-ea"/>
              <a:cs typeface="+mn-cs"/>
            </a:rPr>
            <a:t>2.6</a:t>
          </a:r>
          <a:r>
            <a:rPr lang="ja-JP" altLang="ja-JP" sz="1100">
              <a:solidFill>
                <a:schemeClr val="dk1"/>
              </a:solidFill>
              <a:latin typeface="+mn-lt"/>
              <a:ea typeface="+mn-ea"/>
              <a:cs typeface="+mn-cs"/>
            </a:rPr>
            <a:t>ポイント改善した。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引き続き公債費の削減に取り組むとともに、村税、上下水道料金の徴収対策強化を図り、上下水道事業への特別会計への繰出金の抑制を図る。</a:t>
          </a: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05" name="テキスト ボックス 104"/>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6" name="直線コネクタ 105"/>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07" name="テキスト ボックス 106"/>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08" name="直線コネクタ 107"/>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09" name="テキスト ボックス 108"/>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0" name="直線コネクタ 109"/>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1" name="テキスト ボックス 110"/>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2" name="直線コネクタ 111"/>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3" name="テキスト ボックス 112"/>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4" name="直線コネクタ 113"/>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5" name="テキスト ボックス 114"/>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16" name="直線コネクタ 115"/>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17" name="テキスト ボックス 116"/>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8" name="直線コネクタ 117"/>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19" name="テキスト ボックス 118"/>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0"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58631</xdr:rowOff>
    </xdr:from>
    <xdr:to>
      <xdr:col>7</xdr:col>
      <xdr:colOff>152400</xdr:colOff>
      <xdr:row>66</xdr:row>
      <xdr:rowOff>106</xdr:rowOff>
    </xdr:to>
    <xdr:cxnSp macro="">
      <xdr:nvCxnSpPr>
        <xdr:cNvPr id="121" name="直線コネクタ 120"/>
        <xdr:cNvCxnSpPr/>
      </xdr:nvCxnSpPr>
      <xdr:spPr>
        <a:xfrm flipV="1">
          <a:off x="4953000" y="10002731"/>
          <a:ext cx="0" cy="131307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143633</xdr:rowOff>
    </xdr:from>
    <xdr:ext cx="762000" cy="259045"/>
    <xdr:sp macro="" textlink="">
      <xdr:nvSpPr>
        <xdr:cNvPr id="122" name="財政構造の弾力性最小値テキスト"/>
        <xdr:cNvSpPr txBox="1"/>
      </xdr:nvSpPr>
      <xdr:spPr>
        <a:xfrm>
          <a:off x="5041900" y="11287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105.9</a:t>
          </a:r>
          <a:endParaRPr kumimoji="1" lang="ja-JP" altLang="en-US" sz="1000" b="1">
            <a:latin typeface="ＭＳ Ｐゴシック"/>
          </a:endParaRPr>
        </a:p>
      </xdr:txBody>
    </xdr:sp>
    <xdr:clientData/>
  </xdr:oneCellAnchor>
  <xdr:twoCellAnchor>
    <xdr:from>
      <xdr:col>7</xdr:col>
      <xdr:colOff>63500</xdr:colOff>
      <xdr:row>66</xdr:row>
      <xdr:rowOff>106</xdr:rowOff>
    </xdr:from>
    <xdr:to>
      <xdr:col>7</xdr:col>
      <xdr:colOff>241300</xdr:colOff>
      <xdr:row>66</xdr:row>
      <xdr:rowOff>106</xdr:rowOff>
    </xdr:to>
    <xdr:cxnSp macro="">
      <xdr:nvCxnSpPr>
        <xdr:cNvPr id="123" name="直線コネクタ 122"/>
        <xdr:cNvCxnSpPr/>
      </xdr:nvCxnSpPr>
      <xdr:spPr>
        <a:xfrm>
          <a:off x="4864100" y="113158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145008</xdr:rowOff>
    </xdr:from>
    <xdr:ext cx="762000" cy="259045"/>
    <xdr:sp macro="" textlink="">
      <xdr:nvSpPr>
        <xdr:cNvPr id="124" name="財政構造の弾力性最大値テキスト"/>
        <xdr:cNvSpPr txBox="1"/>
      </xdr:nvSpPr>
      <xdr:spPr>
        <a:xfrm>
          <a:off x="5041900" y="97462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40.6</a:t>
          </a:r>
          <a:endParaRPr kumimoji="1" lang="ja-JP" altLang="en-US" sz="1000" b="1">
            <a:latin typeface="ＭＳ Ｐゴシック"/>
          </a:endParaRPr>
        </a:p>
      </xdr:txBody>
    </xdr:sp>
    <xdr:clientData/>
  </xdr:oneCellAnchor>
  <xdr:twoCellAnchor>
    <xdr:from>
      <xdr:col>7</xdr:col>
      <xdr:colOff>63500</xdr:colOff>
      <xdr:row>58</xdr:row>
      <xdr:rowOff>58631</xdr:rowOff>
    </xdr:from>
    <xdr:to>
      <xdr:col>7</xdr:col>
      <xdr:colOff>241300</xdr:colOff>
      <xdr:row>58</xdr:row>
      <xdr:rowOff>58631</xdr:rowOff>
    </xdr:to>
    <xdr:cxnSp macro="">
      <xdr:nvCxnSpPr>
        <xdr:cNvPr id="125" name="直線コネクタ 124"/>
        <xdr:cNvCxnSpPr/>
      </xdr:nvCxnSpPr>
      <xdr:spPr>
        <a:xfrm>
          <a:off x="4864100" y="10002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63</xdr:row>
      <xdr:rowOff>11747</xdr:rowOff>
    </xdr:from>
    <xdr:to>
      <xdr:col>7</xdr:col>
      <xdr:colOff>152400</xdr:colOff>
      <xdr:row>63</xdr:row>
      <xdr:rowOff>64029</xdr:rowOff>
    </xdr:to>
    <xdr:cxnSp macro="">
      <xdr:nvCxnSpPr>
        <xdr:cNvPr id="126" name="直線コネクタ 125"/>
        <xdr:cNvCxnSpPr/>
      </xdr:nvCxnSpPr>
      <xdr:spPr>
        <a:xfrm flipV="1">
          <a:off x="4114800" y="10813097"/>
          <a:ext cx="8382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136859</xdr:rowOff>
    </xdr:from>
    <xdr:ext cx="762000" cy="259045"/>
    <xdr:sp macro="" textlink="">
      <xdr:nvSpPr>
        <xdr:cNvPr id="127" name="財政構造の弾力性平均値テキスト"/>
        <xdr:cNvSpPr txBox="1"/>
      </xdr:nvSpPr>
      <xdr:spPr>
        <a:xfrm>
          <a:off x="5041900" y="105953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80.3</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120332</xdr:rowOff>
    </xdr:from>
    <xdr:to>
      <xdr:col>7</xdr:col>
      <xdr:colOff>203200</xdr:colOff>
      <xdr:row>63</xdr:row>
      <xdr:rowOff>50482</xdr:rowOff>
    </xdr:to>
    <xdr:sp macro="" textlink="">
      <xdr:nvSpPr>
        <xdr:cNvPr id="128" name="フローチャート : 判断 127"/>
        <xdr:cNvSpPr/>
      </xdr:nvSpPr>
      <xdr:spPr>
        <a:xfrm>
          <a:off x="4902200" y="1075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63</xdr:row>
      <xdr:rowOff>64029</xdr:rowOff>
    </xdr:from>
    <xdr:to>
      <xdr:col>6</xdr:col>
      <xdr:colOff>0</xdr:colOff>
      <xdr:row>63</xdr:row>
      <xdr:rowOff>128376</xdr:rowOff>
    </xdr:to>
    <xdr:cxnSp macro="">
      <xdr:nvCxnSpPr>
        <xdr:cNvPr id="129" name="直線コネクタ 128"/>
        <xdr:cNvCxnSpPr/>
      </xdr:nvCxnSpPr>
      <xdr:spPr>
        <a:xfrm flipV="1">
          <a:off x="3225800" y="10865379"/>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128376</xdr:rowOff>
    </xdr:from>
    <xdr:to>
      <xdr:col>6</xdr:col>
      <xdr:colOff>50800</xdr:colOff>
      <xdr:row>63</xdr:row>
      <xdr:rowOff>58526</xdr:rowOff>
    </xdr:to>
    <xdr:sp macro="" textlink="">
      <xdr:nvSpPr>
        <xdr:cNvPr id="130" name="フローチャート : 判断 129"/>
        <xdr:cNvSpPr/>
      </xdr:nvSpPr>
      <xdr:spPr>
        <a:xfrm>
          <a:off x="4064000" y="1075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68703</xdr:rowOff>
    </xdr:from>
    <xdr:ext cx="736600" cy="259045"/>
    <xdr:sp macro="" textlink="">
      <xdr:nvSpPr>
        <xdr:cNvPr id="131" name="テキスト ボックス 130"/>
        <xdr:cNvSpPr txBox="1"/>
      </xdr:nvSpPr>
      <xdr:spPr>
        <a:xfrm>
          <a:off x="3733800" y="105271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80.7</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76094</xdr:rowOff>
    </xdr:from>
    <xdr:to>
      <xdr:col>4</xdr:col>
      <xdr:colOff>482600</xdr:colOff>
      <xdr:row>63</xdr:row>
      <xdr:rowOff>128376</xdr:rowOff>
    </xdr:to>
    <xdr:cxnSp macro="">
      <xdr:nvCxnSpPr>
        <xdr:cNvPr id="132" name="直線コネクタ 131"/>
        <xdr:cNvCxnSpPr/>
      </xdr:nvCxnSpPr>
      <xdr:spPr>
        <a:xfrm>
          <a:off x="2336800" y="10877444"/>
          <a:ext cx="889000" cy="522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63</xdr:row>
      <xdr:rowOff>5186</xdr:rowOff>
    </xdr:from>
    <xdr:to>
      <xdr:col>4</xdr:col>
      <xdr:colOff>533400</xdr:colOff>
      <xdr:row>63</xdr:row>
      <xdr:rowOff>106786</xdr:rowOff>
    </xdr:to>
    <xdr:sp macro="" textlink="">
      <xdr:nvSpPr>
        <xdr:cNvPr id="133" name="フローチャート : 判断 132"/>
        <xdr:cNvSpPr/>
      </xdr:nvSpPr>
      <xdr:spPr>
        <a:xfrm>
          <a:off x="3175000" y="1080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116963</xdr:rowOff>
    </xdr:from>
    <xdr:ext cx="762000" cy="259045"/>
    <xdr:sp macro="" textlink="">
      <xdr:nvSpPr>
        <xdr:cNvPr id="134" name="テキスト ボックス 133"/>
        <xdr:cNvSpPr txBox="1"/>
      </xdr:nvSpPr>
      <xdr:spPr>
        <a:xfrm>
          <a:off x="2844800" y="10575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83.1</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76094</xdr:rowOff>
    </xdr:from>
    <xdr:to>
      <xdr:col>3</xdr:col>
      <xdr:colOff>279400</xdr:colOff>
      <xdr:row>63</xdr:row>
      <xdr:rowOff>90170</xdr:rowOff>
    </xdr:to>
    <xdr:cxnSp macro="">
      <xdr:nvCxnSpPr>
        <xdr:cNvPr id="135" name="直線コネクタ 134"/>
        <xdr:cNvCxnSpPr/>
      </xdr:nvCxnSpPr>
      <xdr:spPr>
        <a:xfrm flipV="1">
          <a:off x="1447800" y="10877444"/>
          <a:ext cx="889000" cy="140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136419</xdr:rowOff>
    </xdr:from>
    <xdr:to>
      <xdr:col>3</xdr:col>
      <xdr:colOff>330200</xdr:colOff>
      <xdr:row>63</xdr:row>
      <xdr:rowOff>66569</xdr:rowOff>
    </xdr:to>
    <xdr:sp macro="" textlink="">
      <xdr:nvSpPr>
        <xdr:cNvPr id="136" name="フローチャート : 判断 135"/>
        <xdr:cNvSpPr/>
      </xdr:nvSpPr>
      <xdr:spPr>
        <a:xfrm>
          <a:off x="2286000" y="1076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76746</xdr:rowOff>
    </xdr:from>
    <xdr:ext cx="762000" cy="259045"/>
    <xdr:sp macro="" textlink="">
      <xdr:nvSpPr>
        <xdr:cNvPr id="137" name="テキスト ボックス 136"/>
        <xdr:cNvSpPr txBox="1"/>
      </xdr:nvSpPr>
      <xdr:spPr>
        <a:xfrm>
          <a:off x="1955800" y="105351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81.1</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21272</xdr:rowOff>
    </xdr:from>
    <xdr:to>
      <xdr:col>2</xdr:col>
      <xdr:colOff>127000</xdr:colOff>
      <xdr:row>63</xdr:row>
      <xdr:rowOff>122872</xdr:rowOff>
    </xdr:to>
    <xdr:sp macro="" textlink="">
      <xdr:nvSpPr>
        <xdr:cNvPr id="138" name="フローチャート : 判断 137"/>
        <xdr:cNvSpPr/>
      </xdr:nvSpPr>
      <xdr:spPr>
        <a:xfrm>
          <a:off x="1397000" y="10822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133049</xdr:rowOff>
    </xdr:from>
    <xdr:ext cx="762000" cy="259045"/>
    <xdr:sp macro="" textlink="">
      <xdr:nvSpPr>
        <xdr:cNvPr id="139" name="テキスト ボックス 138"/>
        <xdr:cNvSpPr txBox="1"/>
      </xdr:nvSpPr>
      <xdr:spPr>
        <a:xfrm>
          <a:off x="1066800" y="105914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0" name="テキスト ボックス 139"/>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1" name="テキスト ボックス 140"/>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2" name="テキスト ボックス 141"/>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3" name="テキスト ボックス 142"/>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4" name="テキスト ボックス 143"/>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132397</xdr:rowOff>
    </xdr:from>
    <xdr:to>
      <xdr:col>7</xdr:col>
      <xdr:colOff>203200</xdr:colOff>
      <xdr:row>63</xdr:row>
      <xdr:rowOff>62547</xdr:rowOff>
    </xdr:to>
    <xdr:sp macro="" textlink="">
      <xdr:nvSpPr>
        <xdr:cNvPr id="145" name="円/楕円 144"/>
        <xdr:cNvSpPr/>
      </xdr:nvSpPr>
      <xdr:spPr>
        <a:xfrm>
          <a:off x="4902200" y="10762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62</xdr:row>
      <xdr:rowOff>104474</xdr:rowOff>
    </xdr:from>
    <xdr:ext cx="762000" cy="259045"/>
    <xdr:sp macro="" textlink="">
      <xdr:nvSpPr>
        <xdr:cNvPr id="146" name="財政構造の弾力性該当値テキスト"/>
        <xdr:cNvSpPr txBox="1"/>
      </xdr:nvSpPr>
      <xdr:spPr>
        <a:xfrm>
          <a:off x="5041900" y="107343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80.9</a:t>
          </a:r>
          <a:endParaRPr kumimoji="1" lang="ja-JP" altLang="en-US" sz="1000" b="1">
            <a:solidFill>
              <a:srgbClr val="FF0000"/>
            </a:solidFill>
            <a:latin typeface="ＭＳ Ｐゴシック"/>
          </a:endParaRPr>
        </a:p>
      </xdr:txBody>
    </xdr:sp>
    <xdr:clientData/>
  </xdr:oneCellAnchor>
  <xdr:twoCellAnchor>
    <xdr:from>
      <xdr:col>5</xdr:col>
      <xdr:colOff>635000</xdr:colOff>
      <xdr:row>63</xdr:row>
      <xdr:rowOff>13229</xdr:rowOff>
    </xdr:from>
    <xdr:to>
      <xdr:col>6</xdr:col>
      <xdr:colOff>50800</xdr:colOff>
      <xdr:row>63</xdr:row>
      <xdr:rowOff>114829</xdr:rowOff>
    </xdr:to>
    <xdr:sp macro="" textlink="">
      <xdr:nvSpPr>
        <xdr:cNvPr id="147" name="円/楕円 146"/>
        <xdr:cNvSpPr/>
      </xdr:nvSpPr>
      <xdr:spPr>
        <a:xfrm>
          <a:off x="4064000" y="108145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99606</xdr:rowOff>
    </xdr:from>
    <xdr:ext cx="736600" cy="259045"/>
    <xdr:sp macro="" textlink="">
      <xdr:nvSpPr>
        <xdr:cNvPr id="148" name="テキスト ボックス 147"/>
        <xdr:cNvSpPr txBox="1"/>
      </xdr:nvSpPr>
      <xdr:spPr>
        <a:xfrm>
          <a:off x="3733800" y="109009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a:t>
          </a:r>
          <a:endParaRPr kumimoji="1" lang="ja-JP" altLang="en-US" sz="1000" b="1">
            <a:solidFill>
              <a:srgbClr val="FF0000"/>
            </a:solidFill>
            <a:latin typeface="ＭＳ Ｐゴシック"/>
          </a:endParaRPr>
        </a:p>
      </xdr:txBody>
    </xdr:sp>
    <xdr:clientData/>
  </xdr:oneCellAnchor>
  <xdr:twoCellAnchor>
    <xdr:from>
      <xdr:col>4</xdr:col>
      <xdr:colOff>431800</xdr:colOff>
      <xdr:row>63</xdr:row>
      <xdr:rowOff>77576</xdr:rowOff>
    </xdr:from>
    <xdr:to>
      <xdr:col>4</xdr:col>
      <xdr:colOff>533400</xdr:colOff>
      <xdr:row>64</xdr:row>
      <xdr:rowOff>7726</xdr:rowOff>
    </xdr:to>
    <xdr:sp macro="" textlink="">
      <xdr:nvSpPr>
        <xdr:cNvPr id="149" name="円/楕円 148"/>
        <xdr:cNvSpPr/>
      </xdr:nvSpPr>
      <xdr:spPr>
        <a:xfrm>
          <a:off x="3175000" y="10878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163953</xdr:rowOff>
    </xdr:from>
    <xdr:ext cx="762000" cy="259045"/>
    <xdr:sp macro="" textlink="">
      <xdr:nvSpPr>
        <xdr:cNvPr id="150" name="テキスト ボックス 149"/>
        <xdr:cNvSpPr txBox="1"/>
      </xdr:nvSpPr>
      <xdr:spPr>
        <a:xfrm>
          <a:off x="2844800" y="10965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25294</xdr:rowOff>
    </xdr:from>
    <xdr:to>
      <xdr:col>3</xdr:col>
      <xdr:colOff>330200</xdr:colOff>
      <xdr:row>63</xdr:row>
      <xdr:rowOff>126894</xdr:rowOff>
    </xdr:to>
    <xdr:sp macro="" textlink="">
      <xdr:nvSpPr>
        <xdr:cNvPr id="151" name="円/楕円 150"/>
        <xdr:cNvSpPr/>
      </xdr:nvSpPr>
      <xdr:spPr>
        <a:xfrm>
          <a:off x="2286000" y="10826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111671</xdr:rowOff>
    </xdr:from>
    <xdr:ext cx="762000" cy="259045"/>
    <xdr:sp macro="" textlink="">
      <xdr:nvSpPr>
        <xdr:cNvPr id="152" name="テキスト ボックス 151"/>
        <xdr:cNvSpPr txBox="1"/>
      </xdr:nvSpPr>
      <xdr:spPr>
        <a:xfrm>
          <a:off x="1955800" y="10913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84.1</a:t>
          </a:r>
          <a:endParaRPr kumimoji="1" lang="ja-JP" altLang="en-US" sz="1000" b="1">
            <a:solidFill>
              <a:srgbClr val="FF0000"/>
            </a:solidFill>
            <a:latin typeface="ＭＳ Ｐゴシック"/>
          </a:endParaRPr>
        </a:p>
      </xdr:txBody>
    </xdr:sp>
    <xdr:clientData/>
  </xdr:oneCellAnchor>
  <xdr:twoCellAnchor>
    <xdr:from>
      <xdr:col>2</xdr:col>
      <xdr:colOff>25400</xdr:colOff>
      <xdr:row>63</xdr:row>
      <xdr:rowOff>39370</xdr:rowOff>
    </xdr:from>
    <xdr:to>
      <xdr:col>2</xdr:col>
      <xdr:colOff>127000</xdr:colOff>
      <xdr:row>63</xdr:row>
      <xdr:rowOff>140970</xdr:rowOff>
    </xdr:to>
    <xdr:sp macro="" textlink="">
      <xdr:nvSpPr>
        <xdr:cNvPr id="153" name="円/楕円 152"/>
        <xdr:cNvSpPr/>
      </xdr:nvSpPr>
      <xdr:spPr>
        <a:xfrm>
          <a:off x="1397000" y="1084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125747</xdr:rowOff>
    </xdr:from>
    <xdr:ext cx="762000" cy="259045"/>
    <xdr:sp macro="" textlink="">
      <xdr:nvSpPr>
        <xdr:cNvPr id="154" name="テキスト ボックス 153"/>
        <xdr:cNvSpPr txBox="1"/>
      </xdr:nvSpPr>
      <xdr:spPr>
        <a:xfrm>
          <a:off x="1066800" y="10927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84.8</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5" name="正方形/長方形 154"/>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56" name="テキスト ボックス 155"/>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57" name="テキスト ボックス 156"/>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[280,765</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8" name="正方形/長方形 157"/>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59" name="正方形/長方形 158"/>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21/78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0" name="正方形/長方形 159"/>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1" name="正方形/長方形 160"/>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2" name="正方形/長方形 161"/>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3" name="正方形/長方形 162"/>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240,798</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4" name="正方形/長方形 163"/>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5" name="正方形/長方形 164"/>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6" name="正方形/長方形 165"/>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7" name="テキスト ボックス 166"/>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効率的な行財政運営を行ってきた結果、類似団体と比較し、</a:t>
          </a:r>
          <a:r>
            <a:rPr lang="ja-JP" altLang="en-US" sz="1100">
              <a:solidFill>
                <a:schemeClr val="dk1"/>
              </a:solidFill>
              <a:latin typeface="+mn-lt"/>
              <a:ea typeface="+mn-ea"/>
              <a:cs typeface="+mn-cs"/>
            </a:rPr>
            <a:t>２</a:t>
          </a:r>
          <a:r>
            <a:rPr lang="ja-JP" altLang="ja-JP" sz="1100">
              <a:solidFill>
                <a:schemeClr val="dk1"/>
              </a:solidFill>
              <a:latin typeface="+mn-lt"/>
              <a:ea typeface="+mn-ea"/>
              <a:cs typeface="+mn-cs"/>
            </a:rPr>
            <a:t>／３程度の数値となっている。</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今後も、効率的な行財政運営に努めていく。</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68" name="テキスト ボックス 167"/>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69" name="直線コネクタ 168"/>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0" name="テキスト ボックス 169"/>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4,000,000</a:t>
          </a:r>
          <a:endParaRPr kumimoji="1" lang="ja-JP" altLang="en-US" sz="1000">
            <a:latin typeface="ＭＳ Ｐゴシック"/>
          </a:endParaRPr>
        </a:p>
      </xdr:txBody>
    </xdr:sp>
    <xdr:clientData/>
  </xdr:oneCellAnchor>
  <xdr:twoCellAnchor>
    <xdr:from>
      <xdr:col>1</xdr:col>
      <xdr:colOff>76200</xdr:colOff>
      <xdr:row>89</xdr:row>
      <xdr:rowOff>69850</xdr:rowOff>
    </xdr:from>
    <xdr:to>
      <xdr:col>8</xdr:col>
      <xdr:colOff>355600</xdr:colOff>
      <xdr:row>89</xdr:row>
      <xdr:rowOff>69850</xdr:rowOff>
    </xdr:to>
    <xdr:cxnSp macro="">
      <xdr:nvCxnSpPr>
        <xdr:cNvPr id="171" name="直線コネクタ 170"/>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2" name="テキスト ボックス 171"/>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3,000,000</a:t>
          </a:r>
          <a:endParaRPr kumimoji="1" lang="ja-JP" altLang="en-US" sz="1000">
            <a:latin typeface="ＭＳ Ｐゴシック"/>
          </a:endParaRPr>
        </a:p>
      </xdr:txBody>
    </xdr:sp>
    <xdr:clientData/>
  </xdr:oneCellAnchor>
  <xdr:twoCellAnchor>
    <xdr:from>
      <xdr:col>1</xdr:col>
      <xdr:colOff>76200</xdr:colOff>
      <xdr:row>86</xdr:row>
      <xdr:rowOff>101600</xdr:rowOff>
    </xdr:from>
    <xdr:to>
      <xdr:col>8</xdr:col>
      <xdr:colOff>355600</xdr:colOff>
      <xdr:row>86</xdr:row>
      <xdr:rowOff>101600</xdr:rowOff>
    </xdr:to>
    <xdr:cxnSp macro="">
      <xdr:nvCxnSpPr>
        <xdr:cNvPr id="173" name="直線コネクタ 172"/>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4" name="テキスト ボックス 173"/>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83</xdr:row>
      <xdr:rowOff>133350</xdr:rowOff>
    </xdr:from>
    <xdr:to>
      <xdr:col>8</xdr:col>
      <xdr:colOff>355600</xdr:colOff>
      <xdr:row>83</xdr:row>
      <xdr:rowOff>133350</xdr:rowOff>
    </xdr:to>
    <xdr:cxnSp macro="">
      <xdr:nvCxnSpPr>
        <xdr:cNvPr id="175" name="直線コネクタ 174"/>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76" name="テキスト ボックス 175"/>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80</xdr:row>
      <xdr:rowOff>165100</xdr:rowOff>
    </xdr:from>
    <xdr:to>
      <xdr:col>8</xdr:col>
      <xdr:colOff>355600</xdr:colOff>
      <xdr:row>80</xdr:row>
      <xdr:rowOff>165100</xdr:rowOff>
    </xdr:to>
    <xdr:cxnSp macro="">
      <xdr:nvCxnSpPr>
        <xdr:cNvPr id="177" name="直線コネクタ 176"/>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78" name="テキスト ボックス 177"/>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79" name="直線コネクタ 17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77499</xdr:rowOff>
    </xdr:from>
    <xdr:to>
      <xdr:col>7</xdr:col>
      <xdr:colOff>152400</xdr:colOff>
      <xdr:row>88</xdr:row>
      <xdr:rowOff>31908</xdr:rowOff>
    </xdr:to>
    <xdr:cxnSp macro="">
      <xdr:nvCxnSpPr>
        <xdr:cNvPr id="181" name="直線コネクタ 180"/>
        <xdr:cNvCxnSpPr/>
      </xdr:nvCxnSpPr>
      <xdr:spPr>
        <a:xfrm flipV="1">
          <a:off x="4953000" y="13964949"/>
          <a:ext cx="0" cy="115455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88</xdr:row>
      <xdr:rowOff>3985</xdr:rowOff>
    </xdr:from>
    <xdr:ext cx="762000" cy="259045"/>
    <xdr:sp macro="" textlink="">
      <xdr:nvSpPr>
        <xdr:cNvPr id="182" name="人件費・物件費等の状況最小値テキスト"/>
        <xdr:cNvSpPr txBox="1"/>
      </xdr:nvSpPr>
      <xdr:spPr>
        <a:xfrm>
          <a:off x="5041900" y="150915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2,566,118</a:t>
          </a:r>
          <a:endParaRPr kumimoji="1" lang="ja-JP" altLang="en-US" sz="1000" b="1">
            <a:latin typeface="ＭＳ Ｐゴシック"/>
          </a:endParaRPr>
        </a:p>
      </xdr:txBody>
    </xdr:sp>
    <xdr:clientData/>
  </xdr:oneCellAnchor>
  <xdr:twoCellAnchor>
    <xdr:from>
      <xdr:col>7</xdr:col>
      <xdr:colOff>63500</xdr:colOff>
      <xdr:row>88</xdr:row>
      <xdr:rowOff>31908</xdr:rowOff>
    </xdr:from>
    <xdr:to>
      <xdr:col>7</xdr:col>
      <xdr:colOff>241300</xdr:colOff>
      <xdr:row>88</xdr:row>
      <xdr:rowOff>31908</xdr:rowOff>
    </xdr:to>
    <xdr:cxnSp macro="">
      <xdr:nvCxnSpPr>
        <xdr:cNvPr id="183" name="直線コネクタ 182"/>
        <xdr:cNvCxnSpPr/>
      </xdr:nvCxnSpPr>
      <xdr:spPr>
        <a:xfrm>
          <a:off x="4864100" y="151195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163876</xdr:rowOff>
    </xdr:from>
    <xdr:ext cx="762000" cy="259045"/>
    <xdr:sp macro="" textlink="">
      <xdr:nvSpPr>
        <xdr:cNvPr id="184" name="人件費・物件費等の状況最大値テキスト"/>
        <xdr:cNvSpPr txBox="1"/>
      </xdr:nvSpPr>
      <xdr:spPr>
        <a:xfrm>
          <a:off x="5041900" y="137084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173,743</a:t>
          </a:r>
          <a:endParaRPr kumimoji="1" lang="ja-JP" altLang="en-US" sz="1000" b="1">
            <a:latin typeface="ＭＳ Ｐゴシック"/>
          </a:endParaRPr>
        </a:p>
      </xdr:txBody>
    </xdr:sp>
    <xdr:clientData/>
  </xdr:oneCellAnchor>
  <xdr:twoCellAnchor>
    <xdr:from>
      <xdr:col>7</xdr:col>
      <xdr:colOff>63500</xdr:colOff>
      <xdr:row>81</xdr:row>
      <xdr:rowOff>77499</xdr:rowOff>
    </xdr:from>
    <xdr:to>
      <xdr:col>7</xdr:col>
      <xdr:colOff>241300</xdr:colOff>
      <xdr:row>81</xdr:row>
      <xdr:rowOff>77499</xdr:rowOff>
    </xdr:to>
    <xdr:cxnSp macro="">
      <xdr:nvCxnSpPr>
        <xdr:cNvPr id="185" name="直線コネクタ 184"/>
        <xdr:cNvCxnSpPr/>
      </xdr:nvCxnSpPr>
      <xdr:spPr>
        <a:xfrm>
          <a:off x="4864100" y="139649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118390</xdr:rowOff>
    </xdr:from>
    <xdr:to>
      <xdr:col>7</xdr:col>
      <xdr:colOff>152400</xdr:colOff>
      <xdr:row>81</xdr:row>
      <xdr:rowOff>129147</xdr:rowOff>
    </xdr:to>
    <xdr:cxnSp macro="">
      <xdr:nvCxnSpPr>
        <xdr:cNvPr id="186" name="直線コネクタ 185"/>
        <xdr:cNvCxnSpPr/>
      </xdr:nvCxnSpPr>
      <xdr:spPr>
        <a:xfrm>
          <a:off x="4114800" y="14005840"/>
          <a:ext cx="838200" cy="107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113925</xdr:rowOff>
    </xdr:from>
    <xdr:ext cx="762000" cy="259045"/>
    <xdr:sp macro="" textlink="">
      <xdr:nvSpPr>
        <xdr:cNvPr id="187" name="人件費・物件費等の状況平均値テキスト"/>
        <xdr:cNvSpPr txBox="1"/>
      </xdr:nvSpPr>
      <xdr:spPr>
        <a:xfrm>
          <a:off x="5041900" y="140013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378,773</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125647</xdr:rowOff>
    </xdr:from>
    <xdr:to>
      <xdr:col>7</xdr:col>
      <xdr:colOff>203200</xdr:colOff>
      <xdr:row>82</xdr:row>
      <xdr:rowOff>55797</xdr:rowOff>
    </xdr:to>
    <xdr:sp macro="" textlink="">
      <xdr:nvSpPr>
        <xdr:cNvPr id="188" name="フローチャート : 判断 187"/>
        <xdr:cNvSpPr/>
      </xdr:nvSpPr>
      <xdr:spPr>
        <a:xfrm>
          <a:off x="4902200" y="140130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117384</xdr:rowOff>
    </xdr:from>
    <xdr:to>
      <xdr:col>6</xdr:col>
      <xdr:colOff>0</xdr:colOff>
      <xdr:row>81</xdr:row>
      <xdr:rowOff>118390</xdr:rowOff>
    </xdr:to>
    <xdr:cxnSp macro="">
      <xdr:nvCxnSpPr>
        <xdr:cNvPr id="189" name="直線コネクタ 188"/>
        <xdr:cNvCxnSpPr/>
      </xdr:nvCxnSpPr>
      <xdr:spPr>
        <a:xfrm>
          <a:off x="3225800" y="14004834"/>
          <a:ext cx="889000" cy="1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118628</xdr:rowOff>
    </xdr:from>
    <xdr:to>
      <xdr:col>6</xdr:col>
      <xdr:colOff>50800</xdr:colOff>
      <xdr:row>82</xdr:row>
      <xdr:rowOff>48778</xdr:rowOff>
    </xdr:to>
    <xdr:sp macro="" textlink="">
      <xdr:nvSpPr>
        <xdr:cNvPr id="190" name="フローチャート : 判断 189"/>
        <xdr:cNvSpPr/>
      </xdr:nvSpPr>
      <xdr:spPr>
        <a:xfrm>
          <a:off x="4064000" y="14006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33555</xdr:rowOff>
    </xdr:from>
    <xdr:ext cx="736600" cy="259045"/>
    <xdr:sp macro="" textlink="">
      <xdr:nvSpPr>
        <xdr:cNvPr id="191" name="テキスト ボックス 190"/>
        <xdr:cNvSpPr txBox="1"/>
      </xdr:nvSpPr>
      <xdr:spPr>
        <a:xfrm>
          <a:off x="3733800" y="140924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364,231</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110440</xdr:rowOff>
    </xdr:from>
    <xdr:to>
      <xdr:col>4</xdr:col>
      <xdr:colOff>482600</xdr:colOff>
      <xdr:row>81</xdr:row>
      <xdr:rowOff>117384</xdr:rowOff>
    </xdr:to>
    <xdr:cxnSp macro="">
      <xdr:nvCxnSpPr>
        <xdr:cNvPr id="192" name="直線コネクタ 191"/>
        <xdr:cNvCxnSpPr/>
      </xdr:nvCxnSpPr>
      <xdr:spPr>
        <a:xfrm>
          <a:off x="2336800" y="13997890"/>
          <a:ext cx="889000" cy="6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118849</xdr:rowOff>
    </xdr:from>
    <xdr:to>
      <xdr:col>4</xdr:col>
      <xdr:colOff>533400</xdr:colOff>
      <xdr:row>82</xdr:row>
      <xdr:rowOff>48999</xdr:rowOff>
    </xdr:to>
    <xdr:sp macro="" textlink="">
      <xdr:nvSpPr>
        <xdr:cNvPr id="193" name="フローチャート : 判断 192"/>
        <xdr:cNvSpPr/>
      </xdr:nvSpPr>
      <xdr:spPr>
        <a:xfrm>
          <a:off x="3175000" y="140062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33776</xdr:rowOff>
    </xdr:from>
    <xdr:ext cx="762000" cy="259045"/>
    <xdr:sp macro="" textlink="">
      <xdr:nvSpPr>
        <xdr:cNvPr id="194" name="テキスト ボックス 193"/>
        <xdr:cNvSpPr txBox="1"/>
      </xdr:nvSpPr>
      <xdr:spPr>
        <a:xfrm>
          <a:off x="2844800" y="140926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364,687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110440</xdr:rowOff>
    </xdr:from>
    <xdr:to>
      <xdr:col>3</xdr:col>
      <xdr:colOff>279400</xdr:colOff>
      <xdr:row>81</xdr:row>
      <xdr:rowOff>112269</xdr:rowOff>
    </xdr:to>
    <xdr:cxnSp macro="">
      <xdr:nvCxnSpPr>
        <xdr:cNvPr id="195" name="直線コネクタ 194"/>
        <xdr:cNvCxnSpPr/>
      </xdr:nvCxnSpPr>
      <xdr:spPr>
        <a:xfrm flipV="1">
          <a:off x="1447800" y="13997890"/>
          <a:ext cx="889000" cy="18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129998</xdr:rowOff>
    </xdr:from>
    <xdr:to>
      <xdr:col>3</xdr:col>
      <xdr:colOff>330200</xdr:colOff>
      <xdr:row>82</xdr:row>
      <xdr:rowOff>60148</xdr:rowOff>
    </xdr:to>
    <xdr:sp macro="" textlink="">
      <xdr:nvSpPr>
        <xdr:cNvPr id="196" name="フローチャート : 判断 195"/>
        <xdr:cNvSpPr/>
      </xdr:nvSpPr>
      <xdr:spPr>
        <a:xfrm>
          <a:off x="2286000" y="1401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44925</xdr:rowOff>
    </xdr:from>
    <xdr:ext cx="762000" cy="259045"/>
    <xdr:sp macro="" textlink="">
      <xdr:nvSpPr>
        <xdr:cNvPr id="197" name="テキスト ボックス 196"/>
        <xdr:cNvSpPr txBox="1"/>
      </xdr:nvSpPr>
      <xdr:spPr>
        <a:xfrm>
          <a:off x="1955800" y="1410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387,792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123129</xdr:rowOff>
    </xdr:from>
    <xdr:to>
      <xdr:col>2</xdr:col>
      <xdr:colOff>127000</xdr:colOff>
      <xdr:row>82</xdr:row>
      <xdr:rowOff>53279</xdr:rowOff>
    </xdr:to>
    <xdr:sp macro="" textlink="">
      <xdr:nvSpPr>
        <xdr:cNvPr id="198" name="フローチャート : 判断 197"/>
        <xdr:cNvSpPr/>
      </xdr:nvSpPr>
      <xdr:spPr>
        <a:xfrm>
          <a:off x="1397000" y="14010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38056</xdr:rowOff>
    </xdr:from>
    <xdr:ext cx="762000" cy="259045"/>
    <xdr:sp macro="" textlink="">
      <xdr:nvSpPr>
        <xdr:cNvPr id="199" name="テキスト ボックス 198"/>
        <xdr:cNvSpPr txBox="1"/>
      </xdr:nvSpPr>
      <xdr:spPr>
        <a:xfrm>
          <a:off x="1066800" y="14096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373,557</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0" name="テキスト ボックス 19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1" name="テキスト ボックス 20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2" name="テキスト ボックス 20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3" name="テキスト ボックス 20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4" name="テキスト ボックス 20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78347</xdr:rowOff>
    </xdr:from>
    <xdr:to>
      <xdr:col>7</xdr:col>
      <xdr:colOff>203200</xdr:colOff>
      <xdr:row>82</xdr:row>
      <xdr:rowOff>8497</xdr:rowOff>
    </xdr:to>
    <xdr:sp macro="" textlink="">
      <xdr:nvSpPr>
        <xdr:cNvPr id="205" name="円/楕円 204"/>
        <xdr:cNvSpPr/>
      </xdr:nvSpPr>
      <xdr:spPr>
        <a:xfrm>
          <a:off x="4902200" y="13965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171074</xdr:rowOff>
    </xdr:from>
    <xdr:ext cx="762000" cy="259045"/>
    <xdr:sp macro="" textlink="">
      <xdr:nvSpPr>
        <xdr:cNvPr id="206" name="人件費・物件費等の状況該当値テキスト"/>
        <xdr:cNvSpPr txBox="1"/>
      </xdr:nvSpPr>
      <xdr:spPr>
        <a:xfrm>
          <a:off x="5041900" y="13887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280,765</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67590</xdr:rowOff>
    </xdr:from>
    <xdr:to>
      <xdr:col>6</xdr:col>
      <xdr:colOff>50800</xdr:colOff>
      <xdr:row>81</xdr:row>
      <xdr:rowOff>169190</xdr:rowOff>
    </xdr:to>
    <xdr:sp macro="" textlink="">
      <xdr:nvSpPr>
        <xdr:cNvPr id="207" name="円/楕円 206"/>
        <xdr:cNvSpPr/>
      </xdr:nvSpPr>
      <xdr:spPr>
        <a:xfrm>
          <a:off x="4064000" y="13955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7917</xdr:rowOff>
    </xdr:from>
    <xdr:ext cx="736600" cy="259045"/>
    <xdr:sp macro="" textlink="">
      <xdr:nvSpPr>
        <xdr:cNvPr id="208" name="テキスト ボックス 207"/>
        <xdr:cNvSpPr txBox="1"/>
      </xdr:nvSpPr>
      <xdr:spPr>
        <a:xfrm>
          <a:off x="3733800" y="137239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258,475</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66584</xdr:rowOff>
    </xdr:from>
    <xdr:to>
      <xdr:col>4</xdr:col>
      <xdr:colOff>533400</xdr:colOff>
      <xdr:row>81</xdr:row>
      <xdr:rowOff>168184</xdr:rowOff>
    </xdr:to>
    <xdr:sp macro="" textlink="">
      <xdr:nvSpPr>
        <xdr:cNvPr id="209" name="円/楕円 208"/>
        <xdr:cNvSpPr/>
      </xdr:nvSpPr>
      <xdr:spPr>
        <a:xfrm>
          <a:off x="3175000" y="139540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6911</xdr:rowOff>
    </xdr:from>
    <xdr:ext cx="762000" cy="259045"/>
    <xdr:sp macro="" textlink="">
      <xdr:nvSpPr>
        <xdr:cNvPr id="210" name="テキスト ボックス 209"/>
        <xdr:cNvSpPr txBox="1"/>
      </xdr:nvSpPr>
      <xdr:spPr>
        <a:xfrm>
          <a:off x="2844800" y="13722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256,389</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59640</xdr:rowOff>
    </xdr:from>
    <xdr:to>
      <xdr:col>3</xdr:col>
      <xdr:colOff>330200</xdr:colOff>
      <xdr:row>81</xdr:row>
      <xdr:rowOff>161240</xdr:rowOff>
    </xdr:to>
    <xdr:sp macro="" textlink="">
      <xdr:nvSpPr>
        <xdr:cNvPr id="211" name="円/楕円 210"/>
        <xdr:cNvSpPr/>
      </xdr:nvSpPr>
      <xdr:spPr>
        <a:xfrm>
          <a:off x="2286000" y="13947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171417</xdr:rowOff>
    </xdr:from>
    <xdr:ext cx="762000" cy="259045"/>
    <xdr:sp macro="" textlink="">
      <xdr:nvSpPr>
        <xdr:cNvPr id="212" name="テキスト ボックス 211"/>
        <xdr:cNvSpPr txBox="1"/>
      </xdr:nvSpPr>
      <xdr:spPr>
        <a:xfrm>
          <a:off x="1955800" y="13715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242,002</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61469</xdr:rowOff>
    </xdr:from>
    <xdr:to>
      <xdr:col>2</xdr:col>
      <xdr:colOff>127000</xdr:colOff>
      <xdr:row>81</xdr:row>
      <xdr:rowOff>163069</xdr:rowOff>
    </xdr:to>
    <xdr:sp macro="" textlink="">
      <xdr:nvSpPr>
        <xdr:cNvPr id="213" name="円/楕円 212"/>
        <xdr:cNvSpPr/>
      </xdr:nvSpPr>
      <xdr:spPr>
        <a:xfrm>
          <a:off x="1397000" y="13948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1796</xdr:rowOff>
    </xdr:from>
    <xdr:ext cx="762000" cy="259045"/>
    <xdr:sp macro="" textlink="">
      <xdr:nvSpPr>
        <xdr:cNvPr id="214" name="テキスト ボックス 213"/>
        <xdr:cNvSpPr txBox="1"/>
      </xdr:nvSpPr>
      <xdr:spPr>
        <a:xfrm>
          <a:off x="1066800" y="13717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245,793</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15" name="正方形/長方形 21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16" name="テキスト ボックス 21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17" name="テキスト ボックス 21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18" name="正方形/長方形 21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19" name="正方形/長方形 21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0" name="正方形/長方形 21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1" name="正方形/長方形 22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2" name="正方形/長方形 22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3" name="正方形/長方形 22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4" name="正方形/長方形 22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25" name="正方形/長方形 22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26" name="正方形/長方形 22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27" name="テキスト ボックス 22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前年度比</a:t>
          </a:r>
          <a:r>
            <a:rPr lang="en-US" altLang="ja-JP" sz="1100">
              <a:solidFill>
                <a:schemeClr val="dk1"/>
              </a:solidFill>
              <a:latin typeface="+mn-lt"/>
              <a:ea typeface="+mn-ea"/>
              <a:cs typeface="+mn-cs"/>
            </a:rPr>
            <a:t>8.5</a:t>
          </a:r>
          <a:r>
            <a:rPr lang="ja-JP" altLang="ja-JP" sz="1100">
              <a:solidFill>
                <a:schemeClr val="dk1"/>
              </a:solidFill>
              <a:latin typeface="+mn-lt"/>
              <a:ea typeface="+mn-ea"/>
              <a:cs typeface="+mn-cs"/>
            </a:rPr>
            <a:t>ポイントの減</a:t>
          </a:r>
          <a:r>
            <a:rPr lang="ja-JP" altLang="en-US" sz="1100">
              <a:solidFill>
                <a:schemeClr val="dk1"/>
              </a:solidFill>
              <a:latin typeface="+mn-lt"/>
              <a:ea typeface="+mn-ea"/>
              <a:cs typeface="+mn-cs"/>
            </a:rPr>
            <a:t>。類似団体とは</a:t>
          </a:r>
          <a:r>
            <a:rPr lang="en-US" altLang="ja-JP" sz="1100">
              <a:solidFill>
                <a:schemeClr val="dk1"/>
              </a:solidFill>
              <a:latin typeface="+mn-lt"/>
              <a:ea typeface="+mn-ea"/>
              <a:cs typeface="+mn-cs"/>
            </a:rPr>
            <a:t>3.0</a:t>
          </a:r>
          <a:r>
            <a:rPr lang="ja-JP" altLang="en-US" sz="1100">
              <a:solidFill>
                <a:schemeClr val="dk1"/>
              </a:solidFill>
              <a:latin typeface="+mn-lt"/>
              <a:ea typeface="+mn-ea"/>
              <a:cs typeface="+mn-cs"/>
            </a:rPr>
            <a:t>ポイント上回っている。</a:t>
          </a:r>
        </a:p>
        <a:p>
          <a:r>
            <a:rPr lang="ja-JP" altLang="en-US" sz="1100">
              <a:solidFill>
                <a:schemeClr val="dk1"/>
              </a:solidFill>
              <a:latin typeface="+mn-lt"/>
              <a:ea typeface="+mn-ea"/>
              <a:cs typeface="+mn-cs"/>
            </a:rPr>
            <a:t>これは、国家公務員給与削減措置が影響している。</a:t>
          </a:r>
          <a:endParaRPr lang="ja-JP" altLang="en-US" sz="1100">
            <a:solidFill>
              <a:srgbClr val="FF0000"/>
            </a:solidFill>
            <a:latin typeface="+mn-lt"/>
            <a:ea typeface="+mn-ea"/>
            <a:cs typeface="+mn-cs"/>
          </a:endParaRPr>
        </a:p>
        <a:p>
          <a:r>
            <a:rPr lang="ja-JP" altLang="en-US" sz="1100">
              <a:solidFill>
                <a:schemeClr val="tx1"/>
              </a:solidFill>
              <a:latin typeface="+mn-lt"/>
              <a:ea typeface="+mn-ea"/>
              <a:cs typeface="+mn-cs"/>
            </a:rPr>
            <a:t>また、平成</a:t>
          </a:r>
          <a:r>
            <a:rPr lang="en-US" altLang="ja-JP" sz="1100">
              <a:solidFill>
                <a:schemeClr val="tx1"/>
              </a:solidFill>
              <a:latin typeface="+mn-lt"/>
              <a:ea typeface="+mn-ea"/>
              <a:cs typeface="+mn-cs"/>
            </a:rPr>
            <a:t>25</a:t>
          </a:r>
          <a:r>
            <a:rPr lang="ja-JP" altLang="en-US" sz="1100">
              <a:solidFill>
                <a:schemeClr val="tx1"/>
              </a:solidFill>
              <a:latin typeface="+mn-lt"/>
              <a:ea typeface="+mn-ea"/>
              <a:cs typeface="+mn-cs"/>
            </a:rPr>
            <a:t>年度中退職者が</a:t>
          </a:r>
          <a:r>
            <a:rPr lang="en-US" altLang="ja-JP" sz="1100">
              <a:solidFill>
                <a:schemeClr val="tx1"/>
              </a:solidFill>
              <a:latin typeface="+mn-lt"/>
              <a:ea typeface="+mn-ea"/>
              <a:cs typeface="+mn-cs"/>
            </a:rPr>
            <a:t>2</a:t>
          </a:r>
          <a:r>
            <a:rPr lang="ja-JP" altLang="en-US" sz="1100">
              <a:solidFill>
                <a:schemeClr val="tx1"/>
              </a:solidFill>
              <a:latin typeface="+mn-lt"/>
              <a:ea typeface="+mn-ea"/>
              <a:cs typeface="+mn-cs"/>
            </a:rPr>
            <a:t>人、平成</a:t>
          </a:r>
          <a:r>
            <a:rPr lang="en-US" altLang="ja-JP" sz="1100">
              <a:solidFill>
                <a:schemeClr val="tx1"/>
              </a:solidFill>
              <a:latin typeface="+mn-lt"/>
              <a:ea typeface="+mn-ea"/>
              <a:cs typeface="+mn-cs"/>
            </a:rPr>
            <a:t>26</a:t>
          </a:r>
          <a:r>
            <a:rPr lang="ja-JP" altLang="en-US" sz="1100">
              <a:solidFill>
                <a:schemeClr val="tx1"/>
              </a:solidFill>
              <a:latin typeface="+mn-lt"/>
              <a:ea typeface="+mn-ea"/>
              <a:cs typeface="+mn-cs"/>
            </a:rPr>
            <a:t>年</a:t>
          </a:r>
          <a:r>
            <a:rPr lang="en-US" altLang="ja-JP" sz="1100">
              <a:solidFill>
                <a:schemeClr val="tx1"/>
              </a:solidFill>
              <a:latin typeface="+mn-lt"/>
              <a:ea typeface="+mn-ea"/>
              <a:cs typeface="+mn-cs"/>
            </a:rPr>
            <a:t>4</a:t>
          </a:r>
          <a:r>
            <a:rPr lang="ja-JP" altLang="en-US" sz="1100">
              <a:solidFill>
                <a:schemeClr val="tx1"/>
              </a:solidFill>
              <a:latin typeface="+mn-lt"/>
              <a:ea typeface="+mn-ea"/>
              <a:cs typeface="+mn-cs"/>
            </a:rPr>
            <a:t>月</a:t>
          </a:r>
          <a:r>
            <a:rPr lang="en-US" altLang="ja-JP" sz="1100">
              <a:solidFill>
                <a:schemeClr val="tx1"/>
              </a:solidFill>
              <a:latin typeface="+mn-lt"/>
              <a:ea typeface="+mn-ea"/>
              <a:cs typeface="+mn-cs"/>
            </a:rPr>
            <a:t>1</a:t>
          </a:r>
          <a:r>
            <a:rPr lang="ja-JP" altLang="en-US" sz="1100">
              <a:solidFill>
                <a:schemeClr val="tx1"/>
              </a:solidFill>
              <a:latin typeface="+mn-lt"/>
              <a:ea typeface="+mn-ea"/>
              <a:cs typeface="+mn-cs"/>
            </a:rPr>
            <a:t>日付採用</a:t>
          </a:r>
          <a:r>
            <a:rPr lang="en-US" altLang="ja-JP" sz="1100">
              <a:solidFill>
                <a:schemeClr val="tx1"/>
              </a:solidFill>
              <a:latin typeface="+mn-lt"/>
              <a:ea typeface="+mn-ea"/>
              <a:cs typeface="+mn-cs"/>
            </a:rPr>
            <a:t>5</a:t>
          </a:r>
          <a:r>
            <a:rPr lang="ja-JP" altLang="en-US" sz="1100">
              <a:solidFill>
                <a:schemeClr val="tx1"/>
              </a:solidFill>
              <a:latin typeface="+mn-lt"/>
              <a:ea typeface="+mn-ea"/>
              <a:cs typeface="+mn-cs"/>
            </a:rPr>
            <a:t>人など、職員構成の変動により減少したものである。</a:t>
          </a:r>
        </a:p>
        <a:p>
          <a:endParaRPr lang="ja-JP" altLang="en-US" sz="1100">
            <a:solidFill>
              <a:srgbClr val="FF0000"/>
            </a:solidFill>
            <a:latin typeface="+mn-lt"/>
            <a:ea typeface="+mn-ea"/>
            <a:cs typeface="+mn-cs"/>
          </a:endParaRP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28" name="直線コネクタ 22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29" name="テキスト ボックス 22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0" name="直線コネクタ 229"/>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31" name="テキスト ボックス 230"/>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32" name="直線コネクタ 231"/>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33" name="テキスト ボックス 232"/>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34" name="直線コネクタ 233"/>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35" name="テキスト ボックス 234"/>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36" name="直線コネクタ 235"/>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37" name="テキスト ボックス 236"/>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38" name="直線コネクタ 23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39" name="テキスト ボックス 23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56387</xdr:rowOff>
    </xdr:from>
    <xdr:to>
      <xdr:col>24</xdr:col>
      <xdr:colOff>558800</xdr:colOff>
      <xdr:row>87</xdr:row>
      <xdr:rowOff>7365</xdr:rowOff>
    </xdr:to>
    <xdr:cxnSp macro="">
      <xdr:nvCxnSpPr>
        <xdr:cNvPr id="241" name="直線コネクタ 240"/>
        <xdr:cNvCxnSpPr/>
      </xdr:nvCxnSpPr>
      <xdr:spPr>
        <a:xfrm flipV="1">
          <a:off x="17018000" y="13943837"/>
          <a:ext cx="0" cy="9796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150892</xdr:rowOff>
    </xdr:from>
    <xdr:ext cx="762000" cy="259045"/>
    <xdr:sp macro="" textlink="">
      <xdr:nvSpPr>
        <xdr:cNvPr id="242" name="給与水準   （国との比較）最小値テキスト"/>
        <xdr:cNvSpPr txBox="1"/>
      </xdr:nvSpPr>
      <xdr:spPr>
        <a:xfrm>
          <a:off x="17106900" y="148955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101.6</a:t>
          </a:r>
          <a:endParaRPr kumimoji="1" lang="ja-JP" altLang="en-US" sz="1000" b="1">
            <a:latin typeface="ＭＳ Ｐゴシック"/>
          </a:endParaRPr>
        </a:p>
      </xdr:txBody>
    </xdr:sp>
    <xdr:clientData/>
  </xdr:oneCellAnchor>
  <xdr:twoCellAnchor>
    <xdr:from>
      <xdr:col>24</xdr:col>
      <xdr:colOff>469900</xdr:colOff>
      <xdr:row>87</xdr:row>
      <xdr:rowOff>7365</xdr:rowOff>
    </xdr:from>
    <xdr:to>
      <xdr:col>24</xdr:col>
      <xdr:colOff>647700</xdr:colOff>
      <xdr:row>87</xdr:row>
      <xdr:rowOff>7365</xdr:rowOff>
    </xdr:to>
    <xdr:cxnSp macro="">
      <xdr:nvCxnSpPr>
        <xdr:cNvPr id="243" name="直線コネクタ 242"/>
        <xdr:cNvCxnSpPr/>
      </xdr:nvCxnSpPr>
      <xdr:spPr>
        <a:xfrm>
          <a:off x="16929100" y="149235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142764</xdr:rowOff>
    </xdr:from>
    <xdr:ext cx="762000" cy="259045"/>
    <xdr:sp macro="" textlink="">
      <xdr:nvSpPr>
        <xdr:cNvPr id="244" name="給与水準   （国との比較）最大値テキスト"/>
        <xdr:cNvSpPr txBox="1"/>
      </xdr:nvSpPr>
      <xdr:spPr>
        <a:xfrm>
          <a:off x="17106900" y="1368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81.3</a:t>
          </a:r>
          <a:endParaRPr kumimoji="1" lang="ja-JP" altLang="en-US" sz="1000" b="1">
            <a:latin typeface="ＭＳ Ｐゴシック"/>
          </a:endParaRPr>
        </a:p>
      </xdr:txBody>
    </xdr:sp>
    <xdr:clientData/>
  </xdr:oneCellAnchor>
  <xdr:twoCellAnchor>
    <xdr:from>
      <xdr:col>24</xdr:col>
      <xdr:colOff>469900</xdr:colOff>
      <xdr:row>81</xdr:row>
      <xdr:rowOff>56387</xdr:rowOff>
    </xdr:from>
    <xdr:to>
      <xdr:col>24</xdr:col>
      <xdr:colOff>647700</xdr:colOff>
      <xdr:row>81</xdr:row>
      <xdr:rowOff>56387</xdr:rowOff>
    </xdr:to>
    <xdr:cxnSp macro="">
      <xdr:nvCxnSpPr>
        <xdr:cNvPr id="245" name="直線コネクタ 244"/>
        <xdr:cNvCxnSpPr/>
      </xdr:nvCxnSpPr>
      <xdr:spPr>
        <a:xfrm>
          <a:off x="16929100" y="139438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99313</xdr:rowOff>
    </xdr:from>
    <xdr:to>
      <xdr:col>24</xdr:col>
      <xdr:colOff>558800</xdr:colOff>
      <xdr:row>87</xdr:row>
      <xdr:rowOff>166624</xdr:rowOff>
    </xdr:to>
    <xdr:cxnSp macro="">
      <xdr:nvCxnSpPr>
        <xdr:cNvPr id="246" name="直線コネクタ 245"/>
        <xdr:cNvCxnSpPr/>
      </xdr:nvCxnSpPr>
      <xdr:spPr>
        <a:xfrm flipV="1">
          <a:off x="16179800" y="14672563"/>
          <a:ext cx="838200" cy="4102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83</xdr:row>
      <xdr:rowOff>91712</xdr:rowOff>
    </xdr:from>
    <xdr:ext cx="762000" cy="259045"/>
    <xdr:sp macro="" textlink="">
      <xdr:nvSpPr>
        <xdr:cNvPr id="247" name="給与水準   （国との比較）平均値テキスト"/>
        <xdr:cNvSpPr txBox="1"/>
      </xdr:nvSpPr>
      <xdr:spPr>
        <a:xfrm>
          <a:off x="17106900" y="143220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93.4</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75185</xdr:rowOff>
    </xdr:from>
    <xdr:to>
      <xdr:col>24</xdr:col>
      <xdr:colOff>609600</xdr:colOff>
      <xdr:row>85</xdr:row>
      <xdr:rowOff>5335</xdr:rowOff>
    </xdr:to>
    <xdr:sp macro="" textlink="">
      <xdr:nvSpPr>
        <xdr:cNvPr id="248" name="フローチャート : 判断 247"/>
        <xdr:cNvSpPr/>
      </xdr:nvSpPr>
      <xdr:spPr>
        <a:xfrm>
          <a:off x="16967200" y="144769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166624</xdr:rowOff>
    </xdr:from>
    <xdr:to>
      <xdr:col>23</xdr:col>
      <xdr:colOff>406400</xdr:colOff>
      <xdr:row>88</xdr:row>
      <xdr:rowOff>43435</xdr:rowOff>
    </xdr:to>
    <xdr:cxnSp macro="">
      <xdr:nvCxnSpPr>
        <xdr:cNvPr id="249" name="直線コネクタ 248"/>
        <xdr:cNvCxnSpPr/>
      </xdr:nvCxnSpPr>
      <xdr:spPr>
        <a:xfrm flipV="1">
          <a:off x="15290800" y="15082774"/>
          <a:ext cx="889000" cy="48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94235</xdr:rowOff>
    </xdr:from>
    <xdr:to>
      <xdr:col>23</xdr:col>
      <xdr:colOff>457200</xdr:colOff>
      <xdr:row>87</xdr:row>
      <xdr:rowOff>24385</xdr:rowOff>
    </xdr:to>
    <xdr:sp macro="" textlink="">
      <xdr:nvSpPr>
        <xdr:cNvPr id="250" name="フローチャート : 判断 249"/>
        <xdr:cNvSpPr/>
      </xdr:nvSpPr>
      <xdr:spPr>
        <a:xfrm>
          <a:off x="16129000" y="148389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85</xdr:row>
      <xdr:rowOff>34562</xdr:rowOff>
    </xdr:from>
    <xdr:ext cx="736600" cy="259045"/>
    <xdr:sp macro="" textlink="">
      <xdr:nvSpPr>
        <xdr:cNvPr id="251" name="テキスト ボックス 250"/>
        <xdr:cNvSpPr txBox="1"/>
      </xdr:nvSpPr>
      <xdr:spPr>
        <a:xfrm>
          <a:off x="15798800" y="1460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100.9</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108965</xdr:rowOff>
    </xdr:from>
    <xdr:to>
      <xdr:col>22</xdr:col>
      <xdr:colOff>203200</xdr:colOff>
      <xdr:row>88</xdr:row>
      <xdr:rowOff>43435</xdr:rowOff>
    </xdr:to>
    <xdr:cxnSp macro="">
      <xdr:nvCxnSpPr>
        <xdr:cNvPr id="252" name="直線コネクタ 251"/>
        <xdr:cNvCxnSpPr/>
      </xdr:nvCxnSpPr>
      <xdr:spPr>
        <a:xfrm>
          <a:off x="14401800" y="14682215"/>
          <a:ext cx="889000" cy="448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84582</xdr:rowOff>
    </xdr:from>
    <xdr:to>
      <xdr:col>22</xdr:col>
      <xdr:colOff>254000</xdr:colOff>
      <xdr:row>87</xdr:row>
      <xdr:rowOff>14732</xdr:rowOff>
    </xdr:to>
    <xdr:sp macro="" textlink="">
      <xdr:nvSpPr>
        <xdr:cNvPr id="253" name="フローチャート : 判断 252"/>
        <xdr:cNvSpPr/>
      </xdr:nvSpPr>
      <xdr:spPr>
        <a:xfrm>
          <a:off x="15240000" y="1482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24909</xdr:rowOff>
    </xdr:from>
    <xdr:ext cx="762000" cy="259045"/>
    <xdr:sp macro="" textlink="">
      <xdr:nvSpPr>
        <xdr:cNvPr id="254" name="テキスト ボックス 253"/>
        <xdr:cNvSpPr txBox="1"/>
      </xdr:nvSpPr>
      <xdr:spPr>
        <a:xfrm>
          <a:off x="14909800" y="14598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100.7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80011</xdr:rowOff>
    </xdr:from>
    <xdr:to>
      <xdr:col>21</xdr:col>
      <xdr:colOff>0</xdr:colOff>
      <xdr:row>85</xdr:row>
      <xdr:rowOff>108965</xdr:rowOff>
    </xdr:to>
    <xdr:cxnSp macro="">
      <xdr:nvCxnSpPr>
        <xdr:cNvPr id="255" name="直線コネクタ 254"/>
        <xdr:cNvCxnSpPr/>
      </xdr:nvCxnSpPr>
      <xdr:spPr>
        <a:xfrm>
          <a:off x="13512800" y="14653261"/>
          <a:ext cx="889000" cy="28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2794</xdr:rowOff>
    </xdr:from>
    <xdr:to>
      <xdr:col>21</xdr:col>
      <xdr:colOff>50800</xdr:colOff>
      <xdr:row>84</xdr:row>
      <xdr:rowOff>104394</xdr:rowOff>
    </xdr:to>
    <xdr:sp macro="" textlink="">
      <xdr:nvSpPr>
        <xdr:cNvPr id="256" name="フローチャート : 判断 255"/>
        <xdr:cNvSpPr/>
      </xdr:nvSpPr>
      <xdr:spPr>
        <a:xfrm>
          <a:off x="14351000" y="14404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114571</xdr:rowOff>
    </xdr:from>
    <xdr:ext cx="762000" cy="259045"/>
    <xdr:sp macro="" textlink="">
      <xdr:nvSpPr>
        <xdr:cNvPr id="257" name="テキスト ボックス 256"/>
        <xdr:cNvSpPr txBox="1"/>
      </xdr:nvSpPr>
      <xdr:spPr>
        <a:xfrm>
          <a:off x="14020800" y="14173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154939</xdr:rowOff>
    </xdr:from>
    <xdr:to>
      <xdr:col>19</xdr:col>
      <xdr:colOff>533400</xdr:colOff>
      <xdr:row>84</xdr:row>
      <xdr:rowOff>85089</xdr:rowOff>
    </xdr:to>
    <xdr:sp macro="" textlink="">
      <xdr:nvSpPr>
        <xdr:cNvPr id="258" name="フローチャート : 判断 257"/>
        <xdr:cNvSpPr/>
      </xdr:nvSpPr>
      <xdr:spPr>
        <a:xfrm>
          <a:off x="13462000" y="143852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82</xdr:row>
      <xdr:rowOff>95266</xdr:rowOff>
    </xdr:from>
    <xdr:ext cx="762000" cy="259045"/>
    <xdr:sp macro="" textlink="">
      <xdr:nvSpPr>
        <xdr:cNvPr id="259" name="テキスト ボックス 258"/>
        <xdr:cNvSpPr txBox="1"/>
      </xdr:nvSpPr>
      <xdr:spPr>
        <a:xfrm>
          <a:off x="13131800" y="141541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0" name="テキスト ボックス 25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1" name="テキスト ボックス 26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2" name="テキスト ボックス 26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3" name="テキスト ボックス 26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64" name="テキスト ボックス 26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48513</xdr:rowOff>
    </xdr:from>
    <xdr:to>
      <xdr:col>24</xdr:col>
      <xdr:colOff>609600</xdr:colOff>
      <xdr:row>85</xdr:row>
      <xdr:rowOff>150113</xdr:rowOff>
    </xdr:to>
    <xdr:sp macro="" textlink="">
      <xdr:nvSpPr>
        <xdr:cNvPr id="265" name="円/楕円 264"/>
        <xdr:cNvSpPr/>
      </xdr:nvSpPr>
      <xdr:spPr>
        <a:xfrm>
          <a:off x="16967200" y="14621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20590</xdr:rowOff>
    </xdr:from>
    <xdr:ext cx="762000" cy="259045"/>
    <xdr:sp macro="" textlink="">
      <xdr:nvSpPr>
        <xdr:cNvPr id="266" name="給与水準   （国との比較）該当値テキスト"/>
        <xdr:cNvSpPr txBox="1"/>
      </xdr:nvSpPr>
      <xdr:spPr>
        <a:xfrm>
          <a:off x="17106900" y="145938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115824</xdr:rowOff>
    </xdr:from>
    <xdr:to>
      <xdr:col>23</xdr:col>
      <xdr:colOff>457200</xdr:colOff>
      <xdr:row>88</xdr:row>
      <xdr:rowOff>45974</xdr:rowOff>
    </xdr:to>
    <xdr:sp macro="" textlink="">
      <xdr:nvSpPr>
        <xdr:cNvPr id="267" name="円/楕円 266"/>
        <xdr:cNvSpPr/>
      </xdr:nvSpPr>
      <xdr:spPr>
        <a:xfrm>
          <a:off x="16129000" y="15031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30751</xdr:rowOff>
    </xdr:from>
    <xdr:ext cx="736600" cy="259045"/>
    <xdr:sp macro="" textlink="">
      <xdr:nvSpPr>
        <xdr:cNvPr id="268" name="テキスト ボックス 267"/>
        <xdr:cNvSpPr txBox="1"/>
      </xdr:nvSpPr>
      <xdr:spPr>
        <a:xfrm>
          <a:off x="15798800" y="151183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104.9</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164085</xdr:rowOff>
    </xdr:from>
    <xdr:to>
      <xdr:col>22</xdr:col>
      <xdr:colOff>254000</xdr:colOff>
      <xdr:row>88</xdr:row>
      <xdr:rowOff>94235</xdr:rowOff>
    </xdr:to>
    <xdr:sp macro="" textlink="">
      <xdr:nvSpPr>
        <xdr:cNvPr id="269" name="円/楕円 268"/>
        <xdr:cNvSpPr/>
      </xdr:nvSpPr>
      <xdr:spPr>
        <a:xfrm>
          <a:off x="15240000" y="150802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79012</xdr:rowOff>
    </xdr:from>
    <xdr:ext cx="762000" cy="259045"/>
    <xdr:sp macro="" textlink="">
      <xdr:nvSpPr>
        <xdr:cNvPr id="270" name="テキスト ボックス 269"/>
        <xdr:cNvSpPr txBox="1"/>
      </xdr:nvSpPr>
      <xdr:spPr>
        <a:xfrm>
          <a:off x="14909800" y="151666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58165</xdr:rowOff>
    </xdr:from>
    <xdr:to>
      <xdr:col>21</xdr:col>
      <xdr:colOff>50800</xdr:colOff>
      <xdr:row>85</xdr:row>
      <xdr:rowOff>159765</xdr:rowOff>
    </xdr:to>
    <xdr:sp macro="" textlink="">
      <xdr:nvSpPr>
        <xdr:cNvPr id="271" name="円/楕円 270"/>
        <xdr:cNvSpPr/>
      </xdr:nvSpPr>
      <xdr:spPr>
        <a:xfrm>
          <a:off x="14351000" y="146314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144542</xdr:rowOff>
    </xdr:from>
    <xdr:ext cx="762000" cy="259045"/>
    <xdr:sp macro="" textlink="">
      <xdr:nvSpPr>
        <xdr:cNvPr id="272" name="テキスト ボックス 271"/>
        <xdr:cNvSpPr txBox="1"/>
      </xdr:nvSpPr>
      <xdr:spPr>
        <a:xfrm>
          <a:off x="14020800" y="14717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96.6</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29211</xdr:rowOff>
    </xdr:from>
    <xdr:to>
      <xdr:col>19</xdr:col>
      <xdr:colOff>533400</xdr:colOff>
      <xdr:row>85</xdr:row>
      <xdr:rowOff>130811</xdr:rowOff>
    </xdr:to>
    <xdr:sp macro="" textlink="">
      <xdr:nvSpPr>
        <xdr:cNvPr id="273" name="円/楕円 272"/>
        <xdr:cNvSpPr/>
      </xdr:nvSpPr>
      <xdr:spPr>
        <a:xfrm>
          <a:off x="13462000" y="146024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115588</xdr:rowOff>
    </xdr:from>
    <xdr:ext cx="762000" cy="259045"/>
    <xdr:sp macro="" textlink="">
      <xdr:nvSpPr>
        <xdr:cNvPr id="274" name="テキスト ボックス 273"/>
        <xdr:cNvSpPr txBox="1"/>
      </xdr:nvSpPr>
      <xdr:spPr>
        <a:xfrm>
          <a:off x="13131800" y="14688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96.0</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5" name="正方形/長方形 27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76" name="テキスト ボックス 27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77" name="テキスト ボックス 27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[18.58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78" name="正方形/長方形 27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79" name="正方形/長方形 27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26/78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0" name="正方形/長方形 27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1" name="正方形/長方形 28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2" name="正方形/長方形 28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3" name="正方形/長方形 28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4" name="正方形/長方形 28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5" name="正方形/長方形 28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86" name="正方形/長方形 28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87" name="テキスト ボックス 28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b="0" i="0" baseline="0">
              <a:solidFill>
                <a:schemeClr val="dk1"/>
              </a:solidFill>
              <a:latin typeface="+mn-lt"/>
              <a:ea typeface="+mn-ea"/>
              <a:cs typeface="+mn-cs"/>
            </a:rPr>
            <a:t>  </a:t>
          </a:r>
          <a:r>
            <a:rPr lang="ja-JP" altLang="ja-JP" sz="1100">
              <a:solidFill>
                <a:schemeClr val="dk1"/>
              </a:solidFill>
              <a:latin typeface="+mn-lt"/>
              <a:ea typeface="+mn-ea"/>
              <a:cs typeface="+mn-cs"/>
            </a:rPr>
            <a:t>村の面積</a:t>
          </a:r>
          <a:r>
            <a:rPr lang="ja-JP" altLang="en-US" sz="1100">
              <a:solidFill>
                <a:schemeClr val="dk1"/>
              </a:solidFill>
              <a:latin typeface="+mn-lt"/>
              <a:ea typeface="+mn-ea"/>
              <a:cs typeface="+mn-cs"/>
            </a:rPr>
            <a:t>は</a:t>
          </a:r>
          <a:r>
            <a:rPr lang="ja-JP" altLang="ja-JP" sz="1100">
              <a:solidFill>
                <a:schemeClr val="dk1"/>
              </a:solidFill>
              <a:latin typeface="+mn-lt"/>
              <a:ea typeface="+mn-ea"/>
              <a:cs typeface="+mn-cs"/>
            </a:rPr>
            <a:t>広大で、</a:t>
          </a:r>
          <a:r>
            <a:rPr lang="ja-JP" altLang="en-US" sz="1100">
              <a:solidFill>
                <a:schemeClr val="dk1"/>
              </a:solidFill>
              <a:latin typeface="+mn-lt"/>
              <a:ea typeface="+mn-ea"/>
              <a:cs typeface="+mn-cs"/>
            </a:rPr>
            <a:t>地区</a:t>
          </a:r>
          <a:r>
            <a:rPr lang="ja-JP" altLang="ja-JP" sz="1100">
              <a:solidFill>
                <a:schemeClr val="dk1"/>
              </a:solidFill>
              <a:latin typeface="+mn-lt"/>
              <a:ea typeface="+mn-ea"/>
              <a:cs typeface="+mn-cs"/>
            </a:rPr>
            <a:t>が点在している。</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このため、出張所や学校等の教育施設を各地区に配置していたが、平成</a:t>
          </a:r>
          <a:r>
            <a:rPr lang="en-US" altLang="ja-JP" sz="1100">
              <a:solidFill>
                <a:schemeClr val="dk1"/>
              </a:solidFill>
              <a:latin typeface="+mn-lt"/>
              <a:ea typeface="+mn-ea"/>
              <a:cs typeface="+mn-cs"/>
            </a:rPr>
            <a:t>12</a:t>
          </a:r>
          <a:r>
            <a:rPr lang="ja-JP" altLang="ja-JP" sz="1100">
              <a:solidFill>
                <a:schemeClr val="dk1"/>
              </a:solidFill>
              <a:latin typeface="+mn-lt"/>
              <a:ea typeface="+mn-ea"/>
              <a:cs typeface="+mn-cs"/>
            </a:rPr>
            <a:t>年度以降の機構改革による課の統合、支所廃止、幼稚園、小学校の統廃合、職員定数の削減に取り組んできた。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今後も、行政課題に的確に対応できる組織力の強化、職員の能力向上を図り、職員定数の適正化を推進する。</a:t>
          </a:r>
          <a:endParaRPr lang="en-US" altLang="ja-JP" sz="110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88" name="テキスト ボックス 28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89" name="直線コネクタ 28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0" name="テキスト ボックス 28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1" name="直線コネクタ 290"/>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2" name="テキスト ボックス 291"/>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3" name="直線コネクタ 292"/>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4" name="テキスト ボックス 293"/>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5" name="直線コネクタ 294"/>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296" name="テキスト ボックス 295"/>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297" name="直線コネクタ 296"/>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298" name="テキスト ボックス 297"/>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299" name="直線コネクタ 298"/>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0" name="テキスト ボックス 299"/>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1" name="直線コネクタ 300"/>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2" name="テキスト ボックス 301"/>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3" name="直線コネクタ 302"/>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0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93563</xdr:rowOff>
    </xdr:from>
    <xdr:to>
      <xdr:col>24</xdr:col>
      <xdr:colOff>558800</xdr:colOff>
      <xdr:row>67</xdr:row>
      <xdr:rowOff>611</xdr:rowOff>
    </xdr:to>
    <xdr:cxnSp macro="">
      <xdr:nvCxnSpPr>
        <xdr:cNvPr id="305" name="直線コネクタ 304"/>
        <xdr:cNvCxnSpPr/>
      </xdr:nvCxnSpPr>
      <xdr:spPr>
        <a:xfrm flipV="1">
          <a:off x="17018000" y="10037663"/>
          <a:ext cx="0" cy="145009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144138</xdr:rowOff>
    </xdr:from>
    <xdr:ext cx="762000" cy="259045"/>
    <xdr:sp macro="" textlink="">
      <xdr:nvSpPr>
        <xdr:cNvPr id="306" name="定員管理の状況最小値テキスト"/>
        <xdr:cNvSpPr txBox="1"/>
      </xdr:nvSpPr>
      <xdr:spPr>
        <a:xfrm>
          <a:off x="17106900" y="114598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135.29</a:t>
          </a:r>
          <a:endParaRPr kumimoji="1" lang="ja-JP" altLang="en-US" sz="1000" b="1">
            <a:latin typeface="ＭＳ Ｐゴシック"/>
          </a:endParaRPr>
        </a:p>
      </xdr:txBody>
    </xdr:sp>
    <xdr:clientData/>
  </xdr:oneCellAnchor>
  <xdr:twoCellAnchor>
    <xdr:from>
      <xdr:col>24</xdr:col>
      <xdr:colOff>469900</xdr:colOff>
      <xdr:row>67</xdr:row>
      <xdr:rowOff>611</xdr:rowOff>
    </xdr:from>
    <xdr:to>
      <xdr:col>24</xdr:col>
      <xdr:colOff>647700</xdr:colOff>
      <xdr:row>67</xdr:row>
      <xdr:rowOff>611</xdr:rowOff>
    </xdr:to>
    <xdr:cxnSp macro="">
      <xdr:nvCxnSpPr>
        <xdr:cNvPr id="307" name="直線コネクタ 306"/>
        <xdr:cNvCxnSpPr/>
      </xdr:nvCxnSpPr>
      <xdr:spPr>
        <a:xfrm>
          <a:off x="16929100" y="11487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8490</xdr:rowOff>
    </xdr:from>
    <xdr:ext cx="762000" cy="259045"/>
    <xdr:sp macro="" textlink="">
      <xdr:nvSpPr>
        <xdr:cNvPr id="308" name="定員管理の状況最大値テキスト"/>
        <xdr:cNvSpPr txBox="1"/>
      </xdr:nvSpPr>
      <xdr:spPr>
        <a:xfrm>
          <a:off x="17106900" y="9781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9.09</a:t>
          </a:r>
          <a:endParaRPr kumimoji="1" lang="ja-JP" altLang="en-US" sz="1000" b="1">
            <a:latin typeface="ＭＳ Ｐゴシック"/>
          </a:endParaRPr>
        </a:p>
      </xdr:txBody>
    </xdr:sp>
    <xdr:clientData/>
  </xdr:oneCellAnchor>
  <xdr:twoCellAnchor>
    <xdr:from>
      <xdr:col>24</xdr:col>
      <xdr:colOff>469900</xdr:colOff>
      <xdr:row>58</xdr:row>
      <xdr:rowOff>93563</xdr:rowOff>
    </xdr:from>
    <xdr:to>
      <xdr:col>24</xdr:col>
      <xdr:colOff>647700</xdr:colOff>
      <xdr:row>58</xdr:row>
      <xdr:rowOff>93563</xdr:rowOff>
    </xdr:to>
    <xdr:cxnSp macro="">
      <xdr:nvCxnSpPr>
        <xdr:cNvPr id="309" name="直線コネクタ 308"/>
        <xdr:cNvCxnSpPr/>
      </xdr:nvCxnSpPr>
      <xdr:spPr>
        <a:xfrm>
          <a:off x="16929100" y="100376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25642</xdr:rowOff>
    </xdr:from>
    <xdr:to>
      <xdr:col>24</xdr:col>
      <xdr:colOff>558800</xdr:colOff>
      <xdr:row>59</xdr:row>
      <xdr:rowOff>31157</xdr:rowOff>
    </xdr:to>
    <xdr:cxnSp macro="">
      <xdr:nvCxnSpPr>
        <xdr:cNvPr id="310" name="直線コネクタ 309"/>
        <xdr:cNvCxnSpPr/>
      </xdr:nvCxnSpPr>
      <xdr:spPr>
        <a:xfrm>
          <a:off x="16179800" y="10141192"/>
          <a:ext cx="838200" cy="5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59</xdr:row>
      <xdr:rowOff>15934</xdr:rowOff>
    </xdr:from>
    <xdr:ext cx="762000" cy="259045"/>
    <xdr:sp macro="" textlink="">
      <xdr:nvSpPr>
        <xdr:cNvPr id="311" name="定員管理の状況平均値テキスト"/>
        <xdr:cNvSpPr txBox="1"/>
      </xdr:nvSpPr>
      <xdr:spPr>
        <a:xfrm>
          <a:off x="17106900" y="1013148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24</xdr:col>
      <xdr:colOff>508000</xdr:colOff>
      <xdr:row>59</xdr:row>
      <xdr:rowOff>12990</xdr:rowOff>
    </xdr:from>
    <xdr:to>
      <xdr:col>24</xdr:col>
      <xdr:colOff>609600</xdr:colOff>
      <xdr:row>59</xdr:row>
      <xdr:rowOff>114590</xdr:rowOff>
    </xdr:to>
    <xdr:sp macro="" textlink="">
      <xdr:nvSpPr>
        <xdr:cNvPr id="312" name="フローチャート : 判断 311"/>
        <xdr:cNvSpPr/>
      </xdr:nvSpPr>
      <xdr:spPr>
        <a:xfrm>
          <a:off x="169672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21390</xdr:rowOff>
    </xdr:from>
    <xdr:to>
      <xdr:col>23</xdr:col>
      <xdr:colOff>406400</xdr:colOff>
      <xdr:row>59</xdr:row>
      <xdr:rowOff>25642</xdr:rowOff>
    </xdr:to>
    <xdr:cxnSp macro="">
      <xdr:nvCxnSpPr>
        <xdr:cNvPr id="313" name="直線コネクタ 312"/>
        <xdr:cNvCxnSpPr/>
      </xdr:nvCxnSpPr>
      <xdr:spPr>
        <a:xfrm>
          <a:off x="15290800" y="10136940"/>
          <a:ext cx="889000" cy="4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59</xdr:row>
      <xdr:rowOff>15748</xdr:rowOff>
    </xdr:from>
    <xdr:to>
      <xdr:col>23</xdr:col>
      <xdr:colOff>457200</xdr:colOff>
      <xdr:row>59</xdr:row>
      <xdr:rowOff>117348</xdr:rowOff>
    </xdr:to>
    <xdr:sp macro="" textlink="">
      <xdr:nvSpPr>
        <xdr:cNvPr id="314" name="フローチャート : 判断 313"/>
        <xdr:cNvSpPr/>
      </xdr:nvSpPr>
      <xdr:spPr>
        <a:xfrm>
          <a:off x="16129000" y="101312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102125</xdr:rowOff>
    </xdr:from>
    <xdr:ext cx="736600" cy="259045"/>
    <xdr:sp macro="" textlink="">
      <xdr:nvSpPr>
        <xdr:cNvPr id="315" name="テキスト ボックス 314"/>
        <xdr:cNvSpPr txBox="1"/>
      </xdr:nvSpPr>
      <xdr:spPr>
        <a:xfrm>
          <a:off x="15798800" y="102176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21390</xdr:rowOff>
    </xdr:from>
    <xdr:to>
      <xdr:col>22</xdr:col>
      <xdr:colOff>203200</xdr:colOff>
      <xdr:row>59</xdr:row>
      <xdr:rowOff>25297</xdr:rowOff>
    </xdr:to>
    <xdr:cxnSp macro="">
      <xdr:nvCxnSpPr>
        <xdr:cNvPr id="316" name="直線コネクタ 315"/>
        <xdr:cNvCxnSpPr/>
      </xdr:nvCxnSpPr>
      <xdr:spPr>
        <a:xfrm flipV="1">
          <a:off x="14401800" y="10136940"/>
          <a:ext cx="889000" cy="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59</xdr:row>
      <xdr:rowOff>12990</xdr:rowOff>
    </xdr:from>
    <xdr:to>
      <xdr:col>22</xdr:col>
      <xdr:colOff>254000</xdr:colOff>
      <xdr:row>59</xdr:row>
      <xdr:rowOff>114590</xdr:rowOff>
    </xdr:to>
    <xdr:sp macro="" textlink="">
      <xdr:nvSpPr>
        <xdr:cNvPr id="317" name="フローチャート : 判断 316"/>
        <xdr:cNvSpPr/>
      </xdr:nvSpPr>
      <xdr:spPr>
        <a:xfrm>
          <a:off x="15240000" y="1012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99367</xdr:rowOff>
    </xdr:from>
    <xdr:ext cx="762000" cy="259045"/>
    <xdr:sp macro="" textlink="">
      <xdr:nvSpPr>
        <xdr:cNvPr id="318" name="テキスト ボックス 317"/>
        <xdr:cNvSpPr txBox="1"/>
      </xdr:nvSpPr>
      <xdr:spPr>
        <a:xfrm>
          <a:off x="14909800" y="1021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21.42</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19093</xdr:rowOff>
    </xdr:from>
    <xdr:to>
      <xdr:col>21</xdr:col>
      <xdr:colOff>0</xdr:colOff>
      <xdr:row>59</xdr:row>
      <xdr:rowOff>25297</xdr:rowOff>
    </xdr:to>
    <xdr:cxnSp macro="">
      <xdr:nvCxnSpPr>
        <xdr:cNvPr id="319" name="直線コネクタ 318"/>
        <xdr:cNvCxnSpPr/>
      </xdr:nvCxnSpPr>
      <xdr:spPr>
        <a:xfrm>
          <a:off x="13512800" y="10134643"/>
          <a:ext cx="889000" cy="6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40222</xdr:rowOff>
    </xdr:from>
    <xdr:to>
      <xdr:col>21</xdr:col>
      <xdr:colOff>50800</xdr:colOff>
      <xdr:row>59</xdr:row>
      <xdr:rowOff>141822</xdr:rowOff>
    </xdr:to>
    <xdr:sp macro="" textlink="">
      <xdr:nvSpPr>
        <xdr:cNvPr id="320" name="フローチャート : 判断 319"/>
        <xdr:cNvSpPr/>
      </xdr:nvSpPr>
      <xdr:spPr>
        <a:xfrm>
          <a:off x="14351000" y="10155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126599</xdr:rowOff>
    </xdr:from>
    <xdr:ext cx="762000" cy="259045"/>
    <xdr:sp macro="" textlink="">
      <xdr:nvSpPr>
        <xdr:cNvPr id="321" name="テキスト ボックス 320"/>
        <xdr:cNvSpPr txBox="1"/>
      </xdr:nvSpPr>
      <xdr:spPr>
        <a:xfrm>
          <a:off x="14020800" y="10242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23.79</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32294</xdr:rowOff>
    </xdr:from>
    <xdr:to>
      <xdr:col>19</xdr:col>
      <xdr:colOff>533400</xdr:colOff>
      <xdr:row>59</xdr:row>
      <xdr:rowOff>133894</xdr:rowOff>
    </xdr:to>
    <xdr:sp macro="" textlink="">
      <xdr:nvSpPr>
        <xdr:cNvPr id="322" name="フローチャート : 判断 321"/>
        <xdr:cNvSpPr/>
      </xdr:nvSpPr>
      <xdr:spPr>
        <a:xfrm>
          <a:off x="13462000" y="10147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118671</xdr:rowOff>
    </xdr:from>
    <xdr:ext cx="762000" cy="259045"/>
    <xdr:sp macro="" textlink="">
      <xdr:nvSpPr>
        <xdr:cNvPr id="323" name="テキスト ボックス 322"/>
        <xdr:cNvSpPr txBox="1"/>
      </xdr:nvSpPr>
      <xdr:spPr>
        <a:xfrm>
          <a:off x="13131800" y="10234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4" name="テキスト ボックス 32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5" name="テキスト ボックス 32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26" name="テキスト ボックス 32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27" name="テキスト ボックス 32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28" name="テキスト ボックス 32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58</xdr:row>
      <xdr:rowOff>151807</xdr:rowOff>
    </xdr:from>
    <xdr:to>
      <xdr:col>24</xdr:col>
      <xdr:colOff>609600</xdr:colOff>
      <xdr:row>59</xdr:row>
      <xdr:rowOff>81957</xdr:rowOff>
    </xdr:to>
    <xdr:sp macro="" textlink="">
      <xdr:nvSpPr>
        <xdr:cNvPr id="329" name="円/楕円 328"/>
        <xdr:cNvSpPr/>
      </xdr:nvSpPr>
      <xdr:spPr>
        <a:xfrm>
          <a:off x="16967200" y="100959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73084</xdr:rowOff>
    </xdr:from>
    <xdr:ext cx="762000" cy="259045"/>
    <xdr:sp macro="" textlink="">
      <xdr:nvSpPr>
        <xdr:cNvPr id="330" name="定員管理の状況該当値テキスト"/>
        <xdr:cNvSpPr txBox="1"/>
      </xdr:nvSpPr>
      <xdr:spPr>
        <a:xfrm>
          <a:off x="17106900" y="100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18.58</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146292</xdr:rowOff>
    </xdr:from>
    <xdr:to>
      <xdr:col>23</xdr:col>
      <xdr:colOff>457200</xdr:colOff>
      <xdr:row>59</xdr:row>
      <xdr:rowOff>76442</xdr:rowOff>
    </xdr:to>
    <xdr:sp macro="" textlink="">
      <xdr:nvSpPr>
        <xdr:cNvPr id="331" name="円/楕円 330"/>
        <xdr:cNvSpPr/>
      </xdr:nvSpPr>
      <xdr:spPr>
        <a:xfrm>
          <a:off x="16129000" y="10090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86619</xdr:rowOff>
    </xdr:from>
    <xdr:ext cx="736600" cy="259045"/>
    <xdr:sp macro="" textlink="">
      <xdr:nvSpPr>
        <xdr:cNvPr id="332" name="テキスト ボックス 331"/>
        <xdr:cNvSpPr txBox="1"/>
      </xdr:nvSpPr>
      <xdr:spPr>
        <a:xfrm>
          <a:off x="15798800" y="9859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18.10</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142040</xdr:rowOff>
    </xdr:from>
    <xdr:to>
      <xdr:col>22</xdr:col>
      <xdr:colOff>254000</xdr:colOff>
      <xdr:row>59</xdr:row>
      <xdr:rowOff>72190</xdr:rowOff>
    </xdr:to>
    <xdr:sp macro="" textlink="">
      <xdr:nvSpPr>
        <xdr:cNvPr id="333" name="円/楕円 332"/>
        <xdr:cNvSpPr/>
      </xdr:nvSpPr>
      <xdr:spPr>
        <a:xfrm>
          <a:off x="15240000" y="10086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82367</xdr:rowOff>
    </xdr:from>
    <xdr:ext cx="762000" cy="259045"/>
    <xdr:sp macro="" textlink="">
      <xdr:nvSpPr>
        <xdr:cNvPr id="334" name="テキスト ボックス 333"/>
        <xdr:cNvSpPr txBox="1"/>
      </xdr:nvSpPr>
      <xdr:spPr>
        <a:xfrm>
          <a:off x="14909800" y="98550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17.73</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145947</xdr:rowOff>
    </xdr:from>
    <xdr:to>
      <xdr:col>21</xdr:col>
      <xdr:colOff>50800</xdr:colOff>
      <xdr:row>59</xdr:row>
      <xdr:rowOff>76097</xdr:rowOff>
    </xdr:to>
    <xdr:sp macro="" textlink="">
      <xdr:nvSpPr>
        <xdr:cNvPr id="335" name="円/楕円 334"/>
        <xdr:cNvSpPr/>
      </xdr:nvSpPr>
      <xdr:spPr>
        <a:xfrm>
          <a:off x="14351000" y="1009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86274</xdr:rowOff>
    </xdr:from>
    <xdr:ext cx="762000" cy="259045"/>
    <xdr:sp macro="" textlink="">
      <xdr:nvSpPr>
        <xdr:cNvPr id="336" name="テキスト ボックス 335"/>
        <xdr:cNvSpPr txBox="1"/>
      </xdr:nvSpPr>
      <xdr:spPr>
        <a:xfrm>
          <a:off x="14020800" y="9858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18.07</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139743</xdr:rowOff>
    </xdr:from>
    <xdr:to>
      <xdr:col>19</xdr:col>
      <xdr:colOff>533400</xdr:colOff>
      <xdr:row>59</xdr:row>
      <xdr:rowOff>69893</xdr:rowOff>
    </xdr:to>
    <xdr:sp macro="" textlink="">
      <xdr:nvSpPr>
        <xdr:cNvPr id="337" name="円/楕円 336"/>
        <xdr:cNvSpPr/>
      </xdr:nvSpPr>
      <xdr:spPr>
        <a:xfrm>
          <a:off x="13462000" y="10083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80070</xdr:rowOff>
    </xdr:from>
    <xdr:ext cx="762000" cy="259045"/>
    <xdr:sp macro="" textlink="">
      <xdr:nvSpPr>
        <xdr:cNvPr id="338" name="テキスト ボックス 337"/>
        <xdr:cNvSpPr txBox="1"/>
      </xdr:nvSpPr>
      <xdr:spPr>
        <a:xfrm>
          <a:off x="13131800" y="9852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39" name="正方形/長方形 33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0" name="テキスト ボックス 33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1" name="テキスト ボックス 34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2" name="正方形/長方形 34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3" name="正方形/長方形 34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54/78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4" name="正方形/長方形 34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5" name="正方形/長方形 34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6" name="正方形/長方形 34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7" name="正方形/長方形 34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48" name="正方形/長方形 34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49" name="正方形/長方形 34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0" name="正方形/長方形 34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1" name="テキスト ボックス 35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実質公債費比率（単年度）は、前年度比</a:t>
          </a:r>
          <a:r>
            <a:rPr lang="en-US" altLang="ja-JP" sz="1100">
              <a:solidFill>
                <a:schemeClr val="dk1"/>
              </a:solidFill>
              <a:latin typeface="+mn-lt"/>
              <a:ea typeface="+mn-ea"/>
              <a:cs typeface="+mn-cs"/>
            </a:rPr>
            <a:t>1.0</a:t>
          </a:r>
          <a:r>
            <a:rPr lang="ja-JP" altLang="ja-JP" sz="1100">
              <a:solidFill>
                <a:schemeClr val="dk1"/>
              </a:solidFill>
              <a:latin typeface="+mn-lt"/>
              <a:ea typeface="+mn-ea"/>
              <a:cs typeface="+mn-cs"/>
            </a:rPr>
            <a:t>ポイントの減。実質公債費率（３ケ年平均）は前年度比</a:t>
          </a:r>
          <a:r>
            <a:rPr lang="en-US" altLang="ja-JP" sz="1100">
              <a:solidFill>
                <a:schemeClr val="dk1"/>
              </a:solidFill>
              <a:latin typeface="+mn-lt"/>
              <a:ea typeface="+mn-ea"/>
              <a:cs typeface="+mn-cs"/>
            </a:rPr>
            <a:t>0.5</a:t>
          </a:r>
          <a:r>
            <a:rPr lang="ja-JP" altLang="ja-JP" sz="1100">
              <a:solidFill>
                <a:schemeClr val="dk1"/>
              </a:solidFill>
              <a:latin typeface="+mn-lt"/>
              <a:ea typeface="+mn-ea"/>
              <a:cs typeface="+mn-cs"/>
            </a:rPr>
            <a:t>ポイント</a:t>
          </a:r>
          <a:r>
            <a:rPr lang="ja-JP" altLang="en-US" sz="1100">
              <a:solidFill>
                <a:schemeClr val="dk1"/>
              </a:solidFill>
              <a:latin typeface="+mn-lt"/>
              <a:ea typeface="+mn-ea"/>
              <a:cs typeface="+mn-cs"/>
            </a:rPr>
            <a:t>減少した。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数値増の主要因は、一部事務組合等の起こした地方債に充てたと認められる負担金の減、及び普通交付税の増による。</a:t>
          </a:r>
          <a:endParaRPr lang="ja-JP" altLang="ja-JP" sz="1400"/>
        </a:p>
        <a:p>
          <a:r>
            <a:rPr lang="ja-JP" altLang="ja-JP" sz="1100">
              <a:solidFill>
                <a:schemeClr val="dk1"/>
              </a:solidFill>
              <a:latin typeface="+mn-lt"/>
              <a:ea typeface="+mn-ea"/>
              <a:cs typeface="+mn-cs"/>
            </a:rPr>
            <a:t>　</a:t>
          </a:r>
          <a:r>
            <a:rPr lang="ja-JP" altLang="ja-JP" sz="1100" baseline="0">
              <a:solidFill>
                <a:schemeClr val="dk1"/>
              </a:solidFill>
              <a:latin typeface="+mn-lt"/>
              <a:ea typeface="+mn-ea"/>
              <a:cs typeface="+mn-cs"/>
            </a:rPr>
            <a:t>   </a:t>
          </a:r>
          <a:r>
            <a:rPr lang="ja-JP" altLang="ja-JP" sz="1100">
              <a:solidFill>
                <a:schemeClr val="dk1"/>
              </a:solidFill>
              <a:latin typeface="+mn-lt"/>
              <a:ea typeface="+mn-ea"/>
              <a:cs typeface="+mn-cs"/>
            </a:rPr>
            <a:t>しかしながら、原発事故起因の風評被害</a:t>
          </a:r>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観光客入込減</a:t>
          </a:r>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により、料金収入は震災前に回復しておらず、その影響は</a:t>
          </a:r>
          <a:r>
            <a:rPr lang="en-US" altLang="ja-JP" sz="1100">
              <a:solidFill>
                <a:schemeClr val="dk1"/>
              </a:solidFill>
              <a:latin typeface="+mn-lt"/>
              <a:ea typeface="+mn-ea"/>
              <a:cs typeface="+mn-cs"/>
            </a:rPr>
            <a:t>(H24</a:t>
          </a:r>
          <a:r>
            <a:rPr lang="ja-JP" altLang="ja-JP" sz="1100">
              <a:solidFill>
                <a:schemeClr val="dk1"/>
              </a:solidFill>
              <a:latin typeface="+mn-lt"/>
              <a:ea typeface="+mn-ea"/>
              <a:cs typeface="+mn-cs"/>
            </a:rPr>
            <a:t>現年収入額　</a:t>
          </a:r>
          <a:r>
            <a:rPr lang="en-US" altLang="ja-JP" sz="1100">
              <a:solidFill>
                <a:schemeClr val="dk1"/>
              </a:solidFill>
              <a:latin typeface="+mn-lt"/>
              <a:ea typeface="+mn-ea"/>
              <a:cs typeface="+mn-cs"/>
            </a:rPr>
            <a:t>H22</a:t>
          </a:r>
          <a:r>
            <a:rPr lang="ja-JP" altLang="ja-JP" sz="1100">
              <a:solidFill>
                <a:schemeClr val="dk1"/>
              </a:solidFill>
              <a:latin typeface="+mn-lt"/>
              <a:ea typeface="+mn-ea"/>
              <a:cs typeface="+mn-cs"/>
            </a:rPr>
            <a:t>比</a:t>
          </a:r>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簡水▲</a:t>
          </a:r>
          <a:r>
            <a:rPr lang="en-US" altLang="ja-JP" sz="1100">
              <a:solidFill>
                <a:schemeClr val="dk1"/>
              </a:solidFill>
              <a:latin typeface="+mn-lt"/>
              <a:ea typeface="+mn-ea"/>
              <a:cs typeface="+mn-cs"/>
            </a:rPr>
            <a:t>13,119</a:t>
          </a:r>
          <a:r>
            <a:rPr lang="ja-JP" altLang="ja-JP" sz="1100">
              <a:solidFill>
                <a:schemeClr val="dk1"/>
              </a:solidFill>
              <a:latin typeface="+mn-lt"/>
              <a:ea typeface="+mn-ea"/>
              <a:cs typeface="+mn-cs"/>
            </a:rPr>
            <a:t>千円、特環下水▲</a:t>
          </a:r>
          <a:r>
            <a:rPr lang="en-US" altLang="ja-JP" sz="1100">
              <a:solidFill>
                <a:schemeClr val="dk1"/>
              </a:solidFill>
              <a:latin typeface="+mn-lt"/>
              <a:ea typeface="+mn-ea"/>
              <a:cs typeface="+mn-cs"/>
            </a:rPr>
            <a:t>24,244</a:t>
          </a:r>
          <a:r>
            <a:rPr lang="ja-JP" altLang="ja-JP" sz="1100">
              <a:solidFill>
                <a:schemeClr val="dk1"/>
              </a:solidFill>
              <a:latin typeface="+mn-lt"/>
              <a:ea typeface="+mn-ea"/>
              <a:cs typeface="+mn-cs"/>
            </a:rPr>
            <a:t>千円</a:t>
          </a:r>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、公債費充当繰出額に影響し、実質公債費比率の減少となる動きを妨げている。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2" name="テキスト ボックス 35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3" name="直線コネクタ 35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4" name="テキスト ボックス 35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5" name="直線コネクタ 354"/>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6" name="テキスト ボックス 355"/>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7" name="直線コネクタ 356"/>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58" name="テキスト ボックス 357"/>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59" name="直線コネクタ 358"/>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0" name="テキスト ボックス 359"/>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1" name="直線コネクタ 360"/>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2" name="テキスト ボックス 361"/>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3" name="直線コネクタ 362"/>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4" name="テキスト ボックス 363"/>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5" name="直線コネクタ 364"/>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6"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45</xdr:row>
      <xdr:rowOff>98213</xdr:rowOff>
    </xdr:to>
    <xdr:cxnSp macro="">
      <xdr:nvCxnSpPr>
        <xdr:cNvPr id="367" name="直線コネクタ 366"/>
        <xdr:cNvCxnSpPr/>
      </xdr:nvCxnSpPr>
      <xdr:spPr>
        <a:xfrm flipV="1">
          <a:off x="17018000" y="6261100"/>
          <a:ext cx="0" cy="15523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70290</xdr:rowOff>
    </xdr:from>
    <xdr:ext cx="762000" cy="259045"/>
    <xdr:sp macro="" textlink="">
      <xdr:nvSpPr>
        <xdr:cNvPr id="368" name="公債費負担の状況最小値テキスト"/>
        <xdr:cNvSpPr txBox="1"/>
      </xdr:nvSpPr>
      <xdr:spPr>
        <a:xfrm>
          <a:off x="17106900" y="77855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20.3</a:t>
          </a:r>
          <a:endParaRPr kumimoji="1" lang="ja-JP" altLang="en-US" sz="1000" b="1">
            <a:latin typeface="ＭＳ Ｐゴシック"/>
          </a:endParaRPr>
        </a:p>
      </xdr:txBody>
    </xdr:sp>
    <xdr:clientData/>
  </xdr:oneCellAnchor>
  <xdr:twoCellAnchor>
    <xdr:from>
      <xdr:col>24</xdr:col>
      <xdr:colOff>469900</xdr:colOff>
      <xdr:row>45</xdr:row>
      <xdr:rowOff>98213</xdr:rowOff>
    </xdr:from>
    <xdr:to>
      <xdr:col>24</xdr:col>
      <xdr:colOff>647700</xdr:colOff>
      <xdr:row>45</xdr:row>
      <xdr:rowOff>98213</xdr:rowOff>
    </xdr:to>
    <xdr:cxnSp macro="">
      <xdr:nvCxnSpPr>
        <xdr:cNvPr id="369" name="直線コネクタ 368"/>
        <xdr:cNvCxnSpPr/>
      </xdr:nvCxnSpPr>
      <xdr:spPr>
        <a:xfrm>
          <a:off x="16929100" y="78134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0"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1" name="直線コネクタ 370"/>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68156</xdr:rowOff>
    </xdr:from>
    <xdr:to>
      <xdr:col>24</xdr:col>
      <xdr:colOff>558800</xdr:colOff>
      <xdr:row>41</xdr:row>
      <xdr:rowOff>108373</xdr:rowOff>
    </xdr:to>
    <xdr:cxnSp macro="">
      <xdr:nvCxnSpPr>
        <xdr:cNvPr id="372" name="直線コネクタ 371"/>
        <xdr:cNvCxnSpPr/>
      </xdr:nvCxnSpPr>
      <xdr:spPr>
        <a:xfrm flipV="1">
          <a:off x="16179800" y="7097606"/>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151571</xdr:rowOff>
    </xdr:from>
    <xdr:ext cx="762000" cy="259045"/>
    <xdr:sp macro="" textlink="">
      <xdr:nvSpPr>
        <xdr:cNvPr id="373" name="公債費負担の状況平均値テキスト"/>
        <xdr:cNvSpPr txBox="1"/>
      </xdr:nvSpPr>
      <xdr:spPr>
        <a:xfrm>
          <a:off x="17106900" y="66666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8.6</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135044</xdr:rowOff>
    </xdr:from>
    <xdr:to>
      <xdr:col>24</xdr:col>
      <xdr:colOff>609600</xdr:colOff>
      <xdr:row>40</xdr:row>
      <xdr:rowOff>65194</xdr:rowOff>
    </xdr:to>
    <xdr:sp macro="" textlink="">
      <xdr:nvSpPr>
        <xdr:cNvPr id="374" name="フローチャート : 判断 373"/>
        <xdr:cNvSpPr/>
      </xdr:nvSpPr>
      <xdr:spPr>
        <a:xfrm>
          <a:off x="16967200" y="68215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108373</xdr:rowOff>
    </xdr:from>
    <xdr:to>
      <xdr:col>23</xdr:col>
      <xdr:colOff>406400</xdr:colOff>
      <xdr:row>41</xdr:row>
      <xdr:rowOff>156633</xdr:rowOff>
    </xdr:to>
    <xdr:cxnSp macro="">
      <xdr:nvCxnSpPr>
        <xdr:cNvPr id="375" name="直線コネクタ 374"/>
        <xdr:cNvCxnSpPr/>
      </xdr:nvCxnSpPr>
      <xdr:spPr>
        <a:xfrm flipV="1">
          <a:off x="15290800" y="7137823"/>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76" name="フローチャート : 判断 375"/>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163847</xdr:rowOff>
    </xdr:from>
    <xdr:ext cx="736600" cy="259045"/>
    <xdr:sp macro="" textlink="">
      <xdr:nvSpPr>
        <xdr:cNvPr id="377" name="テキスト ボックス 376"/>
        <xdr:cNvSpPr txBox="1"/>
      </xdr:nvSpPr>
      <xdr:spPr>
        <a:xfrm>
          <a:off x="15798800" y="66789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140546</xdr:rowOff>
    </xdr:from>
    <xdr:to>
      <xdr:col>22</xdr:col>
      <xdr:colOff>203200</xdr:colOff>
      <xdr:row>41</xdr:row>
      <xdr:rowOff>156633</xdr:rowOff>
    </xdr:to>
    <xdr:cxnSp macro="">
      <xdr:nvCxnSpPr>
        <xdr:cNvPr id="378" name="直線コネクタ 377"/>
        <xdr:cNvCxnSpPr/>
      </xdr:nvCxnSpPr>
      <xdr:spPr>
        <a:xfrm>
          <a:off x="14401800" y="7169996"/>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140546</xdr:rowOff>
    </xdr:from>
    <xdr:to>
      <xdr:col>22</xdr:col>
      <xdr:colOff>254000</xdr:colOff>
      <xdr:row>41</xdr:row>
      <xdr:rowOff>70696</xdr:rowOff>
    </xdr:to>
    <xdr:sp macro="" textlink="">
      <xdr:nvSpPr>
        <xdr:cNvPr id="379" name="フローチャート : 判断 378"/>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80873</xdr:rowOff>
    </xdr:from>
    <xdr:ext cx="762000" cy="259045"/>
    <xdr:sp macro="" textlink="">
      <xdr:nvSpPr>
        <xdr:cNvPr id="380" name="テキスト ボックス 379"/>
        <xdr:cNvSpPr txBox="1"/>
      </xdr:nvSpPr>
      <xdr:spPr>
        <a:xfrm>
          <a:off x="14909800" y="67674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19</xdr:col>
      <xdr:colOff>482600</xdr:colOff>
      <xdr:row>41</xdr:row>
      <xdr:rowOff>140546</xdr:rowOff>
    </xdr:from>
    <xdr:to>
      <xdr:col>21</xdr:col>
      <xdr:colOff>0</xdr:colOff>
      <xdr:row>42</xdr:row>
      <xdr:rowOff>138006</xdr:rowOff>
    </xdr:to>
    <xdr:cxnSp macro="">
      <xdr:nvCxnSpPr>
        <xdr:cNvPr id="381" name="直線コネクタ 380"/>
        <xdr:cNvCxnSpPr/>
      </xdr:nvCxnSpPr>
      <xdr:spPr>
        <a:xfrm flipV="1">
          <a:off x="13512800" y="7169996"/>
          <a:ext cx="889000" cy="168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65617</xdr:rowOff>
    </xdr:from>
    <xdr:to>
      <xdr:col>21</xdr:col>
      <xdr:colOff>50800</xdr:colOff>
      <xdr:row>41</xdr:row>
      <xdr:rowOff>167217</xdr:rowOff>
    </xdr:to>
    <xdr:sp macro="" textlink="">
      <xdr:nvSpPr>
        <xdr:cNvPr id="382" name="フローチャート : 判断 381"/>
        <xdr:cNvSpPr/>
      </xdr:nvSpPr>
      <xdr:spPr>
        <a:xfrm>
          <a:off x="14351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5944</xdr:rowOff>
    </xdr:from>
    <xdr:ext cx="762000" cy="259045"/>
    <xdr:sp macro="" textlink="">
      <xdr:nvSpPr>
        <xdr:cNvPr id="383" name="テキスト ボックス 382"/>
        <xdr:cNvSpPr txBox="1"/>
      </xdr:nvSpPr>
      <xdr:spPr>
        <a:xfrm>
          <a:off x="14020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84" name="フローチャート : 判断 383"/>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70290</xdr:rowOff>
    </xdr:from>
    <xdr:ext cx="762000" cy="259045"/>
    <xdr:sp macro="" textlink="">
      <xdr:nvSpPr>
        <xdr:cNvPr id="385" name="テキスト ボックス 384"/>
        <xdr:cNvSpPr txBox="1"/>
      </xdr:nvSpPr>
      <xdr:spPr>
        <a:xfrm>
          <a:off x="13131800" y="69282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6" name="テキスト ボックス 385"/>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7" name="テキスト ボックス 386"/>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88" name="テキスト ボックス 387"/>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89" name="テキスト ボックス 388"/>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0" name="テキスト ボックス 389"/>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17356</xdr:rowOff>
    </xdr:from>
    <xdr:to>
      <xdr:col>24</xdr:col>
      <xdr:colOff>609600</xdr:colOff>
      <xdr:row>41</xdr:row>
      <xdr:rowOff>118956</xdr:rowOff>
    </xdr:to>
    <xdr:sp macro="" textlink="">
      <xdr:nvSpPr>
        <xdr:cNvPr id="391" name="円/楕円 390"/>
        <xdr:cNvSpPr/>
      </xdr:nvSpPr>
      <xdr:spPr>
        <a:xfrm>
          <a:off x="169672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160883</xdr:rowOff>
    </xdr:from>
    <xdr:ext cx="762000" cy="259045"/>
    <xdr:sp macro="" textlink="">
      <xdr:nvSpPr>
        <xdr:cNvPr id="392" name="公債費負担の状況該当値テキスト"/>
        <xdr:cNvSpPr txBox="1"/>
      </xdr:nvSpPr>
      <xdr:spPr>
        <a:xfrm>
          <a:off x="17106900" y="7018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57573</xdr:rowOff>
    </xdr:from>
    <xdr:to>
      <xdr:col>23</xdr:col>
      <xdr:colOff>457200</xdr:colOff>
      <xdr:row>41</xdr:row>
      <xdr:rowOff>159173</xdr:rowOff>
    </xdr:to>
    <xdr:sp macro="" textlink="">
      <xdr:nvSpPr>
        <xdr:cNvPr id="393" name="円/楕円 392"/>
        <xdr:cNvSpPr/>
      </xdr:nvSpPr>
      <xdr:spPr>
        <a:xfrm>
          <a:off x="16129000" y="7087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143950</xdr:rowOff>
    </xdr:from>
    <xdr:ext cx="736600" cy="259045"/>
    <xdr:sp macro="" textlink="">
      <xdr:nvSpPr>
        <xdr:cNvPr id="394" name="テキスト ボックス 393"/>
        <xdr:cNvSpPr txBox="1"/>
      </xdr:nvSpPr>
      <xdr:spPr>
        <a:xfrm>
          <a:off x="15798800" y="71734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105833</xdr:rowOff>
    </xdr:from>
    <xdr:to>
      <xdr:col>22</xdr:col>
      <xdr:colOff>254000</xdr:colOff>
      <xdr:row>42</xdr:row>
      <xdr:rowOff>35983</xdr:rowOff>
    </xdr:to>
    <xdr:sp macro="" textlink="">
      <xdr:nvSpPr>
        <xdr:cNvPr id="395" name="円/楕円 394"/>
        <xdr:cNvSpPr/>
      </xdr:nvSpPr>
      <xdr:spPr>
        <a:xfrm>
          <a:off x="15240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20760</xdr:rowOff>
    </xdr:from>
    <xdr:ext cx="762000" cy="259045"/>
    <xdr:sp macro="" textlink="">
      <xdr:nvSpPr>
        <xdr:cNvPr id="396" name="テキスト ボックス 395"/>
        <xdr:cNvSpPr txBox="1"/>
      </xdr:nvSpPr>
      <xdr:spPr>
        <a:xfrm>
          <a:off x="14909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89746</xdr:rowOff>
    </xdr:from>
    <xdr:to>
      <xdr:col>21</xdr:col>
      <xdr:colOff>50800</xdr:colOff>
      <xdr:row>42</xdr:row>
      <xdr:rowOff>19896</xdr:rowOff>
    </xdr:to>
    <xdr:sp macro="" textlink="">
      <xdr:nvSpPr>
        <xdr:cNvPr id="397" name="円/楕円 396"/>
        <xdr:cNvSpPr/>
      </xdr:nvSpPr>
      <xdr:spPr>
        <a:xfrm>
          <a:off x="14351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4673</xdr:rowOff>
    </xdr:from>
    <xdr:ext cx="762000" cy="259045"/>
    <xdr:sp macro="" textlink="">
      <xdr:nvSpPr>
        <xdr:cNvPr id="398" name="テキスト ボックス 397"/>
        <xdr:cNvSpPr txBox="1"/>
      </xdr:nvSpPr>
      <xdr:spPr>
        <a:xfrm>
          <a:off x="14020800" y="7205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87206</xdr:rowOff>
    </xdr:from>
    <xdr:to>
      <xdr:col>19</xdr:col>
      <xdr:colOff>533400</xdr:colOff>
      <xdr:row>43</xdr:row>
      <xdr:rowOff>17356</xdr:rowOff>
    </xdr:to>
    <xdr:sp macro="" textlink="">
      <xdr:nvSpPr>
        <xdr:cNvPr id="399" name="円/楕円 398"/>
        <xdr:cNvSpPr/>
      </xdr:nvSpPr>
      <xdr:spPr>
        <a:xfrm>
          <a:off x="13462000" y="7288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2133</xdr:rowOff>
    </xdr:from>
    <xdr:ext cx="762000" cy="259045"/>
    <xdr:sp macro="" textlink="">
      <xdr:nvSpPr>
        <xdr:cNvPr id="400" name="テキスト ボックス 399"/>
        <xdr:cNvSpPr txBox="1"/>
      </xdr:nvSpPr>
      <xdr:spPr>
        <a:xfrm>
          <a:off x="13131800" y="7374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1" name="正方形/長方形 400"/>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2" name="テキスト ボックス 401"/>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3" name="テキスト ボックス 402"/>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[49.4%]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4" name="正方形/長方形 403"/>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5" name="正方形/長方形 404"/>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67/78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6" name="正方形/長方形 405"/>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7" name="正方形/長方形 406"/>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08" name="正方形/長方形 407"/>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09" name="正方形/長方形 408"/>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0" name="正方形/長方形 409"/>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1" name="正方形/長方形 410"/>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2" name="正方形/長方形 411"/>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3" name="テキスト ボックス 412"/>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前年度と比較して、</a:t>
          </a:r>
          <a:r>
            <a:rPr lang="en-US" altLang="ja-JP" sz="1100">
              <a:solidFill>
                <a:schemeClr val="dk1"/>
              </a:solidFill>
              <a:latin typeface="+mn-lt"/>
              <a:ea typeface="+mn-ea"/>
              <a:cs typeface="+mn-cs"/>
            </a:rPr>
            <a:t>5.2</a:t>
          </a:r>
          <a:r>
            <a:rPr lang="ja-JP" altLang="ja-JP" sz="1100">
              <a:solidFill>
                <a:schemeClr val="dk1"/>
              </a:solidFill>
              <a:latin typeface="+mn-lt"/>
              <a:ea typeface="+mn-ea"/>
              <a:cs typeface="+mn-cs"/>
            </a:rPr>
            <a:t>ポイントの減となった。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主要因は、地方債の計画的な償還及び発行額抑制により、公営企業債等の繰入見込額が減となったことによるものに加え、財政調整基金、減債基金への積み立てによる充当可能基金の増も数値の改善に寄与し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今後も、国県補助事業や地方交付税措置率の高い地方債を有効に活用するとともに、村税等の徴収率向上に取り組み、将来負担比率の減少に努めていく。</a:t>
          </a:r>
          <a:endParaRPr lang="ja-JP" altLang="ja-JP" sz="1400"/>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4" name="テキスト ボックス 413"/>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5" name="直線コネクタ 414"/>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6" name="テキスト ボックス 415"/>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23</xdr:row>
      <xdr:rowOff>93436</xdr:rowOff>
    </xdr:from>
    <xdr:to>
      <xdr:col>26</xdr:col>
      <xdr:colOff>76200</xdr:colOff>
      <xdr:row>23</xdr:row>
      <xdr:rowOff>93436</xdr:rowOff>
    </xdr:to>
    <xdr:cxnSp macro="">
      <xdr:nvCxnSpPr>
        <xdr:cNvPr id="417" name="直線コネクタ 416"/>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122663</xdr:rowOff>
    </xdr:from>
    <xdr:ext cx="762000" cy="259045"/>
    <xdr:sp macro="" textlink="">
      <xdr:nvSpPr>
        <xdr:cNvPr id="418" name="テキスト ボックス 417"/>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21</xdr:row>
      <xdr:rowOff>91622</xdr:rowOff>
    </xdr:from>
    <xdr:to>
      <xdr:col>26</xdr:col>
      <xdr:colOff>76200</xdr:colOff>
      <xdr:row>21</xdr:row>
      <xdr:rowOff>91622</xdr:rowOff>
    </xdr:to>
    <xdr:cxnSp macro="">
      <xdr:nvCxnSpPr>
        <xdr:cNvPr id="419" name="直線コネクタ 418"/>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120849</xdr:rowOff>
    </xdr:from>
    <xdr:ext cx="762000" cy="259045"/>
    <xdr:sp macro="" textlink="">
      <xdr:nvSpPr>
        <xdr:cNvPr id="420" name="テキスト ボックス 419"/>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19</xdr:row>
      <xdr:rowOff>89807</xdr:rowOff>
    </xdr:from>
    <xdr:to>
      <xdr:col>26</xdr:col>
      <xdr:colOff>76200</xdr:colOff>
      <xdr:row>19</xdr:row>
      <xdr:rowOff>89807</xdr:rowOff>
    </xdr:to>
    <xdr:cxnSp macro="">
      <xdr:nvCxnSpPr>
        <xdr:cNvPr id="421" name="直線コネクタ 420"/>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18</xdr:row>
      <xdr:rowOff>119034</xdr:rowOff>
    </xdr:from>
    <xdr:ext cx="762000" cy="259045"/>
    <xdr:sp macro="" textlink="">
      <xdr:nvSpPr>
        <xdr:cNvPr id="422" name="テキスト ボックス 421"/>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17</xdr:row>
      <xdr:rowOff>87993</xdr:rowOff>
    </xdr:from>
    <xdr:to>
      <xdr:col>26</xdr:col>
      <xdr:colOff>76200</xdr:colOff>
      <xdr:row>17</xdr:row>
      <xdr:rowOff>87993</xdr:rowOff>
    </xdr:to>
    <xdr:cxnSp macro="">
      <xdr:nvCxnSpPr>
        <xdr:cNvPr id="423" name="直線コネクタ 422"/>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16</xdr:row>
      <xdr:rowOff>117220</xdr:rowOff>
    </xdr:from>
    <xdr:ext cx="762000" cy="259045"/>
    <xdr:sp macro="" textlink="">
      <xdr:nvSpPr>
        <xdr:cNvPr id="424" name="テキスト ボックス 423"/>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15</xdr:row>
      <xdr:rowOff>86179</xdr:rowOff>
    </xdr:from>
    <xdr:to>
      <xdr:col>26</xdr:col>
      <xdr:colOff>76200</xdr:colOff>
      <xdr:row>15</xdr:row>
      <xdr:rowOff>86179</xdr:rowOff>
    </xdr:to>
    <xdr:cxnSp macro="">
      <xdr:nvCxnSpPr>
        <xdr:cNvPr id="425" name="直線コネクタ 424"/>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115406</xdr:rowOff>
    </xdr:from>
    <xdr:ext cx="762000" cy="259045"/>
    <xdr:sp macro="" textlink="">
      <xdr:nvSpPr>
        <xdr:cNvPr id="426" name="テキスト ボックス 425"/>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84364</xdr:rowOff>
    </xdr:from>
    <xdr:to>
      <xdr:col>26</xdr:col>
      <xdr:colOff>76200</xdr:colOff>
      <xdr:row>13</xdr:row>
      <xdr:rowOff>84364</xdr:rowOff>
    </xdr:to>
    <xdr:cxnSp macro="">
      <xdr:nvCxnSpPr>
        <xdr:cNvPr id="427" name="直線コネクタ 426"/>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113591</xdr:rowOff>
    </xdr:from>
    <xdr:ext cx="762000" cy="259045"/>
    <xdr:sp macro="" textlink="">
      <xdr:nvSpPr>
        <xdr:cNvPr id="428" name="テキスト ボックス 427"/>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113090</xdr:rowOff>
    </xdr:from>
    <xdr:to>
      <xdr:col>24</xdr:col>
      <xdr:colOff>558800</xdr:colOff>
      <xdr:row>22</xdr:row>
      <xdr:rowOff>45418</xdr:rowOff>
    </xdr:to>
    <xdr:cxnSp macro="">
      <xdr:nvCxnSpPr>
        <xdr:cNvPr id="431" name="直線コネクタ 430"/>
        <xdr:cNvCxnSpPr/>
      </xdr:nvCxnSpPr>
      <xdr:spPr>
        <a:xfrm flipV="1">
          <a:off x="17018000" y="2341940"/>
          <a:ext cx="0" cy="147537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17495</xdr:rowOff>
    </xdr:from>
    <xdr:ext cx="762000" cy="259045"/>
    <xdr:sp macro="" textlink="">
      <xdr:nvSpPr>
        <xdr:cNvPr id="432" name="将来負担の状況最小値テキスト"/>
        <xdr:cNvSpPr txBox="1"/>
      </xdr:nvSpPr>
      <xdr:spPr>
        <a:xfrm>
          <a:off x="17106900" y="3789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130.9</a:t>
          </a:r>
          <a:endParaRPr kumimoji="1" lang="ja-JP" altLang="en-US" sz="1000" b="1">
            <a:latin typeface="ＭＳ Ｐゴシック"/>
          </a:endParaRPr>
        </a:p>
      </xdr:txBody>
    </xdr:sp>
    <xdr:clientData/>
  </xdr:oneCellAnchor>
  <xdr:twoCellAnchor>
    <xdr:from>
      <xdr:col>24</xdr:col>
      <xdr:colOff>469900</xdr:colOff>
      <xdr:row>22</xdr:row>
      <xdr:rowOff>45418</xdr:rowOff>
    </xdr:from>
    <xdr:to>
      <xdr:col>24</xdr:col>
      <xdr:colOff>647700</xdr:colOff>
      <xdr:row>22</xdr:row>
      <xdr:rowOff>45418</xdr:rowOff>
    </xdr:to>
    <xdr:cxnSp macro="">
      <xdr:nvCxnSpPr>
        <xdr:cNvPr id="433" name="直線コネクタ 432"/>
        <xdr:cNvCxnSpPr/>
      </xdr:nvCxnSpPr>
      <xdr:spPr>
        <a:xfrm>
          <a:off x="16929100" y="38173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164391</xdr:rowOff>
    </xdr:from>
    <xdr:ext cx="762000" cy="259045"/>
    <xdr:sp macro="" textlink="">
      <xdr:nvSpPr>
        <xdr:cNvPr id="434" name="将来負担の状況最大値テキスト"/>
        <xdr:cNvSpPr txBox="1"/>
      </xdr:nvSpPr>
      <xdr:spPr>
        <a:xfrm>
          <a:off x="17106900" y="2221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a:t>
          </a:r>
          <a:endParaRPr kumimoji="1" lang="ja-JP" altLang="en-US" sz="1000" b="1">
            <a:latin typeface="ＭＳ Ｐゴシック"/>
          </a:endParaRPr>
        </a:p>
      </xdr:txBody>
    </xdr:sp>
    <xdr:clientData/>
  </xdr:oneCellAnchor>
  <xdr:twoCellAnchor>
    <xdr:from>
      <xdr:col>24</xdr:col>
      <xdr:colOff>469900</xdr:colOff>
      <xdr:row>13</xdr:row>
      <xdr:rowOff>113090</xdr:rowOff>
    </xdr:from>
    <xdr:to>
      <xdr:col>24</xdr:col>
      <xdr:colOff>647700</xdr:colOff>
      <xdr:row>13</xdr:row>
      <xdr:rowOff>113090</xdr:rowOff>
    </xdr:to>
    <xdr:cxnSp macro="">
      <xdr:nvCxnSpPr>
        <xdr:cNvPr id="435" name="直線コネクタ 434"/>
        <xdr:cNvCxnSpPr/>
      </xdr:nvCxnSpPr>
      <xdr:spPr>
        <a:xfrm>
          <a:off x="16929100" y="23419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137644</xdr:rowOff>
    </xdr:from>
    <xdr:to>
      <xdr:col>24</xdr:col>
      <xdr:colOff>558800</xdr:colOff>
      <xdr:row>17</xdr:row>
      <xdr:rowOff>25944</xdr:rowOff>
    </xdr:to>
    <xdr:cxnSp macro="">
      <xdr:nvCxnSpPr>
        <xdr:cNvPr id="436" name="直線コネクタ 435"/>
        <xdr:cNvCxnSpPr/>
      </xdr:nvCxnSpPr>
      <xdr:spPr>
        <a:xfrm flipV="1">
          <a:off x="16179800" y="2880844"/>
          <a:ext cx="838200" cy="59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50091</xdr:rowOff>
    </xdr:from>
    <xdr:ext cx="762000" cy="259045"/>
    <xdr:sp macro="" textlink="">
      <xdr:nvSpPr>
        <xdr:cNvPr id="437" name="将来負担の状況平均値テキスト"/>
        <xdr:cNvSpPr txBox="1"/>
      </xdr:nvSpPr>
      <xdr:spPr>
        <a:xfrm>
          <a:off x="17106900" y="21074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33564</xdr:rowOff>
    </xdr:from>
    <xdr:to>
      <xdr:col>24</xdr:col>
      <xdr:colOff>609600</xdr:colOff>
      <xdr:row>13</xdr:row>
      <xdr:rowOff>135164</xdr:rowOff>
    </xdr:to>
    <xdr:sp macro="" textlink="">
      <xdr:nvSpPr>
        <xdr:cNvPr id="438" name="フローチャート : 判断 437"/>
        <xdr:cNvSpPr/>
      </xdr:nvSpPr>
      <xdr:spPr>
        <a:xfrm>
          <a:off x="169672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17</xdr:row>
      <xdr:rowOff>25944</xdr:rowOff>
    </xdr:from>
    <xdr:to>
      <xdr:col>23</xdr:col>
      <xdr:colOff>406400</xdr:colOff>
      <xdr:row>17</xdr:row>
      <xdr:rowOff>101781</xdr:rowOff>
    </xdr:to>
    <xdr:cxnSp macro="">
      <xdr:nvCxnSpPr>
        <xdr:cNvPr id="439" name="直線コネクタ 438"/>
        <xdr:cNvCxnSpPr/>
      </xdr:nvCxnSpPr>
      <xdr:spPr>
        <a:xfrm flipV="1">
          <a:off x="15290800" y="2940594"/>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13</xdr:row>
      <xdr:rowOff>33564</xdr:rowOff>
    </xdr:from>
    <xdr:to>
      <xdr:col>23</xdr:col>
      <xdr:colOff>457200</xdr:colOff>
      <xdr:row>13</xdr:row>
      <xdr:rowOff>135164</xdr:rowOff>
    </xdr:to>
    <xdr:sp macro="" textlink="">
      <xdr:nvSpPr>
        <xdr:cNvPr id="440" name="フローチャート : 判断 439"/>
        <xdr:cNvSpPr/>
      </xdr:nvSpPr>
      <xdr:spPr>
        <a:xfrm>
          <a:off x="16129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11</xdr:row>
      <xdr:rowOff>145341</xdr:rowOff>
    </xdr:from>
    <xdr:ext cx="736600" cy="259045"/>
    <xdr:sp macro="" textlink="">
      <xdr:nvSpPr>
        <xdr:cNvPr id="441" name="テキスト ボックス 440"/>
        <xdr:cNvSpPr txBox="1"/>
      </xdr:nvSpPr>
      <xdr:spPr>
        <a:xfrm>
          <a:off x="15798800" y="20312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21</xdr:col>
      <xdr:colOff>0</xdr:colOff>
      <xdr:row>17</xdr:row>
      <xdr:rowOff>101781</xdr:rowOff>
    </xdr:from>
    <xdr:to>
      <xdr:col>22</xdr:col>
      <xdr:colOff>203200</xdr:colOff>
      <xdr:row>18</xdr:row>
      <xdr:rowOff>93496</xdr:rowOff>
    </xdr:to>
    <xdr:cxnSp macro="">
      <xdr:nvCxnSpPr>
        <xdr:cNvPr id="442" name="直線コネクタ 441"/>
        <xdr:cNvCxnSpPr/>
      </xdr:nvCxnSpPr>
      <xdr:spPr>
        <a:xfrm flipV="1">
          <a:off x="14401800" y="3016431"/>
          <a:ext cx="889000" cy="1631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13</xdr:row>
      <xdr:rowOff>33564</xdr:rowOff>
    </xdr:from>
    <xdr:to>
      <xdr:col>22</xdr:col>
      <xdr:colOff>254000</xdr:colOff>
      <xdr:row>13</xdr:row>
      <xdr:rowOff>135164</xdr:rowOff>
    </xdr:to>
    <xdr:sp macro="" textlink="">
      <xdr:nvSpPr>
        <xdr:cNvPr id="443" name="フローチャート : 判断 442"/>
        <xdr:cNvSpPr/>
      </xdr:nvSpPr>
      <xdr:spPr>
        <a:xfrm>
          <a:off x="15240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11</xdr:row>
      <xdr:rowOff>145341</xdr:rowOff>
    </xdr:from>
    <xdr:ext cx="762000" cy="259045"/>
    <xdr:sp macro="" textlink="">
      <xdr:nvSpPr>
        <xdr:cNvPr id="444" name="テキスト ボックス 443"/>
        <xdr:cNvSpPr txBox="1"/>
      </xdr:nvSpPr>
      <xdr:spPr>
        <a:xfrm>
          <a:off x="14909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482600</xdr:colOff>
      <xdr:row>18</xdr:row>
      <xdr:rowOff>93496</xdr:rowOff>
    </xdr:from>
    <xdr:to>
      <xdr:col>21</xdr:col>
      <xdr:colOff>0</xdr:colOff>
      <xdr:row>20</xdr:row>
      <xdr:rowOff>80373</xdr:rowOff>
    </xdr:to>
    <xdr:cxnSp macro="">
      <xdr:nvCxnSpPr>
        <xdr:cNvPr id="445" name="直線コネクタ 444"/>
        <xdr:cNvCxnSpPr/>
      </xdr:nvCxnSpPr>
      <xdr:spPr>
        <a:xfrm flipV="1">
          <a:off x="13512800" y="3179596"/>
          <a:ext cx="8890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13</xdr:row>
      <xdr:rowOff>33564</xdr:rowOff>
    </xdr:from>
    <xdr:to>
      <xdr:col>21</xdr:col>
      <xdr:colOff>50800</xdr:colOff>
      <xdr:row>13</xdr:row>
      <xdr:rowOff>135164</xdr:rowOff>
    </xdr:to>
    <xdr:sp macro="" textlink="">
      <xdr:nvSpPr>
        <xdr:cNvPr id="446" name="フローチャート : 判断 445"/>
        <xdr:cNvSpPr/>
      </xdr:nvSpPr>
      <xdr:spPr>
        <a:xfrm>
          <a:off x="14351000" y="22624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11</xdr:row>
      <xdr:rowOff>145341</xdr:rowOff>
    </xdr:from>
    <xdr:ext cx="762000" cy="259045"/>
    <xdr:sp macro="" textlink="">
      <xdr:nvSpPr>
        <xdr:cNvPr id="447" name="テキスト ボックス 446"/>
        <xdr:cNvSpPr txBox="1"/>
      </xdr:nvSpPr>
      <xdr:spPr>
        <a:xfrm>
          <a:off x="14020800" y="20312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13</xdr:row>
      <xdr:rowOff>47353</xdr:rowOff>
    </xdr:from>
    <xdr:to>
      <xdr:col>19</xdr:col>
      <xdr:colOff>533400</xdr:colOff>
      <xdr:row>13</xdr:row>
      <xdr:rowOff>148953</xdr:rowOff>
    </xdr:to>
    <xdr:sp macro="" textlink="">
      <xdr:nvSpPr>
        <xdr:cNvPr id="448" name="フローチャート : 判断 447"/>
        <xdr:cNvSpPr/>
      </xdr:nvSpPr>
      <xdr:spPr>
        <a:xfrm>
          <a:off x="13462000" y="2276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11</xdr:row>
      <xdr:rowOff>159130</xdr:rowOff>
    </xdr:from>
    <xdr:ext cx="762000" cy="259045"/>
    <xdr:sp macro="" textlink="">
      <xdr:nvSpPr>
        <xdr:cNvPr id="449" name="テキスト ボックス 448"/>
        <xdr:cNvSpPr txBox="1"/>
      </xdr:nvSpPr>
      <xdr:spPr>
        <a:xfrm>
          <a:off x="13131800" y="20450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86844</xdr:rowOff>
    </xdr:from>
    <xdr:to>
      <xdr:col>24</xdr:col>
      <xdr:colOff>609600</xdr:colOff>
      <xdr:row>17</xdr:row>
      <xdr:rowOff>16994</xdr:rowOff>
    </xdr:to>
    <xdr:sp macro="" textlink="">
      <xdr:nvSpPr>
        <xdr:cNvPr id="455" name="円/楕円 454"/>
        <xdr:cNvSpPr/>
      </xdr:nvSpPr>
      <xdr:spPr>
        <a:xfrm>
          <a:off x="16967200" y="283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58921</xdr:rowOff>
    </xdr:from>
    <xdr:ext cx="762000" cy="259045"/>
    <xdr:sp macro="" textlink="">
      <xdr:nvSpPr>
        <xdr:cNvPr id="456" name="将来負担の状況該当値テキスト"/>
        <xdr:cNvSpPr txBox="1"/>
      </xdr:nvSpPr>
      <xdr:spPr>
        <a:xfrm>
          <a:off x="17106900" y="2802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49.4</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146594</xdr:rowOff>
    </xdr:from>
    <xdr:to>
      <xdr:col>23</xdr:col>
      <xdr:colOff>457200</xdr:colOff>
      <xdr:row>17</xdr:row>
      <xdr:rowOff>76744</xdr:rowOff>
    </xdr:to>
    <xdr:sp macro="" textlink="">
      <xdr:nvSpPr>
        <xdr:cNvPr id="457" name="円/楕円 456"/>
        <xdr:cNvSpPr/>
      </xdr:nvSpPr>
      <xdr:spPr>
        <a:xfrm>
          <a:off x="16129000" y="2889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17</xdr:row>
      <xdr:rowOff>61521</xdr:rowOff>
    </xdr:from>
    <xdr:ext cx="736600" cy="259045"/>
    <xdr:sp macro="" textlink="">
      <xdr:nvSpPr>
        <xdr:cNvPr id="458" name="テキスト ボックス 457"/>
        <xdr:cNvSpPr txBox="1"/>
      </xdr:nvSpPr>
      <xdr:spPr>
        <a:xfrm>
          <a:off x="15798800" y="29761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54.6</a:t>
          </a:r>
          <a:endParaRPr kumimoji="1" lang="ja-JP" altLang="en-US" sz="1000" b="1">
            <a:solidFill>
              <a:srgbClr val="FF0000"/>
            </a:solidFill>
            <a:latin typeface="ＭＳ Ｐゴシック"/>
          </a:endParaRPr>
        </a:p>
      </xdr:txBody>
    </xdr:sp>
    <xdr:clientData/>
  </xdr:oneCellAnchor>
  <xdr:twoCellAnchor>
    <xdr:from>
      <xdr:col>22</xdr:col>
      <xdr:colOff>152400</xdr:colOff>
      <xdr:row>17</xdr:row>
      <xdr:rowOff>50981</xdr:rowOff>
    </xdr:from>
    <xdr:to>
      <xdr:col>22</xdr:col>
      <xdr:colOff>254000</xdr:colOff>
      <xdr:row>17</xdr:row>
      <xdr:rowOff>152581</xdr:rowOff>
    </xdr:to>
    <xdr:sp macro="" textlink="">
      <xdr:nvSpPr>
        <xdr:cNvPr id="459" name="円/楕円 458"/>
        <xdr:cNvSpPr/>
      </xdr:nvSpPr>
      <xdr:spPr>
        <a:xfrm>
          <a:off x="15240000" y="29656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17</xdr:row>
      <xdr:rowOff>137358</xdr:rowOff>
    </xdr:from>
    <xdr:ext cx="762000" cy="259045"/>
    <xdr:sp macro="" textlink="">
      <xdr:nvSpPr>
        <xdr:cNvPr id="460" name="テキスト ボックス 459"/>
        <xdr:cNvSpPr txBox="1"/>
      </xdr:nvSpPr>
      <xdr:spPr>
        <a:xfrm>
          <a:off x="14909800" y="30520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61.2</a:t>
          </a:r>
          <a:endParaRPr kumimoji="1" lang="ja-JP" altLang="en-US" sz="1000" b="1">
            <a:solidFill>
              <a:srgbClr val="FF0000"/>
            </a:solidFill>
            <a:latin typeface="ＭＳ Ｐゴシック"/>
          </a:endParaRPr>
        </a:p>
      </xdr:txBody>
    </xdr:sp>
    <xdr:clientData/>
  </xdr:oneCellAnchor>
  <xdr:twoCellAnchor>
    <xdr:from>
      <xdr:col>20</xdr:col>
      <xdr:colOff>635000</xdr:colOff>
      <xdr:row>18</xdr:row>
      <xdr:rowOff>42696</xdr:rowOff>
    </xdr:from>
    <xdr:to>
      <xdr:col>21</xdr:col>
      <xdr:colOff>50800</xdr:colOff>
      <xdr:row>18</xdr:row>
      <xdr:rowOff>144296</xdr:rowOff>
    </xdr:to>
    <xdr:sp macro="" textlink="">
      <xdr:nvSpPr>
        <xdr:cNvPr id="461" name="円/楕円 460"/>
        <xdr:cNvSpPr/>
      </xdr:nvSpPr>
      <xdr:spPr>
        <a:xfrm>
          <a:off x="14351000" y="3128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18</xdr:row>
      <xdr:rowOff>129073</xdr:rowOff>
    </xdr:from>
    <xdr:ext cx="762000" cy="259045"/>
    <xdr:sp macro="" textlink="">
      <xdr:nvSpPr>
        <xdr:cNvPr id="462" name="テキスト ボックス 461"/>
        <xdr:cNvSpPr txBox="1"/>
      </xdr:nvSpPr>
      <xdr:spPr>
        <a:xfrm>
          <a:off x="14020800" y="32151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75.4</a:t>
          </a:r>
          <a:endParaRPr kumimoji="1" lang="ja-JP" altLang="en-US" sz="1000" b="1">
            <a:solidFill>
              <a:srgbClr val="FF0000"/>
            </a:solidFill>
            <a:latin typeface="ＭＳ Ｐゴシック"/>
          </a:endParaRPr>
        </a:p>
      </xdr:txBody>
    </xdr:sp>
    <xdr:clientData/>
  </xdr:oneCellAnchor>
  <xdr:twoCellAnchor>
    <xdr:from>
      <xdr:col>19</xdr:col>
      <xdr:colOff>431800</xdr:colOff>
      <xdr:row>20</xdr:row>
      <xdr:rowOff>29573</xdr:rowOff>
    </xdr:from>
    <xdr:to>
      <xdr:col>19</xdr:col>
      <xdr:colOff>533400</xdr:colOff>
      <xdr:row>20</xdr:row>
      <xdr:rowOff>131173</xdr:rowOff>
    </xdr:to>
    <xdr:sp macro="" textlink="">
      <xdr:nvSpPr>
        <xdr:cNvPr id="463" name="円/楕円 462"/>
        <xdr:cNvSpPr/>
      </xdr:nvSpPr>
      <xdr:spPr>
        <a:xfrm>
          <a:off x="13462000" y="345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20</xdr:row>
      <xdr:rowOff>115950</xdr:rowOff>
    </xdr:from>
    <xdr:ext cx="762000" cy="259045"/>
    <xdr:sp macro="" textlink="">
      <xdr:nvSpPr>
        <xdr:cNvPr id="464" name="テキスト ボックス 463"/>
        <xdr:cNvSpPr txBox="1"/>
      </xdr:nvSpPr>
      <xdr:spPr>
        <a:xfrm>
          <a:off x="13131800" y="3544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福島県北塩原村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3,121
3,106
233.94
3,384,001
3,108,347
263,814
2,070,026
3,886,660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11.4
49.4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24/78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ja-JP" sz="1100">
              <a:solidFill>
                <a:schemeClr val="dk1"/>
              </a:solidFill>
              <a:latin typeface="+mn-lt"/>
              <a:ea typeface="+mn-ea"/>
              <a:cs typeface="+mn-cs"/>
            </a:rPr>
            <a:t>　  平成</a:t>
          </a:r>
          <a:r>
            <a:rPr lang="en-US" altLang="ja-JP" sz="1100">
              <a:solidFill>
                <a:schemeClr val="dk1"/>
              </a:solidFill>
              <a:latin typeface="+mn-lt"/>
              <a:ea typeface="+mn-ea"/>
              <a:cs typeface="+mn-cs"/>
            </a:rPr>
            <a:t>12</a:t>
          </a:r>
          <a:r>
            <a:rPr lang="ja-JP" altLang="ja-JP" sz="1100">
              <a:solidFill>
                <a:schemeClr val="dk1"/>
              </a:solidFill>
              <a:latin typeface="+mn-lt"/>
              <a:ea typeface="+mn-ea"/>
              <a:cs typeface="+mn-cs"/>
            </a:rPr>
            <a:t>年度から行財政改革に取り組み、機構改革による課の統合、支所廃止、幼稚園、小学校の統廃合、職員定数の見直しを行った。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baseline="0">
              <a:solidFill>
                <a:schemeClr val="dk1"/>
              </a:solidFill>
              <a:latin typeface="+mn-lt"/>
              <a:ea typeface="+mn-ea"/>
              <a:cs typeface="+mn-cs"/>
            </a:rPr>
            <a:t>  </a:t>
          </a:r>
          <a:r>
            <a:rPr lang="ja-JP" altLang="ja-JP" sz="1100">
              <a:solidFill>
                <a:schemeClr val="dk1"/>
              </a:solidFill>
              <a:latin typeface="+mn-lt"/>
              <a:ea typeface="+mn-ea"/>
              <a:cs typeface="+mn-cs"/>
            </a:rPr>
            <a:t>引き続き、人件費支出の適正化を図る。</a:t>
          </a:r>
          <a:endParaRPr lang="ja-JP" altLang="ja-JP" sz="1400"/>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100330</xdr:rowOff>
    </xdr:from>
    <xdr:to>
      <xdr:col>7</xdr:col>
      <xdr:colOff>15875</xdr:colOff>
      <xdr:row>41</xdr:row>
      <xdr:rowOff>16510</xdr:rowOff>
    </xdr:to>
    <xdr:cxnSp macro="">
      <xdr:nvCxnSpPr>
        <xdr:cNvPr id="60" name="直線コネクタ 59"/>
        <xdr:cNvCxnSpPr/>
      </xdr:nvCxnSpPr>
      <xdr:spPr>
        <a:xfrm flipV="1">
          <a:off x="4826000" y="5758180"/>
          <a:ext cx="0" cy="12877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160037</xdr:rowOff>
    </xdr:from>
    <xdr:ext cx="762000" cy="259045"/>
    <xdr:sp macro="" textlink="">
      <xdr:nvSpPr>
        <xdr:cNvPr id="61" name="人件費最小値テキスト"/>
        <xdr:cNvSpPr txBox="1"/>
      </xdr:nvSpPr>
      <xdr:spPr>
        <a:xfrm>
          <a:off x="4914900" y="701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46.6</a:t>
          </a:r>
          <a:endParaRPr kumimoji="1" lang="ja-JP" altLang="en-US" sz="1000" b="1">
            <a:latin typeface="ＭＳ Ｐゴシック"/>
          </a:endParaRPr>
        </a:p>
      </xdr:txBody>
    </xdr:sp>
    <xdr:clientData/>
  </xdr:oneCellAnchor>
  <xdr:twoCellAnchor>
    <xdr:from>
      <xdr:col>6</xdr:col>
      <xdr:colOff>612775</xdr:colOff>
      <xdr:row>41</xdr:row>
      <xdr:rowOff>16510</xdr:rowOff>
    </xdr:from>
    <xdr:to>
      <xdr:col>7</xdr:col>
      <xdr:colOff>104775</xdr:colOff>
      <xdr:row>41</xdr:row>
      <xdr:rowOff>16510</xdr:rowOff>
    </xdr:to>
    <xdr:cxnSp macro="">
      <xdr:nvCxnSpPr>
        <xdr:cNvPr id="62" name="直線コネクタ 61"/>
        <xdr:cNvCxnSpPr/>
      </xdr:nvCxnSpPr>
      <xdr:spPr>
        <a:xfrm>
          <a:off x="4737100" y="704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15257</xdr:rowOff>
    </xdr:from>
    <xdr:ext cx="762000" cy="259045"/>
    <xdr:sp macro="" textlink="">
      <xdr:nvSpPr>
        <xdr:cNvPr id="63" name="人件費最大値テキスト"/>
        <xdr:cNvSpPr txBox="1"/>
      </xdr:nvSpPr>
      <xdr:spPr>
        <a:xfrm>
          <a:off x="4914900" y="5501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12.8</a:t>
          </a:r>
          <a:endParaRPr kumimoji="1" lang="ja-JP" altLang="en-US" sz="1000" b="1">
            <a:latin typeface="ＭＳ Ｐゴシック"/>
          </a:endParaRPr>
        </a:p>
      </xdr:txBody>
    </xdr:sp>
    <xdr:clientData/>
  </xdr:oneCellAnchor>
  <xdr:twoCellAnchor>
    <xdr:from>
      <xdr:col>6</xdr:col>
      <xdr:colOff>612775</xdr:colOff>
      <xdr:row>33</xdr:row>
      <xdr:rowOff>100330</xdr:rowOff>
    </xdr:from>
    <xdr:to>
      <xdr:col>7</xdr:col>
      <xdr:colOff>104775</xdr:colOff>
      <xdr:row>33</xdr:row>
      <xdr:rowOff>100330</xdr:rowOff>
    </xdr:to>
    <xdr:cxnSp macro="">
      <xdr:nvCxnSpPr>
        <xdr:cNvPr id="64" name="直線コネクタ 63"/>
        <xdr:cNvCxnSpPr/>
      </xdr:nvCxnSpPr>
      <xdr:spPr>
        <a:xfrm>
          <a:off x="4737100" y="575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35</xdr:row>
      <xdr:rowOff>115570</xdr:rowOff>
    </xdr:from>
    <xdr:to>
      <xdr:col>7</xdr:col>
      <xdr:colOff>15875</xdr:colOff>
      <xdr:row>35</xdr:row>
      <xdr:rowOff>127000</xdr:rowOff>
    </xdr:to>
    <xdr:cxnSp macro="">
      <xdr:nvCxnSpPr>
        <xdr:cNvPr id="65" name="直線コネクタ 64"/>
        <xdr:cNvCxnSpPr/>
      </xdr:nvCxnSpPr>
      <xdr:spPr>
        <a:xfrm flipV="1">
          <a:off x="3987800" y="611632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116857</xdr:rowOff>
    </xdr:from>
    <xdr:ext cx="762000" cy="259045"/>
    <xdr:sp macro="" textlink="">
      <xdr:nvSpPr>
        <xdr:cNvPr id="66" name="人件費平均値テキスト"/>
        <xdr:cNvSpPr txBox="1"/>
      </xdr:nvSpPr>
      <xdr:spPr>
        <a:xfrm>
          <a:off x="4914900" y="61176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24.3</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144780</xdr:rowOff>
    </xdr:from>
    <xdr:to>
      <xdr:col>7</xdr:col>
      <xdr:colOff>66675</xdr:colOff>
      <xdr:row>36</xdr:row>
      <xdr:rowOff>74930</xdr:rowOff>
    </xdr:to>
    <xdr:sp macro="" textlink="">
      <xdr:nvSpPr>
        <xdr:cNvPr id="67" name="フローチャート : 判断 66"/>
        <xdr:cNvSpPr/>
      </xdr:nvSpPr>
      <xdr:spPr>
        <a:xfrm>
          <a:off x="4775200" y="6145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127000</xdr:rowOff>
    </xdr:from>
    <xdr:to>
      <xdr:col>5</xdr:col>
      <xdr:colOff>549275</xdr:colOff>
      <xdr:row>36</xdr:row>
      <xdr:rowOff>27940</xdr:rowOff>
    </xdr:to>
    <xdr:cxnSp macro="">
      <xdr:nvCxnSpPr>
        <xdr:cNvPr id="68" name="直線コネクタ 67"/>
        <xdr:cNvCxnSpPr/>
      </xdr:nvCxnSpPr>
      <xdr:spPr>
        <a:xfrm flipV="1">
          <a:off x="3098800" y="612775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160020</xdr:rowOff>
    </xdr:from>
    <xdr:to>
      <xdr:col>5</xdr:col>
      <xdr:colOff>600075</xdr:colOff>
      <xdr:row>36</xdr:row>
      <xdr:rowOff>90170</xdr:rowOff>
    </xdr:to>
    <xdr:sp macro="" textlink="">
      <xdr:nvSpPr>
        <xdr:cNvPr id="69" name="フローチャート : 判断 68"/>
        <xdr:cNvSpPr/>
      </xdr:nvSpPr>
      <xdr:spPr>
        <a:xfrm>
          <a:off x="3937000" y="6160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36</xdr:row>
      <xdr:rowOff>74947</xdr:rowOff>
    </xdr:from>
    <xdr:ext cx="736600" cy="259045"/>
    <xdr:sp macro="" textlink="">
      <xdr:nvSpPr>
        <xdr:cNvPr id="70" name="テキスト ボックス 69"/>
        <xdr:cNvSpPr txBox="1"/>
      </xdr:nvSpPr>
      <xdr:spPr>
        <a:xfrm>
          <a:off x="3606800" y="6247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24.7</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115570</xdr:rowOff>
    </xdr:from>
    <xdr:to>
      <xdr:col>4</xdr:col>
      <xdr:colOff>346075</xdr:colOff>
      <xdr:row>36</xdr:row>
      <xdr:rowOff>27940</xdr:rowOff>
    </xdr:to>
    <xdr:cxnSp macro="">
      <xdr:nvCxnSpPr>
        <xdr:cNvPr id="71" name="直線コネクタ 70"/>
        <xdr:cNvCxnSpPr/>
      </xdr:nvCxnSpPr>
      <xdr:spPr>
        <a:xfrm>
          <a:off x="2209800" y="611632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30480</xdr:rowOff>
    </xdr:from>
    <xdr:to>
      <xdr:col>4</xdr:col>
      <xdr:colOff>396875</xdr:colOff>
      <xdr:row>36</xdr:row>
      <xdr:rowOff>132080</xdr:rowOff>
    </xdr:to>
    <xdr:sp macro="" textlink="">
      <xdr:nvSpPr>
        <xdr:cNvPr id="72" name="フローチャート : 判断 71"/>
        <xdr:cNvSpPr/>
      </xdr:nvSpPr>
      <xdr:spPr>
        <a:xfrm>
          <a:off x="3048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116857</xdr:rowOff>
    </xdr:from>
    <xdr:ext cx="762000" cy="259045"/>
    <xdr:sp macro="" textlink="">
      <xdr:nvSpPr>
        <xdr:cNvPr id="73" name="テキスト ボックス 72"/>
        <xdr:cNvSpPr txBox="1"/>
      </xdr:nvSpPr>
      <xdr:spPr>
        <a:xfrm>
          <a:off x="2717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115570</xdr:rowOff>
    </xdr:from>
    <xdr:to>
      <xdr:col>3</xdr:col>
      <xdr:colOff>142875</xdr:colOff>
      <xdr:row>35</xdr:row>
      <xdr:rowOff>157480</xdr:rowOff>
    </xdr:to>
    <xdr:cxnSp macro="">
      <xdr:nvCxnSpPr>
        <xdr:cNvPr id="74" name="直線コネクタ 73"/>
        <xdr:cNvCxnSpPr/>
      </xdr:nvCxnSpPr>
      <xdr:spPr>
        <a:xfrm flipV="1">
          <a:off x="1320800" y="61163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156210</xdr:rowOff>
    </xdr:from>
    <xdr:to>
      <xdr:col>3</xdr:col>
      <xdr:colOff>193675</xdr:colOff>
      <xdr:row>36</xdr:row>
      <xdr:rowOff>86360</xdr:rowOff>
    </xdr:to>
    <xdr:sp macro="" textlink="">
      <xdr:nvSpPr>
        <xdr:cNvPr id="75" name="フローチャート : 判断 74"/>
        <xdr:cNvSpPr/>
      </xdr:nvSpPr>
      <xdr:spPr>
        <a:xfrm>
          <a:off x="2159000" y="6156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71137</xdr:rowOff>
    </xdr:from>
    <xdr:ext cx="762000" cy="259045"/>
    <xdr:sp macro="" textlink="">
      <xdr:nvSpPr>
        <xdr:cNvPr id="76" name="テキスト ボックス 75"/>
        <xdr:cNvSpPr txBox="1"/>
      </xdr:nvSpPr>
      <xdr:spPr>
        <a:xfrm>
          <a:off x="1828800" y="624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30480</xdr:rowOff>
    </xdr:from>
    <xdr:to>
      <xdr:col>1</xdr:col>
      <xdr:colOff>676275</xdr:colOff>
      <xdr:row>36</xdr:row>
      <xdr:rowOff>132080</xdr:rowOff>
    </xdr:to>
    <xdr:sp macro="" textlink="">
      <xdr:nvSpPr>
        <xdr:cNvPr id="77" name="フローチャート : 判断 76"/>
        <xdr:cNvSpPr/>
      </xdr:nvSpPr>
      <xdr:spPr>
        <a:xfrm>
          <a:off x="1270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116857</xdr:rowOff>
    </xdr:from>
    <xdr:ext cx="762000" cy="259045"/>
    <xdr:sp macro="" textlink="">
      <xdr:nvSpPr>
        <xdr:cNvPr id="78" name="テキスト ボックス 77"/>
        <xdr:cNvSpPr txBox="1"/>
      </xdr:nvSpPr>
      <xdr:spPr>
        <a:xfrm>
          <a:off x="939800" y="628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25.8</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64770</xdr:rowOff>
    </xdr:from>
    <xdr:to>
      <xdr:col>7</xdr:col>
      <xdr:colOff>66675</xdr:colOff>
      <xdr:row>35</xdr:row>
      <xdr:rowOff>166370</xdr:rowOff>
    </xdr:to>
    <xdr:sp macro="" textlink="">
      <xdr:nvSpPr>
        <xdr:cNvPr id="84" name="円/楕円 83"/>
        <xdr:cNvSpPr/>
      </xdr:nvSpPr>
      <xdr:spPr>
        <a:xfrm>
          <a:off x="47752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81297</xdr:rowOff>
    </xdr:from>
    <xdr:ext cx="762000" cy="259045"/>
    <xdr:sp macro="" textlink="">
      <xdr:nvSpPr>
        <xdr:cNvPr id="85" name="人件費該当値テキスト"/>
        <xdr:cNvSpPr txBox="1"/>
      </xdr:nvSpPr>
      <xdr:spPr>
        <a:xfrm>
          <a:off x="4914900" y="5910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76200</xdr:rowOff>
    </xdr:from>
    <xdr:to>
      <xdr:col>5</xdr:col>
      <xdr:colOff>600075</xdr:colOff>
      <xdr:row>36</xdr:row>
      <xdr:rowOff>6350</xdr:rowOff>
    </xdr:to>
    <xdr:sp macro="" textlink="">
      <xdr:nvSpPr>
        <xdr:cNvPr id="86" name="円/楕円 85"/>
        <xdr:cNvSpPr/>
      </xdr:nvSpPr>
      <xdr:spPr>
        <a:xfrm>
          <a:off x="3937000" y="6076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16527</xdr:rowOff>
    </xdr:from>
    <xdr:ext cx="736600" cy="259045"/>
    <xdr:sp macro="" textlink="">
      <xdr:nvSpPr>
        <xdr:cNvPr id="87" name="テキスト ボックス 86"/>
        <xdr:cNvSpPr txBox="1"/>
      </xdr:nvSpPr>
      <xdr:spPr>
        <a:xfrm>
          <a:off x="3606800" y="5845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148590</xdr:rowOff>
    </xdr:from>
    <xdr:to>
      <xdr:col>4</xdr:col>
      <xdr:colOff>396875</xdr:colOff>
      <xdr:row>36</xdr:row>
      <xdr:rowOff>78740</xdr:rowOff>
    </xdr:to>
    <xdr:sp macro="" textlink="">
      <xdr:nvSpPr>
        <xdr:cNvPr id="88" name="円/楕円 87"/>
        <xdr:cNvSpPr/>
      </xdr:nvSpPr>
      <xdr:spPr>
        <a:xfrm>
          <a:off x="3048000" y="614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88917</xdr:rowOff>
    </xdr:from>
    <xdr:ext cx="762000" cy="259045"/>
    <xdr:sp macro="" textlink="">
      <xdr:nvSpPr>
        <xdr:cNvPr id="89" name="テキスト ボックス 88"/>
        <xdr:cNvSpPr txBox="1"/>
      </xdr:nvSpPr>
      <xdr:spPr>
        <a:xfrm>
          <a:off x="2717800" y="591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24.4</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64770</xdr:rowOff>
    </xdr:from>
    <xdr:to>
      <xdr:col>3</xdr:col>
      <xdr:colOff>193675</xdr:colOff>
      <xdr:row>35</xdr:row>
      <xdr:rowOff>166370</xdr:rowOff>
    </xdr:to>
    <xdr:sp macro="" textlink="">
      <xdr:nvSpPr>
        <xdr:cNvPr id="90" name="円/楕円 89"/>
        <xdr:cNvSpPr/>
      </xdr:nvSpPr>
      <xdr:spPr>
        <a:xfrm>
          <a:off x="2159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5097</xdr:rowOff>
    </xdr:from>
    <xdr:ext cx="762000" cy="259045"/>
    <xdr:sp macro="" textlink="">
      <xdr:nvSpPr>
        <xdr:cNvPr id="91" name="テキスト ボックス 90"/>
        <xdr:cNvSpPr txBox="1"/>
      </xdr:nvSpPr>
      <xdr:spPr>
        <a:xfrm>
          <a:off x="1828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22.2</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106680</xdr:rowOff>
    </xdr:from>
    <xdr:to>
      <xdr:col>1</xdr:col>
      <xdr:colOff>676275</xdr:colOff>
      <xdr:row>36</xdr:row>
      <xdr:rowOff>36830</xdr:rowOff>
    </xdr:to>
    <xdr:sp macro="" textlink="">
      <xdr:nvSpPr>
        <xdr:cNvPr id="92" name="円/楕円 91"/>
        <xdr:cNvSpPr/>
      </xdr:nvSpPr>
      <xdr:spPr>
        <a:xfrm>
          <a:off x="1270000" y="6107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47007</xdr:rowOff>
    </xdr:from>
    <xdr:ext cx="762000" cy="259045"/>
    <xdr:sp macro="" textlink="">
      <xdr:nvSpPr>
        <xdr:cNvPr id="93" name="テキスト ボックス 92"/>
        <xdr:cNvSpPr txBox="1"/>
      </xdr:nvSpPr>
      <xdr:spPr>
        <a:xfrm>
          <a:off x="939800" y="5876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17/78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  </a:t>
          </a:r>
          <a:r>
            <a:rPr lang="ja-JP" altLang="en-US" sz="1100" b="0" i="0" baseline="0">
              <a:solidFill>
                <a:schemeClr val="dk1"/>
              </a:solidFill>
              <a:latin typeface="+mn-lt"/>
              <a:ea typeface="+mn-ea"/>
              <a:cs typeface="+mn-cs"/>
            </a:rPr>
            <a:t>　</a:t>
          </a:r>
          <a:r>
            <a:rPr lang="ja-JP" altLang="ja-JP" sz="1100" b="0" i="0" baseline="0">
              <a:solidFill>
                <a:schemeClr val="dk1"/>
              </a:solidFill>
              <a:latin typeface="+mn-lt"/>
              <a:ea typeface="+mn-ea"/>
              <a:cs typeface="+mn-cs"/>
            </a:rPr>
            <a:t>同指数前年度比</a:t>
          </a:r>
          <a:r>
            <a:rPr lang="en-US" altLang="ja-JP" sz="1100" b="0" i="0" baseline="0">
              <a:solidFill>
                <a:schemeClr val="dk1"/>
              </a:solidFill>
              <a:latin typeface="+mn-lt"/>
              <a:ea typeface="+mn-ea"/>
              <a:cs typeface="+mn-cs"/>
            </a:rPr>
            <a:t>1.0</a:t>
          </a:r>
          <a:r>
            <a:rPr lang="ja-JP" altLang="en-US" sz="1100" b="0" i="0" baseline="0">
              <a:solidFill>
                <a:schemeClr val="dk1"/>
              </a:solidFill>
              <a:latin typeface="+mn-lt"/>
              <a:ea typeface="+mn-ea"/>
              <a:cs typeface="+mn-cs"/>
            </a:rPr>
            <a:t>ポイントの増</a:t>
          </a:r>
          <a:r>
            <a:rPr lang="ja-JP" altLang="ja-JP" sz="1100" b="0" i="0" baseline="0">
              <a:solidFill>
                <a:schemeClr val="dk1"/>
              </a:solidFill>
              <a:latin typeface="+mn-lt"/>
              <a:ea typeface="+mn-ea"/>
              <a:cs typeface="+mn-cs"/>
            </a:rPr>
            <a:t>、類似団体平均を</a:t>
          </a:r>
          <a:r>
            <a:rPr lang="en-US" altLang="ja-JP" sz="1100" b="0" i="0" baseline="0">
              <a:solidFill>
                <a:schemeClr val="dk1"/>
              </a:solidFill>
              <a:latin typeface="+mn-lt"/>
              <a:ea typeface="+mn-ea"/>
              <a:cs typeface="+mn-cs"/>
            </a:rPr>
            <a:t>3.3</a:t>
          </a:r>
          <a:r>
            <a:rPr lang="ja-JP" altLang="ja-JP" sz="1100" b="0" i="0" baseline="0">
              <a:solidFill>
                <a:schemeClr val="dk1"/>
              </a:solidFill>
              <a:latin typeface="+mn-lt"/>
              <a:ea typeface="+mn-ea"/>
              <a:cs typeface="+mn-cs"/>
            </a:rPr>
            <a:t>ポイント下回っている。</a:t>
          </a:r>
        </a:p>
        <a:p>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職員旅費の県内日当廃止、</a:t>
          </a:r>
          <a:r>
            <a:rPr lang="en-US" altLang="ja-JP" sz="1100">
              <a:solidFill>
                <a:schemeClr val="dk1"/>
              </a:solidFill>
              <a:latin typeface="+mn-lt"/>
              <a:ea typeface="+mn-ea"/>
              <a:cs typeface="+mn-cs"/>
            </a:rPr>
            <a:t>OA</a:t>
          </a:r>
          <a:r>
            <a:rPr lang="ja-JP" altLang="ja-JP" sz="1100">
              <a:solidFill>
                <a:schemeClr val="dk1"/>
              </a:solidFill>
              <a:latin typeface="+mn-lt"/>
              <a:ea typeface="+mn-ea"/>
              <a:cs typeface="+mn-cs"/>
            </a:rPr>
            <a:t>機器等の長期継続契約締結、施設の光熱水費、燃料費等の節減等を徹底したほか、機構改革、幼稚園及び小学校の統廃合等に取り組んだ結果である。</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引き続き、物件費支出の削減を図る。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58420</xdr:rowOff>
    </xdr:from>
    <xdr:to>
      <xdr:col>24</xdr:col>
      <xdr:colOff>31750</xdr:colOff>
      <xdr:row>20</xdr:row>
      <xdr:rowOff>149860</xdr:rowOff>
    </xdr:to>
    <xdr:cxnSp macro="">
      <xdr:nvCxnSpPr>
        <xdr:cNvPr id="121" name="直線コネクタ 120"/>
        <xdr:cNvCxnSpPr/>
      </xdr:nvCxnSpPr>
      <xdr:spPr>
        <a:xfrm flipV="1">
          <a:off x="16510000" y="21158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121937</xdr:rowOff>
    </xdr:from>
    <xdr:ext cx="762000" cy="259045"/>
    <xdr:sp macro="" textlink="">
      <xdr:nvSpPr>
        <xdr:cNvPr id="122" name="物件費最小値テキスト"/>
        <xdr:cNvSpPr txBox="1"/>
      </xdr:nvSpPr>
      <xdr:spPr>
        <a:xfrm>
          <a:off x="16598900" y="355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22.8</a:t>
          </a:r>
          <a:endParaRPr kumimoji="1" lang="ja-JP" altLang="en-US" sz="1000" b="1">
            <a:latin typeface="ＭＳ Ｐゴシック"/>
          </a:endParaRPr>
        </a:p>
      </xdr:txBody>
    </xdr:sp>
    <xdr:clientData/>
  </xdr:oneCellAnchor>
  <xdr:twoCellAnchor>
    <xdr:from>
      <xdr:col>23</xdr:col>
      <xdr:colOff>628650</xdr:colOff>
      <xdr:row>20</xdr:row>
      <xdr:rowOff>149860</xdr:rowOff>
    </xdr:from>
    <xdr:to>
      <xdr:col>24</xdr:col>
      <xdr:colOff>120650</xdr:colOff>
      <xdr:row>20</xdr:row>
      <xdr:rowOff>149860</xdr:rowOff>
    </xdr:to>
    <xdr:cxnSp macro="">
      <xdr:nvCxnSpPr>
        <xdr:cNvPr id="123" name="直線コネクタ 122"/>
        <xdr:cNvCxnSpPr/>
      </xdr:nvCxnSpPr>
      <xdr:spPr>
        <a:xfrm>
          <a:off x="16421100" y="35788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10</xdr:row>
      <xdr:rowOff>144797</xdr:rowOff>
    </xdr:from>
    <xdr:ext cx="762000" cy="259045"/>
    <xdr:sp macro="" textlink="">
      <xdr:nvSpPr>
        <xdr:cNvPr id="124" name="物件費最大値テキスト"/>
        <xdr:cNvSpPr txBox="1"/>
      </xdr:nvSpPr>
      <xdr:spPr>
        <a:xfrm>
          <a:off x="16598900" y="1859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3.6</a:t>
          </a:r>
          <a:endParaRPr kumimoji="1" lang="ja-JP" altLang="en-US" sz="1000" b="1">
            <a:latin typeface="ＭＳ Ｐゴシック"/>
          </a:endParaRPr>
        </a:p>
      </xdr:txBody>
    </xdr:sp>
    <xdr:clientData/>
  </xdr:oneCellAnchor>
  <xdr:twoCellAnchor>
    <xdr:from>
      <xdr:col>23</xdr:col>
      <xdr:colOff>628650</xdr:colOff>
      <xdr:row>12</xdr:row>
      <xdr:rowOff>58420</xdr:rowOff>
    </xdr:from>
    <xdr:to>
      <xdr:col>24</xdr:col>
      <xdr:colOff>120650</xdr:colOff>
      <xdr:row>12</xdr:row>
      <xdr:rowOff>58420</xdr:rowOff>
    </xdr:to>
    <xdr:cxnSp macro="">
      <xdr:nvCxnSpPr>
        <xdr:cNvPr id="125" name="直線コネクタ 124"/>
        <xdr:cNvCxnSpPr/>
      </xdr:nvCxnSpPr>
      <xdr:spPr>
        <a:xfrm>
          <a:off x="16421100" y="2115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96520</xdr:rowOff>
    </xdr:from>
    <xdr:to>
      <xdr:col>24</xdr:col>
      <xdr:colOff>31750</xdr:colOff>
      <xdr:row>15</xdr:row>
      <xdr:rowOff>1270</xdr:rowOff>
    </xdr:to>
    <xdr:cxnSp macro="">
      <xdr:nvCxnSpPr>
        <xdr:cNvPr id="126" name="直線コネクタ 125"/>
        <xdr:cNvCxnSpPr/>
      </xdr:nvCxnSpPr>
      <xdr:spPr>
        <a:xfrm>
          <a:off x="15671800" y="249682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2557</xdr:rowOff>
    </xdr:from>
    <xdr:ext cx="762000" cy="259045"/>
    <xdr:sp macro="" textlink="">
      <xdr:nvSpPr>
        <xdr:cNvPr id="127" name="物件費平均値テキスト"/>
        <xdr:cNvSpPr txBox="1"/>
      </xdr:nvSpPr>
      <xdr:spPr>
        <a:xfrm>
          <a:off x="16598900" y="2745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30480</xdr:rowOff>
    </xdr:from>
    <xdr:to>
      <xdr:col>24</xdr:col>
      <xdr:colOff>82550</xdr:colOff>
      <xdr:row>16</xdr:row>
      <xdr:rowOff>132080</xdr:rowOff>
    </xdr:to>
    <xdr:sp macro="" textlink="">
      <xdr:nvSpPr>
        <xdr:cNvPr id="128" name="フローチャート : 判断 127"/>
        <xdr:cNvSpPr/>
      </xdr:nvSpPr>
      <xdr:spPr>
        <a:xfrm>
          <a:off x="164592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96520</xdr:rowOff>
    </xdr:from>
    <xdr:to>
      <xdr:col>22</xdr:col>
      <xdr:colOff>565150</xdr:colOff>
      <xdr:row>14</xdr:row>
      <xdr:rowOff>96520</xdr:rowOff>
    </xdr:to>
    <xdr:cxnSp macro="">
      <xdr:nvCxnSpPr>
        <xdr:cNvPr id="129" name="直線コネクタ 128"/>
        <xdr:cNvCxnSpPr/>
      </xdr:nvCxnSpPr>
      <xdr:spPr>
        <a:xfrm>
          <a:off x="14782800" y="24968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163830</xdr:rowOff>
    </xdr:from>
    <xdr:to>
      <xdr:col>22</xdr:col>
      <xdr:colOff>615950</xdr:colOff>
      <xdr:row>16</xdr:row>
      <xdr:rowOff>93980</xdr:rowOff>
    </xdr:to>
    <xdr:sp macro="" textlink="">
      <xdr:nvSpPr>
        <xdr:cNvPr id="130" name="フローチャート : 判断 129"/>
        <xdr:cNvSpPr/>
      </xdr:nvSpPr>
      <xdr:spPr>
        <a:xfrm>
          <a:off x="15621000" y="27355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78757</xdr:rowOff>
    </xdr:from>
    <xdr:ext cx="736600" cy="259045"/>
    <xdr:sp macro="" textlink="">
      <xdr:nvSpPr>
        <xdr:cNvPr id="131" name="テキスト ボックス 130"/>
        <xdr:cNvSpPr txBox="1"/>
      </xdr:nvSpPr>
      <xdr:spPr>
        <a:xfrm>
          <a:off x="15290800" y="2821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43180</xdr:rowOff>
    </xdr:from>
    <xdr:to>
      <xdr:col>21</xdr:col>
      <xdr:colOff>361950</xdr:colOff>
      <xdr:row>14</xdr:row>
      <xdr:rowOff>96520</xdr:rowOff>
    </xdr:to>
    <xdr:cxnSp macro="">
      <xdr:nvCxnSpPr>
        <xdr:cNvPr id="132" name="直線コネクタ 131"/>
        <xdr:cNvCxnSpPr/>
      </xdr:nvCxnSpPr>
      <xdr:spPr>
        <a:xfrm>
          <a:off x="13893800" y="24434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140970</xdr:rowOff>
    </xdr:from>
    <xdr:to>
      <xdr:col>21</xdr:col>
      <xdr:colOff>412750</xdr:colOff>
      <xdr:row>16</xdr:row>
      <xdr:rowOff>71120</xdr:rowOff>
    </xdr:to>
    <xdr:sp macro="" textlink="">
      <xdr:nvSpPr>
        <xdr:cNvPr id="133" name="フローチャート : 判断 132"/>
        <xdr:cNvSpPr/>
      </xdr:nvSpPr>
      <xdr:spPr>
        <a:xfrm>
          <a:off x="14732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55897</xdr:rowOff>
    </xdr:from>
    <xdr:ext cx="762000" cy="259045"/>
    <xdr:sp macro="" textlink="">
      <xdr:nvSpPr>
        <xdr:cNvPr id="134" name="テキスト ボックス 133"/>
        <xdr:cNvSpPr txBox="1"/>
      </xdr:nvSpPr>
      <xdr:spPr>
        <a:xfrm>
          <a:off x="14401800" y="279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13</xdr:row>
      <xdr:rowOff>161290</xdr:rowOff>
    </xdr:from>
    <xdr:to>
      <xdr:col>20</xdr:col>
      <xdr:colOff>158750</xdr:colOff>
      <xdr:row>14</xdr:row>
      <xdr:rowOff>43180</xdr:rowOff>
    </xdr:to>
    <xdr:cxnSp macro="">
      <xdr:nvCxnSpPr>
        <xdr:cNvPr id="135" name="直線コネクタ 134"/>
        <xdr:cNvCxnSpPr/>
      </xdr:nvCxnSpPr>
      <xdr:spPr>
        <a:xfrm>
          <a:off x="13004800" y="239014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102870</xdr:rowOff>
    </xdr:from>
    <xdr:to>
      <xdr:col>20</xdr:col>
      <xdr:colOff>209550</xdr:colOff>
      <xdr:row>16</xdr:row>
      <xdr:rowOff>33020</xdr:rowOff>
    </xdr:to>
    <xdr:sp macro="" textlink="">
      <xdr:nvSpPr>
        <xdr:cNvPr id="136" name="フローチャート : 判断 135"/>
        <xdr:cNvSpPr/>
      </xdr:nvSpPr>
      <xdr:spPr>
        <a:xfrm>
          <a:off x="13843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17797</xdr:rowOff>
    </xdr:from>
    <xdr:ext cx="762000" cy="259045"/>
    <xdr:sp macro="" textlink="">
      <xdr:nvSpPr>
        <xdr:cNvPr id="137" name="テキスト ボックス 136"/>
        <xdr:cNvSpPr txBox="1"/>
      </xdr:nvSpPr>
      <xdr:spPr>
        <a:xfrm>
          <a:off x="13512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102870</xdr:rowOff>
    </xdr:from>
    <xdr:to>
      <xdr:col>19</xdr:col>
      <xdr:colOff>6350</xdr:colOff>
      <xdr:row>16</xdr:row>
      <xdr:rowOff>33020</xdr:rowOff>
    </xdr:to>
    <xdr:sp macro="" textlink="">
      <xdr:nvSpPr>
        <xdr:cNvPr id="138" name="フローチャート : 判断 137"/>
        <xdr:cNvSpPr/>
      </xdr:nvSpPr>
      <xdr:spPr>
        <a:xfrm>
          <a:off x="12954000" y="2674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17797</xdr:rowOff>
    </xdr:from>
    <xdr:ext cx="762000" cy="259045"/>
    <xdr:sp macro="" textlink="">
      <xdr:nvSpPr>
        <xdr:cNvPr id="139" name="テキスト ボックス 138"/>
        <xdr:cNvSpPr txBox="1"/>
      </xdr:nvSpPr>
      <xdr:spPr>
        <a:xfrm>
          <a:off x="12623800" y="2760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121920</xdr:rowOff>
    </xdr:from>
    <xdr:to>
      <xdr:col>24</xdr:col>
      <xdr:colOff>82550</xdr:colOff>
      <xdr:row>15</xdr:row>
      <xdr:rowOff>52070</xdr:rowOff>
    </xdr:to>
    <xdr:sp macro="" textlink="">
      <xdr:nvSpPr>
        <xdr:cNvPr id="145" name="円/楕円 144"/>
        <xdr:cNvSpPr/>
      </xdr:nvSpPr>
      <xdr:spPr>
        <a:xfrm>
          <a:off x="164592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138447</xdr:rowOff>
    </xdr:from>
    <xdr:ext cx="762000" cy="259045"/>
    <xdr:sp macro="" textlink="">
      <xdr:nvSpPr>
        <xdr:cNvPr id="146" name="物件費該当値テキスト"/>
        <xdr:cNvSpPr txBox="1"/>
      </xdr:nvSpPr>
      <xdr:spPr>
        <a:xfrm>
          <a:off x="165989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45720</xdr:rowOff>
    </xdr:from>
    <xdr:to>
      <xdr:col>22</xdr:col>
      <xdr:colOff>615950</xdr:colOff>
      <xdr:row>14</xdr:row>
      <xdr:rowOff>147320</xdr:rowOff>
    </xdr:to>
    <xdr:sp macro="" textlink="">
      <xdr:nvSpPr>
        <xdr:cNvPr id="147" name="円/楕円 146"/>
        <xdr:cNvSpPr/>
      </xdr:nvSpPr>
      <xdr:spPr>
        <a:xfrm>
          <a:off x="15621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157497</xdr:rowOff>
    </xdr:from>
    <xdr:ext cx="736600" cy="259045"/>
    <xdr:sp macro="" textlink="">
      <xdr:nvSpPr>
        <xdr:cNvPr id="148" name="テキスト ボックス 147"/>
        <xdr:cNvSpPr txBox="1"/>
      </xdr:nvSpPr>
      <xdr:spPr>
        <a:xfrm>
          <a:off x="15290800" y="2214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45720</xdr:rowOff>
    </xdr:from>
    <xdr:to>
      <xdr:col>21</xdr:col>
      <xdr:colOff>412750</xdr:colOff>
      <xdr:row>14</xdr:row>
      <xdr:rowOff>147320</xdr:rowOff>
    </xdr:to>
    <xdr:sp macro="" textlink="">
      <xdr:nvSpPr>
        <xdr:cNvPr id="149" name="円/楕円 148"/>
        <xdr:cNvSpPr/>
      </xdr:nvSpPr>
      <xdr:spPr>
        <a:xfrm>
          <a:off x="14732000" y="2446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157497</xdr:rowOff>
    </xdr:from>
    <xdr:ext cx="762000" cy="259045"/>
    <xdr:sp macro="" textlink="">
      <xdr:nvSpPr>
        <xdr:cNvPr id="150" name="テキスト ボックス 149"/>
        <xdr:cNvSpPr txBox="1"/>
      </xdr:nvSpPr>
      <xdr:spPr>
        <a:xfrm>
          <a:off x="14401800" y="2214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13</xdr:row>
      <xdr:rowOff>163830</xdr:rowOff>
    </xdr:from>
    <xdr:to>
      <xdr:col>20</xdr:col>
      <xdr:colOff>209550</xdr:colOff>
      <xdr:row>14</xdr:row>
      <xdr:rowOff>93980</xdr:rowOff>
    </xdr:to>
    <xdr:sp macro="" textlink="">
      <xdr:nvSpPr>
        <xdr:cNvPr id="151" name="円/楕円 150"/>
        <xdr:cNvSpPr/>
      </xdr:nvSpPr>
      <xdr:spPr>
        <a:xfrm>
          <a:off x="13843000" y="2392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104157</xdr:rowOff>
    </xdr:from>
    <xdr:ext cx="762000" cy="259045"/>
    <xdr:sp macro="" textlink="">
      <xdr:nvSpPr>
        <xdr:cNvPr id="152" name="テキスト ボックス 151"/>
        <xdr:cNvSpPr txBox="1"/>
      </xdr:nvSpPr>
      <xdr:spPr>
        <a:xfrm>
          <a:off x="13512800" y="216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a:t>
          </a:r>
          <a:endParaRPr kumimoji="1" lang="ja-JP" altLang="en-US" sz="1000" b="1">
            <a:solidFill>
              <a:srgbClr val="FF0000"/>
            </a:solidFill>
            <a:latin typeface="ＭＳ Ｐゴシック"/>
          </a:endParaRPr>
        </a:p>
      </xdr:txBody>
    </xdr:sp>
    <xdr:clientData/>
  </xdr:oneCellAnchor>
  <xdr:twoCellAnchor>
    <xdr:from>
      <xdr:col>18</xdr:col>
      <xdr:colOff>590550</xdr:colOff>
      <xdr:row>13</xdr:row>
      <xdr:rowOff>110490</xdr:rowOff>
    </xdr:from>
    <xdr:to>
      <xdr:col>19</xdr:col>
      <xdr:colOff>6350</xdr:colOff>
      <xdr:row>14</xdr:row>
      <xdr:rowOff>40640</xdr:rowOff>
    </xdr:to>
    <xdr:sp macro="" textlink="">
      <xdr:nvSpPr>
        <xdr:cNvPr id="153" name="円/楕円 152"/>
        <xdr:cNvSpPr/>
      </xdr:nvSpPr>
      <xdr:spPr>
        <a:xfrm>
          <a:off x="12954000" y="2339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12</xdr:row>
      <xdr:rowOff>50817</xdr:rowOff>
    </xdr:from>
    <xdr:ext cx="762000" cy="259045"/>
    <xdr:sp macro="" textlink="">
      <xdr:nvSpPr>
        <xdr:cNvPr id="154" name="テキスト ボックス 153"/>
        <xdr:cNvSpPr txBox="1"/>
      </xdr:nvSpPr>
      <xdr:spPr>
        <a:xfrm>
          <a:off x="12623800" y="2108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46/78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latin typeface="+mn-lt"/>
              <a:ea typeface="+mn-ea"/>
              <a:cs typeface="+mn-cs"/>
            </a:rPr>
            <a:t>同指数</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、類似団体平均を</a:t>
          </a:r>
          <a:r>
            <a:rPr lang="en-US" altLang="ja-JP" sz="1100" b="0" i="0" baseline="0">
              <a:solidFill>
                <a:schemeClr val="dk1"/>
              </a:solidFill>
              <a:latin typeface="+mn-lt"/>
              <a:ea typeface="+mn-ea"/>
              <a:cs typeface="+mn-cs"/>
            </a:rPr>
            <a:t>0.1</a:t>
          </a:r>
          <a:r>
            <a:rPr lang="ja-JP" altLang="ja-JP" sz="1100" b="0" i="0" baseline="0">
              <a:solidFill>
                <a:schemeClr val="dk1"/>
              </a:solidFill>
              <a:latin typeface="+mn-lt"/>
              <a:ea typeface="+mn-ea"/>
              <a:cs typeface="+mn-cs"/>
            </a:rPr>
            <a:t>ポイン</a:t>
          </a:r>
          <a:r>
            <a:rPr lang="ja-JP" altLang="en-US" sz="1100" b="0" i="0" baseline="0">
              <a:solidFill>
                <a:schemeClr val="dk1"/>
              </a:solidFill>
              <a:latin typeface="+mn-lt"/>
              <a:ea typeface="+mn-ea"/>
              <a:cs typeface="+mn-cs"/>
            </a:rPr>
            <a:t>ト下</a:t>
          </a:r>
          <a:r>
            <a:rPr lang="ja-JP" altLang="ja-JP" sz="1100" b="0" i="0" baseline="0">
              <a:solidFill>
                <a:schemeClr val="dk1"/>
              </a:solidFill>
              <a:latin typeface="+mn-lt"/>
              <a:ea typeface="+mn-ea"/>
              <a:cs typeface="+mn-cs"/>
            </a:rPr>
            <a:t>回っている。</a:t>
          </a:r>
          <a:endParaRPr lang="ja-JP" altLang="ja-JP" sz="1400"/>
        </a:p>
        <a:p>
          <a:pPr rtl="0"/>
          <a:r>
            <a:rPr lang="ja-JP" altLang="ja-JP" sz="1100" b="0" i="0" baseline="0">
              <a:solidFill>
                <a:schemeClr val="dk1"/>
              </a:solidFill>
              <a:latin typeface="+mn-lt"/>
              <a:ea typeface="+mn-ea"/>
              <a:cs typeface="+mn-cs"/>
            </a:rPr>
            <a:t>　年々増加する障害者福祉費の増の影響等が考えられる。</a:t>
          </a:r>
          <a:endParaRPr lang="ja-JP" altLang="ja-JP" sz="1400"/>
        </a:p>
        <a:p>
          <a:r>
            <a:rPr lang="ja-JP" altLang="ja-JP" sz="1100" b="0" i="0" baseline="0">
              <a:solidFill>
                <a:schemeClr val="dk1"/>
              </a:solidFill>
              <a:latin typeface="+mn-lt"/>
              <a:ea typeface="+mn-ea"/>
              <a:cs typeface="+mn-cs"/>
            </a:rPr>
            <a:t>　今後も、保健・医療・福祉の連携により、扶助費支出の適正化を図る。</a:t>
          </a:r>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61</xdr:row>
      <xdr:rowOff>50800</xdr:rowOff>
    </xdr:to>
    <xdr:cxnSp macro="">
      <xdr:nvCxnSpPr>
        <xdr:cNvPr id="181" name="直線コネクタ 180"/>
        <xdr:cNvCxnSpPr/>
      </xdr:nvCxnSpPr>
      <xdr:spPr>
        <a:xfrm flipV="1">
          <a:off x="4826000" y="913765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22877</xdr:rowOff>
    </xdr:from>
    <xdr:ext cx="762000" cy="259045"/>
    <xdr:sp macro="" textlink="">
      <xdr:nvSpPr>
        <xdr:cNvPr id="182" name="扶助費最小値テキスト"/>
        <xdr:cNvSpPr txBox="1"/>
      </xdr:nvSpPr>
      <xdr:spPr>
        <a:xfrm>
          <a:off x="4914900" y="10481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a:t>
          </a:r>
          <a:endParaRPr kumimoji="1" lang="ja-JP" altLang="en-US" sz="1000" b="1">
            <a:latin typeface="ＭＳ Ｐゴシック"/>
          </a:endParaRPr>
        </a:p>
      </xdr:txBody>
    </xdr:sp>
    <xdr:clientData/>
  </xdr:oneCellAnchor>
  <xdr:twoCellAnchor>
    <xdr:from>
      <xdr:col>6</xdr:col>
      <xdr:colOff>612775</xdr:colOff>
      <xdr:row>61</xdr:row>
      <xdr:rowOff>50800</xdr:rowOff>
    </xdr:from>
    <xdr:to>
      <xdr:col>7</xdr:col>
      <xdr:colOff>104775</xdr:colOff>
      <xdr:row>61</xdr:row>
      <xdr:rowOff>50800</xdr:rowOff>
    </xdr:to>
    <xdr:cxnSp macro="">
      <xdr:nvCxnSpPr>
        <xdr:cNvPr id="183" name="直線コネクタ 182"/>
        <xdr:cNvCxnSpPr/>
      </xdr:nvCxnSpPr>
      <xdr:spPr>
        <a:xfrm>
          <a:off x="4737100" y="10509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4"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5" name="直線コネクタ 184"/>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127000</xdr:rowOff>
    </xdr:from>
    <xdr:to>
      <xdr:col>7</xdr:col>
      <xdr:colOff>15875</xdr:colOff>
      <xdr:row>55</xdr:row>
      <xdr:rowOff>165100</xdr:rowOff>
    </xdr:to>
    <xdr:cxnSp macro="">
      <xdr:nvCxnSpPr>
        <xdr:cNvPr id="186" name="直線コネクタ 185"/>
        <xdr:cNvCxnSpPr/>
      </xdr:nvCxnSpPr>
      <xdr:spPr>
        <a:xfrm flipV="1">
          <a:off x="3987800" y="955675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67327</xdr:rowOff>
    </xdr:from>
    <xdr:ext cx="762000" cy="259045"/>
    <xdr:sp macro="" textlink="">
      <xdr:nvSpPr>
        <xdr:cNvPr id="187" name="扶助費平均値テキスト"/>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2.6</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95250</xdr:rowOff>
    </xdr:from>
    <xdr:to>
      <xdr:col>7</xdr:col>
      <xdr:colOff>66675</xdr:colOff>
      <xdr:row>56</xdr:row>
      <xdr:rowOff>25400</xdr:rowOff>
    </xdr:to>
    <xdr:sp macro="" textlink="">
      <xdr:nvSpPr>
        <xdr:cNvPr id="188" name="フローチャート : 判断 187"/>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165100</xdr:rowOff>
    </xdr:from>
    <xdr:to>
      <xdr:col>5</xdr:col>
      <xdr:colOff>549275</xdr:colOff>
      <xdr:row>56</xdr:row>
      <xdr:rowOff>12700</xdr:rowOff>
    </xdr:to>
    <xdr:cxnSp macro="">
      <xdr:nvCxnSpPr>
        <xdr:cNvPr id="189" name="直線コネクタ 188"/>
        <xdr:cNvCxnSpPr/>
      </xdr:nvCxnSpPr>
      <xdr:spPr>
        <a:xfrm flipV="1">
          <a:off x="3098800" y="95948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76200</xdr:rowOff>
    </xdr:from>
    <xdr:to>
      <xdr:col>5</xdr:col>
      <xdr:colOff>600075</xdr:colOff>
      <xdr:row>56</xdr:row>
      <xdr:rowOff>6350</xdr:rowOff>
    </xdr:to>
    <xdr:sp macro="" textlink="">
      <xdr:nvSpPr>
        <xdr:cNvPr id="190" name="フローチャート : 判断 189"/>
        <xdr:cNvSpPr/>
      </xdr:nvSpPr>
      <xdr:spPr>
        <a:xfrm>
          <a:off x="3937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16527</xdr:rowOff>
    </xdr:from>
    <xdr:ext cx="736600" cy="259045"/>
    <xdr:sp macro="" textlink="">
      <xdr:nvSpPr>
        <xdr:cNvPr id="191" name="テキスト ボックス 190"/>
        <xdr:cNvSpPr txBox="1"/>
      </xdr:nvSpPr>
      <xdr:spPr>
        <a:xfrm>
          <a:off x="3606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107950</xdr:rowOff>
    </xdr:from>
    <xdr:to>
      <xdr:col>4</xdr:col>
      <xdr:colOff>346075</xdr:colOff>
      <xdr:row>56</xdr:row>
      <xdr:rowOff>12700</xdr:rowOff>
    </xdr:to>
    <xdr:cxnSp macro="">
      <xdr:nvCxnSpPr>
        <xdr:cNvPr id="192" name="直線コネクタ 191"/>
        <xdr:cNvCxnSpPr/>
      </xdr:nvCxnSpPr>
      <xdr:spPr>
        <a:xfrm>
          <a:off x="2209800" y="95377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76200</xdr:rowOff>
    </xdr:from>
    <xdr:to>
      <xdr:col>4</xdr:col>
      <xdr:colOff>396875</xdr:colOff>
      <xdr:row>56</xdr:row>
      <xdr:rowOff>6350</xdr:rowOff>
    </xdr:to>
    <xdr:sp macro="" textlink="">
      <xdr:nvSpPr>
        <xdr:cNvPr id="193" name="フローチャート : 判断 192"/>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16527</xdr:rowOff>
    </xdr:from>
    <xdr:ext cx="762000" cy="259045"/>
    <xdr:sp macro="" textlink="">
      <xdr:nvSpPr>
        <xdr:cNvPr id="194" name="テキスト ボックス 193"/>
        <xdr:cNvSpPr txBox="1"/>
      </xdr:nvSpPr>
      <xdr:spPr>
        <a:xfrm>
          <a:off x="2717800" y="9274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107950</xdr:rowOff>
    </xdr:from>
    <xdr:to>
      <xdr:col>3</xdr:col>
      <xdr:colOff>142875</xdr:colOff>
      <xdr:row>55</xdr:row>
      <xdr:rowOff>107950</xdr:rowOff>
    </xdr:to>
    <xdr:cxnSp macro="">
      <xdr:nvCxnSpPr>
        <xdr:cNvPr id="195" name="直線コネクタ 194"/>
        <xdr:cNvCxnSpPr/>
      </xdr:nvCxnSpPr>
      <xdr:spPr>
        <a:xfrm>
          <a:off x="1320800" y="936625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19050</xdr:rowOff>
    </xdr:from>
    <xdr:to>
      <xdr:col>3</xdr:col>
      <xdr:colOff>193675</xdr:colOff>
      <xdr:row>55</xdr:row>
      <xdr:rowOff>120650</xdr:rowOff>
    </xdr:to>
    <xdr:sp macro="" textlink="">
      <xdr:nvSpPr>
        <xdr:cNvPr id="196" name="フローチャート : 判断 195"/>
        <xdr:cNvSpPr/>
      </xdr:nvSpPr>
      <xdr:spPr>
        <a:xfrm>
          <a:off x="2159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130827</xdr:rowOff>
    </xdr:from>
    <xdr:ext cx="762000" cy="259045"/>
    <xdr:sp macro="" textlink="">
      <xdr:nvSpPr>
        <xdr:cNvPr id="197" name="テキスト ボックス 196"/>
        <xdr:cNvSpPr txBox="1"/>
      </xdr:nvSpPr>
      <xdr:spPr>
        <a:xfrm>
          <a:off x="1828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152400</xdr:rowOff>
    </xdr:from>
    <xdr:to>
      <xdr:col>1</xdr:col>
      <xdr:colOff>676275</xdr:colOff>
      <xdr:row>55</xdr:row>
      <xdr:rowOff>82550</xdr:rowOff>
    </xdr:to>
    <xdr:sp macro="" textlink="">
      <xdr:nvSpPr>
        <xdr:cNvPr id="198" name="フローチャート : 判断 197"/>
        <xdr:cNvSpPr/>
      </xdr:nvSpPr>
      <xdr:spPr>
        <a:xfrm>
          <a:off x="12700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67327</xdr:rowOff>
    </xdr:from>
    <xdr:ext cx="762000" cy="259045"/>
    <xdr:sp macro="" textlink="">
      <xdr:nvSpPr>
        <xdr:cNvPr id="199" name="テキスト ボックス 198"/>
        <xdr:cNvSpPr txBox="1"/>
      </xdr:nvSpPr>
      <xdr:spPr>
        <a:xfrm>
          <a:off x="939800" y="949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76200</xdr:rowOff>
    </xdr:from>
    <xdr:to>
      <xdr:col>7</xdr:col>
      <xdr:colOff>66675</xdr:colOff>
      <xdr:row>56</xdr:row>
      <xdr:rowOff>6350</xdr:rowOff>
    </xdr:to>
    <xdr:sp macro="" textlink="">
      <xdr:nvSpPr>
        <xdr:cNvPr id="205" name="円/楕円 204"/>
        <xdr:cNvSpPr/>
      </xdr:nvSpPr>
      <xdr:spPr>
        <a:xfrm>
          <a:off x="47752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54</xdr:row>
      <xdr:rowOff>92727</xdr:rowOff>
    </xdr:from>
    <xdr:ext cx="762000" cy="259045"/>
    <xdr:sp macro="" textlink="">
      <xdr:nvSpPr>
        <xdr:cNvPr id="206" name="扶助費該当値テキスト"/>
        <xdr:cNvSpPr txBox="1"/>
      </xdr:nvSpPr>
      <xdr:spPr>
        <a:xfrm>
          <a:off x="49149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114300</xdr:rowOff>
    </xdr:from>
    <xdr:to>
      <xdr:col>5</xdr:col>
      <xdr:colOff>600075</xdr:colOff>
      <xdr:row>56</xdr:row>
      <xdr:rowOff>44450</xdr:rowOff>
    </xdr:to>
    <xdr:sp macro="" textlink="">
      <xdr:nvSpPr>
        <xdr:cNvPr id="207" name="円/楕円 206"/>
        <xdr:cNvSpPr/>
      </xdr:nvSpPr>
      <xdr:spPr>
        <a:xfrm>
          <a:off x="3937000" y="9544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29227</xdr:rowOff>
    </xdr:from>
    <xdr:ext cx="736600" cy="259045"/>
    <xdr:sp macro="" textlink="">
      <xdr:nvSpPr>
        <xdr:cNvPr id="208" name="テキスト ボックス 207"/>
        <xdr:cNvSpPr txBox="1"/>
      </xdr:nvSpPr>
      <xdr:spPr>
        <a:xfrm>
          <a:off x="3606800" y="9630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133350</xdr:rowOff>
    </xdr:from>
    <xdr:to>
      <xdr:col>4</xdr:col>
      <xdr:colOff>396875</xdr:colOff>
      <xdr:row>56</xdr:row>
      <xdr:rowOff>63500</xdr:rowOff>
    </xdr:to>
    <xdr:sp macro="" textlink="">
      <xdr:nvSpPr>
        <xdr:cNvPr id="209" name="円/楕円 208"/>
        <xdr:cNvSpPr/>
      </xdr:nvSpPr>
      <xdr:spPr>
        <a:xfrm>
          <a:off x="3048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48277</xdr:rowOff>
    </xdr:from>
    <xdr:ext cx="762000" cy="259045"/>
    <xdr:sp macro="" textlink="">
      <xdr:nvSpPr>
        <xdr:cNvPr id="210" name="テキスト ボックス 209"/>
        <xdr:cNvSpPr txBox="1"/>
      </xdr:nvSpPr>
      <xdr:spPr>
        <a:xfrm>
          <a:off x="2717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a:t>
          </a:r>
          <a:endParaRPr kumimoji="1" lang="ja-JP" altLang="en-US" sz="1000" b="1">
            <a:solidFill>
              <a:srgbClr val="FF0000"/>
            </a:solidFill>
            <a:latin typeface="ＭＳ Ｐゴシック"/>
          </a:endParaRPr>
        </a:p>
      </xdr:txBody>
    </xdr:sp>
    <xdr:clientData/>
  </xdr:oneCellAnchor>
  <xdr:twoCellAnchor>
    <xdr:from>
      <xdr:col>3</xdr:col>
      <xdr:colOff>92075</xdr:colOff>
      <xdr:row>55</xdr:row>
      <xdr:rowOff>57150</xdr:rowOff>
    </xdr:from>
    <xdr:to>
      <xdr:col>3</xdr:col>
      <xdr:colOff>193675</xdr:colOff>
      <xdr:row>55</xdr:row>
      <xdr:rowOff>158750</xdr:rowOff>
    </xdr:to>
    <xdr:sp macro="" textlink="">
      <xdr:nvSpPr>
        <xdr:cNvPr id="211" name="円/楕円 210"/>
        <xdr:cNvSpPr/>
      </xdr:nvSpPr>
      <xdr:spPr>
        <a:xfrm>
          <a:off x="2159000" y="948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143527</xdr:rowOff>
    </xdr:from>
    <xdr:ext cx="762000" cy="259045"/>
    <xdr:sp macro="" textlink="">
      <xdr:nvSpPr>
        <xdr:cNvPr id="212" name="テキスト ボックス 211"/>
        <xdr:cNvSpPr txBox="1"/>
      </xdr:nvSpPr>
      <xdr:spPr>
        <a:xfrm>
          <a:off x="1828800" y="957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57150</xdr:rowOff>
    </xdr:from>
    <xdr:to>
      <xdr:col>1</xdr:col>
      <xdr:colOff>676275</xdr:colOff>
      <xdr:row>54</xdr:row>
      <xdr:rowOff>158750</xdr:rowOff>
    </xdr:to>
    <xdr:sp macro="" textlink="">
      <xdr:nvSpPr>
        <xdr:cNvPr id="213" name="円/楕円 212"/>
        <xdr:cNvSpPr/>
      </xdr:nvSpPr>
      <xdr:spPr>
        <a:xfrm>
          <a:off x="1270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168927</xdr:rowOff>
    </xdr:from>
    <xdr:ext cx="762000" cy="259045"/>
    <xdr:sp macro="" textlink="">
      <xdr:nvSpPr>
        <xdr:cNvPr id="214" name="テキスト ボックス 213"/>
        <xdr:cNvSpPr txBox="1"/>
      </xdr:nvSpPr>
      <xdr:spPr>
        <a:xfrm>
          <a:off x="939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59/78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維持補修費と繰出金の合計である。</a:t>
          </a:r>
          <a:endParaRPr lang="en-US" altLang="ja-JP" sz="1100">
            <a:solidFill>
              <a:schemeClr val="dk1"/>
            </a:solidFill>
            <a:latin typeface="+mn-lt"/>
            <a:ea typeface="+mn-ea"/>
            <a:cs typeface="+mn-cs"/>
          </a:endParaRPr>
        </a:p>
        <a:p>
          <a:pPr eaLnBrk="1" fontAlgn="auto" latinLnBrk="0" hangingPunct="1"/>
          <a:r>
            <a:rPr lang="ja-JP" altLang="ja-JP" sz="1100" b="0" i="0" baseline="0">
              <a:solidFill>
                <a:schemeClr val="dk1"/>
              </a:solidFill>
              <a:latin typeface="+mn-lt"/>
              <a:ea typeface="+mn-ea"/>
              <a:cs typeface="+mn-cs"/>
            </a:rPr>
            <a:t> 　　同指数前年度比</a:t>
          </a:r>
          <a:r>
            <a:rPr lang="en-US" altLang="ja-JP" sz="1100" b="0" i="0" baseline="0">
              <a:solidFill>
                <a:schemeClr val="dk1"/>
              </a:solidFill>
              <a:latin typeface="+mn-lt"/>
              <a:ea typeface="+mn-ea"/>
              <a:cs typeface="+mn-cs"/>
            </a:rPr>
            <a:t>2.5%</a:t>
          </a:r>
          <a:r>
            <a:rPr lang="ja-JP" altLang="ja-JP" sz="1100" b="0" i="0" baseline="0">
              <a:solidFill>
                <a:schemeClr val="dk1"/>
              </a:solidFill>
              <a:latin typeface="+mn-lt"/>
              <a:ea typeface="+mn-ea"/>
              <a:cs typeface="+mn-cs"/>
            </a:rPr>
            <a:t>の</a:t>
          </a:r>
          <a:r>
            <a:rPr lang="ja-JP" altLang="en-US" sz="1100" b="0" i="0" baseline="0">
              <a:solidFill>
                <a:schemeClr val="dk1"/>
              </a:solidFill>
              <a:latin typeface="+mn-lt"/>
              <a:ea typeface="+mn-ea"/>
              <a:cs typeface="+mn-cs"/>
            </a:rPr>
            <a:t>減</a:t>
          </a:r>
          <a:r>
            <a:rPr lang="ja-JP" altLang="ja-JP" sz="1100" b="0" i="0" baseline="0">
              <a:solidFill>
                <a:schemeClr val="dk1"/>
              </a:solidFill>
              <a:latin typeface="+mn-lt"/>
              <a:ea typeface="+mn-ea"/>
              <a:cs typeface="+mn-cs"/>
            </a:rPr>
            <a:t>となり、類似団体平均を</a:t>
          </a:r>
          <a:r>
            <a:rPr lang="en-US" altLang="ja-JP" sz="1100" b="0" i="0" baseline="0">
              <a:solidFill>
                <a:schemeClr val="dk1"/>
              </a:solidFill>
              <a:latin typeface="+mn-lt"/>
              <a:ea typeface="+mn-ea"/>
              <a:cs typeface="+mn-cs"/>
            </a:rPr>
            <a:t>2.7</a:t>
          </a:r>
          <a:r>
            <a:rPr lang="ja-JP" altLang="ja-JP" sz="1100" b="0" i="0" baseline="0">
              <a:solidFill>
                <a:schemeClr val="dk1"/>
              </a:solidFill>
              <a:latin typeface="+mn-lt"/>
              <a:ea typeface="+mn-ea"/>
              <a:cs typeface="+mn-cs"/>
            </a:rPr>
            <a:t>ポイント上回っている。</a:t>
          </a:r>
          <a:endParaRPr lang="ja-JP" altLang="ja-JP" sz="1400"/>
        </a:p>
        <a:p>
          <a:r>
            <a:rPr lang="ja-JP" altLang="ja-JP" sz="1100">
              <a:solidFill>
                <a:schemeClr val="dk1"/>
              </a:solidFill>
              <a:latin typeface="+mn-lt"/>
              <a:ea typeface="+mn-ea"/>
              <a:cs typeface="+mn-cs"/>
            </a:rPr>
            <a:t>　　介護保険の介護給付費等に対する繰出金の影響が大きい。</a:t>
          </a:r>
          <a:endParaRPr lang="en-US" altLang="ja-JP" sz="1100">
            <a:solidFill>
              <a:schemeClr val="dk1"/>
            </a:solidFill>
            <a:latin typeface="+mn-lt"/>
            <a:ea typeface="+mn-ea"/>
            <a:cs typeface="+mn-cs"/>
          </a:endParaRPr>
        </a:p>
        <a:p>
          <a:pPr fontAlgn="base"/>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今後も徴収率向上を強化し、普通会計の負担削減を図る。</a:t>
          </a:r>
          <a:endParaRPr lang="ja-JP" altLang="ja-JP" sz="1100" b="0" i="0" baseline="0">
            <a:solidFill>
              <a:schemeClr val="dk1"/>
            </a:solidFill>
            <a:latin typeface="+mn-lt"/>
            <a:ea typeface="+mn-ea"/>
            <a:cs typeface="+mn-cs"/>
          </a:endParaRP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60</xdr:row>
      <xdr:rowOff>127000</xdr:rowOff>
    </xdr:from>
    <xdr:to>
      <xdr:col>24</xdr:col>
      <xdr:colOff>590550</xdr:colOff>
      <xdr:row>60</xdr:row>
      <xdr:rowOff>127000</xdr:rowOff>
    </xdr:to>
    <xdr:cxnSp macro="">
      <xdr:nvCxnSpPr>
        <xdr:cNvPr id="229" name="直線コネクタ 228"/>
        <xdr:cNvCxnSpPr/>
      </xdr:nvCxnSpPr>
      <xdr:spPr>
        <a:xfrm>
          <a:off x="12446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156227</xdr:rowOff>
    </xdr:from>
    <xdr:ext cx="508000" cy="259045"/>
    <xdr:sp macro="" textlink="">
      <xdr:nvSpPr>
        <xdr:cNvPr id="230" name="テキスト ボックス 229"/>
        <xdr:cNvSpPr txBox="1"/>
      </xdr:nvSpPr>
      <xdr:spPr>
        <a:xfrm>
          <a:off x="11938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1" name="直線コネクタ 230"/>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2" name="テキスト ボックス 231"/>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54</xdr:row>
      <xdr:rowOff>12700</xdr:rowOff>
    </xdr:from>
    <xdr:to>
      <xdr:col>24</xdr:col>
      <xdr:colOff>590550</xdr:colOff>
      <xdr:row>54</xdr:row>
      <xdr:rowOff>12700</xdr:rowOff>
    </xdr:to>
    <xdr:cxnSp macro="">
      <xdr:nvCxnSpPr>
        <xdr:cNvPr id="233" name="直線コネクタ 232"/>
        <xdr:cNvCxnSpPr/>
      </xdr:nvCxnSpPr>
      <xdr:spPr>
        <a:xfrm>
          <a:off x="12446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41927</xdr:rowOff>
    </xdr:from>
    <xdr:ext cx="508000" cy="259045"/>
    <xdr:sp macro="" textlink="">
      <xdr:nvSpPr>
        <xdr:cNvPr id="234" name="テキスト ボックス 233"/>
        <xdr:cNvSpPr txBox="1"/>
      </xdr:nvSpPr>
      <xdr:spPr>
        <a:xfrm>
          <a:off x="11938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18415</xdr:rowOff>
    </xdr:from>
    <xdr:to>
      <xdr:col>24</xdr:col>
      <xdr:colOff>31750</xdr:colOff>
      <xdr:row>61</xdr:row>
      <xdr:rowOff>75565</xdr:rowOff>
    </xdr:to>
    <xdr:cxnSp macro="">
      <xdr:nvCxnSpPr>
        <xdr:cNvPr id="237" name="直線コネクタ 236"/>
        <xdr:cNvCxnSpPr/>
      </xdr:nvCxnSpPr>
      <xdr:spPr>
        <a:xfrm flipV="1">
          <a:off x="16510000" y="9276715"/>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47642</xdr:rowOff>
    </xdr:from>
    <xdr:ext cx="762000" cy="259045"/>
    <xdr:sp macro="" textlink="">
      <xdr:nvSpPr>
        <xdr:cNvPr id="238" name="その他最小値テキスト"/>
        <xdr:cNvSpPr txBox="1"/>
      </xdr:nvSpPr>
      <xdr:spPr>
        <a:xfrm>
          <a:off x="16598900" y="10506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a:t>
          </a:r>
          <a:endParaRPr kumimoji="1" lang="ja-JP" altLang="en-US" sz="1000" b="1">
            <a:latin typeface="ＭＳ Ｐゴシック"/>
          </a:endParaRPr>
        </a:p>
      </xdr:txBody>
    </xdr:sp>
    <xdr:clientData/>
  </xdr:oneCellAnchor>
  <xdr:twoCellAnchor>
    <xdr:from>
      <xdr:col>23</xdr:col>
      <xdr:colOff>628650</xdr:colOff>
      <xdr:row>61</xdr:row>
      <xdr:rowOff>75565</xdr:rowOff>
    </xdr:from>
    <xdr:to>
      <xdr:col>24</xdr:col>
      <xdr:colOff>120650</xdr:colOff>
      <xdr:row>61</xdr:row>
      <xdr:rowOff>75565</xdr:rowOff>
    </xdr:to>
    <xdr:cxnSp macro="">
      <xdr:nvCxnSpPr>
        <xdr:cNvPr id="239" name="直線コネクタ 238"/>
        <xdr:cNvCxnSpPr/>
      </xdr:nvCxnSpPr>
      <xdr:spPr>
        <a:xfrm>
          <a:off x="16421100" y="105340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104792</xdr:rowOff>
    </xdr:from>
    <xdr:ext cx="762000" cy="259045"/>
    <xdr:sp macro="" textlink="">
      <xdr:nvSpPr>
        <xdr:cNvPr id="240" name="その他最大値テキスト"/>
        <xdr:cNvSpPr txBox="1"/>
      </xdr:nvSpPr>
      <xdr:spPr>
        <a:xfrm>
          <a:off x="16598900" y="9020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23</xdr:col>
      <xdr:colOff>628650</xdr:colOff>
      <xdr:row>54</xdr:row>
      <xdr:rowOff>18415</xdr:rowOff>
    </xdr:from>
    <xdr:to>
      <xdr:col>24</xdr:col>
      <xdr:colOff>120650</xdr:colOff>
      <xdr:row>54</xdr:row>
      <xdr:rowOff>18415</xdr:rowOff>
    </xdr:to>
    <xdr:cxnSp macro="">
      <xdr:nvCxnSpPr>
        <xdr:cNvPr id="241" name="直線コネクタ 240"/>
        <xdr:cNvCxnSpPr/>
      </xdr:nvCxnSpPr>
      <xdr:spPr>
        <a:xfrm>
          <a:off x="16421100" y="927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58</xdr:row>
      <xdr:rowOff>92710</xdr:rowOff>
    </xdr:from>
    <xdr:to>
      <xdr:col>24</xdr:col>
      <xdr:colOff>31750</xdr:colOff>
      <xdr:row>59</xdr:row>
      <xdr:rowOff>64135</xdr:rowOff>
    </xdr:to>
    <xdr:cxnSp macro="">
      <xdr:nvCxnSpPr>
        <xdr:cNvPr id="242" name="直線コネクタ 241"/>
        <xdr:cNvCxnSpPr/>
      </xdr:nvCxnSpPr>
      <xdr:spPr>
        <a:xfrm flipV="1">
          <a:off x="15671800" y="10036810"/>
          <a:ext cx="838200" cy="1428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75582</xdr:rowOff>
    </xdr:from>
    <xdr:ext cx="762000" cy="259045"/>
    <xdr:sp macro="" textlink="">
      <xdr:nvSpPr>
        <xdr:cNvPr id="243" name="その他平均値テキスト"/>
        <xdr:cNvSpPr txBox="1"/>
      </xdr:nvSpPr>
      <xdr:spPr>
        <a:xfrm>
          <a:off x="16598900" y="967678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59055</xdr:rowOff>
    </xdr:from>
    <xdr:to>
      <xdr:col>24</xdr:col>
      <xdr:colOff>82550</xdr:colOff>
      <xdr:row>57</xdr:row>
      <xdr:rowOff>160655</xdr:rowOff>
    </xdr:to>
    <xdr:sp macro="" textlink="">
      <xdr:nvSpPr>
        <xdr:cNvPr id="244" name="フローチャート : 判断 243"/>
        <xdr:cNvSpPr/>
      </xdr:nvSpPr>
      <xdr:spPr>
        <a:xfrm>
          <a:off x="164592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59</xdr:row>
      <xdr:rowOff>12700</xdr:rowOff>
    </xdr:from>
    <xdr:to>
      <xdr:col>22</xdr:col>
      <xdr:colOff>565150</xdr:colOff>
      <xdr:row>59</xdr:row>
      <xdr:rowOff>64135</xdr:rowOff>
    </xdr:to>
    <xdr:cxnSp macro="">
      <xdr:nvCxnSpPr>
        <xdr:cNvPr id="245" name="直線コネクタ 244"/>
        <xdr:cNvCxnSpPr/>
      </xdr:nvCxnSpPr>
      <xdr:spPr>
        <a:xfrm>
          <a:off x="14782800" y="1012825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59055</xdr:rowOff>
    </xdr:from>
    <xdr:to>
      <xdr:col>22</xdr:col>
      <xdr:colOff>615950</xdr:colOff>
      <xdr:row>57</xdr:row>
      <xdr:rowOff>160655</xdr:rowOff>
    </xdr:to>
    <xdr:sp macro="" textlink="">
      <xdr:nvSpPr>
        <xdr:cNvPr id="246" name="フローチャート : 判断 245"/>
        <xdr:cNvSpPr/>
      </xdr:nvSpPr>
      <xdr:spPr>
        <a:xfrm>
          <a:off x="15621000" y="9831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170832</xdr:rowOff>
    </xdr:from>
    <xdr:ext cx="736600" cy="259045"/>
    <xdr:sp macro="" textlink="">
      <xdr:nvSpPr>
        <xdr:cNvPr id="247" name="テキスト ボックス 246"/>
        <xdr:cNvSpPr txBox="1"/>
      </xdr:nvSpPr>
      <xdr:spPr>
        <a:xfrm>
          <a:off x="15290800" y="9600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161290</xdr:rowOff>
    </xdr:from>
    <xdr:to>
      <xdr:col>21</xdr:col>
      <xdr:colOff>361950</xdr:colOff>
      <xdr:row>59</xdr:row>
      <xdr:rowOff>12700</xdr:rowOff>
    </xdr:to>
    <xdr:cxnSp macro="">
      <xdr:nvCxnSpPr>
        <xdr:cNvPr id="248" name="直線コネクタ 247"/>
        <xdr:cNvCxnSpPr/>
      </xdr:nvCxnSpPr>
      <xdr:spPr>
        <a:xfrm>
          <a:off x="13893800" y="1010539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41910</xdr:rowOff>
    </xdr:from>
    <xdr:to>
      <xdr:col>21</xdr:col>
      <xdr:colOff>412750</xdr:colOff>
      <xdr:row>57</xdr:row>
      <xdr:rowOff>143510</xdr:rowOff>
    </xdr:to>
    <xdr:sp macro="" textlink="">
      <xdr:nvSpPr>
        <xdr:cNvPr id="249" name="フローチャート : 判断 248"/>
        <xdr:cNvSpPr/>
      </xdr:nvSpPr>
      <xdr:spPr>
        <a:xfrm>
          <a:off x="14732000" y="9814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153687</xdr:rowOff>
    </xdr:from>
    <xdr:ext cx="762000" cy="259045"/>
    <xdr:sp macro="" textlink="">
      <xdr:nvSpPr>
        <xdr:cNvPr id="250" name="テキスト ボックス 249"/>
        <xdr:cNvSpPr txBox="1"/>
      </xdr:nvSpPr>
      <xdr:spPr>
        <a:xfrm>
          <a:off x="14401800" y="958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161290</xdr:rowOff>
    </xdr:from>
    <xdr:to>
      <xdr:col>20</xdr:col>
      <xdr:colOff>158750</xdr:colOff>
      <xdr:row>59</xdr:row>
      <xdr:rowOff>41275</xdr:rowOff>
    </xdr:to>
    <xdr:cxnSp macro="">
      <xdr:nvCxnSpPr>
        <xdr:cNvPr id="251" name="直線コネクタ 250"/>
        <xdr:cNvCxnSpPr/>
      </xdr:nvCxnSpPr>
      <xdr:spPr>
        <a:xfrm flipV="1">
          <a:off x="13004800" y="10105390"/>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161925</xdr:rowOff>
    </xdr:from>
    <xdr:to>
      <xdr:col>20</xdr:col>
      <xdr:colOff>209550</xdr:colOff>
      <xdr:row>57</xdr:row>
      <xdr:rowOff>92075</xdr:rowOff>
    </xdr:to>
    <xdr:sp macro="" textlink="">
      <xdr:nvSpPr>
        <xdr:cNvPr id="252" name="フローチャート : 判断 251"/>
        <xdr:cNvSpPr/>
      </xdr:nvSpPr>
      <xdr:spPr>
        <a:xfrm>
          <a:off x="13843000" y="9763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102252</xdr:rowOff>
    </xdr:from>
    <xdr:ext cx="762000" cy="259045"/>
    <xdr:sp macro="" textlink="">
      <xdr:nvSpPr>
        <xdr:cNvPr id="253" name="テキスト ボックス 252"/>
        <xdr:cNvSpPr txBox="1"/>
      </xdr:nvSpPr>
      <xdr:spPr>
        <a:xfrm>
          <a:off x="13512800" y="95320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150495</xdr:rowOff>
    </xdr:from>
    <xdr:to>
      <xdr:col>19</xdr:col>
      <xdr:colOff>6350</xdr:colOff>
      <xdr:row>57</xdr:row>
      <xdr:rowOff>80645</xdr:rowOff>
    </xdr:to>
    <xdr:sp macro="" textlink="">
      <xdr:nvSpPr>
        <xdr:cNvPr id="254" name="フローチャート : 判断 253"/>
        <xdr:cNvSpPr/>
      </xdr:nvSpPr>
      <xdr:spPr>
        <a:xfrm>
          <a:off x="12954000" y="975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90822</xdr:rowOff>
    </xdr:from>
    <xdr:ext cx="762000" cy="259045"/>
    <xdr:sp macro="" textlink="">
      <xdr:nvSpPr>
        <xdr:cNvPr id="255" name="テキスト ボックス 254"/>
        <xdr:cNvSpPr txBox="1"/>
      </xdr:nvSpPr>
      <xdr:spPr>
        <a:xfrm>
          <a:off x="12623800" y="95205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41910</xdr:rowOff>
    </xdr:from>
    <xdr:to>
      <xdr:col>24</xdr:col>
      <xdr:colOff>82550</xdr:colOff>
      <xdr:row>58</xdr:row>
      <xdr:rowOff>143510</xdr:rowOff>
    </xdr:to>
    <xdr:sp macro="" textlink="">
      <xdr:nvSpPr>
        <xdr:cNvPr id="261" name="円/楕円 260"/>
        <xdr:cNvSpPr/>
      </xdr:nvSpPr>
      <xdr:spPr>
        <a:xfrm>
          <a:off x="16459200" y="9986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58</xdr:row>
      <xdr:rowOff>13987</xdr:rowOff>
    </xdr:from>
    <xdr:ext cx="762000" cy="259045"/>
    <xdr:sp macro="" textlink="">
      <xdr:nvSpPr>
        <xdr:cNvPr id="262" name="その他該当値テキスト"/>
        <xdr:cNvSpPr txBox="1"/>
      </xdr:nvSpPr>
      <xdr:spPr>
        <a:xfrm>
          <a:off x="16598900" y="99580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22</xdr:col>
      <xdr:colOff>514350</xdr:colOff>
      <xdr:row>59</xdr:row>
      <xdr:rowOff>13335</xdr:rowOff>
    </xdr:from>
    <xdr:to>
      <xdr:col>22</xdr:col>
      <xdr:colOff>615950</xdr:colOff>
      <xdr:row>59</xdr:row>
      <xdr:rowOff>114935</xdr:rowOff>
    </xdr:to>
    <xdr:sp macro="" textlink="">
      <xdr:nvSpPr>
        <xdr:cNvPr id="263" name="円/楕円 262"/>
        <xdr:cNvSpPr/>
      </xdr:nvSpPr>
      <xdr:spPr>
        <a:xfrm>
          <a:off x="15621000" y="10128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59</xdr:row>
      <xdr:rowOff>99712</xdr:rowOff>
    </xdr:from>
    <xdr:ext cx="736600" cy="259045"/>
    <xdr:sp macro="" textlink="">
      <xdr:nvSpPr>
        <xdr:cNvPr id="264" name="テキスト ボックス 263"/>
        <xdr:cNvSpPr txBox="1"/>
      </xdr:nvSpPr>
      <xdr:spPr>
        <a:xfrm>
          <a:off x="15290800" y="102152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133350</xdr:rowOff>
    </xdr:from>
    <xdr:to>
      <xdr:col>21</xdr:col>
      <xdr:colOff>412750</xdr:colOff>
      <xdr:row>59</xdr:row>
      <xdr:rowOff>63500</xdr:rowOff>
    </xdr:to>
    <xdr:sp macro="" textlink="">
      <xdr:nvSpPr>
        <xdr:cNvPr id="265" name="円/楕円 264"/>
        <xdr:cNvSpPr/>
      </xdr:nvSpPr>
      <xdr:spPr>
        <a:xfrm>
          <a:off x="14732000" y="1007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59</xdr:row>
      <xdr:rowOff>48277</xdr:rowOff>
    </xdr:from>
    <xdr:ext cx="762000" cy="259045"/>
    <xdr:sp macro="" textlink="">
      <xdr:nvSpPr>
        <xdr:cNvPr id="266" name="テキスト ボックス 265"/>
        <xdr:cNvSpPr txBox="1"/>
      </xdr:nvSpPr>
      <xdr:spPr>
        <a:xfrm>
          <a:off x="14401800" y="1016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110490</xdr:rowOff>
    </xdr:from>
    <xdr:to>
      <xdr:col>20</xdr:col>
      <xdr:colOff>209550</xdr:colOff>
      <xdr:row>59</xdr:row>
      <xdr:rowOff>40640</xdr:rowOff>
    </xdr:to>
    <xdr:sp macro="" textlink="">
      <xdr:nvSpPr>
        <xdr:cNvPr id="267" name="円/楕円 266"/>
        <xdr:cNvSpPr/>
      </xdr:nvSpPr>
      <xdr:spPr>
        <a:xfrm>
          <a:off x="13843000" y="100545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59</xdr:row>
      <xdr:rowOff>25417</xdr:rowOff>
    </xdr:from>
    <xdr:ext cx="762000" cy="259045"/>
    <xdr:sp macro="" textlink="">
      <xdr:nvSpPr>
        <xdr:cNvPr id="268" name="テキスト ボックス 267"/>
        <xdr:cNvSpPr txBox="1"/>
      </xdr:nvSpPr>
      <xdr:spPr>
        <a:xfrm>
          <a:off x="13512800" y="10140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58</xdr:row>
      <xdr:rowOff>161925</xdr:rowOff>
    </xdr:from>
    <xdr:to>
      <xdr:col>19</xdr:col>
      <xdr:colOff>6350</xdr:colOff>
      <xdr:row>59</xdr:row>
      <xdr:rowOff>92075</xdr:rowOff>
    </xdr:to>
    <xdr:sp macro="" textlink="">
      <xdr:nvSpPr>
        <xdr:cNvPr id="269" name="円/楕円 268"/>
        <xdr:cNvSpPr/>
      </xdr:nvSpPr>
      <xdr:spPr>
        <a:xfrm>
          <a:off x="12954000" y="1010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59</xdr:row>
      <xdr:rowOff>76852</xdr:rowOff>
    </xdr:from>
    <xdr:ext cx="762000" cy="259045"/>
    <xdr:sp macro="" textlink="">
      <xdr:nvSpPr>
        <xdr:cNvPr id="270" name="テキスト ボックス 269"/>
        <xdr:cNvSpPr txBox="1"/>
      </xdr:nvSpPr>
      <xdr:spPr>
        <a:xfrm>
          <a:off x="12623800" y="10192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61/78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fontAlgn="base"/>
          <a:r>
            <a:rPr lang="ja-JP" altLang="ja-JP" sz="1100" b="0" i="0" baseline="0">
              <a:solidFill>
                <a:schemeClr val="dk1"/>
              </a:solidFill>
              <a:latin typeface="+mn-lt"/>
              <a:ea typeface="+mn-ea"/>
              <a:cs typeface="+mn-cs"/>
            </a:rPr>
            <a:t>同指数</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、類似団体平均を</a:t>
          </a:r>
          <a:r>
            <a:rPr lang="en-US" altLang="ja-JP" sz="1100" b="0" i="0" baseline="0">
              <a:solidFill>
                <a:schemeClr val="dk1"/>
              </a:solidFill>
              <a:latin typeface="+mn-lt"/>
              <a:ea typeface="+mn-ea"/>
              <a:cs typeface="+mn-cs"/>
            </a:rPr>
            <a:t>3.1</a:t>
          </a:r>
          <a:r>
            <a:rPr lang="ja-JP" altLang="ja-JP" sz="1100" b="0" i="0" baseline="0">
              <a:solidFill>
                <a:schemeClr val="dk1"/>
              </a:solidFill>
              <a:latin typeface="+mn-lt"/>
              <a:ea typeface="+mn-ea"/>
              <a:cs typeface="+mn-cs"/>
            </a:rPr>
            <a:t>ポイント上回っている。</a:t>
          </a:r>
        </a:p>
        <a:p>
          <a:r>
            <a:rPr lang="ja-JP" altLang="ja-JP" sz="1100">
              <a:solidFill>
                <a:schemeClr val="dk1"/>
              </a:solidFill>
              <a:latin typeface="+mn-lt"/>
              <a:ea typeface="+mn-ea"/>
              <a:cs typeface="+mn-cs"/>
            </a:rPr>
            <a:t>　 各種団体への補助等については、行政関与の必要性、負担補助の妥当性について、毎年点検しており、補助費等の縮減に努めている。</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a:t>
          </a:r>
          <a:r>
            <a:rPr lang="en-US" altLang="ja-JP" sz="1100">
              <a:solidFill>
                <a:schemeClr val="dk1"/>
              </a:solidFill>
              <a:latin typeface="+mn-lt"/>
              <a:ea typeface="+mn-ea"/>
              <a:cs typeface="+mn-cs"/>
            </a:rPr>
            <a:t>  </a:t>
          </a:r>
          <a:r>
            <a:rPr lang="ja-JP" altLang="ja-JP" sz="1100">
              <a:solidFill>
                <a:schemeClr val="dk1"/>
              </a:solidFill>
              <a:latin typeface="+mn-lt"/>
              <a:ea typeface="+mn-ea"/>
              <a:cs typeface="+mn-cs"/>
            </a:rPr>
            <a:t>引き続き、補助費等支出の縮減、適正化を図る。</a:t>
          </a:r>
          <a:endParaRPr kumimoji="1" lang="ja-JP" altLang="en-US"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3556</xdr:rowOff>
    </xdr:from>
    <xdr:to>
      <xdr:col>24</xdr:col>
      <xdr:colOff>31750</xdr:colOff>
      <xdr:row>41</xdr:row>
      <xdr:rowOff>143002</xdr:rowOff>
    </xdr:to>
    <xdr:cxnSp macro="">
      <xdr:nvCxnSpPr>
        <xdr:cNvPr id="295" name="直線コネクタ 294"/>
        <xdr:cNvCxnSpPr/>
      </xdr:nvCxnSpPr>
      <xdr:spPr>
        <a:xfrm flipV="1">
          <a:off x="16510000" y="5832856"/>
          <a:ext cx="0" cy="13395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115079</xdr:rowOff>
    </xdr:from>
    <xdr:ext cx="762000" cy="259045"/>
    <xdr:sp macro="" textlink="">
      <xdr:nvSpPr>
        <xdr:cNvPr id="296" name="補助費等最小値テキスト"/>
        <xdr:cNvSpPr txBox="1"/>
      </xdr:nvSpPr>
      <xdr:spPr>
        <a:xfrm>
          <a:off x="16598900" y="7144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31.6</a:t>
          </a:r>
          <a:endParaRPr kumimoji="1" lang="ja-JP" altLang="en-US" sz="1000" b="1">
            <a:latin typeface="ＭＳ Ｐゴシック"/>
          </a:endParaRPr>
        </a:p>
      </xdr:txBody>
    </xdr:sp>
    <xdr:clientData/>
  </xdr:oneCellAnchor>
  <xdr:twoCellAnchor>
    <xdr:from>
      <xdr:col>23</xdr:col>
      <xdr:colOff>628650</xdr:colOff>
      <xdr:row>41</xdr:row>
      <xdr:rowOff>143002</xdr:rowOff>
    </xdr:from>
    <xdr:to>
      <xdr:col>24</xdr:col>
      <xdr:colOff>120650</xdr:colOff>
      <xdr:row>41</xdr:row>
      <xdr:rowOff>143002</xdr:rowOff>
    </xdr:to>
    <xdr:cxnSp macro="">
      <xdr:nvCxnSpPr>
        <xdr:cNvPr id="297" name="直線コネクタ 296"/>
        <xdr:cNvCxnSpPr/>
      </xdr:nvCxnSpPr>
      <xdr:spPr>
        <a:xfrm>
          <a:off x="16421100" y="7172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89933</xdr:rowOff>
    </xdr:from>
    <xdr:ext cx="762000" cy="259045"/>
    <xdr:sp macro="" textlink="">
      <xdr:nvSpPr>
        <xdr:cNvPr id="298" name="補助費等最大値テキスト"/>
        <xdr:cNvSpPr txBox="1"/>
      </xdr:nvSpPr>
      <xdr:spPr>
        <a:xfrm>
          <a:off x="16598900" y="5576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23</xdr:col>
      <xdr:colOff>628650</xdr:colOff>
      <xdr:row>34</xdr:row>
      <xdr:rowOff>3556</xdr:rowOff>
    </xdr:from>
    <xdr:to>
      <xdr:col>24</xdr:col>
      <xdr:colOff>120650</xdr:colOff>
      <xdr:row>34</xdr:row>
      <xdr:rowOff>3556</xdr:rowOff>
    </xdr:to>
    <xdr:cxnSp macro="">
      <xdr:nvCxnSpPr>
        <xdr:cNvPr id="299" name="直線コネクタ 298"/>
        <xdr:cNvCxnSpPr/>
      </xdr:nvCxnSpPr>
      <xdr:spPr>
        <a:xfrm>
          <a:off x="16421100" y="5832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37</xdr:row>
      <xdr:rowOff>46990</xdr:rowOff>
    </xdr:from>
    <xdr:to>
      <xdr:col>24</xdr:col>
      <xdr:colOff>31750</xdr:colOff>
      <xdr:row>37</xdr:row>
      <xdr:rowOff>78994</xdr:rowOff>
    </xdr:to>
    <xdr:cxnSp macro="">
      <xdr:nvCxnSpPr>
        <xdr:cNvPr id="300" name="直線コネクタ 299"/>
        <xdr:cNvCxnSpPr/>
      </xdr:nvCxnSpPr>
      <xdr:spPr>
        <a:xfrm>
          <a:off x="15671800" y="6390640"/>
          <a:ext cx="8382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74439</xdr:rowOff>
    </xdr:from>
    <xdr:ext cx="762000" cy="259045"/>
    <xdr:sp macro="" textlink="">
      <xdr:nvSpPr>
        <xdr:cNvPr id="301" name="補助費等平均値テキスト"/>
        <xdr:cNvSpPr txBox="1"/>
      </xdr:nvSpPr>
      <xdr:spPr>
        <a:xfrm>
          <a:off x="16598900" y="607518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57912</xdr:rowOff>
    </xdr:from>
    <xdr:to>
      <xdr:col>24</xdr:col>
      <xdr:colOff>82550</xdr:colOff>
      <xdr:row>36</xdr:row>
      <xdr:rowOff>159512</xdr:rowOff>
    </xdr:to>
    <xdr:sp macro="" textlink="">
      <xdr:nvSpPr>
        <xdr:cNvPr id="302" name="フローチャート : 判断 301"/>
        <xdr:cNvSpPr/>
      </xdr:nvSpPr>
      <xdr:spPr>
        <a:xfrm>
          <a:off x="164592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46990</xdr:rowOff>
    </xdr:from>
    <xdr:to>
      <xdr:col>22</xdr:col>
      <xdr:colOff>565150</xdr:colOff>
      <xdr:row>37</xdr:row>
      <xdr:rowOff>92710</xdr:rowOff>
    </xdr:to>
    <xdr:cxnSp macro="">
      <xdr:nvCxnSpPr>
        <xdr:cNvPr id="303" name="直線コネクタ 302"/>
        <xdr:cNvCxnSpPr/>
      </xdr:nvCxnSpPr>
      <xdr:spPr>
        <a:xfrm flipV="1">
          <a:off x="14782800" y="639064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53340</xdr:rowOff>
    </xdr:from>
    <xdr:to>
      <xdr:col>22</xdr:col>
      <xdr:colOff>615950</xdr:colOff>
      <xdr:row>36</xdr:row>
      <xdr:rowOff>154940</xdr:rowOff>
    </xdr:to>
    <xdr:sp macro="" textlink="">
      <xdr:nvSpPr>
        <xdr:cNvPr id="304" name="フローチャート : 判断 303"/>
        <xdr:cNvSpPr/>
      </xdr:nvSpPr>
      <xdr:spPr>
        <a:xfrm>
          <a:off x="15621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165117</xdr:rowOff>
    </xdr:from>
    <xdr:ext cx="736600" cy="259045"/>
    <xdr:sp macro="" textlink="">
      <xdr:nvSpPr>
        <xdr:cNvPr id="305" name="テキスト ボックス 304"/>
        <xdr:cNvSpPr txBox="1"/>
      </xdr:nvSpPr>
      <xdr:spPr>
        <a:xfrm>
          <a:off x="15290800" y="5994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20</xdr:col>
      <xdr:colOff>158750</xdr:colOff>
      <xdr:row>37</xdr:row>
      <xdr:rowOff>69850</xdr:rowOff>
    </xdr:from>
    <xdr:to>
      <xdr:col>21</xdr:col>
      <xdr:colOff>361950</xdr:colOff>
      <xdr:row>37</xdr:row>
      <xdr:rowOff>92710</xdr:rowOff>
    </xdr:to>
    <xdr:cxnSp macro="">
      <xdr:nvCxnSpPr>
        <xdr:cNvPr id="306" name="直線コネクタ 305"/>
        <xdr:cNvCxnSpPr/>
      </xdr:nvCxnSpPr>
      <xdr:spPr>
        <a:xfrm>
          <a:off x="13893800" y="64135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67056</xdr:rowOff>
    </xdr:from>
    <xdr:to>
      <xdr:col>21</xdr:col>
      <xdr:colOff>412750</xdr:colOff>
      <xdr:row>36</xdr:row>
      <xdr:rowOff>168656</xdr:rowOff>
    </xdr:to>
    <xdr:sp macro="" textlink="">
      <xdr:nvSpPr>
        <xdr:cNvPr id="307" name="フローチャート : 判断 306"/>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7383</xdr:rowOff>
    </xdr:from>
    <xdr:ext cx="762000" cy="259045"/>
    <xdr:sp macro="" textlink="">
      <xdr:nvSpPr>
        <xdr:cNvPr id="308" name="テキスト ボックス 307"/>
        <xdr:cNvSpPr txBox="1"/>
      </xdr:nvSpPr>
      <xdr:spPr>
        <a:xfrm>
          <a:off x="14401800" y="6008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641350</xdr:colOff>
      <xdr:row>37</xdr:row>
      <xdr:rowOff>69850</xdr:rowOff>
    </xdr:from>
    <xdr:to>
      <xdr:col>20</xdr:col>
      <xdr:colOff>158750</xdr:colOff>
      <xdr:row>37</xdr:row>
      <xdr:rowOff>88138</xdr:rowOff>
    </xdr:to>
    <xdr:cxnSp macro="">
      <xdr:nvCxnSpPr>
        <xdr:cNvPr id="309" name="直線コネクタ 308"/>
        <xdr:cNvCxnSpPr/>
      </xdr:nvCxnSpPr>
      <xdr:spPr>
        <a:xfrm flipV="1">
          <a:off x="13004800" y="64135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25908</xdr:rowOff>
    </xdr:from>
    <xdr:to>
      <xdr:col>20</xdr:col>
      <xdr:colOff>209550</xdr:colOff>
      <xdr:row>36</xdr:row>
      <xdr:rowOff>127508</xdr:rowOff>
    </xdr:to>
    <xdr:sp macro="" textlink="">
      <xdr:nvSpPr>
        <xdr:cNvPr id="310" name="フローチャート : 判断 309"/>
        <xdr:cNvSpPr/>
      </xdr:nvSpPr>
      <xdr:spPr>
        <a:xfrm>
          <a:off x="13843000" y="6198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137685</xdr:rowOff>
    </xdr:from>
    <xdr:ext cx="762000" cy="259045"/>
    <xdr:sp macro="" textlink="">
      <xdr:nvSpPr>
        <xdr:cNvPr id="311" name="テキスト ボックス 310"/>
        <xdr:cNvSpPr txBox="1"/>
      </xdr:nvSpPr>
      <xdr:spPr>
        <a:xfrm>
          <a:off x="13512800" y="5966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57912</xdr:rowOff>
    </xdr:from>
    <xdr:to>
      <xdr:col>19</xdr:col>
      <xdr:colOff>6350</xdr:colOff>
      <xdr:row>36</xdr:row>
      <xdr:rowOff>159512</xdr:rowOff>
    </xdr:to>
    <xdr:sp macro="" textlink="">
      <xdr:nvSpPr>
        <xdr:cNvPr id="312" name="フローチャート : 判断 311"/>
        <xdr:cNvSpPr/>
      </xdr:nvSpPr>
      <xdr:spPr>
        <a:xfrm>
          <a:off x="12954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169689</xdr:rowOff>
    </xdr:from>
    <xdr:ext cx="762000" cy="259045"/>
    <xdr:sp macro="" textlink="">
      <xdr:nvSpPr>
        <xdr:cNvPr id="313" name="テキスト ボックス 312"/>
        <xdr:cNvSpPr txBox="1"/>
      </xdr:nvSpPr>
      <xdr:spPr>
        <a:xfrm>
          <a:off x="12623800" y="5998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37</xdr:row>
      <xdr:rowOff>28194</xdr:rowOff>
    </xdr:from>
    <xdr:to>
      <xdr:col>24</xdr:col>
      <xdr:colOff>82550</xdr:colOff>
      <xdr:row>37</xdr:row>
      <xdr:rowOff>129794</xdr:rowOff>
    </xdr:to>
    <xdr:sp macro="" textlink="">
      <xdr:nvSpPr>
        <xdr:cNvPr id="319" name="円/楕円 318"/>
        <xdr:cNvSpPr/>
      </xdr:nvSpPr>
      <xdr:spPr>
        <a:xfrm>
          <a:off x="16459200" y="6371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37</xdr:row>
      <xdr:rowOff>271</xdr:rowOff>
    </xdr:from>
    <xdr:ext cx="762000" cy="259045"/>
    <xdr:sp macro="" textlink="">
      <xdr:nvSpPr>
        <xdr:cNvPr id="320" name="補助費等該当値テキスト"/>
        <xdr:cNvSpPr txBox="1"/>
      </xdr:nvSpPr>
      <xdr:spPr>
        <a:xfrm>
          <a:off x="16598900" y="6343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167640</xdr:rowOff>
    </xdr:from>
    <xdr:to>
      <xdr:col>22</xdr:col>
      <xdr:colOff>615950</xdr:colOff>
      <xdr:row>37</xdr:row>
      <xdr:rowOff>97790</xdr:rowOff>
    </xdr:to>
    <xdr:sp macro="" textlink="">
      <xdr:nvSpPr>
        <xdr:cNvPr id="321" name="円/楕円 320"/>
        <xdr:cNvSpPr/>
      </xdr:nvSpPr>
      <xdr:spPr>
        <a:xfrm>
          <a:off x="15621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82567</xdr:rowOff>
    </xdr:from>
    <xdr:ext cx="736600" cy="259045"/>
    <xdr:sp macro="" textlink="">
      <xdr:nvSpPr>
        <xdr:cNvPr id="322" name="テキスト ボックス 321"/>
        <xdr:cNvSpPr txBox="1"/>
      </xdr:nvSpPr>
      <xdr:spPr>
        <a:xfrm>
          <a:off x="15290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14.5</a:t>
          </a:r>
          <a:endParaRPr kumimoji="1" lang="ja-JP" altLang="en-US" sz="1000" b="1">
            <a:solidFill>
              <a:srgbClr val="FF0000"/>
            </a:solidFill>
            <a:latin typeface="ＭＳ Ｐゴシック"/>
          </a:endParaRPr>
        </a:p>
      </xdr:txBody>
    </xdr:sp>
    <xdr:clientData/>
  </xdr:oneCellAnchor>
  <xdr:twoCellAnchor>
    <xdr:from>
      <xdr:col>21</xdr:col>
      <xdr:colOff>311150</xdr:colOff>
      <xdr:row>37</xdr:row>
      <xdr:rowOff>41910</xdr:rowOff>
    </xdr:from>
    <xdr:to>
      <xdr:col>21</xdr:col>
      <xdr:colOff>412750</xdr:colOff>
      <xdr:row>37</xdr:row>
      <xdr:rowOff>143510</xdr:rowOff>
    </xdr:to>
    <xdr:sp macro="" textlink="">
      <xdr:nvSpPr>
        <xdr:cNvPr id="323" name="円/楕円 322"/>
        <xdr:cNvSpPr/>
      </xdr:nvSpPr>
      <xdr:spPr>
        <a:xfrm>
          <a:off x="14732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128287</xdr:rowOff>
    </xdr:from>
    <xdr:ext cx="762000" cy="259045"/>
    <xdr:sp macro="" textlink="">
      <xdr:nvSpPr>
        <xdr:cNvPr id="324" name="テキスト ボックス 323"/>
        <xdr:cNvSpPr txBox="1"/>
      </xdr:nvSpPr>
      <xdr:spPr>
        <a:xfrm>
          <a:off x="14401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37</xdr:row>
      <xdr:rowOff>19050</xdr:rowOff>
    </xdr:from>
    <xdr:to>
      <xdr:col>20</xdr:col>
      <xdr:colOff>209550</xdr:colOff>
      <xdr:row>37</xdr:row>
      <xdr:rowOff>120650</xdr:rowOff>
    </xdr:to>
    <xdr:sp macro="" textlink="">
      <xdr:nvSpPr>
        <xdr:cNvPr id="325" name="円/楕円 324"/>
        <xdr:cNvSpPr/>
      </xdr:nvSpPr>
      <xdr:spPr>
        <a:xfrm>
          <a:off x="13843000" y="6362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105427</xdr:rowOff>
    </xdr:from>
    <xdr:ext cx="762000" cy="259045"/>
    <xdr:sp macro="" textlink="">
      <xdr:nvSpPr>
        <xdr:cNvPr id="326" name="テキスト ボックス 325"/>
        <xdr:cNvSpPr txBox="1"/>
      </xdr:nvSpPr>
      <xdr:spPr>
        <a:xfrm>
          <a:off x="13512800" y="644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37338</xdr:rowOff>
    </xdr:from>
    <xdr:to>
      <xdr:col>19</xdr:col>
      <xdr:colOff>6350</xdr:colOff>
      <xdr:row>37</xdr:row>
      <xdr:rowOff>138938</xdr:rowOff>
    </xdr:to>
    <xdr:sp macro="" textlink="">
      <xdr:nvSpPr>
        <xdr:cNvPr id="327" name="円/楕円 326"/>
        <xdr:cNvSpPr/>
      </xdr:nvSpPr>
      <xdr:spPr>
        <a:xfrm>
          <a:off x="12954000" y="6380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123715</xdr:rowOff>
    </xdr:from>
    <xdr:ext cx="762000" cy="259045"/>
    <xdr:sp macro="" textlink="">
      <xdr:nvSpPr>
        <xdr:cNvPr id="328" name="テキスト ボックス 327"/>
        <xdr:cNvSpPr txBox="1"/>
      </xdr:nvSpPr>
      <xdr:spPr>
        <a:xfrm>
          <a:off x="12623800" y="6467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15.4</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39/78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16.6</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fontAlgn="base"/>
          <a:r>
            <a:rPr lang="ja-JP" altLang="ja-JP" sz="1100" b="0" i="0" baseline="0">
              <a:solidFill>
                <a:schemeClr val="dk1"/>
              </a:solidFill>
              <a:latin typeface="+mn-lt"/>
              <a:ea typeface="+mn-ea"/>
              <a:cs typeface="+mn-cs"/>
            </a:rPr>
            <a:t>同指数</a:t>
          </a:r>
          <a:r>
            <a:rPr lang="ja-JP" altLang="en-US" sz="1100" b="0" i="0" baseline="0">
              <a:solidFill>
                <a:schemeClr val="dk1"/>
              </a:solidFill>
              <a:latin typeface="+mn-lt"/>
              <a:ea typeface="+mn-ea"/>
              <a:cs typeface="+mn-cs"/>
            </a:rPr>
            <a:t>は</a:t>
          </a:r>
          <a:r>
            <a:rPr lang="ja-JP" altLang="ja-JP" sz="1100" b="0" i="0" baseline="0">
              <a:solidFill>
                <a:schemeClr val="dk1"/>
              </a:solidFill>
              <a:latin typeface="+mn-lt"/>
              <a:ea typeface="+mn-ea"/>
              <a:cs typeface="+mn-cs"/>
            </a:rPr>
            <a:t>、類似団体平均を</a:t>
          </a:r>
          <a:r>
            <a:rPr lang="en-US" altLang="ja-JP" sz="1100" b="0" i="0" baseline="0">
              <a:solidFill>
                <a:schemeClr val="dk1"/>
              </a:solidFill>
              <a:latin typeface="+mn-lt"/>
              <a:ea typeface="+mn-ea"/>
              <a:cs typeface="+mn-cs"/>
            </a:rPr>
            <a:t>0.3</a:t>
          </a:r>
          <a:r>
            <a:rPr lang="ja-JP" altLang="ja-JP" sz="1100" b="0" i="0" baseline="0">
              <a:solidFill>
                <a:schemeClr val="dk1"/>
              </a:solidFill>
              <a:latin typeface="+mn-lt"/>
              <a:ea typeface="+mn-ea"/>
              <a:cs typeface="+mn-cs"/>
            </a:rPr>
            <a:t>ポイント上回っている。</a:t>
          </a:r>
        </a:p>
        <a:p>
          <a:pPr rtl="0" fontAlgn="base"/>
          <a:r>
            <a:rPr lang="ja-JP" altLang="ja-JP" sz="1100" b="0" i="0" baseline="0">
              <a:solidFill>
                <a:schemeClr val="dk1"/>
              </a:solidFill>
              <a:latin typeface="+mn-lt"/>
              <a:ea typeface="+mn-ea"/>
              <a:cs typeface="+mn-cs"/>
            </a:rPr>
            <a:t>　今後も、地方交付税措置の高い地方債を有効に活用しつつ、地方債発行額の抑制に努め、地方債残高の減少を図る。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35560</xdr:rowOff>
    </xdr:from>
    <xdr:to>
      <xdr:col>7</xdr:col>
      <xdr:colOff>15875</xdr:colOff>
      <xdr:row>81</xdr:row>
      <xdr:rowOff>161289</xdr:rowOff>
    </xdr:to>
    <xdr:cxnSp macro="">
      <xdr:nvCxnSpPr>
        <xdr:cNvPr id="355" name="直線コネクタ 354"/>
        <xdr:cNvCxnSpPr/>
      </xdr:nvCxnSpPr>
      <xdr:spPr>
        <a:xfrm flipV="1">
          <a:off x="4826000" y="12551410"/>
          <a:ext cx="0" cy="14973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133366</xdr:rowOff>
    </xdr:from>
    <xdr:ext cx="762000" cy="259045"/>
    <xdr:sp macro="" textlink="">
      <xdr:nvSpPr>
        <xdr:cNvPr id="356" name="公債費最小値テキスト"/>
        <xdr:cNvSpPr txBox="1"/>
      </xdr:nvSpPr>
      <xdr:spPr>
        <a:xfrm>
          <a:off x="4914900" y="14020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40.4</a:t>
          </a:r>
          <a:endParaRPr kumimoji="1" lang="ja-JP" altLang="en-US" sz="1000" b="1">
            <a:latin typeface="ＭＳ Ｐゴシック"/>
          </a:endParaRPr>
        </a:p>
      </xdr:txBody>
    </xdr:sp>
    <xdr:clientData/>
  </xdr:oneCellAnchor>
  <xdr:twoCellAnchor>
    <xdr:from>
      <xdr:col>6</xdr:col>
      <xdr:colOff>612775</xdr:colOff>
      <xdr:row>81</xdr:row>
      <xdr:rowOff>161289</xdr:rowOff>
    </xdr:from>
    <xdr:to>
      <xdr:col>7</xdr:col>
      <xdr:colOff>104775</xdr:colOff>
      <xdr:row>81</xdr:row>
      <xdr:rowOff>161289</xdr:rowOff>
    </xdr:to>
    <xdr:cxnSp macro="">
      <xdr:nvCxnSpPr>
        <xdr:cNvPr id="357" name="直線コネクタ 356"/>
        <xdr:cNvCxnSpPr/>
      </xdr:nvCxnSpPr>
      <xdr:spPr>
        <a:xfrm>
          <a:off x="4737100" y="140487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121937</xdr:rowOff>
    </xdr:from>
    <xdr:ext cx="762000" cy="259045"/>
    <xdr:sp macro="" textlink="">
      <xdr:nvSpPr>
        <xdr:cNvPr id="358" name="公債費最大値テキスト"/>
        <xdr:cNvSpPr txBox="1"/>
      </xdr:nvSpPr>
      <xdr:spPr>
        <a:xfrm>
          <a:off x="4914900" y="12294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a:t>
          </a:r>
          <a:endParaRPr kumimoji="1" lang="ja-JP" altLang="en-US" sz="1000" b="1">
            <a:latin typeface="ＭＳ Ｐゴシック"/>
          </a:endParaRPr>
        </a:p>
      </xdr:txBody>
    </xdr:sp>
    <xdr:clientData/>
  </xdr:oneCellAnchor>
  <xdr:twoCellAnchor>
    <xdr:from>
      <xdr:col>6</xdr:col>
      <xdr:colOff>612775</xdr:colOff>
      <xdr:row>73</xdr:row>
      <xdr:rowOff>35560</xdr:rowOff>
    </xdr:from>
    <xdr:to>
      <xdr:col>7</xdr:col>
      <xdr:colOff>104775</xdr:colOff>
      <xdr:row>73</xdr:row>
      <xdr:rowOff>35560</xdr:rowOff>
    </xdr:to>
    <xdr:cxnSp macro="">
      <xdr:nvCxnSpPr>
        <xdr:cNvPr id="359" name="直線コネクタ 358"/>
        <xdr:cNvCxnSpPr/>
      </xdr:nvCxnSpPr>
      <xdr:spPr>
        <a:xfrm>
          <a:off x="4737100" y="125514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165100</xdr:rowOff>
    </xdr:from>
    <xdr:to>
      <xdr:col>7</xdr:col>
      <xdr:colOff>15875</xdr:colOff>
      <xdr:row>77</xdr:row>
      <xdr:rowOff>43180</xdr:rowOff>
    </xdr:to>
    <xdr:cxnSp macro="">
      <xdr:nvCxnSpPr>
        <xdr:cNvPr id="360" name="直線コネクタ 359"/>
        <xdr:cNvCxnSpPr/>
      </xdr:nvCxnSpPr>
      <xdr:spPr>
        <a:xfrm flipV="1">
          <a:off x="3987800" y="13195300"/>
          <a:ext cx="838200" cy="495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119397</xdr:rowOff>
    </xdr:from>
    <xdr:ext cx="762000" cy="259045"/>
    <xdr:sp macro="" textlink="">
      <xdr:nvSpPr>
        <xdr:cNvPr id="361" name="公債費平均値テキスト"/>
        <xdr:cNvSpPr txBox="1"/>
      </xdr:nvSpPr>
      <xdr:spPr>
        <a:xfrm>
          <a:off x="4914900" y="12978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17.7</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102870</xdr:rowOff>
    </xdr:from>
    <xdr:to>
      <xdr:col>7</xdr:col>
      <xdr:colOff>66675</xdr:colOff>
      <xdr:row>77</xdr:row>
      <xdr:rowOff>33020</xdr:rowOff>
    </xdr:to>
    <xdr:sp macro="" textlink="">
      <xdr:nvSpPr>
        <xdr:cNvPr id="362" name="フローチャート : 判断 361"/>
        <xdr:cNvSpPr/>
      </xdr:nvSpPr>
      <xdr:spPr>
        <a:xfrm>
          <a:off x="47752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77</xdr:row>
      <xdr:rowOff>43180</xdr:rowOff>
    </xdr:from>
    <xdr:to>
      <xdr:col>5</xdr:col>
      <xdr:colOff>549275</xdr:colOff>
      <xdr:row>77</xdr:row>
      <xdr:rowOff>85089</xdr:rowOff>
    </xdr:to>
    <xdr:cxnSp macro="">
      <xdr:nvCxnSpPr>
        <xdr:cNvPr id="363" name="直線コネクタ 362"/>
        <xdr:cNvCxnSpPr/>
      </xdr:nvCxnSpPr>
      <xdr:spPr>
        <a:xfrm flipV="1">
          <a:off x="3098800" y="13244830"/>
          <a:ext cx="889000" cy="419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129539</xdr:rowOff>
    </xdr:from>
    <xdr:to>
      <xdr:col>5</xdr:col>
      <xdr:colOff>600075</xdr:colOff>
      <xdr:row>77</xdr:row>
      <xdr:rowOff>59689</xdr:rowOff>
    </xdr:to>
    <xdr:sp macro="" textlink="">
      <xdr:nvSpPr>
        <xdr:cNvPr id="364" name="フローチャート : 判断 363"/>
        <xdr:cNvSpPr/>
      </xdr:nvSpPr>
      <xdr:spPr>
        <a:xfrm>
          <a:off x="3937000" y="131597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69867</xdr:rowOff>
    </xdr:from>
    <xdr:ext cx="736600" cy="259045"/>
    <xdr:sp macro="" textlink="">
      <xdr:nvSpPr>
        <xdr:cNvPr id="365" name="テキスト ボックス 364"/>
        <xdr:cNvSpPr txBox="1"/>
      </xdr:nvSpPr>
      <xdr:spPr>
        <a:xfrm>
          <a:off x="3606800" y="129286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18.4</a:t>
          </a:r>
          <a:endParaRPr kumimoji="1" lang="ja-JP" altLang="en-US" sz="1000" b="1">
            <a:solidFill>
              <a:srgbClr val="000080"/>
            </a:solidFill>
            <a:latin typeface="ＭＳ Ｐゴシック"/>
          </a:endParaRPr>
        </a:p>
      </xdr:txBody>
    </xdr:sp>
    <xdr:clientData/>
  </xdr:oneCellAnchor>
  <xdr:twoCellAnchor>
    <xdr:from>
      <xdr:col>3</xdr:col>
      <xdr:colOff>142875</xdr:colOff>
      <xdr:row>77</xdr:row>
      <xdr:rowOff>85089</xdr:rowOff>
    </xdr:from>
    <xdr:to>
      <xdr:col>4</xdr:col>
      <xdr:colOff>346075</xdr:colOff>
      <xdr:row>77</xdr:row>
      <xdr:rowOff>146050</xdr:rowOff>
    </xdr:to>
    <xdr:cxnSp macro="">
      <xdr:nvCxnSpPr>
        <xdr:cNvPr id="366" name="直線コネクタ 365"/>
        <xdr:cNvCxnSpPr/>
      </xdr:nvCxnSpPr>
      <xdr:spPr>
        <a:xfrm flipV="1">
          <a:off x="2209800" y="13286739"/>
          <a:ext cx="889000" cy="60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67" name="フローチャート : 判断 366"/>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130827</xdr:rowOff>
    </xdr:from>
    <xdr:ext cx="762000" cy="259045"/>
    <xdr:sp macro="" textlink="">
      <xdr:nvSpPr>
        <xdr:cNvPr id="368" name="テキスト ボックス 367"/>
        <xdr:cNvSpPr txBox="1"/>
      </xdr:nvSpPr>
      <xdr:spPr>
        <a:xfrm>
          <a:off x="2717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20.0</a:t>
          </a:r>
          <a:endParaRPr kumimoji="1" lang="ja-JP" altLang="en-US" sz="1000" b="1">
            <a:solidFill>
              <a:srgbClr val="000080"/>
            </a:solidFill>
            <a:latin typeface="ＭＳ Ｐゴシック"/>
          </a:endParaRPr>
        </a:p>
      </xdr:txBody>
    </xdr:sp>
    <xdr:clientData/>
  </xdr:oneCellAnchor>
  <xdr:twoCellAnchor>
    <xdr:from>
      <xdr:col>1</xdr:col>
      <xdr:colOff>625475</xdr:colOff>
      <xdr:row>77</xdr:row>
      <xdr:rowOff>142239</xdr:rowOff>
    </xdr:from>
    <xdr:to>
      <xdr:col>3</xdr:col>
      <xdr:colOff>142875</xdr:colOff>
      <xdr:row>77</xdr:row>
      <xdr:rowOff>146050</xdr:rowOff>
    </xdr:to>
    <xdr:cxnSp macro="">
      <xdr:nvCxnSpPr>
        <xdr:cNvPr id="369" name="直線コネクタ 368"/>
        <xdr:cNvCxnSpPr/>
      </xdr:nvCxnSpPr>
      <xdr:spPr>
        <a:xfrm>
          <a:off x="1320800" y="1334388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87630</xdr:rowOff>
    </xdr:from>
    <xdr:to>
      <xdr:col>3</xdr:col>
      <xdr:colOff>193675</xdr:colOff>
      <xdr:row>78</xdr:row>
      <xdr:rowOff>17780</xdr:rowOff>
    </xdr:to>
    <xdr:sp macro="" textlink="">
      <xdr:nvSpPr>
        <xdr:cNvPr id="370" name="フローチャート : 判断 369"/>
        <xdr:cNvSpPr/>
      </xdr:nvSpPr>
      <xdr:spPr>
        <a:xfrm>
          <a:off x="21590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27957</xdr:rowOff>
    </xdr:from>
    <xdr:ext cx="762000" cy="259045"/>
    <xdr:sp macro="" textlink="">
      <xdr:nvSpPr>
        <xdr:cNvPr id="371" name="テキスト ボックス 370"/>
        <xdr:cNvSpPr txBox="1"/>
      </xdr:nvSpPr>
      <xdr:spPr>
        <a:xfrm>
          <a:off x="1828800" y="1305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137161</xdr:rowOff>
    </xdr:from>
    <xdr:to>
      <xdr:col>1</xdr:col>
      <xdr:colOff>676275</xdr:colOff>
      <xdr:row>78</xdr:row>
      <xdr:rowOff>67311</xdr:rowOff>
    </xdr:to>
    <xdr:sp macro="" textlink="">
      <xdr:nvSpPr>
        <xdr:cNvPr id="372" name="フローチャート : 判断 371"/>
        <xdr:cNvSpPr/>
      </xdr:nvSpPr>
      <xdr:spPr>
        <a:xfrm>
          <a:off x="1270000" y="13338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52088</xdr:rowOff>
    </xdr:from>
    <xdr:ext cx="762000" cy="259045"/>
    <xdr:sp macro="" textlink="">
      <xdr:nvSpPr>
        <xdr:cNvPr id="373" name="テキスト ボックス 372"/>
        <xdr:cNvSpPr txBox="1"/>
      </xdr:nvSpPr>
      <xdr:spPr>
        <a:xfrm>
          <a:off x="939800" y="13425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76</xdr:row>
      <xdr:rowOff>114300</xdr:rowOff>
    </xdr:from>
    <xdr:to>
      <xdr:col>7</xdr:col>
      <xdr:colOff>66675</xdr:colOff>
      <xdr:row>77</xdr:row>
      <xdr:rowOff>44450</xdr:rowOff>
    </xdr:to>
    <xdr:sp macro="" textlink="">
      <xdr:nvSpPr>
        <xdr:cNvPr id="379" name="円/楕円 378"/>
        <xdr:cNvSpPr/>
      </xdr:nvSpPr>
      <xdr:spPr>
        <a:xfrm>
          <a:off x="47752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76</xdr:row>
      <xdr:rowOff>86377</xdr:rowOff>
    </xdr:from>
    <xdr:ext cx="762000" cy="259045"/>
    <xdr:sp macro="" textlink="">
      <xdr:nvSpPr>
        <xdr:cNvPr id="380" name="公債費該当値テキスト"/>
        <xdr:cNvSpPr txBox="1"/>
      </xdr:nvSpPr>
      <xdr:spPr>
        <a:xfrm>
          <a:off x="4914900" y="1311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18.0</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163830</xdr:rowOff>
    </xdr:from>
    <xdr:to>
      <xdr:col>5</xdr:col>
      <xdr:colOff>600075</xdr:colOff>
      <xdr:row>77</xdr:row>
      <xdr:rowOff>93980</xdr:rowOff>
    </xdr:to>
    <xdr:sp macro="" textlink="">
      <xdr:nvSpPr>
        <xdr:cNvPr id="381" name="円/楕円 380"/>
        <xdr:cNvSpPr/>
      </xdr:nvSpPr>
      <xdr:spPr>
        <a:xfrm>
          <a:off x="3937000" y="13194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78757</xdr:rowOff>
    </xdr:from>
    <xdr:ext cx="736600" cy="259045"/>
    <xdr:sp macro="" textlink="">
      <xdr:nvSpPr>
        <xdr:cNvPr id="382" name="テキスト ボックス 381"/>
        <xdr:cNvSpPr txBox="1"/>
      </xdr:nvSpPr>
      <xdr:spPr>
        <a:xfrm>
          <a:off x="3606800" y="132804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4</xdr:col>
      <xdr:colOff>295275</xdr:colOff>
      <xdr:row>77</xdr:row>
      <xdr:rowOff>34289</xdr:rowOff>
    </xdr:from>
    <xdr:to>
      <xdr:col>4</xdr:col>
      <xdr:colOff>396875</xdr:colOff>
      <xdr:row>77</xdr:row>
      <xdr:rowOff>135889</xdr:rowOff>
    </xdr:to>
    <xdr:sp macro="" textlink="">
      <xdr:nvSpPr>
        <xdr:cNvPr id="383" name="円/楕円 382"/>
        <xdr:cNvSpPr/>
      </xdr:nvSpPr>
      <xdr:spPr>
        <a:xfrm>
          <a:off x="3048000" y="13235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120666</xdr:rowOff>
    </xdr:from>
    <xdr:ext cx="762000" cy="259045"/>
    <xdr:sp macro="" textlink="">
      <xdr:nvSpPr>
        <xdr:cNvPr id="384" name="テキスト ボックス 383"/>
        <xdr:cNvSpPr txBox="1"/>
      </xdr:nvSpPr>
      <xdr:spPr>
        <a:xfrm>
          <a:off x="2717800" y="133223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20.4</a:t>
          </a:r>
          <a:endParaRPr kumimoji="1" lang="ja-JP" altLang="en-US" sz="1000" b="1">
            <a:solidFill>
              <a:srgbClr val="FF0000"/>
            </a:solidFill>
            <a:latin typeface="ＭＳ Ｐゴシック"/>
          </a:endParaRPr>
        </a:p>
      </xdr:txBody>
    </xdr:sp>
    <xdr:clientData/>
  </xdr:oneCellAnchor>
  <xdr:twoCellAnchor>
    <xdr:from>
      <xdr:col>3</xdr:col>
      <xdr:colOff>92075</xdr:colOff>
      <xdr:row>77</xdr:row>
      <xdr:rowOff>95250</xdr:rowOff>
    </xdr:from>
    <xdr:to>
      <xdr:col>3</xdr:col>
      <xdr:colOff>193675</xdr:colOff>
      <xdr:row>78</xdr:row>
      <xdr:rowOff>25400</xdr:rowOff>
    </xdr:to>
    <xdr:sp macro="" textlink="">
      <xdr:nvSpPr>
        <xdr:cNvPr id="385" name="円/楕円 384"/>
        <xdr:cNvSpPr/>
      </xdr:nvSpPr>
      <xdr:spPr>
        <a:xfrm>
          <a:off x="215900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78</xdr:row>
      <xdr:rowOff>10177</xdr:rowOff>
    </xdr:from>
    <xdr:ext cx="762000" cy="259045"/>
    <xdr:sp macro="" textlink="">
      <xdr:nvSpPr>
        <xdr:cNvPr id="386" name="テキスト ボックス 385"/>
        <xdr:cNvSpPr txBox="1"/>
      </xdr:nvSpPr>
      <xdr:spPr>
        <a:xfrm>
          <a:off x="1828800" y="1338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22.0</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91439</xdr:rowOff>
    </xdr:from>
    <xdr:to>
      <xdr:col>1</xdr:col>
      <xdr:colOff>676275</xdr:colOff>
      <xdr:row>78</xdr:row>
      <xdr:rowOff>21589</xdr:rowOff>
    </xdr:to>
    <xdr:sp macro="" textlink="">
      <xdr:nvSpPr>
        <xdr:cNvPr id="387" name="円/楕円 386"/>
        <xdr:cNvSpPr/>
      </xdr:nvSpPr>
      <xdr:spPr>
        <a:xfrm>
          <a:off x="1270000" y="132930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31766</xdr:rowOff>
    </xdr:from>
    <xdr:ext cx="762000" cy="259045"/>
    <xdr:sp macro="" textlink="">
      <xdr:nvSpPr>
        <xdr:cNvPr id="388" name="テキスト ボックス 387"/>
        <xdr:cNvSpPr txBox="1"/>
      </xdr:nvSpPr>
      <xdr:spPr>
        <a:xfrm>
          <a:off x="939800" y="13061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21.9</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33/78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lang="ja-JP" altLang="en-US" sz="1100">
              <a:solidFill>
                <a:schemeClr val="dk1"/>
              </a:solidFill>
              <a:latin typeface="+mn-lt"/>
              <a:ea typeface="+mn-ea"/>
              <a:cs typeface="+mn-cs"/>
            </a:rPr>
            <a:t>　　同指数は、</a:t>
          </a:r>
          <a:r>
            <a:rPr lang="ja-JP" altLang="ja-JP" sz="1100" b="0" i="0" baseline="0">
              <a:solidFill>
                <a:schemeClr val="dk1"/>
              </a:solidFill>
              <a:latin typeface="+mn-lt"/>
              <a:ea typeface="+mn-ea"/>
              <a:cs typeface="+mn-cs"/>
            </a:rPr>
            <a:t>類似団体平均を</a:t>
          </a:r>
          <a:r>
            <a:rPr lang="en-US" altLang="ja-JP" sz="1100" b="0" i="0" baseline="0">
              <a:solidFill>
                <a:schemeClr val="dk1"/>
              </a:solidFill>
              <a:latin typeface="+mn-lt"/>
              <a:ea typeface="+mn-ea"/>
              <a:cs typeface="+mn-cs"/>
            </a:rPr>
            <a:t>0.3</a:t>
          </a:r>
          <a:r>
            <a:rPr lang="ja-JP" altLang="ja-JP" sz="1100" b="0" i="0" baseline="0">
              <a:solidFill>
                <a:schemeClr val="dk1"/>
              </a:solidFill>
              <a:latin typeface="+mn-lt"/>
              <a:ea typeface="+mn-ea"/>
              <a:cs typeface="+mn-cs"/>
            </a:rPr>
            <a:t>ポイント上回っている。</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行政需要に対応する財源を確保するため、引き続き計画的な事業執行に取り組</a:t>
          </a:r>
          <a:endParaRPr lang="ja-JP" altLang="en-US" sz="1100">
            <a:solidFill>
              <a:schemeClr val="dk1"/>
            </a:solidFill>
            <a:latin typeface="+mn-lt"/>
            <a:ea typeface="+mn-ea"/>
            <a:cs typeface="+mn-cs"/>
          </a:endParaRPr>
        </a:p>
        <a:p>
          <a:r>
            <a:rPr lang="ja-JP" altLang="en-US" sz="1100">
              <a:solidFill>
                <a:schemeClr val="dk1"/>
              </a:solidFill>
              <a:latin typeface="+mn-lt"/>
              <a:ea typeface="+mn-ea"/>
              <a:cs typeface="+mn-cs"/>
            </a:rPr>
            <a:t>　　</a:t>
          </a:r>
          <a:r>
            <a:rPr lang="ja-JP" altLang="ja-JP" sz="1100">
              <a:solidFill>
                <a:schemeClr val="dk1"/>
              </a:solidFill>
              <a:latin typeface="+mn-lt"/>
              <a:ea typeface="+mn-ea"/>
              <a:cs typeface="+mn-cs"/>
            </a:rPr>
            <a:t>み、経常経費の削減を目指す。</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3" name="直線コネクタ 402"/>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4" name="テキスト ボックス 403"/>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5" name="直線コネクタ 404"/>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6" name="テキスト ボックス 405"/>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7" name="直線コネクタ 406"/>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8" name="テキスト ボックス 407"/>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09" name="直線コネクタ 408"/>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0" name="テキスト ボックス 409"/>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1" name="直線コネクタ 410"/>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2" name="テキスト ボックス 411"/>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3"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113284</xdr:rowOff>
    </xdr:from>
    <xdr:to>
      <xdr:col>24</xdr:col>
      <xdr:colOff>31750</xdr:colOff>
      <xdr:row>79</xdr:row>
      <xdr:rowOff>90424</xdr:rowOff>
    </xdr:to>
    <xdr:cxnSp macro="">
      <xdr:nvCxnSpPr>
        <xdr:cNvPr id="414" name="直線コネクタ 413"/>
        <xdr:cNvCxnSpPr/>
      </xdr:nvCxnSpPr>
      <xdr:spPr>
        <a:xfrm flipV="1">
          <a:off x="16510000" y="12457684"/>
          <a:ext cx="0" cy="11772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62501</xdr:rowOff>
    </xdr:from>
    <xdr:ext cx="762000" cy="259045"/>
    <xdr:sp macro="" textlink="">
      <xdr:nvSpPr>
        <xdr:cNvPr id="415" name="公債費以外最小値テキスト"/>
        <xdr:cNvSpPr txBox="1"/>
      </xdr:nvSpPr>
      <xdr:spPr>
        <a:xfrm>
          <a:off x="16598900" y="136070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85.9</a:t>
          </a:r>
          <a:endParaRPr kumimoji="1" lang="ja-JP" altLang="en-US" sz="1000" b="1">
            <a:latin typeface="ＭＳ Ｐゴシック"/>
          </a:endParaRPr>
        </a:p>
      </xdr:txBody>
    </xdr:sp>
    <xdr:clientData/>
  </xdr:oneCellAnchor>
  <xdr:twoCellAnchor>
    <xdr:from>
      <xdr:col>23</xdr:col>
      <xdr:colOff>628650</xdr:colOff>
      <xdr:row>79</xdr:row>
      <xdr:rowOff>90424</xdr:rowOff>
    </xdr:from>
    <xdr:to>
      <xdr:col>24</xdr:col>
      <xdr:colOff>120650</xdr:colOff>
      <xdr:row>79</xdr:row>
      <xdr:rowOff>90424</xdr:rowOff>
    </xdr:to>
    <xdr:cxnSp macro="">
      <xdr:nvCxnSpPr>
        <xdr:cNvPr id="416" name="直線コネクタ 415"/>
        <xdr:cNvCxnSpPr/>
      </xdr:nvCxnSpPr>
      <xdr:spPr>
        <a:xfrm>
          <a:off x="16421100" y="13634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28211</xdr:rowOff>
    </xdr:from>
    <xdr:ext cx="762000" cy="259045"/>
    <xdr:sp macro="" textlink="">
      <xdr:nvSpPr>
        <xdr:cNvPr id="417" name="公債費以外最大値テキスト"/>
        <xdr:cNvSpPr txBox="1"/>
      </xdr:nvSpPr>
      <xdr:spPr>
        <a:xfrm>
          <a:off x="16598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34.4</a:t>
          </a:r>
          <a:endParaRPr kumimoji="1" lang="ja-JP" altLang="en-US" sz="1000" b="1">
            <a:latin typeface="ＭＳ Ｐゴシック"/>
          </a:endParaRPr>
        </a:p>
      </xdr:txBody>
    </xdr:sp>
    <xdr:clientData/>
  </xdr:oneCellAnchor>
  <xdr:twoCellAnchor>
    <xdr:from>
      <xdr:col>23</xdr:col>
      <xdr:colOff>628650</xdr:colOff>
      <xdr:row>72</xdr:row>
      <xdr:rowOff>113284</xdr:rowOff>
    </xdr:from>
    <xdr:to>
      <xdr:col>24</xdr:col>
      <xdr:colOff>120650</xdr:colOff>
      <xdr:row>72</xdr:row>
      <xdr:rowOff>113284</xdr:rowOff>
    </xdr:to>
    <xdr:cxnSp macro="">
      <xdr:nvCxnSpPr>
        <xdr:cNvPr id="418" name="直線コネクタ 417"/>
        <xdr:cNvCxnSpPr/>
      </xdr:nvCxnSpPr>
      <xdr:spPr>
        <a:xfrm>
          <a:off x="16421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78994</xdr:rowOff>
    </xdr:from>
    <xdr:to>
      <xdr:col>24</xdr:col>
      <xdr:colOff>31750</xdr:colOff>
      <xdr:row>76</xdr:row>
      <xdr:rowOff>108713</xdr:rowOff>
    </xdr:to>
    <xdr:cxnSp macro="">
      <xdr:nvCxnSpPr>
        <xdr:cNvPr id="419" name="直線コネクタ 418"/>
        <xdr:cNvCxnSpPr/>
      </xdr:nvCxnSpPr>
      <xdr:spPr>
        <a:xfrm flipV="1">
          <a:off x="15671800" y="13109194"/>
          <a:ext cx="838200" cy="29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37863</xdr:rowOff>
    </xdr:from>
    <xdr:ext cx="762000" cy="259045"/>
    <xdr:sp macro="" textlink="">
      <xdr:nvSpPr>
        <xdr:cNvPr id="420" name="公債費以外平均値テキスト"/>
        <xdr:cNvSpPr txBox="1"/>
      </xdr:nvSpPr>
      <xdr:spPr>
        <a:xfrm>
          <a:off x="16598900" y="1289661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62.6</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21337</xdr:rowOff>
    </xdr:from>
    <xdr:to>
      <xdr:col>24</xdr:col>
      <xdr:colOff>82550</xdr:colOff>
      <xdr:row>76</xdr:row>
      <xdr:rowOff>122937</xdr:rowOff>
    </xdr:to>
    <xdr:sp macro="" textlink="">
      <xdr:nvSpPr>
        <xdr:cNvPr id="421" name="フローチャート : 判断 420"/>
        <xdr:cNvSpPr/>
      </xdr:nvSpPr>
      <xdr:spPr>
        <a:xfrm>
          <a:off x="16459200" y="13051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108713</xdr:rowOff>
    </xdr:from>
    <xdr:to>
      <xdr:col>22</xdr:col>
      <xdr:colOff>565150</xdr:colOff>
      <xdr:row>76</xdr:row>
      <xdr:rowOff>156718</xdr:rowOff>
    </xdr:to>
    <xdr:cxnSp macro="">
      <xdr:nvCxnSpPr>
        <xdr:cNvPr id="422" name="直線コネクタ 421"/>
        <xdr:cNvCxnSpPr/>
      </xdr:nvCxnSpPr>
      <xdr:spPr>
        <a:xfrm flipV="1">
          <a:off x="14782800" y="13138913"/>
          <a:ext cx="889000" cy="48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14478</xdr:rowOff>
    </xdr:from>
    <xdr:to>
      <xdr:col>22</xdr:col>
      <xdr:colOff>615950</xdr:colOff>
      <xdr:row>76</xdr:row>
      <xdr:rowOff>116078</xdr:rowOff>
    </xdr:to>
    <xdr:sp macro="" textlink="">
      <xdr:nvSpPr>
        <xdr:cNvPr id="423" name="フローチャート : 判断 422"/>
        <xdr:cNvSpPr/>
      </xdr:nvSpPr>
      <xdr:spPr>
        <a:xfrm>
          <a:off x="15621000" y="13044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126255</xdr:rowOff>
    </xdr:from>
    <xdr:ext cx="736600" cy="259045"/>
    <xdr:sp macro="" textlink="">
      <xdr:nvSpPr>
        <xdr:cNvPr id="424" name="テキスト ボックス 423"/>
        <xdr:cNvSpPr txBox="1"/>
      </xdr:nvSpPr>
      <xdr:spPr>
        <a:xfrm>
          <a:off x="15290800" y="128135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62.3</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60706</xdr:rowOff>
    </xdr:from>
    <xdr:to>
      <xdr:col>21</xdr:col>
      <xdr:colOff>361950</xdr:colOff>
      <xdr:row>76</xdr:row>
      <xdr:rowOff>156718</xdr:rowOff>
    </xdr:to>
    <xdr:cxnSp macro="">
      <xdr:nvCxnSpPr>
        <xdr:cNvPr id="425" name="直線コネクタ 424"/>
        <xdr:cNvCxnSpPr/>
      </xdr:nvCxnSpPr>
      <xdr:spPr>
        <a:xfrm>
          <a:off x="13893800" y="13090906"/>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32765</xdr:rowOff>
    </xdr:from>
    <xdr:to>
      <xdr:col>21</xdr:col>
      <xdr:colOff>412750</xdr:colOff>
      <xdr:row>76</xdr:row>
      <xdr:rowOff>134365</xdr:rowOff>
    </xdr:to>
    <xdr:sp macro="" textlink="">
      <xdr:nvSpPr>
        <xdr:cNvPr id="426" name="フローチャート : 判断 425"/>
        <xdr:cNvSpPr/>
      </xdr:nvSpPr>
      <xdr:spPr>
        <a:xfrm>
          <a:off x="14732000" y="1306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144543</xdr:rowOff>
    </xdr:from>
    <xdr:ext cx="762000" cy="259045"/>
    <xdr:sp macro="" textlink="">
      <xdr:nvSpPr>
        <xdr:cNvPr id="427" name="テキスト ボックス 426"/>
        <xdr:cNvSpPr txBox="1"/>
      </xdr:nvSpPr>
      <xdr:spPr>
        <a:xfrm>
          <a:off x="14401800" y="12831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63.1</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60706</xdr:rowOff>
    </xdr:from>
    <xdr:to>
      <xdr:col>20</xdr:col>
      <xdr:colOff>158750</xdr:colOff>
      <xdr:row>76</xdr:row>
      <xdr:rowOff>78994</xdr:rowOff>
    </xdr:to>
    <xdr:cxnSp macro="">
      <xdr:nvCxnSpPr>
        <xdr:cNvPr id="428" name="直線コネクタ 427"/>
        <xdr:cNvCxnSpPr/>
      </xdr:nvCxnSpPr>
      <xdr:spPr>
        <a:xfrm flipV="1">
          <a:off x="13004800" y="1309090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117348</xdr:rowOff>
    </xdr:from>
    <xdr:to>
      <xdr:col>20</xdr:col>
      <xdr:colOff>209550</xdr:colOff>
      <xdr:row>76</xdr:row>
      <xdr:rowOff>47498</xdr:rowOff>
    </xdr:to>
    <xdr:sp macro="" textlink="">
      <xdr:nvSpPr>
        <xdr:cNvPr id="429" name="フローチャート : 判断 428"/>
        <xdr:cNvSpPr/>
      </xdr:nvSpPr>
      <xdr:spPr>
        <a:xfrm>
          <a:off x="13843000" y="129760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57675</xdr:rowOff>
    </xdr:from>
    <xdr:ext cx="762000" cy="259045"/>
    <xdr:sp macro="" textlink="">
      <xdr:nvSpPr>
        <xdr:cNvPr id="430" name="テキスト ボックス 429"/>
        <xdr:cNvSpPr txBox="1"/>
      </xdr:nvSpPr>
      <xdr:spPr>
        <a:xfrm>
          <a:off x="13512800" y="127449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59.3</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151637</xdr:rowOff>
    </xdr:from>
    <xdr:to>
      <xdr:col>19</xdr:col>
      <xdr:colOff>6350</xdr:colOff>
      <xdr:row>76</xdr:row>
      <xdr:rowOff>81787</xdr:rowOff>
    </xdr:to>
    <xdr:sp macro="" textlink="">
      <xdr:nvSpPr>
        <xdr:cNvPr id="431" name="フローチャート : 判断 430"/>
        <xdr:cNvSpPr/>
      </xdr:nvSpPr>
      <xdr:spPr>
        <a:xfrm>
          <a:off x="12954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91965</xdr:rowOff>
    </xdr:from>
    <xdr:ext cx="762000" cy="259045"/>
    <xdr:sp macro="" textlink="">
      <xdr:nvSpPr>
        <xdr:cNvPr id="432" name="テキスト ボックス 431"/>
        <xdr:cNvSpPr txBox="1"/>
      </xdr:nvSpPr>
      <xdr:spPr>
        <a:xfrm>
          <a:off x="12623800" y="12779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3" name="テキスト ボックス 432"/>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4" name="テキスト ボックス 433"/>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5" name="テキスト ボックス 434"/>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6" name="テキスト ボックス 435"/>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7" name="テキスト ボックス 436"/>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28194</xdr:rowOff>
    </xdr:from>
    <xdr:to>
      <xdr:col>24</xdr:col>
      <xdr:colOff>82550</xdr:colOff>
      <xdr:row>76</xdr:row>
      <xdr:rowOff>129794</xdr:rowOff>
    </xdr:to>
    <xdr:sp macro="" textlink="">
      <xdr:nvSpPr>
        <xdr:cNvPr id="438" name="円/楕円 437"/>
        <xdr:cNvSpPr/>
      </xdr:nvSpPr>
      <xdr:spPr>
        <a:xfrm>
          <a:off x="16459200" y="1305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271</xdr:rowOff>
    </xdr:from>
    <xdr:ext cx="762000" cy="259045"/>
    <xdr:sp macro="" textlink="">
      <xdr:nvSpPr>
        <xdr:cNvPr id="439" name="公債費以外該当値テキスト"/>
        <xdr:cNvSpPr txBox="1"/>
      </xdr:nvSpPr>
      <xdr:spPr>
        <a:xfrm>
          <a:off x="16598900" y="13030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57913</xdr:rowOff>
    </xdr:from>
    <xdr:to>
      <xdr:col>22</xdr:col>
      <xdr:colOff>615950</xdr:colOff>
      <xdr:row>76</xdr:row>
      <xdr:rowOff>159513</xdr:rowOff>
    </xdr:to>
    <xdr:sp macro="" textlink="">
      <xdr:nvSpPr>
        <xdr:cNvPr id="440" name="円/楕円 439"/>
        <xdr:cNvSpPr/>
      </xdr:nvSpPr>
      <xdr:spPr>
        <a:xfrm>
          <a:off x="15621000" y="13088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144290</xdr:rowOff>
    </xdr:from>
    <xdr:ext cx="736600" cy="259045"/>
    <xdr:sp macro="" textlink="">
      <xdr:nvSpPr>
        <xdr:cNvPr id="441" name="テキスト ボックス 440"/>
        <xdr:cNvSpPr txBox="1"/>
      </xdr:nvSpPr>
      <xdr:spPr>
        <a:xfrm>
          <a:off x="15290800" y="131744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105918</xdr:rowOff>
    </xdr:from>
    <xdr:to>
      <xdr:col>21</xdr:col>
      <xdr:colOff>412750</xdr:colOff>
      <xdr:row>77</xdr:row>
      <xdr:rowOff>36068</xdr:rowOff>
    </xdr:to>
    <xdr:sp macro="" textlink="">
      <xdr:nvSpPr>
        <xdr:cNvPr id="442" name="円/楕円 441"/>
        <xdr:cNvSpPr/>
      </xdr:nvSpPr>
      <xdr:spPr>
        <a:xfrm>
          <a:off x="14732000" y="13136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20845</xdr:rowOff>
    </xdr:from>
    <xdr:ext cx="762000" cy="259045"/>
    <xdr:sp macro="" textlink="">
      <xdr:nvSpPr>
        <xdr:cNvPr id="443" name="テキスト ボックス 442"/>
        <xdr:cNvSpPr txBox="1"/>
      </xdr:nvSpPr>
      <xdr:spPr>
        <a:xfrm>
          <a:off x="14401800" y="13222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66.3</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9906</xdr:rowOff>
    </xdr:from>
    <xdr:to>
      <xdr:col>20</xdr:col>
      <xdr:colOff>209550</xdr:colOff>
      <xdr:row>76</xdr:row>
      <xdr:rowOff>111506</xdr:rowOff>
    </xdr:to>
    <xdr:sp macro="" textlink="">
      <xdr:nvSpPr>
        <xdr:cNvPr id="444" name="円/楕円 443"/>
        <xdr:cNvSpPr/>
      </xdr:nvSpPr>
      <xdr:spPr>
        <a:xfrm>
          <a:off x="13843000" y="130401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96283</xdr:rowOff>
    </xdr:from>
    <xdr:ext cx="762000" cy="259045"/>
    <xdr:sp macro="" textlink="">
      <xdr:nvSpPr>
        <xdr:cNvPr id="445" name="テキスト ボックス 444"/>
        <xdr:cNvSpPr txBox="1"/>
      </xdr:nvSpPr>
      <xdr:spPr>
        <a:xfrm>
          <a:off x="13512800" y="131264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28194</xdr:rowOff>
    </xdr:from>
    <xdr:to>
      <xdr:col>19</xdr:col>
      <xdr:colOff>6350</xdr:colOff>
      <xdr:row>76</xdr:row>
      <xdr:rowOff>129794</xdr:rowOff>
    </xdr:to>
    <xdr:sp macro="" textlink="">
      <xdr:nvSpPr>
        <xdr:cNvPr id="446" name="円/楕円 445"/>
        <xdr:cNvSpPr/>
      </xdr:nvSpPr>
      <xdr:spPr>
        <a:xfrm>
          <a:off x="12954000" y="130583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76</xdr:row>
      <xdr:rowOff>114571</xdr:rowOff>
    </xdr:from>
    <xdr:ext cx="762000" cy="259045"/>
    <xdr:sp macro="" textlink="">
      <xdr:nvSpPr>
        <xdr:cNvPr id="447" name="テキスト ボックス 446"/>
        <xdr:cNvSpPr txBox="1"/>
      </xdr:nvSpPr>
      <xdr:spPr>
        <a:xfrm>
          <a:off x="12623800" y="1314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福島県北塩原村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20</xdr:row>
      <xdr:rowOff>133803</xdr:rowOff>
    </xdr:from>
    <xdr:to>
      <xdr:col>5</xdr:col>
      <xdr:colOff>733425</xdr:colOff>
      <xdr:row>20</xdr:row>
      <xdr:rowOff>133803</xdr:rowOff>
    </xdr:to>
    <xdr:cxnSp macro="">
      <xdr:nvCxnSpPr>
        <xdr:cNvPr id="31" name="直線コネクタ 30"/>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2" name="テキスト ボックス 31"/>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3" name="直線コネクタ 32"/>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4" name="テキスト ボックス 33"/>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5" name="直線コネクタ 34"/>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6" name="テキスト ボックス 35"/>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7" name="直線コネクタ 36"/>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8" name="テキスト ボックス 37"/>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39" name="直線コネクタ 38"/>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0" name="テキスト ボックス 39"/>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1" name="直線コネクタ 40"/>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2" name="テキスト ボックス 41"/>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3" name="直線コネクタ 42"/>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4" name="テキスト ボックス 43"/>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5"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35865</xdr:rowOff>
    </xdr:from>
    <xdr:to>
      <xdr:col>4</xdr:col>
      <xdr:colOff>1117600</xdr:colOff>
      <xdr:row>19</xdr:row>
      <xdr:rowOff>131537</xdr:rowOff>
    </xdr:to>
    <xdr:cxnSp macro="">
      <xdr:nvCxnSpPr>
        <xdr:cNvPr id="46" name="直線コネクタ 45"/>
        <xdr:cNvCxnSpPr/>
      </xdr:nvCxnSpPr>
      <xdr:spPr bwMode="auto">
        <a:xfrm flipV="1">
          <a:off x="5651500" y="2140890"/>
          <a:ext cx="0" cy="129582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103614</xdr:rowOff>
    </xdr:from>
    <xdr:ext cx="762000" cy="259045"/>
    <xdr:sp macro="" textlink="">
      <xdr:nvSpPr>
        <xdr:cNvPr id="47" name="人口1人当たり決算額の推移最小値テキスト130"/>
        <xdr:cNvSpPr txBox="1"/>
      </xdr:nvSpPr>
      <xdr:spPr>
        <a:xfrm>
          <a:off x="5740400" y="3408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106,388</a:t>
          </a:r>
          <a:endParaRPr kumimoji="1" lang="ja-JP" altLang="en-US" sz="1000" b="1">
            <a:latin typeface="ＭＳ Ｐゴシック"/>
          </a:endParaRPr>
        </a:p>
      </xdr:txBody>
    </xdr:sp>
    <xdr:clientData/>
  </xdr:oneCellAnchor>
  <xdr:twoCellAnchor>
    <xdr:from>
      <xdr:col>4</xdr:col>
      <xdr:colOff>1028700</xdr:colOff>
      <xdr:row>19</xdr:row>
      <xdr:rowOff>131537</xdr:rowOff>
    </xdr:from>
    <xdr:to>
      <xdr:col>5</xdr:col>
      <xdr:colOff>73025</xdr:colOff>
      <xdr:row>19</xdr:row>
      <xdr:rowOff>131537</xdr:rowOff>
    </xdr:to>
    <xdr:cxnSp macro="">
      <xdr:nvCxnSpPr>
        <xdr:cNvPr id="48" name="直線コネクタ 47"/>
        <xdr:cNvCxnSpPr/>
      </xdr:nvCxnSpPr>
      <xdr:spPr bwMode="auto">
        <a:xfrm>
          <a:off x="5562600" y="343671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122242</xdr:rowOff>
    </xdr:from>
    <xdr:ext cx="762000" cy="259045"/>
    <xdr:sp macro="" textlink="">
      <xdr:nvSpPr>
        <xdr:cNvPr id="49" name="人口1人当たり決算額の推移最大値テキスト130"/>
        <xdr:cNvSpPr txBox="1"/>
      </xdr:nvSpPr>
      <xdr:spPr>
        <a:xfrm>
          <a:off x="5740400" y="1884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899,980</a:t>
          </a:r>
          <a:endParaRPr kumimoji="1" lang="ja-JP" altLang="en-US" sz="1000" b="1">
            <a:latin typeface="ＭＳ Ｐゴシック"/>
          </a:endParaRPr>
        </a:p>
      </xdr:txBody>
    </xdr:sp>
    <xdr:clientData/>
  </xdr:oneCellAnchor>
  <xdr:twoCellAnchor>
    <xdr:from>
      <xdr:col>4</xdr:col>
      <xdr:colOff>1028700</xdr:colOff>
      <xdr:row>12</xdr:row>
      <xdr:rowOff>35865</xdr:rowOff>
    </xdr:from>
    <xdr:to>
      <xdr:col>5</xdr:col>
      <xdr:colOff>73025</xdr:colOff>
      <xdr:row>12</xdr:row>
      <xdr:rowOff>35865</xdr:rowOff>
    </xdr:to>
    <xdr:cxnSp macro="">
      <xdr:nvCxnSpPr>
        <xdr:cNvPr id="50" name="直線コネクタ 49"/>
        <xdr:cNvCxnSpPr/>
      </xdr:nvCxnSpPr>
      <xdr:spPr bwMode="auto">
        <a:xfrm>
          <a:off x="5562600" y="214089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164866</xdr:rowOff>
    </xdr:from>
    <xdr:to>
      <xdr:col>4</xdr:col>
      <xdr:colOff>1117600</xdr:colOff>
      <xdr:row>19</xdr:row>
      <xdr:rowOff>1103</xdr:rowOff>
    </xdr:to>
    <xdr:cxnSp macro="">
      <xdr:nvCxnSpPr>
        <xdr:cNvPr id="51" name="直線コネクタ 50"/>
        <xdr:cNvCxnSpPr/>
      </xdr:nvCxnSpPr>
      <xdr:spPr bwMode="auto">
        <a:xfrm flipV="1">
          <a:off x="5003800" y="3298591"/>
          <a:ext cx="647700" cy="76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62184</xdr:rowOff>
    </xdr:from>
    <xdr:ext cx="762000" cy="259045"/>
    <xdr:sp macro="" textlink="">
      <xdr:nvSpPr>
        <xdr:cNvPr id="52" name="人口1人当たり決算額の推移平均値テキスト130"/>
        <xdr:cNvSpPr txBox="1"/>
      </xdr:nvSpPr>
      <xdr:spPr>
        <a:xfrm>
          <a:off x="5740400" y="30244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232,872</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45657</xdr:rowOff>
    </xdr:from>
    <xdr:to>
      <xdr:col>5</xdr:col>
      <xdr:colOff>34925</xdr:colOff>
      <xdr:row>18</xdr:row>
      <xdr:rowOff>147257</xdr:rowOff>
    </xdr:to>
    <xdr:sp macro="" textlink="">
      <xdr:nvSpPr>
        <xdr:cNvPr id="53" name="フローチャート : 判断 52"/>
        <xdr:cNvSpPr/>
      </xdr:nvSpPr>
      <xdr:spPr bwMode="auto">
        <a:xfrm>
          <a:off x="5600700" y="31793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162828</xdr:rowOff>
    </xdr:from>
    <xdr:to>
      <xdr:col>4</xdr:col>
      <xdr:colOff>469900</xdr:colOff>
      <xdr:row>19</xdr:row>
      <xdr:rowOff>1103</xdr:rowOff>
    </xdr:to>
    <xdr:cxnSp macro="">
      <xdr:nvCxnSpPr>
        <xdr:cNvPr id="54" name="直線コネクタ 53"/>
        <xdr:cNvCxnSpPr/>
      </xdr:nvCxnSpPr>
      <xdr:spPr bwMode="auto">
        <a:xfrm>
          <a:off x="4305300" y="3296553"/>
          <a:ext cx="698500" cy="97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48178</xdr:rowOff>
    </xdr:from>
    <xdr:to>
      <xdr:col>4</xdr:col>
      <xdr:colOff>520700</xdr:colOff>
      <xdr:row>18</xdr:row>
      <xdr:rowOff>149778</xdr:rowOff>
    </xdr:to>
    <xdr:sp macro="" textlink="">
      <xdr:nvSpPr>
        <xdr:cNvPr id="55" name="フローチャート : 判断 54"/>
        <xdr:cNvSpPr/>
      </xdr:nvSpPr>
      <xdr:spPr bwMode="auto">
        <a:xfrm>
          <a:off x="4953000" y="31819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159955</xdr:rowOff>
    </xdr:from>
    <xdr:ext cx="736600" cy="259045"/>
    <xdr:sp macro="" textlink="">
      <xdr:nvSpPr>
        <xdr:cNvPr id="56" name="テキスト ボックス 55"/>
        <xdr:cNvSpPr txBox="1"/>
      </xdr:nvSpPr>
      <xdr:spPr>
        <a:xfrm>
          <a:off x="4622800" y="29507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231,328</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162828</xdr:rowOff>
    </xdr:from>
    <xdr:to>
      <xdr:col>3</xdr:col>
      <xdr:colOff>904875</xdr:colOff>
      <xdr:row>19</xdr:row>
      <xdr:rowOff>12427</xdr:rowOff>
    </xdr:to>
    <xdr:cxnSp macro="">
      <xdr:nvCxnSpPr>
        <xdr:cNvPr id="57" name="直線コネクタ 56"/>
        <xdr:cNvCxnSpPr/>
      </xdr:nvCxnSpPr>
      <xdr:spPr bwMode="auto">
        <a:xfrm flipV="1">
          <a:off x="3606800" y="3296553"/>
          <a:ext cx="698500" cy="210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48503</xdr:rowOff>
    </xdr:from>
    <xdr:to>
      <xdr:col>3</xdr:col>
      <xdr:colOff>955675</xdr:colOff>
      <xdr:row>18</xdr:row>
      <xdr:rowOff>150103</xdr:rowOff>
    </xdr:to>
    <xdr:sp macro="" textlink="">
      <xdr:nvSpPr>
        <xdr:cNvPr id="58" name="フローチャート : 判断 57"/>
        <xdr:cNvSpPr/>
      </xdr:nvSpPr>
      <xdr:spPr bwMode="auto">
        <a:xfrm>
          <a:off x="4254500" y="31822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160280</xdr:rowOff>
    </xdr:from>
    <xdr:ext cx="762000" cy="259045"/>
    <xdr:sp macro="" textlink="">
      <xdr:nvSpPr>
        <xdr:cNvPr id="59" name="テキスト ボックス 58"/>
        <xdr:cNvSpPr txBox="1"/>
      </xdr:nvSpPr>
      <xdr:spPr>
        <a:xfrm>
          <a:off x="3924300" y="29511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231,129</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9837</xdr:rowOff>
    </xdr:from>
    <xdr:to>
      <xdr:col>3</xdr:col>
      <xdr:colOff>206375</xdr:colOff>
      <xdr:row>19</xdr:row>
      <xdr:rowOff>12427</xdr:rowOff>
    </xdr:to>
    <xdr:cxnSp macro="">
      <xdr:nvCxnSpPr>
        <xdr:cNvPr id="60" name="直線コネクタ 59"/>
        <xdr:cNvCxnSpPr/>
      </xdr:nvCxnSpPr>
      <xdr:spPr bwMode="auto">
        <a:xfrm>
          <a:off x="2908300" y="3315012"/>
          <a:ext cx="698500" cy="259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33084</xdr:rowOff>
    </xdr:from>
    <xdr:to>
      <xdr:col>3</xdr:col>
      <xdr:colOff>257175</xdr:colOff>
      <xdr:row>18</xdr:row>
      <xdr:rowOff>134684</xdr:rowOff>
    </xdr:to>
    <xdr:sp macro="" textlink="">
      <xdr:nvSpPr>
        <xdr:cNvPr id="61" name="フローチャート : 判断 60"/>
        <xdr:cNvSpPr/>
      </xdr:nvSpPr>
      <xdr:spPr bwMode="auto">
        <a:xfrm>
          <a:off x="3556000" y="31668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144861</xdr:rowOff>
    </xdr:from>
    <xdr:ext cx="762000" cy="259045"/>
    <xdr:sp macro="" textlink="">
      <xdr:nvSpPr>
        <xdr:cNvPr id="62" name="テキスト ボックス 61"/>
        <xdr:cNvSpPr txBox="1"/>
      </xdr:nvSpPr>
      <xdr:spPr>
        <a:xfrm>
          <a:off x="3225800" y="29356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240,572</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41526</xdr:rowOff>
    </xdr:from>
    <xdr:to>
      <xdr:col>2</xdr:col>
      <xdr:colOff>692150</xdr:colOff>
      <xdr:row>18</xdr:row>
      <xdr:rowOff>143126</xdr:rowOff>
    </xdr:to>
    <xdr:sp macro="" textlink="">
      <xdr:nvSpPr>
        <xdr:cNvPr id="63" name="フローチャート : 判断 62"/>
        <xdr:cNvSpPr/>
      </xdr:nvSpPr>
      <xdr:spPr bwMode="auto">
        <a:xfrm>
          <a:off x="2857500" y="31752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153303</xdr:rowOff>
    </xdr:from>
    <xdr:ext cx="762000" cy="259045"/>
    <xdr:sp macro="" textlink="">
      <xdr:nvSpPr>
        <xdr:cNvPr id="64" name="テキスト ボックス 63"/>
        <xdr:cNvSpPr txBox="1"/>
      </xdr:nvSpPr>
      <xdr:spPr>
        <a:xfrm>
          <a:off x="2527300" y="2944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235,402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5" name="テキスト ボックス 64"/>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6" name="テキスト ボックス 65"/>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7" name="テキスト ボックス 66"/>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8" name="テキスト ボックス 67"/>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9" name="テキスト ボックス 68"/>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114065</xdr:rowOff>
    </xdr:from>
    <xdr:to>
      <xdr:col>5</xdr:col>
      <xdr:colOff>34925</xdr:colOff>
      <xdr:row>19</xdr:row>
      <xdr:rowOff>44215</xdr:rowOff>
    </xdr:to>
    <xdr:sp macro="" textlink="">
      <xdr:nvSpPr>
        <xdr:cNvPr id="70" name="円/楕円 69"/>
        <xdr:cNvSpPr/>
      </xdr:nvSpPr>
      <xdr:spPr bwMode="auto">
        <a:xfrm>
          <a:off x="5600700" y="324779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86143</xdr:rowOff>
    </xdr:from>
    <xdr:ext cx="762000" cy="259045"/>
    <xdr:sp macro="" textlink="">
      <xdr:nvSpPr>
        <xdr:cNvPr id="71" name="人口1人当たり決算額の推移該当値テキスト130"/>
        <xdr:cNvSpPr txBox="1"/>
      </xdr:nvSpPr>
      <xdr:spPr>
        <a:xfrm>
          <a:off x="5740400" y="3219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190,977</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121753</xdr:rowOff>
    </xdr:from>
    <xdr:to>
      <xdr:col>4</xdr:col>
      <xdr:colOff>520700</xdr:colOff>
      <xdr:row>19</xdr:row>
      <xdr:rowOff>51903</xdr:rowOff>
    </xdr:to>
    <xdr:sp macro="" textlink="">
      <xdr:nvSpPr>
        <xdr:cNvPr id="72" name="円/楕円 71"/>
        <xdr:cNvSpPr/>
      </xdr:nvSpPr>
      <xdr:spPr bwMode="auto">
        <a:xfrm>
          <a:off x="4953000" y="32554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36680</xdr:rowOff>
    </xdr:from>
    <xdr:ext cx="736600" cy="259045"/>
    <xdr:sp macro="" textlink="">
      <xdr:nvSpPr>
        <xdr:cNvPr id="73" name="テキスト ボックス 72"/>
        <xdr:cNvSpPr txBox="1"/>
      </xdr:nvSpPr>
      <xdr:spPr>
        <a:xfrm>
          <a:off x="4622800" y="334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186,269</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112028</xdr:rowOff>
    </xdr:from>
    <xdr:to>
      <xdr:col>3</xdr:col>
      <xdr:colOff>955675</xdr:colOff>
      <xdr:row>19</xdr:row>
      <xdr:rowOff>42178</xdr:rowOff>
    </xdr:to>
    <xdr:sp macro="" textlink="">
      <xdr:nvSpPr>
        <xdr:cNvPr id="74" name="円/楕円 73"/>
        <xdr:cNvSpPr/>
      </xdr:nvSpPr>
      <xdr:spPr bwMode="auto">
        <a:xfrm>
          <a:off x="4254500" y="32457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26955</xdr:rowOff>
    </xdr:from>
    <xdr:ext cx="762000" cy="259045"/>
    <xdr:sp macro="" textlink="">
      <xdr:nvSpPr>
        <xdr:cNvPr id="75" name="テキスト ボックス 74"/>
        <xdr:cNvSpPr txBox="1"/>
      </xdr:nvSpPr>
      <xdr:spPr>
        <a:xfrm>
          <a:off x="3924300" y="33321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192,225</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133077</xdr:rowOff>
    </xdr:from>
    <xdr:to>
      <xdr:col>3</xdr:col>
      <xdr:colOff>257175</xdr:colOff>
      <xdr:row>19</xdr:row>
      <xdr:rowOff>63227</xdr:rowOff>
    </xdr:to>
    <xdr:sp macro="" textlink="">
      <xdr:nvSpPr>
        <xdr:cNvPr id="76" name="円/楕円 75"/>
        <xdr:cNvSpPr/>
      </xdr:nvSpPr>
      <xdr:spPr bwMode="auto">
        <a:xfrm>
          <a:off x="3556000" y="32668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48004</xdr:rowOff>
    </xdr:from>
    <xdr:ext cx="762000" cy="259045"/>
    <xdr:sp macro="" textlink="">
      <xdr:nvSpPr>
        <xdr:cNvPr id="77" name="テキスト ボックス 76"/>
        <xdr:cNvSpPr txBox="1"/>
      </xdr:nvSpPr>
      <xdr:spPr>
        <a:xfrm>
          <a:off x="3225800" y="3353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179,334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130487</xdr:rowOff>
    </xdr:from>
    <xdr:to>
      <xdr:col>2</xdr:col>
      <xdr:colOff>692150</xdr:colOff>
      <xdr:row>19</xdr:row>
      <xdr:rowOff>60637</xdr:rowOff>
    </xdr:to>
    <xdr:sp macro="" textlink="">
      <xdr:nvSpPr>
        <xdr:cNvPr id="78" name="円/楕円 77"/>
        <xdr:cNvSpPr/>
      </xdr:nvSpPr>
      <xdr:spPr bwMode="auto">
        <a:xfrm>
          <a:off x="2857500" y="3264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45414</xdr:rowOff>
    </xdr:from>
    <xdr:ext cx="762000" cy="259045"/>
    <xdr:sp macro="" textlink="">
      <xdr:nvSpPr>
        <xdr:cNvPr id="79" name="テキスト ボックス 78"/>
        <xdr:cNvSpPr txBox="1"/>
      </xdr:nvSpPr>
      <xdr:spPr>
        <a:xfrm>
          <a:off x="2527300" y="3350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180,920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0" name="正方形/長方形 79"/>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1" name="角丸四角形 80"/>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2" name="正方形/長方形 81"/>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3" name="正方形/長方形 82"/>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4" name="正方形/長方形 83"/>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5" name="直線コネクタ 84"/>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6" name="直線コネクタ 85"/>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7" name="直線コネクタ 86"/>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8" name="直線コネクタ 87"/>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9" name="直線コネクタ 88"/>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0" name="円/楕円 89"/>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1" name="フローチャート : 判断 90"/>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2" name="正方形/長方形 91"/>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3" name="テキスト ボックス 92"/>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4" name="直線コネクタ 93"/>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5" name="直線コネクタ 94"/>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117132</xdr:rowOff>
    </xdr:from>
    <xdr:to>
      <xdr:col>4</xdr:col>
      <xdr:colOff>1117600</xdr:colOff>
      <xdr:row>37</xdr:row>
      <xdr:rowOff>216055</xdr:rowOff>
    </xdr:to>
    <xdr:cxnSp macro="">
      <xdr:nvCxnSpPr>
        <xdr:cNvPr id="107" name="直線コネクタ 106"/>
        <xdr:cNvCxnSpPr/>
      </xdr:nvCxnSpPr>
      <xdr:spPr bwMode="auto">
        <a:xfrm flipV="1">
          <a:off x="5651500" y="6041682"/>
          <a:ext cx="0" cy="129907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188132</xdr:rowOff>
    </xdr:from>
    <xdr:ext cx="762000" cy="259045"/>
    <xdr:sp macro="" textlink="">
      <xdr:nvSpPr>
        <xdr:cNvPr id="108" name="人口1人当たり決算額の推移最小値テキスト445"/>
        <xdr:cNvSpPr txBox="1"/>
      </xdr:nvSpPr>
      <xdr:spPr>
        <a:xfrm>
          <a:off x="5740400" y="7312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-21,687</a:t>
          </a:r>
          <a:endParaRPr kumimoji="1" lang="ja-JP" altLang="en-US" sz="1000" b="1">
            <a:latin typeface="ＭＳ Ｐゴシック"/>
          </a:endParaRPr>
        </a:p>
      </xdr:txBody>
    </xdr:sp>
    <xdr:clientData/>
  </xdr:oneCellAnchor>
  <xdr:twoCellAnchor>
    <xdr:from>
      <xdr:col>4</xdr:col>
      <xdr:colOff>1028700</xdr:colOff>
      <xdr:row>37</xdr:row>
      <xdr:rowOff>216055</xdr:rowOff>
    </xdr:from>
    <xdr:to>
      <xdr:col>5</xdr:col>
      <xdr:colOff>73025</xdr:colOff>
      <xdr:row>37</xdr:row>
      <xdr:rowOff>216055</xdr:rowOff>
    </xdr:to>
    <xdr:cxnSp macro="">
      <xdr:nvCxnSpPr>
        <xdr:cNvPr id="109" name="直線コネクタ 108"/>
        <xdr:cNvCxnSpPr/>
      </xdr:nvCxnSpPr>
      <xdr:spPr bwMode="auto">
        <a:xfrm>
          <a:off x="5562600" y="734075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32059</xdr:rowOff>
    </xdr:from>
    <xdr:ext cx="762000" cy="259045"/>
    <xdr:sp macro="" textlink="">
      <xdr:nvSpPr>
        <xdr:cNvPr id="110" name="人口1人当たり決算額の推移最大値テキスト445"/>
        <xdr:cNvSpPr txBox="1"/>
      </xdr:nvSpPr>
      <xdr:spPr>
        <a:xfrm>
          <a:off x="5740400" y="5785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148,795</a:t>
          </a:r>
          <a:endParaRPr kumimoji="1" lang="ja-JP" altLang="en-US" sz="1000" b="1">
            <a:latin typeface="ＭＳ Ｐゴシック"/>
          </a:endParaRPr>
        </a:p>
      </xdr:txBody>
    </xdr:sp>
    <xdr:clientData/>
  </xdr:oneCellAnchor>
  <xdr:twoCellAnchor>
    <xdr:from>
      <xdr:col>4</xdr:col>
      <xdr:colOff>1028700</xdr:colOff>
      <xdr:row>33</xdr:row>
      <xdr:rowOff>117132</xdr:rowOff>
    </xdr:from>
    <xdr:to>
      <xdr:col>5</xdr:col>
      <xdr:colOff>73025</xdr:colOff>
      <xdr:row>33</xdr:row>
      <xdr:rowOff>117132</xdr:rowOff>
    </xdr:to>
    <xdr:cxnSp macro="">
      <xdr:nvCxnSpPr>
        <xdr:cNvPr id="111" name="直線コネクタ 110"/>
        <xdr:cNvCxnSpPr/>
      </xdr:nvCxnSpPr>
      <xdr:spPr bwMode="auto">
        <a:xfrm>
          <a:off x="5562600" y="604168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115471</xdr:rowOff>
    </xdr:from>
    <xdr:to>
      <xdr:col>4</xdr:col>
      <xdr:colOff>1117600</xdr:colOff>
      <xdr:row>35</xdr:row>
      <xdr:rowOff>145662</xdr:rowOff>
    </xdr:to>
    <xdr:cxnSp macro="">
      <xdr:nvCxnSpPr>
        <xdr:cNvPr id="112" name="直線コネクタ 111"/>
        <xdr:cNvCxnSpPr/>
      </xdr:nvCxnSpPr>
      <xdr:spPr bwMode="auto">
        <a:xfrm>
          <a:off x="5003800" y="6725821"/>
          <a:ext cx="647700" cy="301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145089</xdr:rowOff>
    </xdr:from>
    <xdr:ext cx="762000" cy="259045"/>
    <xdr:sp macro="" textlink="">
      <xdr:nvSpPr>
        <xdr:cNvPr id="113" name="人口1人当たり決算額の推移平均値テキスト445"/>
        <xdr:cNvSpPr txBox="1"/>
      </xdr:nvSpPr>
      <xdr:spPr>
        <a:xfrm>
          <a:off x="5740400" y="67554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44,795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173012</xdr:rowOff>
    </xdr:from>
    <xdr:to>
      <xdr:col>5</xdr:col>
      <xdr:colOff>34925</xdr:colOff>
      <xdr:row>35</xdr:row>
      <xdr:rowOff>274612</xdr:rowOff>
    </xdr:to>
    <xdr:sp macro="" textlink="">
      <xdr:nvSpPr>
        <xdr:cNvPr id="114" name="フローチャート : 判断 113"/>
        <xdr:cNvSpPr/>
      </xdr:nvSpPr>
      <xdr:spPr bwMode="auto">
        <a:xfrm>
          <a:off x="5600700" y="67833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76967</xdr:rowOff>
    </xdr:from>
    <xdr:to>
      <xdr:col>4</xdr:col>
      <xdr:colOff>469900</xdr:colOff>
      <xdr:row>35</xdr:row>
      <xdr:rowOff>115471</xdr:rowOff>
    </xdr:to>
    <xdr:cxnSp macro="">
      <xdr:nvCxnSpPr>
        <xdr:cNvPr id="115" name="直線コネクタ 114"/>
        <xdr:cNvCxnSpPr/>
      </xdr:nvCxnSpPr>
      <xdr:spPr bwMode="auto">
        <a:xfrm>
          <a:off x="4305300" y="6687317"/>
          <a:ext cx="698500" cy="385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134760</xdr:rowOff>
    </xdr:from>
    <xdr:to>
      <xdr:col>4</xdr:col>
      <xdr:colOff>520700</xdr:colOff>
      <xdr:row>35</xdr:row>
      <xdr:rowOff>236360</xdr:rowOff>
    </xdr:to>
    <xdr:sp macro="" textlink="">
      <xdr:nvSpPr>
        <xdr:cNvPr id="116" name="フローチャート : 判断 115"/>
        <xdr:cNvSpPr/>
      </xdr:nvSpPr>
      <xdr:spPr bwMode="auto">
        <a:xfrm>
          <a:off x="4953000" y="674511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221137</xdr:rowOff>
    </xdr:from>
    <xdr:ext cx="736600" cy="259045"/>
    <xdr:sp macro="" textlink="">
      <xdr:nvSpPr>
        <xdr:cNvPr id="117" name="テキスト ボックス 116"/>
        <xdr:cNvSpPr txBox="1"/>
      </xdr:nvSpPr>
      <xdr:spPr>
        <a:xfrm>
          <a:off x="4622800" y="68314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49,815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76967</xdr:rowOff>
    </xdr:from>
    <xdr:to>
      <xdr:col>3</xdr:col>
      <xdr:colOff>904875</xdr:colOff>
      <xdr:row>35</xdr:row>
      <xdr:rowOff>116431</xdr:rowOff>
    </xdr:to>
    <xdr:cxnSp macro="">
      <xdr:nvCxnSpPr>
        <xdr:cNvPr id="118" name="直線コネクタ 117"/>
        <xdr:cNvCxnSpPr/>
      </xdr:nvCxnSpPr>
      <xdr:spPr bwMode="auto">
        <a:xfrm flipV="1">
          <a:off x="3606800" y="6687317"/>
          <a:ext cx="698500" cy="3946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102611</xdr:rowOff>
    </xdr:from>
    <xdr:to>
      <xdr:col>3</xdr:col>
      <xdr:colOff>955675</xdr:colOff>
      <xdr:row>35</xdr:row>
      <xdr:rowOff>204211</xdr:rowOff>
    </xdr:to>
    <xdr:sp macro="" textlink="">
      <xdr:nvSpPr>
        <xdr:cNvPr id="119" name="フローチャート : 判断 118"/>
        <xdr:cNvSpPr/>
      </xdr:nvSpPr>
      <xdr:spPr bwMode="auto">
        <a:xfrm>
          <a:off x="4254500" y="67129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188988</xdr:rowOff>
    </xdr:from>
    <xdr:ext cx="762000" cy="259045"/>
    <xdr:sp macro="" textlink="">
      <xdr:nvSpPr>
        <xdr:cNvPr id="120" name="テキスト ボックス 119"/>
        <xdr:cNvSpPr txBox="1"/>
      </xdr:nvSpPr>
      <xdr:spPr>
        <a:xfrm>
          <a:off x="3924300" y="679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54,034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100772</xdr:rowOff>
    </xdr:from>
    <xdr:to>
      <xdr:col>3</xdr:col>
      <xdr:colOff>206375</xdr:colOff>
      <xdr:row>35</xdr:row>
      <xdr:rowOff>116431</xdr:rowOff>
    </xdr:to>
    <xdr:cxnSp macro="">
      <xdr:nvCxnSpPr>
        <xdr:cNvPr id="121" name="直線コネクタ 120"/>
        <xdr:cNvCxnSpPr/>
      </xdr:nvCxnSpPr>
      <xdr:spPr bwMode="auto">
        <a:xfrm>
          <a:off x="2908300" y="6711122"/>
          <a:ext cx="698500" cy="156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8451</xdr:rowOff>
    </xdr:from>
    <xdr:to>
      <xdr:col>3</xdr:col>
      <xdr:colOff>257175</xdr:colOff>
      <xdr:row>35</xdr:row>
      <xdr:rowOff>110051</xdr:rowOff>
    </xdr:to>
    <xdr:sp macro="" textlink="">
      <xdr:nvSpPr>
        <xdr:cNvPr id="122" name="フローチャート : 判断 121"/>
        <xdr:cNvSpPr/>
      </xdr:nvSpPr>
      <xdr:spPr bwMode="auto">
        <a:xfrm>
          <a:off x="3556000" y="66188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120228</xdr:rowOff>
    </xdr:from>
    <xdr:ext cx="762000" cy="259045"/>
    <xdr:sp macro="" textlink="">
      <xdr:nvSpPr>
        <xdr:cNvPr id="123" name="テキスト ボックス 122"/>
        <xdr:cNvSpPr txBox="1"/>
      </xdr:nvSpPr>
      <xdr:spPr>
        <a:xfrm>
          <a:off x="3225800" y="63876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66,391</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30282</xdr:rowOff>
    </xdr:from>
    <xdr:to>
      <xdr:col>2</xdr:col>
      <xdr:colOff>692150</xdr:colOff>
      <xdr:row>35</xdr:row>
      <xdr:rowOff>131882</xdr:rowOff>
    </xdr:to>
    <xdr:sp macro="" textlink="">
      <xdr:nvSpPr>
        <xdr:cNvPr id="124" name="フローチャート : 判断 123"/>
        <xdr:cNvSpPr/>
      </xdr:nvSpPr>
      <xdr:spPr bwMode="auto">
        <a:xfrm>
          <a:off x="2857500" y="6640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142059</xdr:rowOff>
    </xdr:from>
    <xdr:ext cx="762000" cy="259045"/>
    <xdr:sp macro="" textlink="">
      <xdr:nvSpPr>
        <xdr:cNvPr id="125" name="テキスト ボックス 124"/>
        <xdr:cNvSpPr txBox="1"/>
      </xdr:nvSpPr>
      <xdr:spPr>
        <a:xfrm>
          <a:off x="2527300" y="6409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63,526</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94862</xdr:rowOff>
    </xdr:from>
    <xdr:to>
      <xdr:col>5</xdr:col>
      <xdr:colOff>34925</xdr:colOff>
      <xdr:row>35</xdr:row>
      <xdr:rowOff>196462</xdr:rowOff>
    </xdr:to>
    <xdr:sp macro="" textlink="">
      <xdr:nvSpPr>
        <xdr:cNvPr id="131" name="円/楕円 130"/>
        <xdr:cNvSpPr/>
      </xdr:nvSpPr>
      <xdr:spPr bwMode="auto">
        <a:xfrm>
          <a:off x="5600700" y="6705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34</xdr:row>
      <xdr:rowOff>282839</xdr:rowOff>
    </xdr:from>
    <xdr:ext cx="762000" cy="259045"/>
    <xdr:sp macro="" textlink="">
      <xdr:nvSpPr>
        <xdr:cNvPr id="132" name="人口1人当たり決算額の推移該当値テキスト445"/>
        <xdr:cNvSpPr txBox="1"/>
      </xdr:nvSpPr>
      <xdr:spPr>
        <a:xfrm>
          <a:off x="5740400" y="6550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55,051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64671</xdr:rowOff>
    </xdr:from>
    <xdr:to>
      <xdr:col>4</xdr:col>
      <xdr:colOff>520700</xdr:colOff>
      <xdr:row>35</xdr:row>
      <xdr:rowOff>166271</xdr:rowOff>
    </xdr:to>
    <xdr:sp macro="" textlink="">
      <xdr:nvSpPr>
        <xdr:cNvPr id="133" name="円/楕円 132"/>
        <xdr:cNvSpPr/>
      </xdr:nvSpPr>
      <xdr:spPr bwMode="auto">
        <a:xfrm>
          <a:off x="4953000" y="667502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176448</xdr:rowOff>
    </xdr:from>
    <xdr:ext cx="736600" cy="259045"/>
    <xdr:sp macro="" textlink="">
      <xdr:nvSpPr>
        <xdr:cNvPr id="134" name="テキスト ボックス 133"/>
        <xdr:cNvSpPr txBox="1"/>
      </xdr:nvSpPr>
      <xdr:spPr>
        <a:xfrm>
          <a:off x="4622800" y="64438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59,013</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26167</xdr:rowOff>
    </xdr:from>
    <xdr:to>
      <xdr:col>3</xdr:col>
      <xdr:colOff>955675</xdr:colOff>
      <xdr:row>35</xdr:row>
      <xdr:rowOff>127767</xdr:rowOff>
    </xdr:to>
    <xdr:sp macro="" textlink="">
      <xdr:nvSpPr>
        <xdr:cNvPr id="135" name="円/楕円 134"/>
        <xdr:cNvSpPr/>
      </xdr:nvSpPr>
      <xdr:spPr bwMode="auto">
        <a:xfrm>
          <a:off x="4254500" y="663651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137944</xdr:rowOff>
    </xdr:from>
    <xdr:ext cx="762000" cy="259045"/>
    <xdr:sp macro="" textlink="">
      <xdr:nvSpPr>
        <xdr:cNvPr id="136" name="テキスト ボックス 135"/>
        <xdr:cNvSpPr txBox="1"/>
      </xdr:nvSpPr>
      <xdr:spPr>
        <a:xfrm>
          <a:off x="3924300" y="6405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64,066</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65631</xdr:rowOff>
    </xdr:from>
    <xdr:to>
      <xdr:col>3</xdr:col>
      <xdr:colOff>257175</xdr:colOff>
      <xdr:row>35</xdr:row>
      <xdr:rowOff>167231</xdr:rowOff>
    </xdr:to>
    <xdr:sp macro="" textlink="">
      <xdr:nvSpPr>
        <xdr:cNvPr id="137" name="円/楕円 136"/>
        <xdr:cNvSpPr/>
      </xdr:nvSpPr>
      <xdr:spPr bwMode="auto">
        <a:xfrm>
          <a:off x="3556000" y="66759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152008</xdr:rowOff>
    </xdr:from>
    <xdr:ext cx="762000" cy="259045"/>
    <xdr:sp macro="" textlink="">
      <xdr:nvSpPr>
        <xdr:cNvPr id="138" name="テキスト ボックス 137"/>
        <xdr:cNvSpPr txBox="1"/>
      </xdr:nvSpPr>
      <xdr:spPr>
        <a:xfrm>
          <a:off x="3225800" y="6762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58,887</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49972</xdr:rowOff>
    </xdr:from>
    <xdr:to>
      <xdr:col>2</xdr:col>
      <xdr:colOff>692150</xdr:colOff>
      <xdr:row>35</xdr:row>
      <xdr:rowOff>151572</xdr:rowOff>
    </xdr:to>
    <xdr:sp macro="" textlink="">
      <xdr:nvSpPr>
        <xdr:cNvPr id="139" name="円/楕円 138"/>
        <xdr:cNvSpPr/>
      </xdr:nvSpPr>
      <xdr:spPr bwMode="auto">
        <a:xfrm>
          <a:off x="2857500" y="666032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136349</xdr:rowOff>
    </xdr:from>
    <xdr:ext cx="762000" cy="259045"/>
    <xdr:sp macro="" textlink="">
      <xdr:nvSpPr>
        <xdr:cNvPr id="140" name="テキスト ボックス 139"/>
        <xdr:cNvSpPr txBox="1"/>
      </xdr:nvSpPr>
      <xdr:spPr>
        <a:xfrm>
          <a:off x="2527300" y="6746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60,942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財政調整基金</a:t>
          </a:r>
          <a:r>
            <a:rPr lang="en-US" altLang="ja-JP" sz="1100">
              <a:solidFill>
                <a:schemeClr val="dk1"/>
              </a:solidFill>
              <a:latin typeface="+mn-lt"/>
              <a:ea typeface="+mn-ea"/>
              <a:cs typeface="+mn-cs"/>
            </a:rPr>
            <a:t>】</a:t>
          </a:r>
          <a:endParaRPr lang="ja-JP" altLang="ja-JP" sz="1100">
            <a:solidFill>
              <a:schemeClr val="dk1"/>
            </a:solidFill>
            <a:latin typeface="+mn-lt"/>
            <a:ea typeface="+mn-ea"/>
            <a:cs typeface="+mn-cs"/>
          </a:endParaRPr>
        </a:p>
        <a:p>
          <a:r>
            <a:rPr lang="ja-JP" altLang="ja-JP" sz="1100">
              <a:solidFill>
                <a:schemeClr val="dk1"/>
              </a:solidFill>
              <a:latin typeface="+mn-lt"/>
              <a:ea typeface="+mn-ea"/>
              <a:cs typeface="+mn-cs"/>
            </a:rPr>
            <a:t>　毎年、基金積立を実施しており、平成</a:t>
          </a:r>
          <a:r>
            <a:rPr lang="en-US" altLang="ja-JP" sz="1100">
              <a:solidFill>
                <a:schemeClr val="dk1"/>
              </a:solidFill>
              <a:latin typeface="+mn-lt"/>
              <a:ea typeface="+mn-ea"/>
              <a:cs typeface="+mn-cs"/>
            </a:rPr>
            <a:t>25</a:t>
          </a:r>
          <a:r>
            <a:rPr lang="ja-JP" altLang="ja-JP" sz="1100">
              <a:solidFill>
                <a:schemeClr val="dk1"/>
              </a:solidFill>
              <a:latin typeface="+mn-lt"/>
              <a:ea typeface="+mn-ea"/>
              <a:cs typeface="+mn-cs"/>
            </a:rPr>
            <a:t>年度末</a:t>
          </a:r>
          <a:r>
            <a:rPr lang="en-US" altLang="ja-JP" sz="1100">
              <a:solidFill>
                <a:schemeClr val="dk1"/>
              </a:solidFill>
              <a:latin typeface="+mn-lt"/>
              <a:ea typeface="+mn-ea"/>
              <a:cs typeface="+mn-cs"/>
            </a:rPr>
            <a:t>673</a:t>
          </a:r>
          <a:r>
            <a:rPr lang="ja-JP" altLang="ja-JP" sz="1100">
              <a:solidFill>
                <a:schemeClr val="dk1"/>
              </a:solidFill>
              <a:latin typeface="+mn-lt"/>
              <a:ea typeface="+mn-ea"/>
              <a:cs typeface="+mn-cs"/>
            </a:rPr>
            <a:t>百万円となった。</a:t>
          </a:r>
          <a:endParaRPr lang="en-US" altLang="ja-JP" sz="1100">
            <a:solidFill>
              <a:schemeClr val="dk1"/>
            </a:solidFill>
            <a:latin typeface="+mn-lt"/>
            <a:ea typeface="+mn-ea"/>
            <a:cs typeface="+mn-cs"/>
          </a:endParaRPr>
        </a:p>
        <a:p>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実質収支額</a:t>
          </a:r>
          <a:r>
            <a:rPr lang="en-US" altLang="ja-JP" sz="1100">
              <a:solidFill>
                <a:schemeClr val="dk1"/>
              </a:solidFill>
              <a:latin typeface="+mn-lt"/>
              <a:ea typeface="+mn-ea"/>
              <a:cs typeface="+mn-cs"/>
            </a:rPr>
            <a:t>】</a:t>
          </a:r>
          <a:endParaRPr lang="ja-JP" altLang="ja-JP" sz="1100">
            <a:solidFill>
              <a:schemeClr val="dk1"/>
            </a:solidFill>
            <a:latin typeface="+mn-lt"/>
            <a:ea typeface="+mn-ea"/>
            <a:cs typeface="+mn-cs"/>
          </a:endParaRPr>
        </a:p>
        <a:p>
          <a:r>
            <a:rPr lang="ja-JP" altLang="ja-JP" sz="1100">
              <a:solidFill>
                <a:schemeClr val="dk1"/>
              </a:solidFill>
              <a:latin typeface="+mn-lt"/>
              <a:ea typeface="+mn-ea"/>
              <a:cs typeface="+mn-cs"/>
            </a:rPr>
            <a:t>　平成</a:t>
          </a:r>
          <a:r>
            <a:rPr lang="en-US" altLang="ja-JP" sz="1100">
              <a:solidFill>
                <a:schemeClr val="dk1"/>
              </a:solidFill>
              <a:latin typeface="+mn-lt"/>
              <a:ea typeface="+mn-ea"/>
              <a:cs typeface="+mn-cs"/>
            </a:rPr>
            <a:t>25</a:t>
          </a:r>
          <a:r>
            <a:rPr lang="ja-JP" altLang="ja-JP" sz="1100">
              <a:solidFill>
                <a:schemeClr val="dk1"/>
              </a:solidFill>
              <a:latin typeface="+mn-lt"/>
              <a:ea typeface="+mn-ea"/>
              <a:cs typeface="+mn-cs"/>
            </a:rPr>
            <a:t>年度形式収支は</a:t>
          </a:r>
          <a:r>
            <a:rPr lang="en-US" altLang="ja-JP" sz="1100">
              <a:solidFill>
                <a:schemeClr val="dk1"/>
              </a:solidFill>
              <a:latin typeface="+mn-lt"/>
              <a:ea typeface="+mn-ea"/>
              <a:cs typeface="+mn-cs"/>
            </a:rPr>
            <a:t>275</a:t>
          </a:r>
          <a:r>
            <a:rPr lang="ja-JP" altLang="ja-JP" sz="1100">
              <a:solidFill>
                <a:schemeClr val="dk1"/>
              </a:solidFill>
              <a:latin typeface="+mn-lt"/>
              <a:ea typeface="+mn-ea"/>
              <a:cs typeface="+mn-cs"/>
            </a:rPr>
            <a:t>百万円となり、前年度比</a:t>
          </a:r>
          <a:r>
            <a:rPr lang="en-US" altLang="ja-JP" sz="1100">
              <a:solidFill>
                <a:schemeClr val="dk1"/>
              </a:solidFill>
              <a:latin typeface="+mn-lt"/>
              <a:ea typeface="+mn-ea"/>
              <a:cs typeface="+mn-cs"/>
            </a:rPr>
            <a:t>53</a:t>
          </a:r>
          <a:r>
            <a:rPr lang="ja-JP" altLang="ja-JP" sz="1100">
              <a:solidFill>
                <a:schemeClr val="dk1"/>
              </a:solidFill>
              <a:latin typeface="+mn-lt"/>
              <a:ea typeface="+mn-ea"/>
              <a:cs typeface="+mn-cs"/>
            </a:rPr>
            <a:t>百万円の増となった。</a:t>
          </a:r>
          <a:endParaRPr lang="en-US" altLang="ja-JP" sz="1100">
            <a:solidFill>
              <a:schemeClr val="dk1"/>
            </a:solidFill>
            <a:latin typeface="+mn-lt"/>
            <a:ea typeface="+mn-ea"/>
            <a:cs typeface="+mn-cs"/>
          </a:endParaRPr>
        </a:p>
        <a:p>
          <a:r>
            <a:rPr lang="en-US" altLang="ja-JP" sz="1100">
              <a:solidFill>
                <a:schemeClr val="dk1"/>
              </a:solidFill>
              <a:latin typeface="+mn-lt"/>
              <a:ea typeface="+mn-ea"/>
              <a:cs typeface="+mn-cs"/>
            </a:rPr>
            <a:t>【</a:t>
          </a:r>
          <a:r>
            <a:rPr lang="ja-JP" altLang="ja-JP" sz="1100">
              <a:solidFill>
                <a:schemeClr val="dk1"/>
              </a:solidFill>
              <a:latin typeface="+mn-lt"/>
              <a:ea typeface="+mn-ea"/>
              <a:cs typeface="+mn-cs"/>
            </a:rPr>
            <a:t>実質単年度収支</a:t>
          </a:r>
          <a:r>
            <a:rPr lang="en-US" altLang="ja-JP" sz="1100">
              <a:solidFill>
                <a:schemeClr val="dk1"/>
              </a:solidFill>
              <a:latin typeface="+mn-lt"/>
              <a:ea typeface="+mn-ea"/>
              <a:cs typeface="+mn-cs"/>
            </a:rPr>
            <a:t>】</a:t>
          </a:r>
          <a:endParaRPr lang="ja-JP" altLang="ja-JP" sz="1100">
            <a:solidFill>
              <a:schemeClr val="dk1"/>
            </a:solidFill>
            <a:latin typeface="+mn-lt"/>
            <a:ea typeface="+mn-ea"/>
            <a:cs typeface="+mn-cs"/>
          </a:endParaRPr>
        </a:p>
        <a:p>
          <a:r>
            <a:rPr lang="ja-JP" altLang="ja-JP" sz="1100">
              <a:solidFill>
                <a:schemeClr val="dk1"/>
              </a:solidFill>
              <a:latin typeface="+mn-lt"/>
              <a:ea typeface="+mn-ea"/>
              <a:cs typeface="+mn-cs"/>
            </a:rPr>
            <a:t>　平成</a:t>
          </a:r>
          <a:r>
            <a:rPr lang="en-US" altLang="ja-JP" sz="1100">
              <a:solidFill>
                <a:schemeClr val="dk1"/>
              </a:solidFill>
              <a:latin typeface="+mn-lt"/>
              <a:ea typeface="+mn-ea"/>
              <a:cs typeface="+mn-cs"/>
            </a:rPr>
            <a:t>25</a:t>
          </a:r>
          <a:r>
            <a:rPr lang="ja-JP" altLang="ja-JP" sz="1100">
              <a:solidFill>
                <a:schemeClr val="dk1"/>
              </a:solidFill>
              <a:latin typeface="+mn-lt"/>
              <a:ea typeface="+mn-ea"/>
              <a:cs typeface="+mn-cs"/>
            </a:rPr>
            <a:t>年度の単年度収支は</a:t>
          </a:r>
          <a:r>
            <a:rPr lang="en-US" altLang="ja-JP" sz="1100">
              <a:solidFill>
                <a:schemeClr val="dk1"/>
              </a:solidFill>
              <a:latin typeface="+mn-lt"/>
              <a:ea typeface="+mn-ea"/>
              <a:cs typeface="+mn-cs"/>
            </a:rPr>
            <a:t>56</a:t>
          </a:r>
          <a:r>
            <a:rPr lang="ja-JP" altLang="ja-JP" sz="1100">
              <a:solidFill>
                <a:schemeClr val="dk1"/>
              </a:solidFill>
              <a:latin typeface="+mn-lt"/>
              <a:ea typeface="+mn-ea"/>
              <a:cs typeface="+mn-cs"/>
            </a:rPr>
            <a:t>百万円であるが、実質単年度収支は</a:t>
          </a:r>
          <a:r>
            <a:rPr lang="en-US" altLang="ja-JP" sz="1100">
              <a:solidFill>
                <a:schemeClr val="dk1"/>
              </a:solidFill>
              <a:latin typeface="+mn-lt"/>
              <a:ea typeface="+mn-ea"/>
              <a:cs typeface="+mn-cs"/>
            </a:rPr>
            <a:t>57</a:t>
          </a:r>
          <a:r>
            <a:rPr lang="ja-JP" altLang="ja-JP" sz="1100">
              <a:solidFill>
                <a:schemeClr val="dk1"/>
              </a:solidFill>
              <a:latin typeface="+mn-lt"/>
              <a:ea typeface="+mn-ea"/>
              <a:cs typeface="+mn-cs"/>
            </a:rPr>
            <a:t>百万円となった。</a:t>
          </a:r>
          <a:endParaRPr lang="ja-JP" altLang="ja-JP" sz="1400"/>
        </a:p>
        <a:p>
          <a:endParaRPr kumimoji="1" lang="ja-JP" altLang="en-US" sz="1100">
            <a:latin typeface="ＭＳ ゴシック" pitchFamily="49" charset="-128"/>
            <a:ea typeface="ＭＳ ゴシック" pitchFamily="49" charset="-128"/>
          </a:endParaRPr>
        </a:p>
        <a:p>
          <a:r>
            <a:rPr kumimoji="1" lang="ja-JP" altLang="en-US" sz="1100" baseline="0">
              <a:latin typeface="ＭＳ ゴシック" pitchFamily="49" charset="-128"/>
              <a:ea typeface="ＭＳ ゴシック" pitchFamily="49" charset="-128"/>
            </a:rPr>
            <a:t> </a:t>
          </a:r>
          <a:r>
            <a:rPr kumimoji="1" lang="ja-JP" altLang="en-US" sz="1100">
              <a:latin typeface="ＭＳ ゴシック" pitchFamily="49" charset="-128"/>
              <a:ea typeface="ＭＳ ゴシック" pitchFamily="49" charset="-128"/>
            </a:rPr>
            <a:t>今後は、決算状況及び今後の事業展開等を鑑み黒字の見込みである。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a:solidFill>
                <a:schemeClr val="dk1"/>
              </a:solidFill>
              <a:latin typeface="+mn-lt"/>
              <a:ea typeface="+mn-ea"/>
              <a:cs typeface="+mn-cs"/>
            </a:rPr>
            <a:t>全会計において黒字となっており、連結実質赤字比率はない。</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latin typeface="+mn-lt"/>
              <a:ea typeface="+mn-ea"/>
              <a:cs typeface="+mn-cs"/>
            </a:rPr>
            <a:t>総合振興計画、過疎計画及び重点事業計画等による重点選別主義による事業実施により、一般会計及び企業会計は減となっている。</a:t>
          </a:r>
          <a:endParaRPr lang="en-US" altLang="ja-JP" sz="1100">
            <a:solidFill>
              <a:schemeClr val="dk1"/>
            </a:solidFill>
            <a:latin typeface="+mn-lt"/>
            <a:ea typeface="+mn-ea"/>
            <a:cs typeface="+mn-cs"/>
          </a:endParaRPr>
        </a:p>
        <a:p>
          <a:pPr eaLnBrk="1" fontAlgn="auto" latinLnBrk="0" hangingPunct="1"/>
          <a:r>
            <a:rPr lang="ja-JP" altLang="ja-JP" sz="1100">
              <a:solidFill>
                <a:schemeClr val="dk1"/>
              </a:solidFill>
              <a:latin typeface="+mn-lt"/>
              <a:ea typeface="+mn-ea"/>
              <a:cs typeface="+mn-cs"/>
            </a:rPr>
            <a:t>　福祉、観光、産業、文教施設など概ね必要水準に達していることから地方債残高は今後も減少する見込み。</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　債務負担行為において、新たな設定予定はなく、今後も減少していく見込み。</a:t>
          </a:r>
          <a:endParaRPr lang="en-US" altLang="ja-JP" sz="1100">
            <a:solidFill>
              <a:schemeClr val="dk1"/>
            </a:solidFill>
            <a:latin typeface="+mn-lt"/>
            <a:ea typeface="+mn-ea"/>
            <a:cs typeface="+mn-cs"/>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福島県北塩原村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latin typeface="+mn-lt"/>
              <a:ea typeface="+mn-ea"/>
              <a:cs typeface="+mn-cs"/>
            </a:rPr>
            <a:t>地方債の計画的な償還を図っている。</a:t>
          </a:r>
          <a:endParaRPr lang="ja-JP" altLang="ja-JP" sz="1400"/>
        </a:p>
        <a:p>
          <a:r>
            <a:rPr lang="ja-JP" altLang="ja-JP" sz="1100">
              <a:solidFill>
                <a:schemeClr val="dk1"/>
              </a:solidFill>
              <a:latin typeface="+mn-lt"/>
              <a:ea typeface="+mn-ea"/>
              <a:cs typeface="+mn-cs"/>
            </a:rPr>
            <a:t>公営企業債繰入見込額については、原発事故による風評被害に伴う観光客入込減による上下水道使用料金の落ち込み</a:t>
          </a:r>
          <a:r>
            <a:rPr lang="ja-JP" altLang="en-US" sz="1100">
              <a:solidFill>
                <a:schemeClr val="dk1"/>
              </a:solidFill>
              <a:latin typeface="+mn-lt"/>
              <a:ea typeface="+mn-ea"/>
              <a:cs typeface="+mn-cs"/>
            </a:rPr>
            <a:t>等</a:t>
          </a:r>
          <a:r>
            <a:rPr lang="ja-JP" altLang="ja-JP" sz="1100">
              <a:solidFill>
                <a:schemeClr val="dk1"/>
              </a:solidFill>
              <a:latin typeface="+mn-lt"/>
              <a:ea typeface="+mn-ea"/>
              <a:cs typeface="+mn-cs"/>
            </a:rPr>
            <a:t>により前年度比</a:t>
          </a:r>
          <a:r>
            <a:rPr lang="en-US" altLang="ja-JP" sz="1100">
              <a:solidFill>
                <a:schemeClr val="dk1"/>
              </a:solidFill>
              <a:latin typeface="+mn-lt"/>
              <a:ea typeface="+mn-ea"/>
              <a:cs typeface="+mn-cs"/>
            </a:rPr>
            <a:t>13</a:t>
          </a:r>
          <a:r>
            <a:rPr lang="ja-JP" altLang="ja-JP" sz="1100">
              <a:solidFill>
                <a:schemeClr val="dk1"/>
              </a:solidFill>
              <a:latin typeface="+mn-lt"/>
              <a:ea typeface="+mn-ea"/>
              <a:cs typeface="+mn-cs"/>
            </a:rPr>
            <a:t>百万円の</a:t>
          </a:r>
          <a:r>
            <a:rPr lang="ja-JP" altLang="en-US" sz="1100">
              <a:solidFill>
                <a:schemeClr val="dk1"/>
              </a:solidFill>
              <a:latin typeface="+mn-lt"/>
              <a:ea typeface="+mn-ea"/>
              <a:cs typeface="+mn-cs"/>
            </a:rPr>
            <a:t>増となった。</a:t>
          </a:r>
          <a:endParaRPr lang="en-US" altLang="ja-JP" sz="1100">
            <a:solidFill>
              <a:schemeClr val="dk1"/>
            </a:solidFill>
            <a:latin typeface="+mn-lt"/>
            <a:ea typeface="+mn-ea"/>
            <a:cs typeface="+mn-cs"/>
          </a:endParaRPr>
        </a:p>
        <a:p>
          <a:r>
            <a:rPr lang="ja-JP" altLang="ja-JP" sz="1100">
              <a:solidFill>
                <a:schemeClr val="dk1"/>
              </a:solidFill>
              <a:latin typeface="+mn-lt"/>
              <a:ea typeface="+mn-ea"/>
              <a:cs typeface="+mn-cs"/>
            </a:rPr>
            <a:t>また、充当可能基金においては、平成</a:t>
          </a:r>
          <a:r>
            <a:rPr lang="en-US" altLang="ja-JP" sz="1100">
              <a:solidFill>
                <a:schemeClr val="dk1"/>
              </a:solidFill>
              <a:latin typeface="+mn-lt"/>
              <a:ea typeface="+mn-ea"/>
              <a:cs typeface="+mn-cs"/>
            </a:rPr>
            <a:t>25</a:t>
          </a:r>
          <a:r>
            <a:rPr lang="ja-JP" altLang="ja-JP" sz="1100">
              <a:solidFill>
                <a:schemeClr val="dk1"/>
              </a:solidFill>
              <a:latin typeface="+mn-lt"/>
              <a:ea typeface="+mn-ea"/>
              <a:cs typeface="+mn-cs"/>
            </a:rPr>
            <a:t>年度末には</a:t>
          </a:r>
          <a:r>
            <a:rPr lang="en-US" altLang="ja-JP" sz="1100">
              <a:solidFill>
                <a:schemeClr val="dk1"/>
              </a:solidFill>
              <a:latin typeface="+mn-lt"/>
              <a:ea typeface="+mn-ea"/>
              <a:cs typeface="+mn-cs"/>
            </a:rPr>
            <a:t>1,489</a:t>
          </a:r>
          <a:r>
            <a:rPr lang="ja-JP" altLang="ja-JP" sz="1100">
              <a:solidFill>
                <a:schemeClr val="dk1"/>
              </a:solidFill>
              <a:latin typeface="+mn-lt"/>
              <a:ea typeface="+mn-ea"/>
              <a:cs typeface="+mn-cs"/>
            </a:rPr>
            <a:t>百万円となり、数値減の主要因となった。</a:t>
          </a:r>
          <a:endParaRPr lang="ja-JP" altLang="ja-JP" sz="1400"/>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AF34" workbookViewId="0">
      <selection activeCell="AC3" sqref="AC3:AL5"/>
    </sheetView>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3384001</v>
      </c>
      <c r="BO4" s="379"/>
      <c r="BP4" s="379"/>
      <c r="BQ4" s="379"/>
      <c r="BR4" s="379"/>
      <c r="BS4" s="379"/>
      <c r="BT4" s="379"/>
      <c r="BU4" s="380"/>
      <c r="BV4" s="378">
        <v>3452588</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12.7</v>
      </c>
      <c r="CU4" s="554"/>
      <c r="CV4" s="554"/>
      <c r="CW4" s="554"/>
      <c r="CX4" s="554"/>
      <c r="CY4" s="554"/>
      <c r="CZ4" s="554"/>
      <c r="DA4" s="555"/>
      <c r="DB4" s="553">
        <v>9.9</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3108347</v>
      </c>
      <c r="BO5" s="384"/>
      <c r="BP5" s="384"/>
      <c r="BQ5" s="384"/>
      <c r="BR5" s="384"/>
      <c r="BS5" s="384"/>
      <c r="BT5" s="384"/>
      <c r="BU5" s="385"/>
      <c r="BV5" s="383">
        <v>3230414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80.900000000000006</v>
      </c>
      <c r="CU5" s="354"/>
      <c r="CV5" s="354"/>
      <c r="CW5" s="354"/>
      <c r="CX5" s="354"/>
      <c r="CY5" s="354"/>
      <c r="CZ5" s="354"/>
      <c r="DA5" s="355"/>
      <c r="DB5" s="353">
        <v>83.5</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275654</v>
      </c>
      <c r="BO6" s="384"/>
      <c r="BP6" s="384"/>
      <c r="BQ6" s="384"/>
      <c r="BR6" s="384"/>
      <c r="BS6" s="384"/>
      <c r="BT6" s="384"/>
      <c r="BU6" s="385"/>
      <c r="BV6" s="383">
        <v>222174</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85.9</v>
      </c>
      <c r="CU6" s="528"/>
      <c r="CV6" s="528"/>
      <c r="CW6" s="528"/>
      <c r="CX6" s="528"/>
      <c r="CY6" s="528"/>
      <c r="CZ6" s="528"/>
      <c r="DA6" s="529"/>
      <c r="DB6" s="527">
        <v>88.8</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11840</v>
      </c>
      <c r="BO7" s="384"/>
      <c r="BP7" s="384"/>
      <c r="BQ7" s="384"/>
      <c r="BR7" s="384"/>
      <c r="BS7" s="384"/>
      <c r="BT7" s="384"/>
      <c r="BU7" s="385"/>
      <c r="BV7" s="383">
        <v>14364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2070026</v>
      </c>
      <c r="CU7" s="384"/>
      <c r="CV7" s="384"/>
      <c r="CW7" s="384"/>
      <c r="CX7" s="384"/>
      <c r="CY7" s="384"/>
      <c r="CZ7" s="384"/>
      <c r="DA7" s="385"/>
      <c r="DB7" s="383">
        <v>2095956</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263814</v>
      </c>
      <c r="BO8" s="384"/>
      <c r="BP8" s="384"/>
      <c r="BQ8" s="384"/>
      <c r="BR8" s="384"/>
      <c r="BS8" s="384"/>
      <c r="BT8" s="384"/>
      <c r="BU8" s="385"/>
      <c r="BV8" s="383">
        <v>207810</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0.26</v>
      </c>
      <c r="CU8" s="491"/>
      <c r="CV8" s="491"/>
      <c r="CW8" s="491"/>
      <c r="CX8" s="491"/>
      <c r="CY8" s="491"/>
      <c r="CZ8" s="491"/>
      <c r="DA8" s="492"/>
      <c r="DB8" s="490">
        <v>0.27</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3185</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56004</v>
      </c>
      <c r="BO9" s="384"/>
      <c r="BP9" s="384"/>
      <c r="BQ9" s="384"/>
      <c r="BR9" s="384"/>
      <c r="BS9" s="384"/>
      <c r="BT9" s="384"/>
      <c r="BU9" s="385"/>
      <c r="BV9" s="383">
        <v>17843</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14.9</v>
      </c>
      <c r="CU9" s="354"/>
      <c r="CV9" s="354"/>
      <c r="CW9" s="354"/>
      <c r="CX9" s="354"/>
      <c r="CY9" s="354"/>
      <c r="CZ9" s="354"/>
      <c r="DA9" s="355"/>
      <c r="DB9" s="353">
        <v>16.5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3475</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1208</v>
      </c>
      <c r="BO10" s="384"/>
      <c r="BP10" s="384"/>
      <c r="BQ10" s="384"/>
      <c r="BR10" s="384"/>
      <c r="BS10" s="384"/>
      <c r="BT10" s="384"/>
      <c r="BU10" s="385"/>
      <c r="BV10" s="383">
        <v>1653</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c r="A12" s="138"/>
      <c r="B12" s="493" t="s">
        <v>114</v>
      </c>
      <c r="C12" s="494"/>
      <c r="D12" s="494"/>
      <c r="E12" s="494"/>
      <c r="F12" s="494"/>
      <c r="G12" s="494"/>
      <c r="H12" s="494"/>
      <c r="I12" s="494"/>
      <c r="J12" s="494"/>
      <c r="K12" s="495"/>
      <c r="L12" s="502" t="s">
        <v>115</v>
      </c>
      <c r="M12" s="503"/>
      <c r="N12" s="503"/>
      <c r="O12" s="503"/>
      <c r="P12" s="503"/>
      <c r="Q12" s="504"/>
      <c r="R12" s="505">
        <v>3121</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t="s">
        <v>121</v>
      </c>
      <c r="BO12" s="384"/>
      <c r="BP12" s="384"/>
      <c r="BQ12" s="384"/>
      <c r="BR12" s="384"/>
      <c r="BS12" s="384"/>
      <c r="BT12" s="384"/>
      <c r="BU12" s="385"/>
      <c r="BV12" s="383" t="s">
        <v>121</v>
      </c>
      <c r="BW12" s="384"/>
      <c r="BX12" s="384"/>
      <c r="BY12" s="384"/>
      <c r="BZ12" s="384"/>
      <c r="CA12" s="384"/>
      <c r="CB12" s="384"/>
      <c r="CC12" s="385"/>
      <c r="CD12" s="392" t="s">
        <v>122</v>
      </c>
      <c r="CE12" s="393"/>
      <c r="CF12" s="393"/>
      <c r="CG12" s="393"/>
      <c r="CH12" s="393"/>
      <c r="CI12" s="393"/>
      <c r="CJ12" s="393"/>
      <c r="CK12" s="393"/>
      <c r="CL12" s="393"/>
      <c r="CM12" s="393"/>
      <c r="CN12" s="393"/>
      <c r="CO12" s="393"/>
      <c r="CP12" s="393"/>
      <c r="CQ12" s="393"/>
      <c r="CR12" s="393"/>
      <c r="CS12" s="394"/>
      <c r="CT12" s="490" t="s">
        <v>121</v>
      </c>
      <c r="CU12" s="491"/>
      <c r="CV12" s="491"/>
      <c r="CW12" s="491"/>
      <c r="CX12" s="491"/>
      <c r="CY12" s="491"/>
      <c r="CZ12" s="491"/>
      <c r="DA12" s="492"/>
      <c r="DB12" s="490" t="s">
        <v>121</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123</v>
      </c>
      <c r="N13" s="480"/>
      <c r="O13" s="480"/>
      <c r="P13" s="480"/>
      <c r="Q13" s="481"/>
      <c r="R13" s="482">
        <v>3106</v>
      </c>
      <c r="S13" s="483"/>
      <c r="T13" s="483"/>
      <c r="U13" s="483"/>
      <c r="V13" s="484"/>
      <c r="W13" s="470" t="s">
        <v>124</v>
      </c>
      <c r="X13" s="396"/>
      <c r="Y13" s="396"/>
      <c r="Z13" s="396"/>
      <c r="AA13" s="396"/>
      <c r="AB13" s="397"/>
      <c r="AC13" s="359">
        <v>233</v>
      </c>
      <c r="AD13" s="360"/>
      <c r="AE13" s="360"/>
      <c r="AF13" s="360"/>
      <c r="AG13" s="361"/>
      <c r="AH13" s="359">
        <v>271</v>
      </c>
      <c r="AI13" s="360"/>
      <c r="AJ13" s="360"/>
      <c r="AK13" s="360"/>
      <c r="AL13" s="362"/>
      <c r="AM13" s="450" t="s">
        <v>125</v>
      </c>
      <c r="AN13" s="357"/>
      <c r="AO13" s="357"/>
      <c r="AP13" s="357"/>
      <c r="AQ13" s="357"/>
      <c r="AR13" s="357"/>
      <c r="AS13" s="357"/>
      <c r="AT13" s="358"/>
      <c r="AU13" s="438" t="s">
        <v>126</v>
      </c>
      <c r="AV13" s="439"/>
      <c r="AW13" s="439"/>
      <c r="AX13" s="439"/>
      <c r="AY13" s="363" t="s">
        <v>127</v>
      </c>
      <c r="AZ13" s="364"/>
      <c r="BA13" s="364"/>
      <c r="BB13" s="364"/>
      <c r="BC13" s="364"/>
      <c r="BD13" s="364"/>
      <c r="BE13" s="364"/>
      <c r="BF13" s="364"/>
      <c r="BG13" s="364"/>
      <c r="BH13" s="364"/>
      <c r="BI13" s="364"/>
      <c r="BJ13" s="364"/>
      <c r="BK13" s="364"/>
      <c r="BL13" s="364"/>
      <c r="BM13" s="365"/>
      <c r="BN13" s="383">
        <v>57212</v>
      </c>
      <c r="BO13" s="384"/>
      <c r="BP13" s="384"/>
      <c r="BQ13" s="384"/>
      <c r="BR13" s="384"/>
      <c r="BS13" s="384"/>
      <c r="BT13" s="384"/>
      <c r="BU13" s="385"/>
      <c r="BV13" s="383">
        <v>19496</v>
      </c>
      <c r="BW13" s="384"/>
      <c r="BX13" s="384"/>
      <c r="BY13" s="384"/>
      <c r="BZ13" s="384"/>
      <c r="CA13" s="384"/>
      <c r="CB13" s="384"/>
      <c r="CC13" s="385"/>
      <c r="CD13" s="392" t="s">
        <v>128</v>
      </c>
      <c r="CE13" s="393"/>
      <c r="CF13" s="393"/>
      <c r="CG13" s="393"/>
      <c r="CH13" s="393"/>
      <c r="CI13" s="393"/>
      <c r="CJ13" s="393"/>
      <c r="CK13" s="393"/>
      <c r="CL13" s="393"/>
      <c r="CM13" s="393"/>
      <c r="CN13" s="393"/>
      <c r="CO13" s="393"/>
      <c r="CP13" s="393"/>
      <c r="CQ13" s="393"/>
      <c r="CR13" s="393"/>
      <c r="CS13" s="394"/>
      <c r="CT13" s="353">
        <v>11.4</v>
      </c>
      <c r="CU13" s="354"/>
      <c r="CV13" s="354"/>
      <c r="CW13" s="354"/>
      <c r="CX13" s="354"/>
      <c r="CY13" s="354"/>
      <c r="CZ13" s="354"/>
      <c r="DA13" s="355"/>
      <c r="DB13" s="353">
        <v>11.9</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129</v>
      </c>
      <c r="M14" s="511"/>
      <c r="N14" s="511"/>
      <c r="O14" s="511"/>
      <c r="P14" s="511"/>
      <c r="Q14" s="512"/>
      <c r="R14" s="482">
        <v>3149</v>
      </c>
      <c r="S14" s="483"/>
      <c r="T14" s="483"/>
      <c r="U14" s="483"/>
      <c r="V14" s="484"/>
      <c r="W14" s="485"/>
      <c r="X14" s="399"/>
      <c r="Y14" s="399"/>
      <c r="Z14" s="399"/>
      <c r="AA14" s="399"/>
      <c r="AB14" s="400"/>
      <c r="AC14" s="475">
        <v>14.2</v>
      </c>
      <c r="AD14" s="476"/>
      <c r="AE14" s="476"/>
      <c r="AF14" s="476"/>
      <c r="AG14" s="477"/>
      <c r="AH14" s="475">
        <v>14.6</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130</v>
      </c>
      <c r="CE14" s="390"/>
      <c r="CF14" s="390"/>
      <c r="CG14" s="390"/>
      <c r="CH14" s="390"/>
      <c r="CI14" s="390"/>
      <c r="CJ14" s="390"/>
      <c r="CK14" s="390"/>
      <c r="CL14" s="390"/>
      <c r="CM14" s="390"/>
      <c r="CN14" s="390"/>
      <c r="CO14" s="390"/>
      <c r="CP14" s="390"/>
      <c r="CQ14" s="390"/>
      <c r="CR14" s="390"/>
      <c r="CS14" s="391"/>
      <c r="CT14" s="486">
        <v>49.4</v>
      </c>
      <c r="CU14" s="454"/>
      <c r="CV14" s="454"/>
      <c r="CW14" s="454"/>
      <c r="CX14" s="454"/>
      <c r="CY14" s="454"/>
      <c r="CZ14" s="454"/>
      <c r="DA14" s="455"/>
      <c r="DB14" s="486">
        <v>54.6</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123</v>
      </c>
      <c r="N15" s="480"/>
      <c r="O15" s="480"/>
      <c r="P15" s="480"/>
      <c r="Q15" s="481"/>
      <c r="R15" s="482">
        <v>3134</v>
      </c>
      <c r="S15" s="483"/>
      <c r="T15" s="483"/>
      <c r="U15" s="483"/>
      <c r="V15" s="484"/>
      <c r="W15" s="470" t="s">
        <v>131</v>
      </c>
      <c r="X15" s="396"/>
      <c r="Y15" s="396"/>
      <c r="Z15" s="396"/>
      <c r="AA15" s="396"/>
      <c r="AB15" s="397"/>
      <c r="AC15" s="359">
        <v>341</v>
      </c>
      <c r="AD15" s="360"/>
      <c r="AE15" s="360"/>
      <c r="AF15" s="360"/>
      <c r="AG15" s="361"/>
      <c r="AH15" s="359">
        <v>407</v>
      </c>
      <c r="AI15" s="360"/>
      <c r="AJ15" s="360"/>
      <c r="AK15" s="360"/>
      <c r="AL15" s="362"/>
      <c r="AM15" s="450"/>
      <c r="AN15" s="357"/>
      <c r="AO15" s="357"/>
      <c r="AP15" s="357"/>
      <c r="AQ15" s="357"/>
      <c r="AR15" s="357"/>
      <c r="AS15" s="357"/>
      <c r="AT15" s="358"/>
      <c r="AU15" s="438"/>
      <c r="AV15" s="439"/>
      <c r="AW15" s="439"/>
      <c r="AX15" s="439"/>
      <c r="AY15" s="375" t="s">
        <v>132</v>
      </c>
      <c r="AZ15" s="376"/>
      <c r="BA15" s="376"/>
      <c r="BB15" s="376"/>
      <c r="BC15" s="376"/>
      <c r="BD15" s="376"/>
      <c r="BE15" s="376"/>
      <c r="BF15" s="376"/>
      <c r="BG15" s="376"/>
      <c r="BH15" s="376"/>
      <c r="BI15" s="376"/>
      <c r="BJ15" s="376"/>
      <c r="BK15" s="376"/>
      <c r="BL15" s="376"/>
      <c r="BM15" s="377"/>
      <c r="BN15" s="378">
        <v>459408</v>
      </c>
      <c r="BO15" s="379"/>
      <c r="BP15" s="379"/>
      <c r="BQ15" s="379"/>
      <c r="BR15" s="379"/>
      <c r="BS15" s="379"/>
      <c r="BT15" s="379"/>
      <c r="BU15" s="380"/>
      <c r="BV15" s="378">
        <v>460174</v>
      </c>
      <c r="BW15" s="379"/>
      <c r="BX15" s="379"/>
      <c r="BY15" s="379"/>
      <c r="BZ15" s="379"/>
      <c r="CA15" s="379"/>
      <c r="CB15" s="379"/>
      <c r="CC15" s="380"/>
      <c r="CD15" s="487" t="s">
        <v>133</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134</v>
      </c>
      <c r="M16" s="473"/>
      <c r="N16" s="473"/>
      <c r="O16" s="473"/>
      <c r="P16" s="473"/>
      <c r="Q16" s="474"/>
      <c r="R16" s="467" t="s">
        <v>135</v>
      </c>
      <c r="S16" s="468"/>
      <c r="T16" s="468"/>
      <c r="U16" s="468"/>
      <c r="V16" s="469"/>
      <c r="W16" s="485"/>
      <c r="X16" s="399"/>
      <c r="Y16" s="399"/>
      <c r="Z16" s="399"/>
      <c r="AA16" s="399"/>
      <c r="AB16" s="400"/>
      <c r="AC16" s="475">
        <v>20.8</v>
      </c>
      <c r="AD16" s="476"/>
      <c r="AE16" s="476"/>
      <c r="AF16" s="476"/>
      <c r="AG16" s="477"/>
      <c r="AH16" s="475">
        <v>22</v>
      </c>
      <c r="AI16" s="476"/>
      <c r="AJ16" s="476"/>
      <c r="AK16" s="476"/>
      <c r="AL16" s="478"/>
      <c r="AM16" s="450"/>
      <c r="AN16" s="357"/>
      <c r="AO16" s="357"/>
      <c r="AP16" s="357"/>
      <c r="AQ16" s="357"/>
      <c r="AR16" s="357"/>
      <c r="AS16" s="357"/>
      <c r="AT16" s="358"/>
      <c r="AU16" s="438"/>
      <c r="AV16" s="439"/>
      <c r="AW16" s="439"/>
      <c r="AX16" s="439"/>
      <c r="AY16" s="363" t="s">
        <v>136</v>
      </c>
      <c r="AZ16" s="364"/>
      <c r="BA16" s="364"/>
      <c r="BB16" s="364"/>
      <c r="BC16" s="364"/>
      <c r="BD16" s="364"/>
      <c r="BE16" s="364"/>
      <c r="BF16" s="364"/>
      <c r="BG16" s="364"/>
      <c r="BH16" s="364"/>
      <c r="BI16" s="364"/>
      <c r="BJ16" s="364"/>
      <c r="BK16" s="364"/>
      <c r="BL16" s="364"/>
      <c r="BM16" s="365"/>
      <c r="BN16" s="383">
        <v>1812321</v>
      </c>
      <c r="BO16" s="384"/>
      <c r="BP16" s="384"/>
      <c r="BQ16" s="384"/>
      <c r="BR16" s="384"/>
      <c r="BS16" s="384"/>
      <c r="BT16" s="384"/>
      <c r="BU16" s="385"/>
      <c r="BV16" s="383">
        <v>1831862</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137</v>
      </c>
      <c r="N17" s="465"/>
      <c r="O17" s="465"/>
      <c r="P17" s="465"/>
      <c r="Q17" s="466"/>
      <c r="R17" s="467" t="s">
        <v>135</v>
      </c>
      <c r="S17" s="468"/>
      <c r="T17" s="468"/>
      <c r="U17" s="468"/>
      <c r="V17" s="469"/>
      <c r="W17" s="470" t="s">
        <v>138</v>
      </c>
      <c r="X17" s="396"/>
      <c r="Y17" s="396"/>
      <c r="Z17" s="396"/>
      <c r="AA17" s="396"/>
      <c r="AB17" s="397"/>
      <c r="AC17" s="359">
        <v>1067</v>
      </c>
      <c r="AD17" s="360"/>
      <c r="AE17" s="360"/>
      <c r="AF17" s="360"/>
      <c r="AG17" s="361"/>
      <c r="AH17" s="359">
        <v>1174</v>
      </c>
      <c r="AI17" s="360"/>
      <c r="AJ17" s="360"/>
      <c r="AK17" s="360"/>
      <c r="AL17" s="362"/>
      <c r="AM17" s="450"/>
      <c r="AN17" s="357"/>
      <c r="AO17" s="357"/>
      <c r="AP17" s="357"/>
      <c r="AQ17" s="357"/>
      <c r="AR17" s="357"/>
      <c r="AS17" s="357"/>
      <c r="AT17" s="358"/>
      <c r="AU17" s="438"/>
      <c r="AV17" s="439"/>
      <c r="AW17" s="439"/>
      <c r="AX17" s="439"/>
      <c r="AY17" s="363" t="s">
        <v>139</v>
      </c>
      <c r="AZ17" s="364"/>
      <c r="BA17" s="364"/>
      <c r="BB17" s="364"/>
      <c r="BC17" s="364"/>
      <c r="BD17" s="364"/>
      <c r="BE17" s="364"/>
      <c r="BF17" s="364"/>
      <c r="BG17" s="364"/>
      <c r="BH17" s="364"/>
      <c r="BI17" s="364"/>
      <c r="BJ17" s="364"/>
      <c r="BK17" s="364"/>
      <c r="BL17" s="364"/>
      <c r="BM17" s="365"/>
      <c r="BN17" s="383">
        <v>596289</v>
      </c>
      <c r="BO17" s="384"/>
      <c r="BP17" s="384"/>
      <c r="BQ17" s="384"/>
      <c r="BR17" s="384"/>
      <c r="BS17" s="384"/>
      <c r="BT17" s="384"/>
      <c r="BU17" s="385"/>
      <c r="BV17" s="383">
        <v>594656</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140</v>
      </c>
      <c r="C18" s="444"/>
      <c r="D18" s="444"/>
      <c r="E18" s="445"/>
      <c r="F18" s="445"/>
      <c r="G18" s="445"/>
      <c r="H18" s="445"/>
      <c r="I18" s="445"/>
      <c r="J18" s="445"/>
      <c r="K18" s="445"/>
      <c r="L18" s="446">
        <v>233.94</v>
      </c>
      <c r="M18" s="446"/>
      <c r="N18" s="446"/>
      <c r="O18" s="446"/>
      <c r="P18" s="446"/>
      <c r="Q18" s="446"/>
      <c r="R18" s="447"/>
      <c r="S18" s="447"/>
      <c r="T18" s="447"/>
      <c r="U18" s="447"/>
      <c r="V18" s="448"/>
      <c r="W18" s="462"/>
      <c r="X18" s="463"/>
      <c r="Y18" s="463"/>
      <c r="Z18" s="463"/>
      <c r="AA18" s="463"/>
      <c r="AB18" s="471"/>
      <c r="AC18" s="347">
        <v>65</v>
      </c>
      <c r="AD18" s="348"/>
      <c r="AE18" s="348"/>
      <c r="AF18" s="348"/>
      <c r="AG18" s="449"/>
      <c r="AH18" s="347">
        <v>63.4</v>
      </c>
      <c r="AI18" s="348"/>
      <c r="AJ18" s="348"/>
      <c r="AK18" s="348"/>
      <c r="AL18" s="349"/>
      <c r="AM18" s="450"/>
      <c r="AN18" s="357"/>
      <c r="AO18" s="357"/>
      <c r="AP18" s="357"/>
      <c r="AQ18" s="357"/>
      <c r="AR18" s="357"/>
      <c r="AS18" s="357"/>
      <c r="AT18" s="358"/>
      <c r="AU18" s="438"/>
      <c r="AV18" s="439"/>
      <c r="AW18" s="439"/>
      <c r="AX18" s="439"/>
      <c r="AY18" s="363" t="s">
        <v>141</v>
      </c>
      <c r="AZ18" s="364"/>
      <c r="BA18" s="364"/>
      <c r="BB18" s="364"/>
      <c r="BC18" s="364"/>
      <c r="BD18" s="364"/>
      <c r="BE18" s="364"/>
      <c r="BF18" s="364"/>
      <c r="BG18" s="364"/>
      <c r="BH18" s="364"/>
      <c r="BI18" s="364"/>
      <c r="BJ18" s="364"/>
      <c r="BK18" s="364"/>
      <c r="BL18" s="364"/>
      <c r="BM18" s="365"/>
      <c r="BN18" s="383">
        <v>1689321</v>
      </c>
      <c r="BO18" s="384"/>
      <c r="BP18" s="384"/>
      <c r="BQ18" s="384"/>
      <c r="BR18" s="384"/>
      <c r="BS18" s="384"/>
      <c r="BT18" s="384"/>
      <c r="BU18" s="385"/>
      <c r="BV18" s="383">
        <v>1755086</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142</v>
      </c>
      <c r="C19" s="444"/>
      <c r="D19" s="444"/>
      <c r="E19" s="445"/>
      <c r="F19" s="445"/>
      <c r="G19" s="445"/>
      <c r="H19" s="445"/>
      <c r="I19" s="445"/>
      <c r="J19" s="445"/>
      <c r="K19" s="445"/>
      <c r="L19" s="451">
        <v>14</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143</v>
      </c>
      <c r="AZ19" s="364"/>
      <c r="BA19" s="364"/>
      <c r="BB19" s="364"/>
      <c r="BC19" s="364"/>
      <c r="BD19" s="364"/>
      <c r="BE19" s="364"/>
      <c r="BF19" s="364"/>
      <c r="BG19" s="364"/>
      <c r="BH19" s="364"/>
      <c r="BI19" s="364"/>
      <c r="BJ19" s="364"/>
      <c r="BK19" s="364"/>
      <c r="BL19" s="364"/>
      <c r="BM19" s="365"/>
      <c r="BN19" s="383">
        <v>2515194</v>
      </c>
      <c r="BO19" s="384"/>
      <c r="BP19" s="384"/>
      <c r="BQ19" s="384"/>
      <c r="BR19" s="384"/>
      <c r="BS19" s="384"/>
      <c r="BT19" s="384"/>
      <c r="BU19" s="385"/>
      <c r="BV19" s="383">
        <v>2455307</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144</v>
      </c>
      <c r="C20" s="444"/>
      <c r="D20" s="444"/>
      <c r="E20" s="445"/>
      <c r="F20" s="445"/>
      <c r="G20" s="445"/>
      <c r="H20" s="445"/>
      <c r="I20" s="445"/>
      <c r="J20" s="445"/>
      <c r="K20" s="445"/>
      <c r="L20" s="451">
        <v>1052</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145</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146</v>
      </c>
      <c r="C22" s="413"/>
      <c r="D22" s="414"/>
      <c r="E22" s="421" t="s">
        <v>1</v>
      </c>
      <c r="F22" s="396"/>
      <c r="G22" s="396"/>
      <c r="H22" s="396"/>
      <c r="I22" s="396"/>
      <c r="J22" s="396"/>
      <c r="K22" s="397"/>
      <c r="L22" s="421" t="s">
        <v>147</v>
      </c>
      <c r="M22" s="396"/>
      <c r="N22" s="396"/>
      <c r="O22" s="396"/>
      <c r="P22" s="397"/>
      <c r="Q22" s="406" t="s">
        <v>148</v>
      </c>
      <c r="R22" s="407"/>
      <c r="S22" s="407"/>
      <c r="T22" s="407"/>
      <c r="U22" s="407"/>
      <c r="V22" s="422"/>
      <c r="W22" s="424" t="s">
        <v>149</v>
      </c>
      <c r="X22" s="413"/>
      <c r="Y22" s="414"/>
      <c r="Z22" s="421" t="s">
        <v>1</v>
      </c>
      <c r="AA22" s="396"/>
      <c r="AB22" s="396"/>
      <c r="AC22" s="396"/>
      <c r="AD22" s="396"/>
      <c r="AE22" s="396"/>
      <c r="AF22" s="396"/>
      <c r="AG22" s="397"/>
      <c r="AH22" s="395" t="s">
        <v>150</v>
      </c>
      <c r="AI22" s="396"/>
      <c r="AJ22" s="396"/>
      <c r="AK22" s="396"/>
      <c r="AL22" s="397"/>
      <c r="AM22" s="395" t="s">
        <v>151</v>
      </c>
      <c r="AN22" s="401"/>
      <c r="AO22" s="401"/>
      <c r="AP22" s="401"/>
      <c r="AQ22" s="401"/>
      <c r="AR22" s="402"/>
      <c r="AS22" s="406" t="s">
        <v>148</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152</v>
      </c>
      <c r="AZ23" s="376"/>
      <c r="BA23" s="376"/>
      <c r="BB23" s="376"/>
      <c r="BC23" s="376"/>
      <c r="BD23" s="376"/>
      <c r="BE23" s="376"/>
      <c r="BF23" s="376"/>
      <c r="BG23" s="376"/>
      <c r="BH23" s="376"/>
      <c r="BI23" s="376"/>
      <c r="BJ23" s="376"/>
      <c r="BK23" s="376"/>
      <c r="BL23" s="376"/>
      <c r="BM23" s="377"/>
      <c r="BN23" s="383">
        <v>3886660</v>
      </c>
      <c r="BO23" s="384"/>
      <c r="BP23" s="384"/>
      <c r="BQ23" s="384"/>
      <c r="BR23" s="384"/>
      <c r="BS23" s="384"/>
      <c r="BT23" s="384"/>
      <c r="BU23" s="385"/>
      <c r="BV23" s="383">
        <v>3829290</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153</v>
      </c>
      <c r="F24" s="357"/>
      <c r="G24" s="357"/>
      <c r="H24" s="357"/>
      <c r="I24" s="357"/>
      <c r="J24" s="357"/>
      <c r="K24" s="358"/>
      <c r="L24" s="359">
        <v>1</v>
      </c>
      <c r="M24" s="360"/>
      <c r="N24" s="360"/>
      <c r="O24" s="360"/>
      <c r="P24" s="361"/>
      <c r="Q24" s="359">
        <v>7030</v>
      </c>
      <c r="R24" s="360"/>
      <c r="S24" s="360"/>
      <c r="T24" s="360"/>
      <c r="U24" s="360"/>
      <c r="V24" s="361"/>
      <c r="W24" s="425"/>
      <c r="X24" s="416"/>
      <c r="Y24" s="417"/>
      <c r="Z24" s="356" t="s">
        <v>154</v>
      </c>
      <c r="AA24" s="357"/>
      <c r="AB24" s="357"/>
      <c r="AC24" s="357"/>
      <c r="AD24" s="357"/>
      <c r="AE24" s="357"/>
      <c r="AF24" s="357"/>
      <c r="AG24" s="358"/>
      <c r="AH24" s="359">
        <v>52</v>
      </c>
      <c r="AI24" s="360"/>
      <c r="AJ24" s="360"/>
      <c r="AK24" s="360"/>
      <c r="AL24" s="361"/>
      <c r="AM24" s="359">
        <v>151372</v>
      </c>
      <c r="AN24" s="360"/>
      <c r="AO24" s="360"/>
      <c r="AP24" s="360"/>
      <c r="AQ24" s="360"/>
      <c r="AR24" s="361"/>
      <c r="AS24" s="359">
        <v>2911</v>
      </c>
      <c r="AT24" s="360"/>
      <c r="AU24" s="360"/>
      <c r="AV24" s="360"/>
      <c r="AW24" s="360"/>
      <c r="AX24" s="362"/>
      <c r="AY24" s="350" t="s">
        <v>155</v>
      </c>
      <c r="AZ24" s="351"/>
      <c r="BA24" s="351"/>
      <c r="BB24" s="351"/>
      <c r="BC24" s="351"/>
      <c r="BD24" s="351"/>
      <c r="BE24" s="351"/>
      <c r="BF24" s="351"/>
      <c r="BG24" s="351"/>
      <c r="BH24" s="351"/>
      <c r="BI24" s="351"/>
      <c r="BJ24" s="351"/>
      <c r="BK24" s="351"/>
      <c r="BL24" s="351"/>
      <c r="BM24" s="352"/>
      <c r="BN24" s="383">
        <v>3191798</v>
      </c>
      <c r="BO24" s="384"/>
      <c r="BP24" s="384"/>
      <c r="BQ24" s="384"/>
      <c r="BR24" s="384"/>
      <c r="BS24" s="384"/>
      <c r="BT24" s="384"/>
      <c r="BU24" s="385"/>
      <c r="BV24" s="383">
        <v>3078729</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156</v>
      </c>
      <c r="F25" s="357"/>
      <c r="G25" s="357"/>
      <c r="H25" s="357"/>
      <c r="I25" s="357"/>
      <c r="J25" s="357"/>
      <c r="K25" s="358"/>
      <c r="L25" s="359">
        <v>1</v>
      </c>
      <c r="M25" s="360"/>
      <c r="N25" s="360"/>
      <c r="O25" s="360"/>
      <c r="P25" s="361"/>
      <c r="Q25" s="359">
        <v>5630</v>
      </c>
      <c r="R25" s="360"/>
      <c r="S25" s="360"/>
      <c r="T25" s="360"/>
      <c r="U25" s="360"/>
      <c r="V25" s="361"/>
      <c r="W25" s="425"/>
      <c r="X25" s="416"/>
      <c r="Y25" s="417"/>
      <c r="Z25" s="356" t="s">
        <v>157</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158</v>
      </c>
      <c r="AZ25" s="376"/>
      <c r="BA25" s="376"/>
      <c r="BB25" s="376"/>
      <c r="BC25" s="376"/>
      <c r="BD25" s="376"/>
      <c r="BE25" s="376"/>
      <c r="BF25" s="376"/>
      <c r="BG25" s="376"/>
      <c r="BH25" s="376"/>
      <c r="BI25" s="376"/>
      <c r="BJ25" s="376"/>
      <c r="BK25" s="376"/>
      <c r="BL25" s="376"/>
      <c r="BM25" s="377"/>
      <c r="BN25" s="378">
        <v>26812</v>
      </c>
      <c r="BO25" s="379"/>
      <c r="BP25" s="379"/>
      <c r="BQ25" s="379"/>
      <c r="BR25" s="379"/>
      <c r="BS25" s="379"/>
      <c r="BT25" s="379"/>
      <c r="BU25" s="380"/>
      <c r="BV25" s="378">
        <v>41144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159</v>
      </c>
      <c r="F26" s="357"/>
      <c r="G26" s="357"/>
      <c r="H26" s="357"/>
      <c r="I26" s="357"/>
      <c r="J26" s="357"/>
      <c r="K26" s="358"/>
      <c r="L26" s="359">
        <v>1</v>
      </c>
      <c r="M26" s="360"/>
      <c r="N26" s="360"/>
      <c r="O26" s="360"/>
      <c r="P26" s="361"/>
      <c r="Q26" s="359">
        <v>5280</v>
      </c>
      <c r="R26" s="360"/>
      <c r="S26" s="360"/>
      <c r="T26" s="360"/>
      <c r="U26" s="360"/>
      <c r="V26" s="361"/>
      <c r="W26" s="425"/>
      <c r="X26" s="416"/>
      <c r="Y26" s="417"/>
      <c r="Z26" s="356" t="s">
        <v>160</v>
      </c>
      <c r="AA26" s="436"/>
      <c r="AB26" s="436"/>
      <c r="AC26" s="436"/>
      <c r="AD26" s="436"/>
      <c r="AE26" s="436"/>
      <c r="AF26" s="436"/>
      <c r="AG26" s="437"/>
      <c r="AH26" s="359">
        <v>1</v>
      </c>
      <c r="AI26" s="360"/>
      <c r="AJ26" s="360"/>
      <c r="AK26" s="360"/>
      <c r="AL26" s="361"/>
      <c r="AM26" s="359">
        <v>3047</v>
      </c>
      <c r="AN26" s="360"/>
      <c r="AO26" s="360"/>
      <c r="AP26" s="360"/>
      <c r="AQ26" s="360"/>
      <c r="AR26" s="361"/>
      <c r="AS26" s="359">
        <v>3047</v>
      </c>
      <c r="AT26" s="360"/>
      <c r="AU26" s="360"/>
      <c r="AV26" s="360"/>
      <c r="AW26" s="360"/>
      <c r="AX26" s="362"/>
      <c r="AY26" s="392" t="s">
        <v>161</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162</v>
      </c>
      <c r="F27" s="357"/>
      <c r="G27" s="357"/>
      <c r="H27" s="357"/>
      <c r="I27" s="357"/>
      <c r="J27" s="357"/>
      <c r="K27" s="358"/>
      <c r="L27" s="359">
        <v>1</v>
      </c>
      <c r="M27" s="360"/>
      <c r="N27" s="360"/>
      <c r="O27" s="360"/>
      <c r="P27" s="361"/>
      <c r="Q27" s="359">
        <v>2610</v>
      </c>
      <c r="R27" s="360"/>
      <c r="S27" s="360"/>
      <c r="T27" s="360"/>
      <c r="U27" s="360"/>
      <c r="V27" s="361"/>
      <c r="W27" s="425"/>
      <c r="X27" s="416"/>
      <c r="Y27" s="417"/>
      <c r="Z27" s="356" t="s">
        <v>163</v>
      </c>
      <c r="AA27" s="357"/>
      <c r="AB27" s="357"/>
      <c r="AC27" s="357"/>
      <c r="AD27" s="357"/>
      <c r="AE27" s="357"/>
      <c r="AF27" s="357"/>
      <c r="AG27" s="358"/>
      <c r="AH27" s="359">
        <v>6</v>
      </c>
      <c r="AI27" s="360"/>
      <c r="AJ27" s="360"/>
      <c r="AK27" s="360"/>
      <c r="AL27" s="361"/>
      <c r="AM27" s="359">
        <v>18702</v>
      </c>
      <c r="AN27" s="360"/>
      <c r="AO27" s="360"/>
      <c r="AP27" s="360"/>
      <c r="AQ27" s="360"/>
      <c r="AR27" s="361"/>
      <c r="AS27" s="359">
        <v>3117</v>
      </c>
      <c r="AT27" s="360"/>
      <c r="AU27" s="360"/>
      <c r="AV27" s="360"/>
      <c r="AW27" s="360"/>
      <c r="AX27" s="362"/>
      <c r="AY27" s="389" t="s">
        <v>164</v>
      </c>
      <c r="AZ27" s="390"/>
      <c r="BA27" s="390"/>
      <c r="BB27" s="390"/>
      <c r="BC27" s="390"/>
      <c r="BD27" s="390"/>
      <c r="BE27" s="390"/>
      <c r="BF27" s="390"/>
      <c r="BG27" s="390"/>
      <c r="BH27" s="390"/>
      <c r="BI27" s="390"/>
      <c r="BJ27" s="390"/>
      <c r="BK27" s="390"/>
      <c r="BL27" s="390"/>
      <c r="BM27" s="391"/>
      <c r="BN27" s="386">
        <v>25724</v>
      </c>
      <c r="BO27" s="387"/>
      <c r="BP27" s="387"/>
      <c r="BQ27" s="387"/>
      <c r="BR27" s="387"/>
      <c r="BS27" s="387"/>
      <c r="BT27" s="387"/>
      <c r="BU27" s="388"/>
      <c r="BV27" s="386">
        <v>25723</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165</v>
      </c>
      <c r="F28" s="357"/>
      <c r="G28" s="357"/>
      <c r="H28" s="357"/>
      <c r="I28" s="357"/>
      <c r="J28" s="357"/>
      <c r="K28" s="358"/>
      <c r="L28" s="359">
        <v>1</v>
      </c>
      <c r="M28" s="360"/>
      <c r="N28" s="360"/>
      <c r="O28" s="360"/>
      <c r="P28" s="361"/>
      <c r="Q28" s="359">
        <v>2110</v>
      </c>
      <c r="R28" s="360"/>
      <c r="S28" s="360"/>
      <c r="T28" s="360"/>
      <c r="U28" s="360"/>
      <c r="V28" s="361"/>
      <c r="W28" s="425"/>
      <c r="X28" s="416"/>
      <c r="Y28" s="417"/>
      <c r="Z28" s="356" t="s">
        <v>166</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167</v>
      </c>
      <c r="AZ28" s="367"/>
      <c r="BA28" s="367"/>
      <c r="BB28" s="368"/>
      <c r="BC28" s="375" t="s">
        <v>168</v>
      </c>
      <c r="BD28" s="376"/>
      <c r="BE28" s="376"/>
      <c r="BF28" s="376"/>
      <c r="BG28" s="376"/>
      <c r="BH28" s="376"/>
      <c r="BI28" s="376"/>
      <c r="BJ28" s="376"/>
      <c r="BK28" s="376"/>
      <c r="BL28" s="376"/>
      <c r="BM28" s="377"/>
      <c r="BN28" s="378">
        <v>673116</v>
      </c>
      <c r="BO28" s="379"/>
      <c r="BP28" s="379"/>
      <c r="BQ28" s="379"/>
      <c r="BR28" s="379"/>
      <c r="BS28" s="379"/>
      <c r="BT28" s="379"/>
      <c r="BU28" s="380"/>
      <c r="BV28" s="378">
        <v>671908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169</v>
      </c>
      <c r="F29" s="357"/>
      <c r="G29" s="357"/>
      <c r="H29" s="357"/>
      <c r="I29" s="357"/>
      <c r="J29" s="357"/>
      <c r="K29" s="358"/>
      <c r="L29" s="359">
        <v>10</v>
      </c>
      <c r="M29" s="360"/>
      <c r="N29" s="360"/>
      <c r="O29" s="360"/>
      <c r="P29" s="361"/>
      <c r="Q29" s="359">
        <v>1900</v>
      </c>
      <c r="R29" s="360"/>
      <c r="S29" s="360"/>
      <c r="T29" s="360"/>
      <c r="U29" s="360"/>
      <c r="V29" s="361"/>
      <c r="W29" s="425"/>
      <c r="X29" s="416"/>
      <c r="Y29" s="417"/>
      <c r="Z29" s="356" t="s">
        <v>170</v>
      </c>
      <c r="AA29" s="357"/>
      <c r="AB29" s="357"/>
      <c r="AC29" s="357"/>
      <c r="AD29" s="357"/>
      <c r="AE29" s="357"/>
      <c r="AF29" s="357"/>
      <c r="AG29" s="358"/>
      <c r="AH29" s="359">
        <v>58</v>
      </c>
      <c r="AI29" s="360"/>
      <c r="AJ29" s="360"/>
      <c r="AK29" s="360"/>
      <c r="AL29" s="361"/>
      <c r="AM29" s="359">
        <v>170074</v>
      </c>
      <c r="AN29" s="360"/>
      <c r="AO29" s="360"/>
      <c r="AP29" s="360"/>
      <c r="AQ29" s="360"/>
      <c r="AR29" s="361"/>
      <c r="AS29" s="359">
        <v>2932</v>
      </c>
      <c r="AT29" s="360"/>
      <c r="AU29" s="360"/>
      <c r="AV29" s="360"/>
      <c r="AW29" s="360"/>
      <c r="AX29" s="362"/>
      <c r="AY29" s="369"/>
      <c r="AZ29" s="370"/>
      <c r="BA29" s="370"/>
      <c r="BB29" s="371"/>
      <c r="BC29" s="363" t="s">
        <v>171</v>
      </c>
      <c r="BD29" s="364"/>
      <c r="BE29" s="364"/>
      <c r="BF29" s="364"/>
      <c r="BG29" s="364"/>
      <c r="BH29" s="364"/>
      <c r="BI29" s="364"/>
      <c r="BJ29" s="364"/>
      <c r="BK29" s="364"/>
      <c r="BL29" s="364"/>
      <c r="BM29" s="365"/>
      <c r="BN29" s="383">
        <v>94512</v>
      </c>
      <c r="BO29" s="384"/>
      <c r="BP29" s="384"/>
      <c r="BQ29" s="384"/>
      <c r="BR29" s="384"/>
      <c r="BS29" s="384"/>
      <c r="BT29" s="384"/>
      <c r="BU29" s="385"/>
      <c r="BV29" s="383">
        <v>96385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172</v>
      </c>
      <c r="AA30" s="434"/>
      <c r="AB30" s="434"/>
      <c r="AC30" s="434"/>
      <c r="AD30" s="434"/>
      <c r="AE30" s="434"/>
      <c r="AF30" s="434"/>
      <c r="AG30" s="435"/>
      <c r="AH30" s="347">
        <v>96.4</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173</v>
      </c>
      <c r="BD30" s="351"/>
      <c r="BE30" s="351"/>
      <c r="BF30" s="351"/>
      <c r="BG30" s="351"/>
      <c r="BH30" s="351"/>
      <c r="BI30" s="351"/>
      <c r="BJ30" s="351"/>
      <c r="BK30" s="351"/>
      <c r="BL30" s="351"/>
      <c r="BM30" s="352"/>
      <c r="BN30" s="386">
        <v>699160</v>
      </c>
      <c r="BO30" s="387"/>
      <c r="BP30" s="387"/>
      <c r="BQ30" s="387"/>
      <c r="BR30" s="387"/>
      <c r="BS30" s="387"/>
      <c r="BT30" s="387"/>
      <c r="BU30" s="388"/>
      <c r="BV30" s="386">
        <v>523465</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180</v>
      </c>
      <c r="D33" s="346"/>
      <c r="E33" s="345" t="s">
        <v>181</v>
      </c>
      <c r="F33" s="345"/>
      <c r="G33" s="345"/>
      <c r="H33" s="345"/>
      <c r="I33" s="345"/>
      <c r="J33" s="345"/>
      <c r="K33" s="345"/>
      <c r="L33" s="345"/>
      <c r="M33" s="345"/>
      <c r="N33" s="345"/>
      <c r="O33" s="345"/>
      <c r="P33" s="345"/>
      <c r="Q33" s="345"/>
      <c r="R33" s="345"/>
      <c r="S33" s="345"/>
      <c r="T33" s="167"/>
      <c r="U33" s="346" t="s">
        <v>180</v>
      </c>
      <c r="V33" s="346"/>
      <c r="W33" s="345" t="s">
        <v>181</v>
      </c>
      <c r="X33" s="345"/>
      <c r="Y33" s="345"/>
      <c r="Z33" s="345"/>
      <c r="AA33" s="345"/>
      <c r="AB33" s="345"/>
      <c r="AC33" s="345"/>
      <c r="AD33" s="345"/>
      <c r="AE33" s="345"/>
      <c r="AF33" s="345"/>
      <c r="AG33" s="345"/>
      <c r="AH33" s="345"/>
      <c r="AI33" s="345"/>
      <c r="AJ33" s="345"/>
      <c r="AK33" s="345"/>
      <c r="AL33" s="167"/>
      <c r="AM33" s="346" t="s">
        <v>180</v>
      </c>
      <c r="AN33" s="346"/>
      <c r="AO33" s="345" t="s">
        <v>181</v>
      </c>
      <c r="AP33" s="345"/>
      <c r="AQ33" s="345"/>
      <c r="AR33" s="345"/>
      <c r="AS33" s="345"/>
      <c r="AT33" s="345"/>
      <c r="AU33" s="345"/>
      <c r="AV33" s="345"/>
      <c r="AW33" s="345"/>
      <c r="AX33" s="345"/>
      <c r="AY33" s="345"/>
      <c r="AZ33" s="345"/>
      <c r="BA33" s="345"/>
      <c r="BB33" s="345"/>
      <c r="BC33" s="345"/>
      <c r="BD33" s="168"/>
      <c r="BE33" s="345" t="s">
        <v>182</v>
      </c>
      <c r="BF33" s="345"/>
      <c r="BG33" s="345" t="s">
        <v>183</v>
      </c>
      <c r="BH33" s="345"/>
      <c r="BI33" s="345"/>
      <c r="BJ33" s="345"/>
      <c r="BK33" s="345"/>
      <c r="BL33" s="345"/>
      <c r="BM33" s="345"/>
      <c r="BN33" s="345"/>
      <c r="BO33" s="345"/>
      <c r="BP33" s="345"/>
      <c r="BQ33" s="345"/>
      <c r="BR33" s="345"/>
      <c r="BS33" s="345"/>
      <c r="BT33" s="345"/>
      <c r="BU33" s="345"/>
      <c r="BV33" s="168"/>
      <c r="BW33" s="346" t="s">
        <v>182</v>
      </c>
      <c r="BX33" s="346"/>
      <c r="BY33" s="345" t="s">
        <v>184</v>
      </c>
      <c r="BZ33" s="345"/>
      <c r="CA33" s="345"/>
      <c r="CB33" s="345"/>
      <c r="CC33" s="345"/>
      <c r="CD33" s="345"/>
      <c r="CE33" s="345"/>
      <c r="CF33" s="345"/>
      <c r="CG33" s="345"/>
      <c r="CH33" s="345"/>
      <c r="CI33" s="345"/>
      <c r="CJ33" s="345"/>
      <c r="CK33" s="345"/>
      <c r="CL33" s="345"/>
      <c r="CM33" s="345"/>
      <c r="CN33" s="167"/>
      <c r="CO33" s="346" t="s">
        <v>180</v>
      </c>
      <c r="CP33" s="346"/>
      <c r="CQ33" s="345" t="s">
        <v>185</v>
      </c>
      <c r="CR33" s="345"/>
      <c r="CS33" s="345"/>
      <c r="CT33" s="345"/>
      <c r="CU33" s="345"/>
      <c r="CV33" s="345"/>
      <c r="CW33" s="345"/>
      <c r="CX33" s="345"/>
      <c r="CY33" s="345"/>
      <c r="CZ33" s="345"/>
      <c r="DA33" s="345"/>
      <c r="DB33" s="345"/>
      <c r="DC33" s="345"/>
      <c r="DD33" s="345"/>
      <c r="DE33" s="345"/>
      <c r="DF33" s="167"/>
      <c r="DG33" s="345" t="s">
        <v>186</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国民健康保険事業費特別会計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IF('各会計、関係団体の財政状況及び健全化判断比率'!B32="","",'各会計、関係団体の財政状況及び健全化判断比率'!B32)</f>
        <v>簡易水道事業費特別会計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福島県市町村総合事務組合　一般会計</v>
      </c>
      <c r="BZ34" s="342"/>
      <c r="CA34" s="342"/>
      <c r="CB34" s="342"/>
      <c r="CC34" s="342"/>
      <c r="CD34" s="342"/>
      <c r="CE34" s="342"/>
      <c r="CF34" s="342"/>
      <c r="CG34" s="342"/>
      <c r="CH34" s="342"/>
      <c r="CI34" s="342"/>
      <c r="CJ34" s="342"/>
      <c r="CK34" s="342"/>
      <c r="CL34" s="342"/>
      <c r="CM34" s="342"/>
      <c r="CN34" s="165"/>
      <c r="CO34" s="343">
        <f>IF(CQ34="","",MAX(C34:D43,U34:V43,AM34:AN43,BE34:BF43,BW34:BX43)+1)</f>
        <v>20</v>
      </c>
      <c r="CP34" s="343"/>
      <c r="CQ34" s="342" t="str">
        <f>IF('各会計、関係団体の財政状況及び健全化判断比率'!BS7="","",'各会計、関係団体の財政状況及び健全化判断比率'!BS7)</f>
        <v>㈱ラビスパ</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介護保険事業特別会計（保険事業勘定）</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7</v>
      </c>
      <c r="BF35" s="343"/>
      <c r="BG35" s="342" t="str">
        <f>IF('各会計、関係団体の財政状況及び健全化判断比率'!B33="","",'各会計、関係団体の財政状況及び健全化判断比率'!B33)</f>
        <v>特定環境保全下水道事業特別会計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福島県市町村総合事務組合　消防補償等特別会計</v>
      </c>
      <c r="BZ35" s="342"/>
      <c r="CA35" s="342"/>
      <c r="CB35" s="342"/>
      <c r="CC35" s="342"/>
      <c r="CD35" s="342"/>
      <c r="CE35" s="342"/>
      <c r="CF35" s="342"/>
      <c r="CG35" s="342"/>
      <c r="CH35" s="342"/>
      <c r="CI35" s="342"/>
      <c r="CJ35" s="342"/>
      <c r="CK35" s="342"/>
      <c r="CL35" s="342"/>
      <c r="CM35" s="342"/>
      <c r="CN35" s="165"/>
      <c r="CO35" s="343">
        <f t="shared" ref="CO35:CO43" si="3">IF(CQ35="","",CO34+1)</f>
        <v>21</v>
      </c>
      <c r="CP35" s="343"/>
      <c r="CQ35" s="342" t="str">
        <f>IF('各会計、関係団体の財政状況及び健全化判断比率'!BS8="","",'各会計、関係団体の財政状況及び健全化判断比率'!BS8)</f>
        <v>裏磐梯デコ平開発㈱</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介護保険事業特別会計（介護サービス事業勘定）</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8</v>
      </c>
      <c r="BF36" s="343"/>
      <c r="BG36" s="342" t="str">
        <f>IF('各会計、関係団体の財政状況及び健全化判断比率'!B34="","",'各会計、関係団体の財政状況及び健全化判断比率'!B34)</f>
        <v>簡易排水施設事業特別会計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福島県市町村総合事務組合　消防賞じゅつ金特別会計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後期高齢者医療特別会計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f t="shared" si="1"/>
        <v>9</v>
      </c>
      <c r="BF37" s="343"/>
      <c r="BG37" s="342" t="str">
        <f>IF('各会計、関係団体の財政状況及び健全化判断比率'!B35="","",'各会計、関係団体の財政状況及び健全化判断比率'!B35)</f>
        <v>農業集落排水事業特別会計</v>
      </c>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福島県市町村総合事務組合　非常勤職員公務災害補償特別会計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福島県市町村総合事務組合　自治会館管理特別会計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喜多方地方広域市町村圏組合　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喜多方地方広域市町村圏組合　喜多方プラザ特別会計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喜多方地方広域市町村圏組合　ふるさと市町村圏事業特別会計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f t="shared" si="2"/>
        <v>18</v>
      </c>
      <c r="BX42" s="343"/>
      <c r="BY42" s="342" t="str">
        <f>IF('各会計、関係団体の財政状況及び健全化判断比率'!B76="","",'各会計、関係団体の財政状況及び健全化判断比率'!B76)</f>
        <v>介護保険事業特別会計</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f t="shared" si="2"/>
        <v>19</v>
      </c>
      <c r="BX43" s="343"/>
      <c r="BY43" s="342" t="str">
        <f>IF('各会計、関係団体の財政状況及び健全化判断比率'!B77="","",'各会計、関係団体の財政状況及び健全化判断比率'!B77)</f>
        <v>福島県後期高齢者医療広域連合　一般会計</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I34" zoomScaleSheetLayoutView="100" workbookViewId="0">
      <selection activeCell="M42" sqref="M42"/>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522</v>
      </c>
      <c r="J40" s="79" t="s">
        <v>523</v>
      </c>
      <c r="K40" s="79" t="s">
        <v>524</v>
      </c>
      <c r="L40" s="79" t="s">
        <v>525</v>
      </c>
      <c r="M40" s="80" t="s">
        <v>526</v>
      </c>
    </row>
    <row r="41" spans="2:13" ht="27.75" customHeight="1">
      <c r="B41" s="1179" t="s">
        <v>24</v>
      </c>
      <c r="C41" s="1180"/>
      <c r="D41" s="81"/>
      <c r="E41" s="1181" t="s">
        <v>25</v>
      </c>
      <c r="F41" s="1181"/>
      <c r="G41" s="1181"/>
      <c r="H41" s="1182"/>
      <c r="I41" s="82">
        <v>3785</v>
      </c>
      <c r="J41" s="83">
        <v>3727</v>
      </c>
      <c r="K41" s="83">
        <v>3736</v>
      </c>
      <c r="L41" s="83">
        <v>3829</v>
      </c>
      <c r="M41" s="84">
        <v>3887</v>
      </c>
    </row>
    <row r="42" spans="2:13" ht="27.75" customHeight="1">
      <c r="B42" s="1169"/>
      <c r="C42" s="1170"/>
      <c r="D42" s="85"/>
      <c r="E42" s="1173" t="s">
        <v>26</v>
      </c>
      <c r="F42" s="1173"/>
      <c r="G42" s="1173"/>
      <c r="H42" s="1174"/>
      <c r="I42" s="86">
        <v>89</v>
      </c>
      <c r="J42" s="87">
        <v>71</v>
      </c>
      <c r="K42" s="87">
        <v>53</v>
      </c>
      <c r="L42" s="87">
        <v>38</v>
      </c>
      <c r="M42" s="88">
        <v>27</v>
      </c>
    </row>
    <row r="43" spans="2:13" ht="27.75" customHeight="1">
      <c r="B43" s="1169"/>
      <c r="C43" s="1170"/>
      <c r="D43" s="85"/>
      <c r="E43" s="1173" t="s">
        <v>27</v>
      </c>
      <c r="F43" s="1173"/>
      <c r="G43" s="1173"/>
      <c r="H43" s="1174"/>
      <c r="I43" s="86">
        <v>2343</v>
      </c>
      <c r="J43" s="87">
        <v>2195</v>
      </c>
      <c r="K43" s="87">
        <v>2193</v>
      </c>
      <c r="L43" s="87">
        <v>2175</v>
      </c>
      <c r="M43" s="88">
        <v>2188</v>
      </c>
    </row>
    <row r="44" spans="2:13" ht="27.75" customHeight="1">
      <c r="B44" s="1169"/>
      <c r="C44" s="1170"/>
      <c r="D44" s="85"/>
      <c r="E44" s="1173" t="s">
        <v>28</v>
      </c>
      <c r="F44" s="1173"/>
      <c r="G44" s="1173"/>
      <c r="H44" s="1174"/>
      <c r="I44" s="86">
        <v>72</v>
      </c>
      <c r="J44" s="87">
        <v>62</v>
      </c>
      <c r="K44" s="87">
        <v>53</v>
      </c>
      <c r="L44" s="87">
        <v>42</v>
      </c>
      <c r="M44" s="88">
        <v>29</v>
      </c>
    </row>
    <row r="45" spans="2:13" ht="27.75" customHeight="1">
      <c r="B45" s="1169"/>
      <c r="C45" s="1170"/>
      <c r="D45" s="85"/>
      <c r="E45" s="1173" t="s">
        <v>29</v>
      </c>
      <c r="F45" s="1173"/>
      <c r="G45" s="1173"/>
      <c r="H45" s="1174"/>
      <c r="I45" s="86">
        <v>614</v>
      </c>
      <c r="J45" s="87">
        <v>580</v>
      </c>
      <c r="K45" s="87">
        <v>535</v>
      </c>
      <c r="L45" s="87">
        <v>514</v>
      </c>
      <c r="M45" s="88">
        <v>507</v>
      </c>
    </row>
    <row r="46" spans="2:13" ht="27.75" customHeight="1">
      <c r="B46" s="1169"/>
      <c r="C46" s="1170"/>
      <c r="D46" s="85"/>
      <c r="E46" s="1173" t="s">
        <v>30</v>
      </c>
      <c r="F46" s="1173"/>
      <c r="G46" s="1173"/>
      <c r="H46" s="1174"/>
      <c r="I46" s="86" t="s">
        <v>482</v>
      </c>
      <c r="J46" s="87" t="s">
        <v>482</v>
      </c>
      <c r="K46" s="87" t="s">
        <v>482</v>
      </c>
      <c r="L46" s="87" t="s">
        <v>482</v>
      </c>
      <c r="M46" s="88" t="s">
        <v>482</v>
      </c>
    </row>
    <row r="47" spans="2:13" ht="27.75" customHeight="1">
      <c r="B47" s="1169"/>
      <c r="C47" s="1170"/>
      <c r="D47" s="85"/>
      <c r="E47" s="1173" t="s">
        <v>31</v>
      </c>
      <c r="F47" s="1173"/>
      <c r="G47" s="1173"/>
      <c r="H47" s="1174"/>
      <c r="I47" s="86" t="s">
        <v>482</v>
      </c>
      <c r="J47" s="87" t="s">
        <v>482</v>
      </c>
      <c r="K47" s="87" t="s">
        <v>482</v>
      </c>
      <c r="L47" s="87" t="s">
        <v>482</v>
      </c>
      <c r="M47" s="88" t="s">
        <v>482</v>
      </c>
    </row>
    <row r="48" spans="2:13" ht="27.75" customHeight="1">
      <c r="B48" s="1171"/>
      <c r="C48" s="1172"/>
      <c r="D48" s="85"/>
      <c r="E48" s="1173" t="s">
        <v>32</v>
      </c>
      <c r="F48" s="1173"/>
      <c r="G48" s="1173"/>
      <c r="H48" s="1174"/>
      <c r="I48" s="86" t="s">
        <v>482</v>
      </c>
      <c r="J48" s="87" t="s">
        <v>482</v>
      </c>
      <c r="K48" s="87" t="s">
        <v>482</v>
      </c>
      <c r="L48" s="87" t="s">
        <v>482</v>
      </c>
      <c r="M48" s="88" t="s">
        <v>482</v>
      </c>
    </row>
    <row r="49" spans="2:13" ht="27.75" customHeight="1">
      <c r="B49" s="1167" t="s">
        <v>33</v>
      </c>
      <c r="C49" s="1168"/>
      <c r="D49" s="89"/>
      <c r="E49" s="1173" t="s">
        <v>34</v>
      </c>
      <c r="F49" s="1173"/>
      <c r="G49" s="1173"/>
      <c r="H49" s="1174"/>
      <c r="I49" s="86">
        <v>662</v>
      </c>
      <c r="J49" s="87">
        <v>861</v>
      </c>
      <c r="K49" s="87">
        <v>1148</v>
      </c>
      <c r="L49" s="87">
        <v>1301</v>
      </c>
      <c r="M49" s="88">
        <v>1489</v>
      </c>
    </row>
    <row r="50" spans="2:13" ht="27.75" customHeight="1">
      <c r="B50" s="1169"/>
      <c r="C50" s="1170"/>
      <c r="D50" s="85"/>
      <c r="E50" s="1173" t="s">
        <v>35</v>
      </c>
      <c r="F50" s="1173"/>
      <c r="G50" s="1173"/>
      <c r="H50" s="1174"/>
      <c r="I50" s="86">
        <v>368</v>
      </c>
      <c r="J50" s="87">
        <v>422</v>
      </c>
      <c r="K50" s="87">
        <v>383</v>
      </c>
      <c r="L50" s="87">
        <v>315</v>
      </c>
      <c r="M50" s="88">
        <v>254</v>
      </c>
    </row>
    <row r="51" spans="2:13" ht="27.75" customHeight="1">
      <c r="B51" s="1171"/>
      <c r="C51" s="1172"/>
      <c r="D51" s="85"/>
      <c r="E51" s="1173" t="s">
        <v>36</v>
      </c>
      <c r="F51" s="1173"/>
      <c r="G51" s="1173"/>
      <c r="H51" s="1174"/>
      <c r="I51" s="86">
        <v>4246</v>
      </c>
      <c r="J51" s="87">
        <v>4110</v>
      </c>
      <c r="K51" s="87">
        <v>4064</v>
      </c>
      <c r="L51" s="87">
        <v>4070</v>
      </c>
      <c r="M51" s="88">
        <v>4066</v>
      </c>
    </row>
    <row r="52" spans="2:13" ht="27.75" customHeight="1" thickBot="1">
      <c r="B52" s="1175" t="s">
        <v>37</v>
      </c>
      <c r="C52" s="1176"/>
      <c r="D52" s="90"/>
      <c r="E52" s="1177" t="s">
        <v>38</v>
      </c>
      <c r="F52" s="1177"/>
      <c r="G52" s="1177"/>
      <c r="H52" s="1178"/>
      <c r="I52" s="91">
        <v>1627</v>
      </c>
      <c r="J52" s="92">
        <v>1243</v>
      </c>
      <c r="K52" s="92">
        <v>976</v>
      </c>
      <c r="L52" s="92">
        <v>912</v>
      </c>
      <c r="M52" s="93">
        <v>829</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521</v>
      </c>
      <c r="G2" s="111"/>
      <c r="H2" s="112"/>
    </row>
    <row r="3" spans="1:8">
      <c r="A3" s="108" t="s">
        <v>514</v>
      </c>
      <c r="B3" s="113"/>
      <c r="C3" s="114"/>
      <c r="D3" s="115">
        <v>124687</v>
      </c>
      <c r="E3" s="116"/>
      <c r="F3" s="117">
        <v>291917</v>
      </c>
      <c r="G3" s="118"/>
      <c r="H3" s="119"/>
    </row>
    <row r="4" spans="1:8">
      <c r="A4" s="120"/>
      <c r="B4" s="121"/>
      <c r="C4" s="122"/>
      <c r="D4" s="123">
        <v>104660</v>
      </c>
      <c r="E4" s="124"/>
      <c r="F4" s="125">
        <v>163714</v>
      </c>
      <c r="G4" s="126"/>
      <c r="H4" s="127"/>
    </row>
    <row r="5" spans="1:8">
      <c r="A5" s="108" t="s">
        <v>516</v>
      </c>
      <c r="B5" s="113"/>
      <c r="C5" s="114"/>
      <c r="D5" s="115">
        <v>110752</v>
      </c>
      <c r="E5" s="116"/>
      <c r="F5" s="117">
        <v>325581</v>
      </c>
      <c r="G5" s="118"/>
      <c r="H5" s="119"/>
    </row>
    <row r="6" spans="1:8">
      <c r="A6" s="120"/>
      <c r="B6" s="121"/>
      <c r="C6" s="122"/>
      <c r="D6" s="123">
        <v>50181</v>
      </c>
      <c r="E6" s="124"/>
      <c r="F6" s="125">
        <v>165116</v>
      </c>
      <c r="G6" s="126"/>
      <c r="H6" s="127"/>
    </row>
    <row r="7" spans="1:8">
      <c r="A7" s="108" t="s">
        <v>517</v>
      </c>
      <c r="B7" s="113"/>
      <c r="C7" s="114"/>
      <c r="D7" s="115">
        <v>130891</v>
      </c>
      <c r="E7" s="116"/>
      <c r="F7" s="117">
        <v>203567</v>
      </c>
      <c r="G7" s="118"/>
      <c r="H7" s="119"/>
    </row>
    <row r="8" spans="1:8">
      <c r="A8" s="120"/>
      <c r="B8" s="121"/>
      <c r="C8" s="122"/>
      <c r="D8" s="123">
        <v>100611</v>
      </c>
      <c r="E8" s="124"/>
      <c r="F8" s="125">
        <v>121137</v>
      </c>
      <c r="G8" s="126"/>
      <c r="H8" s="127"/>
    </row>
    <row r="9" spans="1:8">
      <c r="A9" s="108" t="s">
        <v>518</v>
      </c>
      <c r="B9" s="113"/>
      <c r="C9" s="114"/>
      <c r="D9" s="115">
        <v>131679</v>
      </c>
      <c r="E9" s="116"/>
      <c r="F9" s="117">
        <v>185018</v>
      </c>
      <c r="G9" s="118"/>
      <c r="H9" s="119"/>
    </row>
    <row r="10" spans="1:8">
      <c r="A10" s="120"/>
      <c r="B10" s="121"/>
      <c r="C10" s="122"/>
      <c r="D10" s="123">
        <v>85616</v>
      </c>
      <c r="E10" s="124"/>
      <c r="F10" s="125">
        <v>95064</v>
      </c>
      <c r="G10" s="126"/>
      <c r="H10" s="127"/>
    </row>
    <row r="11" spans="1:8">
      <c r="A11" s="108" t="s">
        <v>519</v>
      </c>
      <c r="B11" s="113"/>
      <c r="C11" s="114"/>
      <c r="D11" s="115">
        <v>165536</v>
      </c>
      <c r="E11" s="116"/>
      <c r="F11" s="117">
        <v>238802</v>
      </c>
      <c r="G11" s="118"/>
      <c r="H11" s="119"/>
    </row>
    <row r="12" spans="1:8">
      <c r="A12" s="120"/>
      <c r="B12" s="121"/>
      <c r="C12" s="128"/>
      <c r="D12" s="123">
        <v>72639</v>
      </c>
      <c r="E12" s="124"/>
      <c r="F12" s="125">
        <v>128562</v>
      </c>
      <c r="G12" s="126"/>
      <c r="H12" s="127"/>
    </row>
    <row r="13" spans="1:8">
      <c r="A13" s="108"/>
      <c r="B13" s="113"/>
      <c r="C13" s="129"/>
      <c r="D13" s="130">
        <v>132709</v>
      </c>
      <c r="E13" s="131"/>
      <c r="F13" s="132">
        <v>248977</v>
      </c>
      <c r="G13" s="133"/>
      <c r="H13" s="119"/>
    </row>
    <row r="14" spans="1:8">
      <c r="A14" s="120"/>
      <c r="B14" s="121"/>
      <c r="C14" s="122"/>
      <c r="D14" s="123">
        <v>82741</v>
      </c>
      <c r="E14" s="124"/>
      <c r="F14" s="125">
        <v>134719</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8.69</v>
      </c>
      <c r="C19" s="134">
        <f>ROUND(VALUE(SUBSTITUTE(実質収支比率等に係る経年分析!G$48,"▲","-")),2)</f>
        <v>7.75</v>
      </c>
      <c r="D19" s="134">
        <f>ROUND(VALUE(SUBSTITUTE(実質収支比率等に係る経年分析!H$48,"▲","-")),2)</f>
        <v>9.4</v>
      </c>
      <c r="E19" s="134">
        <f>ROUND(VALUE(SUBSTITUTE(実質収支比率等に係る経年分析!I$48,"▲","-")),2)</f>
        <v>9.91</v>
      </c>
      <c r="F19" s="134">
        <f>ROUND(VALUE(SUBSTITUTE(実質収支比率等に係る経年分析!J$48,"▲","-")),2)</f>
        <v>12.74</v>
      </c>
    </row>
    <row r="20" spans="1:11">
      <c r="A20" s="134" t="s">
        <v>43</v>
      </c>
      <c r="B20" s="134">
        <f>ROUND(VALUE(SUBSTITUTE(実質収支比率等に係る経年分析!F$47,"▲","-")),2)</f>
        <v>20.8</v>
      </c>
      <c r="C20" s="134">
        <f>ROUND(VALUE(SUBSTITUTE(実質収支比率等に係る経年分析!G$47,"▲","-")),2)</f>
        <v>27.61</v>
      </c>
      <c r="D20" s="134">
        <f>ROUND(VALUE(SUBSTITUTE(実質収支比率等に係る経年分析!H$47,"▲","-")),2)</f>
        <v>33.15</v>
      </c>
      <c r="E20" s="134">
        <f>ROUND(VALUE(SUBSTITUTE(実質収支比率等に係る経年分析!I$47,"▲","-")),2)</f>
        <v>32.06</v>
      </c>
      <c r="F20" s="134">
        <f>ROUND(VALUE(SUBSTITUTE(実質収支比率等に係る経年分析!J$47,"▲","-")),2)</f>
        <v>32.520000000000003</v>
      </c>
    </row>
    <row r="21" spans="1:11">
      <c r="A21" s="134" t="s">
        <v>44</v>
      </c>
      <c r="B21" s="134">
        <f>IF(ISNUMBER(VALUE(SUBSTITUTE(実質収支比率等に係る経年分析!F$49,"▲","-"))),ROUND(VALUE(SUBSTITUTE(実質収支比率等に係る経年分析!F$49,"▲","-")),2),NA())</f>
        <v>8.2100000000000009</v>
      </c>
      <c r="C21" s="134">
        <f>IF(ISNUMBER(VALUE(SUBSTITUTE(実質収支比率等に係る経年分析!G$49,"▲","-"))),ROUND(VALUE(SUBSTITUTE(実質収支比率等に係る経年分析!G$49,"▲","-")),2),NA())</f>
        <v>6.92</v>
      </c>
      <c r="D21" s="134">
        <f>IF(ISNUMBER(VALUE(SUBSTITUTE(実質収支比率等に係る経年分析!H$49,"▲","-"))),ROUND(VALUE(SUBSTITUTE(実質収支比率等に係る経年分析!H$49,"▲","-")),2),NA())</f>
        <v>5.27</v>
      </c>
      <c r="E21" s="134">
        <f>IF(ISNUMBER(VALUE(SUBSTITUTE(実質収支比率等に係る経年分析!I$49,"▲","-"))),ROUND(VALUE(SUBSTITUTE(実質収支比率等に係る経年分析!I$49,"▲","-")),2),NA())</f>
        <v>0.93</v>
      </c>
      <c r="F21" s="134">
        <f>IF(ISNUMBER(VALUE(SUBSTITUTE(実質収支比率等に係る経年分析!J$49,"▲","-"))),ROUND(VALUE(SUBSTITUTE(実質収支比率等に係る経年分析!J$49,"▲","-")),2),NA())</f>
        <v>2.76</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0.01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簡易排水施設事業特別会計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v>
      </c>
    </row>
    <row r="30" spans="1:11">
      <c r="A30" s="135" t="str">
        <f>IF(連結実質赤字比率に係る赤字・黒字の構成分析!C$40="",NA(),連結実質赤字比率に係る赤字・黒字の構成分析!C$40)</f>
        <v>後期高齢者医療特別会計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0.01</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農業集落排水事業特別会計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0.01</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0.02</v>
      </c>
    </row>
    <row r="32" spans="1:11">
      <c r="A32" s="135" t="str">
        <f>IF(連結実質赤字比率に係る赤字・黒字の構成分析!C$38="",NA(),連結実質赤字比率に係る赤字・黒字の構成分析!C$38)</f>
        <v>簡易水道事業費特別会計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0.02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0.02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0.02</v>
      </c>
    </row>
    <row r="33" spans="1:16">
      <c r="A33" s="135" t="str">
        <f>IF(連結実質赤字比率に係る赤字・黒字の構成分析!C$37="",NA(),連結実質赤字比率に係る赤字・黒字の構成分析!C$37)</f>
        <v>特定環境保全下水道事業特別会計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0.06</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0.05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0.05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0.08</v>
      </c>
    </row>
    <row r="34" spans="1:16">
      <c r="A34" s="135" t="str">
        <f>IF(連結実質赤字比率に係る赤字・黒字の構成分析!C$36="",NA(),連結実質赤字比率に係る赤字・黒字の構成分析!C$36)</f>
        <v>介護保険事業特別会計（保険事業勘定）</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0.17</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0.28999999999999998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0.11</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0.39</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0.28999999999999998</v>
      </c>
    </row>
    <row r="35" spans="1:16">
      <c r="A35" s="135" t="str">
        <f>IF(連結実質赤字比率に係る赤字・黒字の構成分析!C$35="",NA(),連結実質赤字比率に係る赤字・黒字の構成分析!C$35)</f>
        <v>国民健康保険事業費特別会計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0.82</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0.76</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1.6</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0.08</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1.32</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8.69</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7.75</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9.4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9.91</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12.74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505</v>
      </c>
      <c r="E42" s="136"/>
      <c r="F42" s="136"/>
      <c r="G42" s="136">
        <f>'実質公債費比率（分子）の構造'!L$52</f>
        <v>499</v>
      </c>
      <c r="H42" s="136"/>
      <c r="I42" s="136"/>
      <c r="J42" s="136">
        <f>'実質公債費比率（分子）の構造'!M$52</f>
        <v>444</v>
      </c>
      <c r="K42" s="136"/>
      <c r="L42" s="136"/>
      <c r="M42" s="136">
        <f>'実質公債費比率（分子）の構造'!N$52</f>
        <v>442</v>
      </c>
      <c r="N42" s="136"/>
      <c r="O42" s="136"/>
      <c r="P42" s="136">
        <f>'実質公債費比率（分子）の構造'!O$52</f>
        <v>409</v>
      </c>
    </row>
    <row r="43" spans="1:16">
      <c r="A43" s="136" t="s">
        <v>52</v>
      </c>
      <c r="B43" s="136">
        <f>'実質公債費比率（分子）の構造'!K$51</f>
        <v>1</v>
      </c>
      <c r="C43" s="136"/>
      <c r="D43" s="136"/>
      <c r="E43" s="136">
        <f>'実質公債費比率（分子）の構造'!L$51</f>
        <v>1</v>
      </c>
      <c r="F43" s="136"/>
      <c r="G43" s="136"/>
      <c r="H43" s="136">
        <f>'実質公債費比率（分子）の構造'!M$51</f>
        <v>1</v>
      </c>
      <c r="I43" s="136"/>
      <c r="J43" s="136"/>
      <c r="K43" s="136">
        <f>'実質公債費比率（分子）の構造'!N$51</f>
        <v>1</v>
      </c>
      <c r="L43" s="136"/>
      <c r="M43" s="136"/>
      <c r="N43" s="136">
        <f>'実質公債費比率（分子）の構造'!O$51</f>
        <v>1</v>
      </c>
      <c r="O43" s="136"/>
      <c r="P43" s="136"/>
    </row>
    <row r="44" spans="1:16">
      <c r="A44" s="136" t="s">
        <v>53</v>
      </c>
      <c r="B44" s="136">
        <f>'実質公債費比率（分子）の構造'!K$50</f>
        <v>4</v>
      </c>
      <c r="C44" s="136"/>
      <c r="D44" s="136"/>
      <c r="E44" s="136">
        <f>'実質公債費比率（分子）の構造'!L$50</f>
        <v>4</v>
      </c>
      <c r="F44" s="136"/>
      <c r="G44" s="136"/>
      <c r="H44" s="136">
        <f>'実質公債費比率（分子）の構造'!M$50</f>
        <v>4</v>
      </c>
      <c r="I44" s="136"/>
      <c r="J44" s="136"/>
      <c r="K44" s="136">
        <f>'実質公債費比率（分子）の構造'!N$50</f>
        <v>4</v>
      </c>
      <c r="L44" s="136"/>
      <c r="M44" s="136"/>
      <c r="N44" s="136">
        <f>'実質公債費比率（分子）の構造'!O$50</f>
        <v>3</v>
      </c>
      <c r="O44" s="136"/>
      <c r="P44" s="136"/>
    </row>
    <row r="45" spans="1:16">
      <c r="A45" s="136" t="s">
        <v>54</v>
      </c>
      <c r="B45" s="136">
        <f>'実質公債費比率（分子）の構造'!K$49</f>
        <v>20</v>
      </c>
      <c r="C45" s="136"/>
      <c r="D45" s="136"/>
      <c r="E45" s="136">
        <f>'実質公債費比率（分子）の構造'!L$49</f>
        <v>20</v>
      </c>
      <c r="F45" s="136"/>
      <c r="G45" s="136"/>
      <c r="H45" s="136">
        <f>'実質公債費比率（分子）の構造'!M$49</f>
        <v>18</v>
      </c>
      <c r="I45" s="136"/>
      <c r="J45" s="136"/>
      <c r="K45" s="136">
        <f>'実質公債費比率（分子）の構造'!N$49</f>
        <v>8</v>
      </c>
      <c r="L45" s="136"/>
      <c r="M45" s="136"/>
      <c r="N45" s="136">
        <f>'実質公債費比率（分子）の構造'!O$49</f>
        <v>6</v>
      </c>
      <c r="O45" s="136"/>
      <c r="P45" s="136"/>
    </row>
    <row r="46" spans="1:16">
      <c r="A46" s="136" t="s">
        <v>55</v>
      </c>
      <c r="B46" s="136">
        <f>'実質公債費比率（分子）の構造'!K$48</f>
        <v>201</v>
      </c>
      <c r="C46" s="136"/>
      <c r="D46" s="136"/>
      <c r="E46" s="136">
        <f>'実質公債費比率（分子）の構造'!L$48</f>
        <v>183</v>
      </c>
      <c r="F46" s="136"/>
      <c r="G46" s="136"/>
      <c r="H46" s="136">
        <f>'実質公債費比率（分子）の構造'!M$48</f>
        <v>202</v>
      </c>
      <c r="I46" s="136"/>
      <c r="J46" s="136"/>
      <c r="K46" s="136">
        <f>'実質公債費比率（分子）の構造'!N$48</f>
        <v>198</v>
      </c>
      <c r="L46" s="136"/>
      <c r="M46" s="136"/>
      <c r="N46" s="136">
        <f>'実質公債費比率（分子）の構造'!O$48</f>
        <v>181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482</v>
      </c>
      <c r="C49" s="136"/>
      <c r="D49" s="136"/>
      <c r="E49" s="136">
        <f>'実質公債費比率（分子）の構造'!L$45</f>
        <v>483</v>
      </c>
      <c r="F49" s="136"/>
      <c r="G49" s="136"/>
      <c r="H49" s="136">
        <f>'実質公債費比率（分子）の構造'!M$45</f>
        <v>425</v>
      </c>
      <c r="I49" s="136"/>
      <c r="J49" s="136"/>
      <c r="K49" s="136">
        <f>'実質公債費比率（分子）の構造'!N$45</f>
        <v>418</v>
      </c>
      <c r="L49" s="136"/>
      <c r="M49" s="136"/>
      <c r="N49" s="136">
        <f>'実質公債費比率（分子）の構造'!O$45</f>
        <v>389</v>
      </c>
      <c r="O49" s="136"/>
      <c r="P49" s="136"/>
    </row>
    <row r="50" spans="1:16">
      <c r="A50" s="136" t="s">
        <v>59</v>
      </c>
      <c r="B50" s="136" t="e">
        <f>NA()</f>
        <v>#N/A</v>
      </c>
      <c r="C50" s="136">
        <f>IF(ISNUMBER('実質公債費比率（分子）の構造'!K$53),'実質公債費比率（分子）の構造'!K$53,NA())</f>
        <v>203</v>
      </c>
      <c r="D50" s="136" t="e">
        <f>NA()</f>
        <v>#N/A</v>
      </c>
      <c r="E50" s="136" t="e">
        <f>NA()</f>
        <v>#N/A</v>
      </c>
      <c r="F50" s="136">
        <f>IF(ISNUMBER('実質公債費比率（分子）の構造'!L$53),'実質公債費比率（分子）の構造'!L$53,NA())</f>
        <v>192</v>
      </c>
      <c r="G50" s="136" t="e">
        <f>NA()</f>
        <v>#N/A</v>
      </c>
      <c r="H50" s="136" t="e">
        <f>NA()</f>
        <v>#N/A</v>
      </c>
      <c r="I50" s="136">
        <f>IF(ISNUMBER('実質公債費比率（分子）の構造'!M$53),'実質公債費比率（分子）の構造'!M$53,NA())</f>
        <v>206</v>
      </c>
      <c r="J50" s="136" t="e">
        <f>NA()</f>
        <v>#N/A</v>
      </c>
      <c r="K50" s="136" t="e">
        <f>NA()</f>
        <v>#N/A</v>
      </c>
      <c r="L50" s="136">
        <f>IF(ISNUMBER('実質公債費比率（分子）の構造'!N$53),'実質公債費比率（分子）の構造'!N$53,NA())</f>
        <v>187</v>
      </c>
      <c r="M50" s="136" t="e">
        <f>NA()</f>
        <v>#N/A</v>
      </c>
      <c r="N50" s="136" t="e">
        <f>NA()</f>
        <v>#N/A</v>
      </c>
      <c r="O50" s="136">
        <f>IF(ISNUMBER('実質公債費比率（分子）の構造'!O$53),'実質公債費比率（分子）の構造'!O$53,NA())</f>
        <v>171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4246</v>
      </c>
      <c r="E56" s="135"/>
      <c r="F56" s="135"/>
      <c r="G56" s="135">
        <f>'将来負担比率（分子）の構造'!J$51</f>
        <v>4110</v>
      </c>
      <c r="H56" s="135"/>
      <c r="I56" s="135"/>
      <c r="J56" s="135">
        <f>'将来負担比率（分子）の構造'!K$51</f>
        <v>4064</v>
      </c>
      <c r="K56" s="135"/>
      <c r="L56" s="135"/>
      <c r="M56" s="135">
        <f>'将来負担比率（分子）の構造'!L$51</f>
        <v>4070</v>
      </c>
      <c r="N56" s="135"/>
      <c r="O56" s="135"/>
      <c r="P56" s="135">
        <f>'将来負担比率（分子）の構造'!M$51</f>
        <v>4066</v>
      </c>
    </row>
    <row r="57" spans="1:16">
      <c r="A57" s="135" t="s">
        <v>35</v>
      </c>
      <c r="B57" s="135"/>
      <c r="C57" s="135"/>
      <c r="D57" s="135">
        <f>'将来負担比率（分子）の構造'!I$50</f>
        <v>368</v>
      </c>
      <c r="E57" s="135"/>
      <c r="F57" s="135"/>
      <c r="G57" s="135">
        <f>'将来負担比率（分子）の構造'!J$50</f>
        <v>422</v>
      </c>
      <c r="H57" s="135"/>
      <c r="I57" s="135"/>
      <c r="J57" s="135">
        <f>'将来負担比率（分子）の構造'!K$50</f>
        <v>383</v>
      </c>
      <c r="K57" s="135"/>
      <c r="L57" s="135"/>
      <c r="M57" s="135">
        <f>'将来負担比率（分子）の構造'!L$50</f>
        <v>315</v>
      </c>
      <c r="N57" s="135"/>
      <c r="O57" s="135"/>
      <c r="P57" s="135">
        <f>'将来負担比率（分子）の構造'!M$50</f>
        <v>254</v>
      </c>
    </row>
    <row r="58" spans="1:16">
      <c r="A58" s="135" t="s">
        <v>34</v>
      </c>
      <c r="B58" s="135"/>
      <c r="C58" s="135"/>
      <c r="D58" s="135">
        <f>'将来負担比率（分子）の構造'!I$49</f>
        <v>662</v>
      </c>
      <c r="E58" s="135"/>
      <c r="F58" s="135"/>
      <c r="G58" s="135">
        <f>'将来負担比率（分子）の構造'!J$49</f>
        <v>861</v>
      </c>
      <c r="H58" s="135"/>
      <c r="I58" s="135"/>
      <c r="J58" s="135">
        <f>'将来負担比率（分子）の構造'!K$49</f>
        <v>1148</v>
      </c>
      <c r="K58" s="135"/>
      <c r="L58" s="135"/>
      <c r="M58" s="135">
        <f>'将来負担比率（分子）の構造'!L$49</f>
        <v>1301</v>
      </c>
      <c r="N58" s="135"/>
      <c r="O58" s="135"/>
      <c r="P58" s="135">
        <f>'将来負担比率（分子）の構造'!M$49</f>
        <v>1489</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614</v>
      </c>
      <c r="C62" s="135"/>
      <c r="D62" s="135"/>
      <c r="E62" s="135">
        <f>'将来負担比率（分子）の構造'!J$45</f>
        <v>580</v>
      </c>
      <c r="F62" s="135"/>
      <c r="G62" s="135"/>
      <c r="H62" s="135">
        <f>'将来負担比率（分子）の構造'!K$45</f>
        <v>535</v>
      </c>
      <c r="I62" s="135"/>
      <c r="J62" s="135"/>
      <c r="K62" s="135">
        <f>'将来負担比率（分子）の構造'!L$45</f>
        <v>514</v>
      </c>
      <c r="L62" s="135"/>
      <c r="M62" s="135"/>
      <c r="N62" s="135">
        <f>'将来負担比率（分子）の構造'!M$45</f>
        <v>507</v>
      </c>
      <c r="O62" s="135"/>
      <c r="P62" s="135"/>
    </row>
    <row r="63" spans="1:16">
      <c r="A63" s="135" t="s">
        <v>28</v>
      </c>
      <c r="B63" s="135">
        <f>'将来負担比率（分子）の構造'!I$44</f>
        <v>72</v>
      </c>
      <c r="C63" s="135"/>
      <c r="D63" s="135"/>
      <c r="E63" s="135">
        <f>'将来負担比率（分子）の構造'!J$44</f>
        <v>62</v>
      </c>
      <c r="F63" s="135"/>
      <c r="G63" s="135"/>
      <c r="H63" s="135">
        <f>'将来負担比率（分子）の構造'!K$44</f>
        <v>53</v>
      </c>
      <c r="I63" s="135"/>
      <c r="J63" s="135"/>
      <c r="K63" s="135">
        <f>'将来負担比率（分子）の構造'!L$44</f>
        <v>42</v>
      </c>
      <c r="L63" s="135"/>
      <c r="M63" s="135"/>
      <c r="N63" s="135">
        <f>'将来負担比率（分子）の構造'!M$44</f>
        <v>29</v>
      </c>
      <c r="O63" s="135"/>
      <c r="P63" s="135"/>
    </row>
    <row r="64" spans="1:16">
      <c r="A64" s="135" t="s">
        <v>27</v>
      </c>
      <c r="B64" s="135">
        <f>'将来負担比率（分子）の構造'!I$43</f>
        <v>2343</v>
      </c>
      <c r="C64" s="135"/>
      <c r="D64" s="135"/>
      <c r="E64" s="135">
        <f>'将来負担比率（分子）の構造'!J$43</f>
        <v>2195</v>
      </c>
      <c r="F64" s="135"/>
      <c r="G64" s="135"/>
      <c r="H64" s="135">
        <f>'将来負担比率（分子）の構造'!K$43</f>
        <v>2193</v>
      </c>
      <c r="I64" s="135"/>
      <c r="J64" s="135"/>
      <c r="K64" s="135">
        <f>'将来負担比率（分子）の構造'!L$43</f>
        <v>2175</v>
      </c>
      <c r="L64" s="135"/>
      <c r="M64" s="135"/>
      <c r="N64" s="135">
        <f>'将来負担比率（分子）の構造'!M$43</f>
        <v>2188</v>
      </c>
      <c r="O64" s="135"/>
      <c r="P64" s="135"/>
    </row>
    <row r="65" spans="1:16">
      <c r="A65" s="135" t="s">
        <v>26</v>
      </c>
      <c r="B65" s="135">
        <f>'将来負担比率（分子）の構造'!I$42</f>
        <v>89</v>
      </c>
      <c r="C65" s="135"/>
      <c r="D65" s="135"/>
      <c r="E65" s="135">
        <f>'将来負担比率（分子）の構造'!J$42</f>
        <v>71</v>
      </c>
      <c r="F65" s="135"/>
      <c r="G65" s="135"/>
      <c r="H65" s="135">
        <f>'将来負担比率（分子）の構造'!K$42</f>
        <v>53</v>
      </c>
      <c r="I65" s="135"/>
      <c r="J65" s="135"/>
      <c r="K65" s="135">
        <f>'将来負担比率（分子）の構造'!L$42</f>
        <v>38</v>
      </c>
      <c r="L65" s="135"/>
      <c r="M65" s="135"/>
      <c r="N65" s="135">
        <f>'将来負担比率（分子）の構造'!M$42</f>
        <v>27</v>
      </c>
      <c r="O65" s="135"/>
      <c r="P65" s="135"/>
    </row>
    <row r="66" spans="1:16">
      <c r="A66" s="135" t="s">
        <v>25</v>
      </c>
      <c r="B66" s="135">
        <f>'将来負担比率（分子）の構造'!I$41</f>
        <v>3785</v>
      </c>
      <c r="C66" s="135"/>
      <c r="D66" s="135"/>
      <c r="E66" s="135">
        <f>'将来負担比率（分子）の構造'!J$41</f>
        <v>3727</v>
      </c>
      <c r="F66" s="135"/>
      <c r="G66" s="135"/>
      <c r="H66" s="135">
        <f>'将来負担比率（分子）の構造'!K$41</f>
        <v>3736</v>
      </c>
      <c r="I66" s="135"/>
      <c r="J66" s="135"/>
      <c r="K66" s="135">
        <f>'将来負担比率（分子）の構造'!L$41</f>
        <v>3829</v>
      </c>
      <c r="L66" s="135"/>
      <c r="M66" s="135"/>
      <c r="N66" s="135">
        <f>'将来負担比率（分子）の構造'!M$41</f>
        <v>3887</v>
      </c>
      <c r="O66" s="135"/>
      <c r="P66" s="135"/>
    </row>
    <row r="67" spans="1:16">
      <c r="A67" s="135" t="s">
        <v>63</v>
      </c>
      <c r="B67" s="135" t="e">
        <f>NA()</f>
        <v>#N/A</v>
      </c>
      <c r="C67" s="135">
        <f>IF(ISNUMBER('将来負担比率（分子）の構造'!I$52), IF('将来負担比率（分子）の構造'!I$52 &lt; 0, 0, '将来負担比率（分子）の構造'!I$52), NA())</f>
        <v>1627</v>
      </c>
      <c r="D67" s="135" t="e">
        <f>NA()</f>
        <v>#N/A</v>
      </c>
      <c r="E67" s="135" t="e">
        <f>NA()</f>
        <v>#N/A</v>
      </c>
      <c r="F67" s="135">
        <f>IF(ISNUMBER('将来負担比率（分子）の構造'!J$52), IF('将来負担比率（分子）の構造'!J$52 &lt; 0, 0, '将来負担比率（分子）の構造'!J$52), NA())</f>
        <v>1243</v>
      </c>
      <c r="G67" s="135" t="e">
        <f>NA()</f>
        <v>#N/A</v>
      </c>
      <c r="H67" s="135" t="e">
        <f>NA()</f>
        <v>#N/A</v>
      </c>
      <c r="I67" s="135">
        <f>IF(ISNUMBER('将来負担比率（分子）の構造'!K$52), IF('将来負担比率（分子）の構造'!K$52 &lt; 0, 0, '将来負担比率（分子）の構造'!K$52), NA())</f>
        <v>976</v>
      </c>
      <c r="J67" s="135" t="e">
        <f>NA()</f>
        <v>#N/A</v>
      </c>
      <c r="K67" s="135" t="e">
        <f>NA()</f>
        <v>#N/A</v>
      </c>
      <c r="L67" s="135">
        <f>IF(ISNUMBER('将来負担比率（分子）の構造'!L$52), IF('将来負担比率（分子）の構造'!L$52 &lt; 0, 0, '将来負担比率（分子）の構造'!L$52), NA())</f>
        <v>912</v>
      </c>
      <c r="M67" s="135" t="e">
        <f>NA()</f>
        <v>#N/A</v>
      </c>
      <c r="N67" s="135" t="e">
        <f>NA()</f>
        <v>#N/A</v>
      </c>
      <c r="O67" s="135">
        <f>IF(ISNUMBER('将来負担比率（分子）の構造'!M$52), IF('将来負担比率（分子）の構造'!M$52 &lt; 0, 0, '将来負担比率（分子）の構造'!M$52), NA())</f>
        <v>829</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L10" workbookViewId="0">
      <selection activeCell="BS26" sqref="BS26:CB26"/>
    </sheetView>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194</v>
      </c>
      <c r="DI1" s="700"/>
      <c r="DJ1" s="700"/>
      <c r="DK1" s="700"/>
      <c r="DL1" s="700"/>
      <c r="DM1" s="700"/>
      <c r="DN1" s="701"/>
      <c r="DP1" s="699" t="s">
        <v>195</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197</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198</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199</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200</v>
      </c>
      <c r="S4" s="647"/>
      <c r="T4" s="647"/>
      <c r="U4" s="647"/>
      <c r="V4" s="647"/>
      <c r="W4" s="647"/>
      <c r="X4" s="647"/>
      <c r="Y4" s="648"/>
      <c r="Z4" s="646" t="s">
        <v>201</v>
      </c>
      <c r="AA4" s="647"/>
      <c r="AB4" s="647"/>
      <c r="AC4" s="648"/>
      <c r="AD4" s="646" t="s">
        <v>202</v>
      </c>
      <c r="AE4" s="647"/>
      <c r="AF4" s="647"/>
      <c r="AG4" s="647"/>
      <c r="AH4" s="647"/>
      <c r="AI4" s="647"/>
      <c r="AJ4" s="647"/>
      <c r="AK4" s="648"/>
      <c r="AL4" s="646" t="s">
        <v>201</v>
      </c>
      <c r="AM4" s="647"/>
      <c r="AN4" s="647"/>
      <c r="AO4" s="648"/>
      <c r="AP4" s="702" t="s">
        <v>203</v>
      </c>
      <c r="AQ4" s="702"/>
      <c r="AR4" s="702"/>
      <c r="AS4" s="702"/>
      <c r="AT4" s="702"/>
      <c r="AU4" s="702"/>
      <c r="AV4" s="702"/>
      <c r="AW4" s="702"/>
      <c r="AX4" s="702"/>
      <c r="AY4" s="702"/>
      <c r="AZ4" s="702"/>
      <c r="BA4" s="702"/>
      <c r="BB4" s="702"/>
      <c r="BC4" s="702"/>
      <c r="BD4" s="702"/>
      <c r="BE4" s="702"/>
      <c r="BF4" s="702"/>
      <c r="BG4" s="702" t="s">
        <v>204</v>
      </c>
      <c r="BH4" s="702"/>
      <c r="BI4" s="702"/>
      <c r="BJ4" s="702"/>
      <c r="BK4" s="702"/>
      <c r="BL4" s="702"/>
      <c r="BM4" s="702"/>
      <c r="BN4" s="702"/>
      <c r="BO4" s="702" t="s">
        <v>201</v>
      </c>
      <c r="BP4" s="702"/>
      <c r="BQ4" s="702"/>
      <c r="BR4" s="702"/>
      <c r="BS4" s="702" t="s">
        <v>205</v>
      </c>
      <c r="BT4" s="702"/>
      <c r="BU4" s="702"/>
      <c r="BV4" s="702"/>
      <c r="BW4" s="702"/>
      <c r="BX4" s="702"/>
      <c r="BY4" s="702"/>
      <c r="BZ4" s="702"/>
      <c r="CA4" s="702"/>
      <c r="CB4" s="702"/>
      <c r="CD4" s="691" t="s">
        <v>206</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207</v>
      </c>
      <c r="C5" s="674"/>
      <c r="D5" s="674"/>
      <c r="E5" s="674"/>
      <c r="F5" s="674"/>
      <c r="G5" s="674"/>
      <c r="H5" s="674"/>
      <c r="I5" s="674"/>
      <c r="J5" s="674"/>
      <c r="K5" s="674"/>
      <c r="L5" s="674"/>
      <c r="M5" s="674"/>
      <c r="N5" s="674"/>
      <c r="O5" s="674"/>
      <c r="P5" s="674"/>
      <c r="Q5" s="675"/>
      <c r="R5" s="636">
        <v>537643</v>
      </c>
      <c r="S5" s="637"/>
      <c r="T5" s="637"/>
      <c r="U5" s="637"/>
      <c r="V5" s="637"/>
      <c r="W5" s="637"/>
      <c r="X5" s="637"/>
      <c r="Y5" s="684"/>
      <c r="Z5" s="697">
        <v>15.9</v>
      </c>
      <c r="AA5" s="697"/>
      <c r="AB5" s="697"/>
      <c r="AC5" s="697"/>
      <c r="AD5" s="698">
        <v>537643</v>
      </c>
      <c r="AE5" s="698"/>
      <c r="AF5" s="698"/>
      <c r="AG5" s="698"/>
      <c r="AH5" s="698"/>
      <c r="AI5" s="698"/>
      <c r="AJ5" s="698"/>
      <c r="AK5" s="698"/>
      <c r="AL5" s="685">
        <v>27.3</v>
      </c>
      <c r="AM5" s="654"/>
      <c r="AN5" s="654"/>
      <c r="AO5" s="686"/>
      <c r="AP5" s="673" t="s">
        <v>208</v>
      </c>
      <c r="AQ5" s="674"/>
      <c r="AR5" s="674"/>
      <c r="AS5" s="674"/>
      <c r="AT5" s="674"/>
      <c r="AU5" s="674"/>
      <c r="AV5" s="674"/>
      <c r="AW5" s="674"/>
      <c r="AX5" s="674"/>
      <c r="AY5" s="674"/>
      <c r="AZ5" s="674"/>
      <c r="BA5" s="674"/>
      <c r="BB5" s="674"/>
      <c r="BC5" s="674"/>
      <c r="BD5" s="674"/>
      <c r="BE5" s="674"/>
      <c r="BF5" s="675"/>
      <c r="BG5" s="586">
        <v>499427</v>
      </c>
      <c r="BH5" s="587"/>
      <c r="BI5" s="587"/>
      <c r="BJ5" s="587"/>
      <c r="BK5" s="587"/>
      <c r="BL5" s="587"/>
      <c r="BM5" s="587"/>
      <c r="BN5" s="588"/>
      <c r="BO5" s="639">
        <v>92.9</v>
      </c>
      <c r="BP5" s="639"/>
      <c r="BQ5" s="639"/>
      <c r="BR5" s="639"/>
      <c r="BS5" s="640" t="s">
        <v>209</v>
      </c>
      <c r="BT5" s="640"/>
      <c r="BU5" s="640"/>
      <c r="BV5" s="640"/>
      <c r="BW5" s="640"/>
      <c r="BX5" s="640"/>
      <c r="BY5" s="640"/>
      <c r="BZ5" s="640"/>
      <c r="CA5" s="640"/>
      <c r="CB5" s="676"/>
      <c r="CD5" s="691" t="s">
        <v>203</v>
      </c>
      <c r="CE5" s="692"/>
      <c r="CF5" s="692"/>
      <c r="CG5" s="692"/>
      <c r="CH5" s="692"/>
      <c r="CI5" s="692"/>
      <c r="CJ5" s="692"/>
      <c r="CK5" s="692"/>
      <c r="CL5" s="692"/>
      <c r="CM5" s="692"/>
      <c r="CN5" s="692"/>
      <c r="CO5" s="692"/>
      <c r="CP5" s="692"/>
      <c r="CQ5" s="693"/>
      <c r="CR5" s="691" t="s">
        <v>210</v>
      </c>
      <c r="CS5" s="692"/>
      <c r="CT5" s="692"/>
      <c r="CU5" s="692"/>
      <c r="CV5" s="692"/>
      <c r="CW5" s="692"/>
      <c r="CX5" s="692"/>
      <c r="CY5" s="693"/>
      <c r="CZ5" s="691" t="s">
        <v>201</v>
      </c>
      <c r="DA5" s="692"/>
      <c r="DB5" s="692"/>
      <c r="DC5" s="693"/>
      <c r="DD5" s="691" t="s">
        <v>211</v>
      </c>
      <c r="DE5" s="692"/>
      <c r="DF5" s="692"/>
      <c r="DG5" s="692"/>
      <c r="DH5" s="692"/>
      <c r="DI5" s="692"/>
      <c r="DJ5" s="692"/>
      <c r="DK5" s="692"/>
      <c r="DL5" s="692"/>
      <c r="DM5" s="692"/>
      <c r="DN5" s="692"/>
      <c r="DO5" s="692"/>
      <c r="DP5" s="693"/>
      <c r="DQ5" s="691" t="s">
        <v>212</v>
      </c>
      <c r="DR5" s="692"/>
      <c r="DS5" s="692"/>
      <c r="DT5" s="692"/>
      <c r="DU5" s="692"/>
      <c r="DV5" s="692"/>
      <c r="DW5" s="692"/>
      <c r="DX5" s="692"/>
      <c r="DY5" s="692"/>
      <c r="DZ5" s="692"/>
      <c r="EA5" s="692"/>
      <c r="EB5" s="692"/>
      <c r="EC5" s="693"/>
    </row>
    <row r="6" spans="2:143" ht="11.25" customHeight="1">
      <c r="B6" s="583" t="s">
        <v>213</v>
      </c>
      <c r="C6" s="584"/>
      <c r="D6" s="584"/>
      <c r="E6" s="584"/>
      <c r="F6" s="584"/>
      <c r="G6" s="584"/>
      <c r="H6" s="584"/>
      <c r="I6" s="584"/>
      <c r="J6" s="584"/>
      <c r="K6" s="584"/>
      <c r="L6" s="584"/>
      <c r="M6" s="584"/>
      <c r="N6" s="584"/>
      <c r="O6" s="584"/>
      <c r="P6" s="584"/>
      <c r="Q6" s="585"/>
      <c r="R6" s="586">
        <v>26771</v>
      </c>
      <c r="S6" s="587"/>
      <c r="T6" s="587"/>
      <c r="U6" s="587"/>
      <c r="V6" s="587"/>
      <c r="W6" s="587"/>
      <c r="X6" s="587"/>
      <c r="Y6" s="588"/>
      <c r="Z6" s="639">
        <v>0.8</v>
      </c>
      <c r="AA6" s="639"/>
      <c r="AB6" s="639"/>
      <c r="AC6" s="639"/>
      <c r="AD6" s="640">
        <v>26771</v>
      </c>
      <c r="AE6" s="640"/>
      <c r="AF6" s="640"/>
      <c r="AG6" s="640"/>
      <c r="AH6" s="640"/>
      <c r="AI6" s="640"/>
      <c r="AJ6" s="640"/>
      <c r="AK6" s="640"/>
      <c r="AL6" s="609">
        <v>1.4</v>
      </c>
      <c r="AM6" s="641"/>
      <c r="AN6" s="641"/>
      <c r="AO6" s="642"/>
      <c r="AP6" s="583" t="s">
        <v>214</v>
      </c>
      <c r="AQ6" s="584"/>
      <c r="AR6" s="584"/>
      <c r="AS6" s="584"/>
      <c r="AT6" s="584"/>
      <c r="AU6" s="584"/>
      <c r="AV6" s="584"/>
      <c r="AW6" s="584"/>
      <c r="AX6" s="584"/>
      <c r="AY6" s="584"/>
      <c r="AZ6" s="584"/>
      <c r="BA6" s="584"/>
      <c r="BB6" s="584"/>
      <c r="BC6" s="584"/>
      <c r="BD6" s="584"/>
      <c r="BE6" s="584"/>
      <c r="BF6" s="585"/>
      <c r="BG6" s="586">
        <v>499427</v>
      </c>
      <c r="BH6" s="587"/>
      <c r="BI6" s="587"/>
      <c r="BJ6" s="587"/>
      <c r="BK6" s="587"/>
      <c r="BL6" s="587"/>
      <c r="BM6" s="587"/>
      <c r="BN6" s="588"/>
      <c r="BO6" s="639">
        <v>92.9</v>
      </c>
      <c r="BP6" s="639"/>
      <c r="BQ6" s="639"/>
      <c r="BR6" s="639"/>
      <c r="BS6" s="640" t="s">
        <v>209</v>
      </c>
      <c r="BT6" s="640"/>
      <c r="BU6" s="640"/>
      <c r="BV6" s="640"/>
      <c r="BW6" s="640"/>
      <c r="BX6" s="640"/>
      <c r="BY6" s="640"/>
      <c r="BZ6" s="640"/>
      <c r="CA6" s="640"/>
      <c r="CB6" s="676"/>
      <c r="CD6" s="643" t="s">
        <v>215</v>
      </c>
      <c r="CE6" s="644"/>
      <c r="CF6" s="644"/>
      <c r="CG6" s="644"/>
      <c r="CH6" s="644"/>
      <c r="CI6" s="644"/>
      <c r="CJ6" s="644"/>
      <c r="CK6" s="644"/>
      <c r="CL6" s="644"/>
      <c r="CM6" s="644"/>
      <c r="CN6" s="644"/>
      <c r="CO6" s="644"/>
      <c r="CP6" s="644"/>
      <c r="CQ6" s="645"/>
      <c r="CR6" s="586">
        <v>69547</v>
      </c>
      <c r="CS6" s="587"/>
      <c r="CT6" s="587"/>
      <c r="CU6" s="587"/>
      <c r="CV6" s="587"/>
      <c r="CW6" s="587"/>
      <c r="CX6" s="587"/>
      <c r="CY6" s="588"/>
      <c r="CZ6" s="639">
        <v>2.2000000000000002</v>
      </c>
      <c r="DA6" s="639"/>
      <c r="DB6" s="639"/>
      <c r="DC6" s="639"/>
      <c r="DD6" s="592" t="s">
        <v>209</v>
      </c>
      <c r="DE6" s="587"/>
      <c r="DF6" s="587"/>
      <c r="DG6" s="587"/>
      <c r="DH6" s="587"/>
      <c r="DI6" s="587"/>
      <c r="DJ6" s="587"/>
      <c r="DK6" s="587"/>
      <c r="DL6" s="587"/>
      <c r="DM6" s="587"/>
      <c r="DN6" s="587"/>
      <c r="DO6" s="587"/>
      <c r="DP6" s="588"/>
      <c r="DQ6" s="592">
        <v>69547</v>
      </c>
      <c r="DR6" s="587"/>
      <c r="DS6" s="587"/>
      <c r="DT6" s="587"/>
      <c r="DU6" s="587"/>
      <c r="DV6" s="587"/>
      <c r="DW6" s="587"/>
      <c r="DX6" s="587"/>
      <c r="DY6" s="587"/>
      <c r="DZ6" s="587"/>
      <c r="EA6" s="587"/>
      <c r="EB6" s="587"/>
      <c r="EC6" s="622"/>
    </row>
    <row r="7" spans="2:143" ht="11.25" customHeight="1">
      <c r="B7" s="583" t="s">
        <v>216</v>
      </c>
      <c r="C7" s="584"/>
      <c r="D7" s="584"/>
      <c r="E7" s="584"/>
      <c r="F7" s="584"/>
      <c r="G7" s="584"/>
      <c r="H7" s="584"/>
      <c r="I7" s="584"/>
      <c r="J7" s="584"/>
      <c r="K7" s="584"/>
      <c r="L7" s="584"/>
      <c r="M7" s="584"/>
      <c r="N7" s="584"/>
      <c r="O7" s="584"/>
      <c r="P7" s="584"/>
      <c r="Q7" s="585"/>
      <c r="R7" s="586">
        <v>497</v>
      </c>
      <c r="S7" s="587"/>
      <c r="T7" s="587"/>
      <c r="U7" s="587"/>
      <c r="V7" s="587"/>
      <c r="W7" s="587"/>
      <c r="X7" s="587"/>
      <c r="Y7" s="588"/>
      <c r="Z7" s="639">
        <v>0</v>
      </c>
      <c r="AA7" s="639"/>
      <c r="AB7" s="639"/>
      <c r="AC7" s="639"/>
      <c r="AD7" s="640">
        <v>497</v>
      </c>
      <c r="AE7" s="640"/>
      <c r="AF7" s="640"/>
      <c r="AG7" s="640"/>
      <c r="AH7" s="640"/>
      <c r="AI7" s="640"/>
      <c r="AJ7" s="640"/>
      <c r="AK7" s="640"/>
      <c r="AL7" s="609">
        <v>0</v>
      </c>
      <c r="AM7" s="641"/>
      <c r="AN7" s="641"/>
      <c r="AO7" s="642"/>
      <c r="AP7" s="583" t="s">
        <v>217</v>
      </c>
      <c r="AQ7" s="584"/>
      <c r="AR7" s="584"/>
      <c r="AS7" s="584"/>
      <c r="AT7" s="584"/>
      <c r="AU7" s="584"/>
      <c r="AV7" s="584"/>
      <c r="AW7" s="584"/>
      <c r="AX7" s="584"/>
      <c r="AY7" s="584"/>
      <c r="AZ7" s="584"/>
      <c r="BA7" s="584"/>
      <c r="BB7" s="584"/>
      <c r="BC7" s="584"/>
      <c r="BD7" s="584"/>
      <c r="BE7" s="584"/>
      <c r="BF7" s="585"/>
      <c r="BG7" s="586">
        <v>102998</v>
      </c>
      <c r="BH7" s="587"/>
      <c r="BI7" s="587"/>
      <c r="BJ7" s="587"/>
      <c r="BK7" s="587"/>
      <c r="BL7" s="587"/>
      <c r="BM7" s="587"/>
      <c r="BN7" s="588"/>
      <c r="BO7" s="639">
        <v>19.2</v>
      </c>
      <c r="BP7" s="639"/>
      <c r="BQ7" s="639"/>
      <c r="BR7" s="639"/>
      <c r="BS7" s="640" t="s">
        <v>209</v>
      </c>
      <c r="BT7" s="640"/>
      <c r="BU7" s="640"/>
      <c r="BV7" s="640"/>
      <c r="BW7" s="640"/>
      <c r="BX7" s="640"/>
      <c r="BY7" s="640"/>
      <c r="BZ7" s="640"/>
      <c r="CA7" s="640"/>
      <c r="CB7" s="676"/>
      <c r="CD7" s="623" t="s">
        <v>218</v>
      </c>
      <c r="CE7" s="620"/>
      <c r="CF7" s="620"/>
      <c r="CG7" s="620"/>
      <c r="CH7" s="620"/>
      <c r="CI7" s="620"/>
      <c r="CJ7" s="620"/>
      <c r="CK7" s="620"/>
      <c r="CL7" s="620"/>
      <c r="CM7" s="620"/>
      <c r="CN7" s="620"/>
      <c r="CO7" s="620"/>
      <c r="CP7" s="620"/>
      <c r="CQ7" s="621"/>
      <c r="CR7" s="586">
        <v>884043</v>
      </c>
      <c r="CS7" s="587"/>
      <c r="CT7" s="587"/>
      <c r="CU7" s="587"/>
      <c r="CV7" s="587"/>
      <c r="CW7" s="587"/>
      <c r="CX7" s="587"/>
      <c r="CY7" s="588"/>
      <c r="CZ7" s="639">
        <v>28.4</v>
      </c>
      <c r="DA7" s="639"/>
      <c r="DB7" s="639"/>
      <c r="DC7" s="639"/>
      <c r="DD7" s="592">
        <v>185329</v>
      </c>
      <c r="DE7" s="587"/>
      <c r="DF7" s="587"/>
      <c r="DG7" s="587"/>
      <c r="DH7" s="587"/>
      <c r="DI7" s="587"/>
      <c r="DJ7" s="587"/>
      <c r="DK7" s="587"/>
      <c r="DL7" s="587"/>
      <c r="DM7" s="587"/>
      <c r="DN7" s="587"/>
      <c r="DO7" s="587"/>
      <c r="DP7" s="588"/>
      <c r="DQ7" s="592">
        <v>680503</v>
      </c>
      <c r="DR7" s="587"/>
      <c r="DS7" s="587"/>
      <c r="DT7" s="587"/>
      <c r="DU7" s="587"/>
      <c r="DV7" s="587"/>
      <c r="DW7" s="587"/>
      <c r="DX7" s="587"/>
      <c r="DY7" s="587"/>
      <c r="DZ7" s="587"/>
      <c r="EA7" s="587"/>
      <c r="EB7" s="587"/>
      <c r="EC7" s="622"/>
    </row>
    <row r="8" spans="2:143" ht="11.25" customHeight="1">
      <c r="B8" s="583" t="s">
        <v>219</v>
      </c>
      <c r="C8" s="584"/>
      <c r="D8" s="584"/>
      <c r="E8" s="584"/>
      <c r="F8" s="584"/>
      <c r="G8" s="584"/>
      <c r="H8" s="584"/>
      <c r="I8" s="584"/>
      <c r="J8" s="584"/>
      <c r="K8" s="584"/>
      <c r="L8" s="584"/>
      <c r="M8" s="584"/>
      <c r="N8" s="584"/>
      <c r="O8" s="584"/>
      <c r="P8" s="584"/>
      <c r="Q8" s="585"/>
      <c r="R8" s="586">
        <v>650</v>
      </c>
      <c r="S8" s="587"/>
      <c r="T8" s="587"/>
      <c r="U8" s="587"/>
      <c r="V8" s="587"/>
      <c r="W8" s="587"/>
      <c r="X8" s="587"/>
      <c r="Y8" s="588"/>
      <c r="Z8" s="639">
        <v>0</v>
      </c>
      <c r="AA8" s="639"/>
      <c r="AB8" s="639"/>
      <c r="AC8" s="639"/>
      <c r="AD8" s="640">
        <v>650</v>
      </c>
      <c r="AE8" s="640"/>
      <c r="AF8" s="640"/>
      <c r="AG8" s="640"/>
      <c r="AH8" s="640"/>
      <c r="AI8" s="640"/>
      <c r="AJ8" s="640"/>
      <c r="AK8" s="640"/>
      <c r="AL8" s="609">
        <v>0</v>
      </c>
      <c r="AM8" s="641"/>
      <c r="AN8" s="641"/>
      <c r="AO8" s="642"/>
      <c r="AP8" s="583" t="s">
        <v>220</v>
      </c>
      <c r="AQ8" s="584"/>
      <c r="AR8" s="584"/>
      <c r="AS8" s="584"/>
      <c r="AT8" s="584"/>
      <c r="AU8" s="584"/>
      <c r="AV8" s="584"/>
      <c r="AW8" s="584"/>
      <c r="AX8" s="584"/>
      <c r="AY8" s="584"/>
      <c r="AZ8" s="584"/>
      <c r="BA8" s="584"/>
      <c r="BB8" s="584"/>
      <c r="BC8" s="584"/>
      <c r="BD8" s="584"/>
      <c r="BE8" s="584"/>
      <c r="BF8" s="585"/>
      <c r="BG8" s="586">
        <v>4501</v>
      </c>
      <c r="BH8" s="587"/>
      <c r="BI8" s="587"/>
      <c r="BJ8" s="587"/>
      <c r="BK8" s="587"/>
      <c r="BL8" s="587"/>
      <c r="BM8" s="587"/>
      <c r="BN8" s="588"/>
      <c r="BO8" s="639">
        <v>0.8</v>
      </c>
      <c r="BP8" s="639"/>
      <c r="BQ8" s="639"/>
      <c r="BR8" s="639"/>
      <c r="BS8" s="592" t="s">
        <v>221</v>
      </c>
      <c r="BT8" s="587"/>
      <c r="BU8" s="587"/>
      <c r="BV8" s="587"/>
      <c r="BW8" s="587"/>
      <c r="BX8" s="587"/>
      <c r="BY8" s="587"/>
      <c r="BZ8" s="587"/>
      <c r="CA8" s="587"/>
      <c r="CB8" s="622"/>
      <c r="CD8" s="623" t="s">
        <v>222</v>
      </c>
      <c r="CE8" s="620"/>
      <c r="CF8" s="620"/>
      <c r="CG8" s="620"/>
      <c r="CH8" s="620"/>
      <c r="CI8" s="620"/>
      <c r="CJ8" s="620"/>
      <c r="CK8" s="620"/>
      <c r="CL8" s="620"/>
      <c r="CM8" s="620"/>
      <c r="CN8" s="620"/>
      <c r="CO8" s="620"/>
      <c r="CP8" s="620"/>
      <c r="CQ8" s="621"/>
      <c r="CR8" s="586">
        <v>441855</v>
      </c>
      <c r="CS8" s="587"/>
      <c r="CT8" s="587"/>
      <c r="CU8" s="587"/>
      <c r="CV8" s="587"/>
      <c r="CW8" s="587"/>
      <c r="CX8" s="587"/>
      <c r="CY8" s="588"/>
      <c r="CZ8" s="639">
        <v>14.2</v>
      </c>
      <c r="DA8" s="639"/>
      <c r="DB8" s="639"/>
      <c r="DC8" s="639"/>
      <c r="DD8" s="592">
        <v>35772</v>
      </c>
      <c r="DE8" s="587"/>
      <c r="DF8" s="587"/>
      <c r="DG8" s="587"/>
      <c r="DH8" s="587"/>
      <c r="DI8" s="587"/>
      <c r="DJ8" s="587"/>
      <c r="DK8" s="587"/>
      <c r="DL8" s="587"/>
      <c r="DM8" s="587"/>
      <c r="DN8" s="587"/>
      <c r="DO8" s="587"/>
      <c r="DP8" s="588"/>
      <c r="DQ8" s="592">
        <v>242203</v>
      </c>
      <c r="DR8" s="587"/>
      <c r="DS8" s="587"/>
      <c r="DT8" s="587"/>
      <c r="DU8" s="587"/>
      <c r="DV8" s="587"/>
      <c r="DW8" s="587"/>
      <c r="DX8" s="587"/>
      <c r="DY8" s="587"/>
      <c r="DZ8" s="587"/>
      <c r="EA8" s="587"/>
      <c r="EB8" s="587"/>
      <c r="EC8" s="622"/>
    </row>
    <row r="9" spans="2:143" ht="11.25" customHeight="1">
      <c r="B9" s="583" t="s">
        <v>223</v>
      </c>
      <c r="C9" s="584"/>
      <c r="D9" s="584"/>
      <c r="E9" s="584"/>
      <c r="F9" s="584"/>
      <c r="G9" s="584"/>
      <c r="H9" s="584"/>
      <c r="I9" s="584"/>
      <c r="J9" s="584"/>
      <c r="K9" s="584"/>
      <c r="L9" s="584"/>
      <c r="M9" s="584"/>
      <c r="N9" s="584"/>
      <c r="O9" s="584"/>
      <c r="P9" s="584"/>
      <c r="Q9" s="585"/>
      <c r="R9" s="586">
        <v>879</v>
      </c>
      <c r="S9" s="587"/>
      <c r="T9" s="587"/>
      <c r="U9" s="587"/>
      <c r="V9" s="587"/>
      <c r="W9" s="587"/>
      <c r="X9" s="587"/>
      <c r="Y9" s="588"/>
      <c r="Z9" s="639">
        <v>0</v>
      </c>
      <c r="AA9" s="639"/>
      <c r="AB9" s="639"/>
      <c r="AC9" s="639"/>
      <c r="AD9" s="640">
        <v>879</v>
      </c>
      <c r="AE9" s="640"/>
      <c r="AF9" s="640"/>
      <c r="AG9" s="640"/>
      <c r="AH9" s="640"/>
      <c r="AI9" s="640"/>
      <c r="AJ9" s="640"/>
      <c r="AK9" s="640"/>
      <c r="AL9" s="609">
        <v>0</v>
      </c>
      <c r="AM9" s="641"/>
      <c r="AN9" s="641"/>
      <c r="AO9" s="642"/>
      <c r="AP9" s="583" t="s">
        <v>224</v>
      </c>
      <c r="AQ9" s="584"/>
      <c r="AR9" s="584"/>
      <c r="AS9" s="584"/>
      <c r="AT9" s="584"/>
      <c r="AU9" s="584"/>
      <c r="AV9" s="584"/>
      <c r="AW9" s="584"/>
      <c r="AX9" s="584"/>
      <c r="AY9" s="584"/>
      <c r="AZ9" s="584"/>
      <c r="BA9" s="584"/>
      <c r="BB9" s="584"/>
      <c r="BC9" s="584"/>
      <c r="BD9" s="584"/>
      <c r="BE9" s="584"/>
      <c r="BF9" s="585"/>
      <c r="BG9" s="586">
        <v>79442</v>
      </c>
      <c r="BH9" s="587"/>
      <c r="BI9" s="587"/>
      <c r="BJ9" s="587"/>
      <c r="BK9" s="587"/>
      <c r="BL9" s="587"/>
      <c r="BM9" s="587"/>
      <c r="BN9" s="588"/>
      <c r="BO9" s="639">
        <v>14.8</v>
      </c>
      <c r="BP9" s="639"/>
      <c r="BQ9" s="639"/>
      <c r="BR9" s="639"/>
      <c r="BS9" s="592" t="s">
        <v>221</v>
      </c>
      <c r="BT9" s="587"/>
      <c r="BU9" s="587"/>
      <c r="BV9" s="587"/>
      <c r="BW9" s="587"/>
      <c r="BX9" s="587"/>
      <c r="BY9" s="587"/>
      <c r="BZ9" s="587"/>
      <c r="CA9" s="587"/>
      <c r="CB9" s="622"/>
      <c r="CD9" s="623" t="s">
        <v>225</v>
      </c>
      <c r="CE9" s="620"/>
      <c r="CF9" s="620"/>
      <c r="CG9" s="620"/>
      <c r="CH9" s="620"/>
      <c r="CI9" s="620"/>
      <c r="CJ9" s="620"/>
      <c r="CK9" s="620"/>
      <c r="CL9" s="620"/>
      <c r="CM9" s="620"/>
      <c r="CN9" s="620"/>
      <c r="CO9" s="620"/>
      <c r="CP9" s="620"/>
      <c r="CQ9" s="621"/>
      <c r="CR9" s="586">
        <v>130244</v>
      </c>
      <c r="CS9" s="587"/>
      <c r="CT9" s="587"/>
      <c r="CU9" s="587"/>
      <c r="CV9" s="587"/>
      <c r="CW9" s="587"/>
      <c r="CX9" s="587"/>
      <c r="CY9" s="588"/>
      <c r="CZ9" s="639">
        <v>4.2</v>
      </c>
      <c r="DA9" s="639"/>
      <c r="DB9" s="639"/>
      <c r="DC9" s="639"/>
      <c r="DD9" s="592" t="s">
        <v>221</v>
      </c>
      <c r="DE9" s="587"/>
      <c r="DF9" s="587"/>
      <c r="DG9" s="587"/>
      <c r="DH9" s="587"/>
      <c r="DI9" s="587"/>
      <c r="DJ9" s="587"/>
      <c r="DK9" s="587"/>
      <c r="DL9" s="587"/>
      <c r="DM9" s="587"/>
      <c r="DN9" s="587"/>
      <c r="DO9" s="587"/>
      <c r="DP9" s="588"/>
      <c r="DQ9" s="592">
        <v>122568</v>
      </c>
      <c r="DR9" s="587"/>
      <c r="DS9" s="587"/>
      <c r="DT9" s="587"/>
      <c r="DU9" s="587"/>
      <c r="DV9" s="587"/>
      <c r="DW9" s="587"/>
      <c r="DX9" s="587"/>
      <c r="DY9" s="587"/>
      <c r="DZ9" s="587"/>
      <c r="EA9" s="587"/>
      <c r="EB9" s="587"/>
      <c r="EC9" s="622"/>
    </row>
    <row r="10" spans="2:143" ht="11.25" customHeight="1">
      <c r="B10" s="583" t="s">
        <v>226</v>
      </c>
      <c r="C10" s="584"/>
      <c r="D10" s="584"/>
      <c r="E10" s="584"/>
      <c r="F10" s="584"/>
      <c r="G10" s="584"/>
      <c r="H10" s="584"/>
      <c r="I10" s="584"/>
      <c r="J10" s="584"/>
      <c r="K10" s="584"/>
      <c r="L10" s="584"/>
      <c r="M10" s="584"/>
      <c r="N10" s="584"/>
      <c r="O10" s="584"/>
      <c r="P10" s="584"/>
      <c r="Q10" s="585"/>
      <c r="R10" s="586">
        <v>32223</v>
      </c>
      <c r="S10" s="587"/>
      <c r="T10" s="587"/>
      <c r="U10" s="587"/>
      <c r="V10" s="587"/>
      <c r="W10" s="587"/>
      <c r="X10" s="587"/>
      <c r="Y10" s="588"/>
      <c r="Z10" s="639">
        <v>1</v>
      </c>
      <c r="AA10" s="639"/>
      <c r="AB10" s="639"/>
      <c r="AC10" s="639"/>
      <c r="AD10" s="640">
        <v>32223</v>
      </c>
      <c r="AE10" s="640"/>
      <c r="AF10" s="640"/>
      <c r="AG10" s="640"/>
      <c r="AH10" s="640"/>
      <c r="AI10" s="640"/>
      <c r="AJ10" s="640"/>
      <c r="AK10" s="640"/>
      <c r="AL10" s="609">
        <v>1.6</v>
      </c>
      <c r="AM10" s="641"/>
      <c r="AN10" s="641"/>
      <c r="AO10" s="642"/>
      <c r="AP10" s="583" t="s">
        <v>227</v>
      </c>
      <c r="AQ10" s="584"/>
      <c r="AR10" s="584"/>
      <c r="AS10" s="584"/>
      <c r="AT10" s="584"/>
      <c r="AU10" s="584"/>
      <c r="AV10" s="584"/>
      <c r="AW10" s="584"/>
      <c r="AX10" s="584"/>
      <c r="AY10" s="584"/>
      <c r="AZ10" s="584"/>
      <c r="BA10" s="584"/>
      <c r="BB10" s="584"/>
      <c r="BC10" s="584"/>
      <c r="BD10" s="584"/>
      <c r="BE10" s="584"/>
      <c r="BF10" s="585"/>
      <c r="BG10" s="586">
        <v>15271</v>
      </c>
      <c r="BH10" s="587"/>
      <c r="BI10" s="587"/>
      <c r="BJ10" s="587"/>
      <c r="BK10" s="587"/>
      <c r="BL10" s="587"/>
      <c r="BM10" s="587"/>
      <c r="BN10" s="588"/>
      <c r="BO10" s="639">
        <v>2.8</v>
      </c>
      <c r="BP10" s="639"/>
      <c r="BQ10" s="639"/>
      <c r="BR10" s="639"/>
      <c r="BS10" s="592" t="s">
        <v>221</v>
      </c>
      <c r="BT10" s="587"/>
      <c r="BU10" s="587"/>
      <c r="BV10" s="587"/>
      <c r="BW10" s="587"/>
      <c r="BX10" s="587"/>
      <c r="BY10" s="587"/>
      <c r="BZ10" s="587"/>
      <c r="CA10" s="587"/>
      <c r="CB10" s="622"/>
      <c r="CD10" s="623" t="s">
        <v>228</v>
      </c>
      <c r="CE10" s="620"/>
      <c r="CF10" s="620"/>
      <c r="CG10" s="620"/>
      <c r="CH10" s="620"/>
      <c r="CI10" s="620"/>
      <c r="CJ10" s="620"/>
      <c r="CK10" s="620"/>
      <c r="CL10" s="620"/>
      <c r="CM10" s="620"/>
      <c r="CN10" s="620"/>
      <c r="CO10" s="620"/>
      <c r="CP10" s="620"/>
      <c r="CQ10" s="621"/>
      <c r="CR10" s="586">
        <v>17748</v>
      </c>
      <c r="CS10" s="587"/>
      <c r="CT10" s="587"/>
      <c r="CU10" s="587"/>
      <c r="CV10" s="587"/>
      <c r="CW10" s="587"/>
      <c r="CX10" s="587"/>
      <c r="CY10" s="588"/>
      <c r="CZ10" s="639">
        <v>0.6</v>
      </c>
      <c r="DA10" s="639"/>
      <c r="DB10" s="639"/>
      <c r="DC10" s="639"/>
      <c r="DD10" s="592" t="s">
        <v>221</v>
      </c>
      <c r="DE10" s="587"/>
      <c r="DF10" s="587"/>
      <c r="DG10" s="587"/>
      <c r="DH10" s="587"/>
      <c r="DI10" s="587"/>
      <c r="DJ10" s="587"/>
      <c r="DK10" s="587"/>
      <c r="DL10" s="587"/>
      <c r="DM10" s="587"/>
      <c r="DN10" s="587"/>
      <c r="DO10" s="587"/>
      <c r="DP10" s="588"/>
      <c r="DQ10" s="592" t="s">
        <v>221</v>
      </c>
      <c r="DR10" s="587"/>
      <c r="DS10" s="587"/>
      <c r="DT10" s="587"/>
      <c r="DU10" s="587"/>
      <c r="DV10" s="587"/>
      <c r="DW10" s="587"/>
      <c r="DX10" s="587"/>
      <c r="DY10" s="587"/>
      <c r="DZ10" s="587"/>
      <c r="EA10" s="587"/>
      <c r="EB10" s="587"/>
      <c r="EC10" s="622"/>
    </row>
    <row r="11" spans="2:143" ht="11.25" customHeight="1">
      <c r="B11" s="583" t="s">
        <v>229</v>
      </c>
      <c r="C11" s="584"/>
      <c r="D11" s="584"/>
      <c r="E11" s="584"/>
      <c r="F11" s="584"/>
      <c r="G11" s="584"/>
      <c r="H11" s="584"/>
      <c r="I11" s="584"/>
      <c r="J11" s="584"/>
      <c r="K11" s="584"/>
      <c r="L11" s="584"/>
      <c r="M11" s="584"/>
      <c r="N11" s="584"/>
      <c r="O11" s="584"/>
      <c r="P11" s="584"/>
      <c r="Q11" s="585"/>
      <c r="R11" s="586" t="s">
        <v>221</v>
      </c>
      <c r="S11" s="587"/>
      <c r="T11" s="587"/>
      <c r="U11" s="587"/>
      <c r="V11" s="587"/>
      <c r="W11" s="587"/>
      <c r="X11" s="587"/>
      <c r="Y11" s="588"/>
      <c r="Z11" s="639" t="s">
        <v>221</v>
      </c>
      <c r="AA11" s="639"/>
      <c r="AB11" s="639"/>
      <c r="AC11" s="639"/>
      <c r="AD11" s="640" t="s">
        <v>221</v>
      </c>
      <c r="AE11" s="640"/>
      <c r="AF11" s="640"/>
      <c r="AG11" s="640"/>
      <c r="AH11" s="640"/>
      <c r="AI11" s="640"/>
      <c r="AJ11" s="640"/>
      <c r="AK11" s="640"/>
      <c r="AL11" s="609" t="s">
        <v>221</v>
      </c>
      <c r="AM11" s="641"/>
      <c r="AN11" s="641"/>
      <c r="AO11" s="642"/>
      <c r="AP11" s="583" t="s">
        <v>230</v>
      </c>
      <c r="AQ11" s="584"/>
      <c r="AR11" s="584"/>
      <c r="AS11" s="584"/>
      <c r="AT11" s="584"/>
      <c r="AU11" s="584"/>
      <c r="AV11" s="584"/>
      <c r="AW11" s="584"/>
      <c r="AX11" s="584"/>
      <c r="AY11" s="584"/>
      <c r="AZ11" s="584"/>
      <c r="BA11" s="584"/>
      <c r="BB11" s="584"/>
      <c r="BC11" s="584"/>
      <c r="BD11" s="584"/>
      <c r="BE11" s="584"/>
      <c r="BF11" s="585"/>
      <c r="BG11" s="586">
        <v>3784</v>
      </c>
      <c r="BH11" s="587"/>
      <c r="BI11" s="587"/>
      <c r="BJ11" s="587"/>
      <c r="BK11" s="587"/>
      <c r="BL11" s="587"/>
      <c r="BM11" s="587"/>
      <c r="BN11" s="588"/>
      <c r="BO11" s="639">
        <v>0.7</v>
      </c>
      <c r="BP11" s="639"/>
      <c r="BQ11" s="639"/>
      <c r="BR11" s="639"/>
      <c r="BS11" s="592" t="s">
        <v>221</v>
      </c>
      <c r="BT11" s="587"/>
      <c r="BU11" s="587"/>
      <c r="BV11" s="587"/>
      <c r="BW11" s="587"/>
      <c r="BX11" s="587"/>
      <c r="BY11" s="587"/>
      <c r="BZ11" s="587"/>
      <c r="CA11" s="587"/>
      <c r="CB11" s="622"/>
      <c r="CD11" s="623" t="s">
        <v>231</v>
      </c>
      <c r="CE11" s="620"/>
      <c r="CF11" s="620"/>
      <c r="CG11" s="620"/>
      <c r="CH11" s="620"/>
      <c r="CI11" s="620"/>
      <c r="CJ11" s="620"/>
      <c r="CK11" s="620"/>
      <c r="CL11" s="620"/>
      <c r="CM11" s="620"/>
      <c r="CN11" s="620"/>
      <c r="CO11" s="620"/>
      <c r="CP11" s="620"/>
      <c r="CQ11" s="621"/>
      <c r="CR11" s="586">
        <v>207624</v>
      </c>
      <c r="CS11" s="587"/>
      <c r="CT11" s="587"/>
      <c r="CU11" s="587"/>
      <c r="CV11" s="587"/>
      <c r="CW11" s="587"/>
      <c r="CX11" s="587"/>
      <c r="CY11" s="588"/>
      <c r="CZ11" s="639">
        <v>6.7</v>
      </c>
      <c r="DA11" s="639"/>
      <c r="DB11" s="639"/>
      <c r="DC11" s="639"/>
      <c r="DD11" s="592">
        <v>19030</v>
      </c>
      <c r="DE11" s="587"/>
      <c r="DF11" s="587"/>
      <c r="DG11" s="587"/>
      <c r="DH11" s="587"/>
      <c r="DI11" s="587"/>
      <c r="DJ11" s="587"/>
      <c r="DK11" s="587"/>
      <c r="DL11" s="587"/>
      <c r="DM11" s="587"/>
      <c r="DN11" s="587"/>
      <c r="DO11" s="587"/>
      <c r="DP11" s="588"/>
      <c r="DQ11" s="592">
        <v>105390</v>
      </c>
      <c r="DR11" s="587"/>
      <c r="DS11" s="587"/>
      <c r="DT11" s="587"/>
      <c r="DU11" s="587"/>
      <c r="DV11" s="587"/>
      <c r="DW11" s="587"/>
      <c r="DX11" s="587"/>
      <c r="DY11" s="587"/>
      <c r="DZ11" s="587"/>
      <c r="EA11" s="587"/>
      <c r="EB11" s="587"/>
      <c r="EC11" s="622"/>
    </row>
    <row r="12" spans="2:143" ht="11.25" customHeight="1">
      <c r="B12" s="583" t="s">
        <v>232</v>
      </c>
      <c r="C12" s="584"/>
      <c r="D12" s="584"/>
      <c r="E12" s="584"/>
      <c r="F12" s="584"/>
      <c r="G12" s="584"/>
      <c r="H12" s="584"/>
      <c r="I12" s="584"/>
      <c r="J12" s="584"/>
      <c r="K12" s="584"/>
      <c r="L12" s="584"/>
      <c r="M12" s="584"/>
      <c r="N12" s="584"/>
      <c r="O12" s="584"/>
      <c r="P12" s="584"/>
      <c r="Q12" s="585"/>
      <c r="R12" s="586" t="s">
        <v>221</v>
      </c>
      <c r="S12" s="587"/>
      <c r="T12" s="587"/>
      <c r="U12" s="587"/>
      <c r="V12" s="587"/>
      <c r="W12" s="587"/>
      <c r="X12" s="587"/>
      <c r="Y12" s="588"/>
      <c r="Z12" s="639" t="s">
        <v>221</v>
      </c>
      <c r="AA12" s="639"/>
      <c r="AB12" s="639"/>
      <c r="AC12" s="639"/>
      <c r="AD12" s="640" t="s">
        <v>221</v>
      </c>
      <c r="AE12" s="640"/>
      <c r="AF12" s="640"/>
      <c r="AG12" s="640"/>
      <c r="AH12" s="640"/>
      <c r="AI12" s="640"/>
      <c r="AJ12" s="640"/>
      <c r="AK12" s="640"/>
      <c r="AL12" s="609" t="s">
        <v>221</v>
      </c>
      <c r="AM12" s="641"/>
      <c r="AN12" s="641"/>
      <c r="AO12" s="642"/>
      <c r="AP12" s="583" t="s">
        <v>233</v>
      </c>
      <c r="AQ12" s="584"/>
      <c r="AR12" s="584"/>
      <c r="AS12" s="584"/>
      <c r="AT12" s="584"/>
      <c r="AU12" s="584"/>
      <c r="AV12" s="584"/>
      <c r="AW12" s="584"/>
      <c r="AX12" s="584"/>
      <c r="AY12" s="584"/>
      <c r="AZ12" s="584"/>
      <c r="BA12" s="584"/>
      <c r="BB12" s="584"/>
      <c r="BC12" s="584"/>
      <c r="BD12" s="584"/>
      <c r="BE12" s="584"/>
      <c r="BF12" s="585"/>
      <c r="BG12" s="586">
        <v>373642</v>
      </c>
      <c r="BH12" s="587"/>
      <c r="BI12" s="587"/>
      <c r="BJ12" s="587"/>
      <c r="BK12" s="587"/>
      <c r="BL12" s="587"/>
      <c r="BM12" s="587"/>
      <c r="BN12" s="588"/>
      <c r="BO12" s="639">
        <v>69.5</v>
      </c>
      <c r="BP12" s="639"/>
      <c r="BQ12" s="639"/>
      <c r="BR12" s="639"/>
      <c r="BS12" s="592" t="s">
        <v>221</v>
      </c>
      <c r="BT12" s="587"/>
      <c r="BU12" s="587"/>
      <c r="BV12" s="587"/>
      <c r="BW12" s="587"/>
      <c r="BX12" s="587"/>
      <c r="BY12" s="587"/>
      <c r="BZ12" s="587"/>
      <c r="CA12" s="587"/>
      <c r="CB12" s="622"/>
      <c r="CD12" s="623" t="s">
        <v>234</v>
      </c>
      <c r="CE12" s="620"/>
      <c r="CF12" s="620"/>
      <c r="CG12" s="620"/>
      <c r="CH12" s="620"/>
      <c r="CI12" s="620"/>
      <c r="CJ12" s="620"/>
      <c r="CK12" s="620"/>
      <c r="CL12" s="620"/>
      <c r="CM12" s="620"/>
      <c r="CN12" s="620"/>
      <c r="CO12" s="620"/>
      <c r="CP12" s="620"/>
      <c r="CQ12" s="621"/>
      <c r="CR12" s="586">
        <v>219409</v>
      </c>
      <c r="CS12" s="587"/>
      <c r="CT12" s="587"/>
      <c r="CU12" s="587"/>
      <c r="CV12" s="587"/>
      <c r="CW12" s="587"/>
      <c r="CX12" s="587"/>
      <c r="CY12" s="588"/>
      <c r="CZ12" s="639">
        <v>7.1</v>
      </c>
      <c r="DA12" s="639"/>
      <c r="DB12" s="639"/>
      <c r="DC12" s="639"/>
      <c r="DD12" s="592">
        <v>99128</v>
      </c>
      <c r="DE12" s="587"/>
      <c r="DF12" s="587"/>
      <c r="DG12" s="587"/>
      <c r="DH12" s="587"/>
      <c r="DI12" s="587"/>
      <c r="DJ12" s="587"/>
      <c r="DK12" s="587"/>
      <c r="DL12" s="587"/>
      <c r="DM12" s="587"/>
      <c r="DN12" s="587"/>
      <c r="DO12" s="587"/>
      <c r="DP12" s="588"/>
      <c r="DQ12" s="592">
        <v>89882</v>
      </c>
      <c r="DR12" s="587"/>
      <c r="DS12" s="587"/>
      <c r="DT12" s="587"/>
      <c r="DU12" s="587"/>
      <c r="DV12" s="587"/>
      <c r="DW12" s="587"/>
      <c r="DX12" s="587"/>
      <c r="DY12" s="587"/>
      <c r="DZ12" s="587"/>
      <c r="EA12" s="587"/>
      <c r="EB12" s="587"/>
      <c r="EC12" s="622"/>
    </row>
    <row r="13" spans="2:143" ht="11.25" customHeight="1">
      <c r="B13" s="583" t="s">
        <v>235</v>
      </c>
      <c r="C13" s="584"/>
      <c r="D13" s="584"/>
      <c r="E13" s="584"/>
      <c r="F13" s="584"/>
      <c r="G13" s="584"/>
      <c r="H13" s="584"/>
      <c r="I13" s="584"/>
      <c r="J13" s="584"/>
      <c r="K13" s="584"/>
      <c r="L13" s="584"/>
      <c r="M13" s="584"/>
      <c r="N13" s="584"/>
      <c r="O13" s="584"/>
      <c r="P13" s="584"/>
      <c r="Q13" s="585"/>
      <c r="R13" s="586">
        <v>7358</v>
      </c>
      <c r="S13" s="587"/>
      <c r="T13" s="587"/>
      <c r="U13" s="587"/>
      <c r="V13" s="587"/>
      <c r="W13" s="587"/>
      <c r="X13" s="587"/>
      <c r="Y13" s="588"/>
      <c r="Z13" s="639">
        <v>0.2</v>
      </c>
      <c r="AA13" s="639"/>
      <c r="AB13" s="639"/>
      <c r="AC13" s="639"/>
      <c r="AD13" s="640">
        <v>7358</v>
      </c>
      <c r="AE13" s="640"/>
      <c r="AF13" s="640"/>
      <c r="AG13" s="640"/>
      <c r="AH13" s="640"/>
      <c r="AI13" s="640"/>
      <c r="AJ13" s="640"/>
      <c r="AK13" s="640"/>
      <c r="AL13" s="609">
        <v>0.4</v>
      </c>
      <c r="AM13" s="641"/>
      <c r="AN13" s="641"/>
      <c r="AO13" s="642"/>
      <c r="AP13" s="583" t="s">
        <v>236</v>
      </c>
      <c r="AQ13" s="584"/>
      <c r="AR13" s="584"/>
      <c r="AS13" s="584"/>
      <c r="AT13" s="584"/>
      <c r="AU13" s="584"/>
      <c r="AV13" s="584"/>
      <c r="AW13" s="584"/>
      <c r="AX13" s="584"/>
      <c r="AY13" s="584"/>
      <c r="AZ13" s="584"/>
      <c r="BA13" s="584"/>
      <c r="BB13" s="584"/>
      <c r="BC13" s="584"/>
      <c r="BD13" s="584"/>
      <c r="BE13" s="584"/>
      <c r="BF13" s="585"/>
      <c r="BG13" s="586">
        <v>367286</v>
      </c>
      <c r="BH13" s="587"/>
      <c r="BI13" s="587"/>
      <c r="BJ13" s="587"/>
      <c r="BK13" s="587"/>
      <c r="BL13" s="587"/>
      <c r="BM13" s="587"/>
      <c r="BN13" s="588"/>
      <c r="BO13" s="639">
        <v>68.3</v>
      </c>
      <c r="BP13" s="639"/>
      <c r="BQ13" s="639"/>
      <c r="BR13" s="639"/>
      <c r="BS13" s="592" t="s">
        <v>221</v>
      </c>
      <c r="BT13" s="587"/>
      <c r="BU13" s="587"/>
      <c r="BV13" s="587"/>
      <c r="BW13" s="587"/>
      <c r="BX13" s="587"/>
      <c r="BY13" s="587"/>
      <c r="BZ13" s="587"/>
      <c r="CA13" s="587"/>
      <c r="CB13" s="622"/>
      <c r="CD13" s="623" t="s">
        <v>237</v>
      </c>
      <c r="CE13" s="620"/>
      <c r="CF13" s="620"/>
      <c r="CG13" s="620"/>
      <c r="CH13" s="620"/>
      <c r="CI13" s="620"/>
      <c r="CJ13" s="620"/>
      <c r="CK13" s="620"/>
      <c r="CL13" s="620"/>
      <c r="CM13" s="620"/>
      <c r="CN13" s="620"/>
      <c r="CO13" s="620"/>
      <c r="CP13" s="620"/>
      <c r="CQ13" s="621"/>
      <c r="CR13" s="586">
        <v>414748</v>
      </c>
      <c r="CS13" s="587"/>
      <c r="CT13" s="587"/>
      <c r="CU13" s="587"/>
      <c r="CV13" s="587"/>
      <c r="CW13" s="587"/>
      <c r="CX13" s="587"/>
      <c r="CY13" s="588"/>
      <c r="CZ13" s="639">
        <v>13.3</v>
      </c>
      <c r="DA13" s="639"/>
      <c r="DB13" s="639"/>
      <c r="DC13" s="639"/>
      <c r="DD13" s="592">
        <v>169826</v>
      </c>
      <c r="DE13" s="587"/>
      <c r="DF13" s="587"/>
      <c r="DG13" s="587"/>
      <c r="DH13" s="587"/>
      <c r="DI13" s="587"/>
      <c r="DJ13" s="587"/>
      <c r="DK13" s="587"/>
      <c r="DL13" s="587"/>
      <c r="DM13" s="587"/>
      <c r="DN13" s="587"/>
      <c r="DO13" s="587"/>
      <c r="DP13" s="588"/>
      <c r="DQ13" s="592">
        <v>241918</v>
      </c>
      <c r="DR13" s="587"/>
      <c r="DS13" s="587"/>
      <c r="DT13" s="587"/>
      <c r="DU13" s="587"/>
      <c r="DV13" s="587"/>
      <c r="DW13" s="587"/>
      <c r="DX13" s="587"/>
      <c r="DY13" s="587"/>
      <c r="DZ13" s="587"/>
      <c r="EA13" s="587"/>
      <c r="EB13" s="587"/>
      <c r="EC13" s="622"/>
    </row>
    <row r="14" spans="2:143" ht="11.25" customHeight="1">
      <c r="B14" s="583" t="s">
        <v>238</v>
      </c>
      <c r="C14" s="584"/>
      <c r="D14" s="584"/>
      <c r="E14" s="584"/>
      <c r="F14" s="584"/>
      <c r="G14" s="584"/>
      <c r="H14" s="584"/>
      <c r="I14" s="584"/>
      <c r="J14" s="584"/>
      <c r="K14" s="584"/>
      <c r="L14" s="584"/>
      <c r="M14" s="584"/>
      <c r="N14" s="584"/>
      <c r="O14" s="584"/>
      <c r="P14" s="584"/>
      <c r="Q14" s="585"/>
      <c r="R14" s="586" t="s">
        <v>221</v>
      </c>
      <c r="S14" s="587"/>
      <c r="T14" s="587"/>
      <c r="U14" s="587"/>
      <c r="V14" s="587"/>
      <c r="W14" s="587"/>
      <c r="X14" s="587"/>
      <c r="Y14" s="588"/>
      <c r="Z14" s="639" t="s">
        <v>221</v>
      </c>
      <c r="AA14" s="639"/>
      <c r="AB14" s="639"/>
      <c r="AC14" s="639"/>
      <c r="AD14" s="640" t="s">
        <v>221</v>
      </c>
      <c r="AE14" s="640"/>
      <c r="AF14" s="640"/>
      <c r="AG14" s="640"/>
      <c r="AH14" s="640"/>
      <c r="AI14" s="640"/>
      <c r="AJ14" s="640"/>
      <c r="AK14" s="640"/>
      <c r="AL14" s="609" t="s">
        <v>221</v>
      </c>
      <c r="AM14" s="641"/>
      <c r="AN14" s="641"/>
      <c r="AO14" s="642"/>
      <c r="AP14" s="583" t="s">
        <v>239</v>
      </c>
      <c r="AQ14" s="584"/>
      <c r="AR14" s="584"/>
      <c r="AS14" s="584"/>
      <c r="AT14" s="584"/>
      <c r="AU14" s="584"/>
      <c r="AV14" s="584"/>
      <c r="AW14" s="584"/>
      <c r="AX14" s="584"/>
      <c r="AY14" s="584"/>
      <c r="AZ14" s="584"/>
      <c r="BA14" s="584"/>
      <c r="BB14" s="584"/>
      <c r="BC14" s="584"/>
      <c r="BD14" s="584"/>
      <c r="BE14" s="584"/>
      <c r="BF14" s="585"/>
      <c r="BG14" s="586">
        <v>7657</v>
      </c>
      <c r="BH14" s="587"/>
      <c r="BI14" s="587"/>
      <c r="BJ14" s="587"/>
      <c r="BK14" s="587"/>
      <c r="BL14" s="587"/>
      <c r="BM14" s="587"/>
      <c r="BN14" s="588"/>
      <c r="BO14" s="639">
        <v>1.4</v>
      </c>
      <c r="BP14" s="639"/>
      <c r="BQ14" s="639"/>
      <c r="BR14" s="639"/>
      <c r="BS14" s="592" t="s">
        <v>221</v>
      </c>
      <c r="BT14" s="587"/>
      <c r="BU14" s="587"/>
      <c r="BV14" s="587"/>
      <c r="BW14" s="587"/>
      <c r="BX14" s="587"/>
      <c r="BY14" s="587"/>
      <c r="BZ14" s="587"/>
      <c r="CA14" s="587"/>
      <c r="CB14" s="622"/>
      <c r="CD14" s="623" t="s">
        <v>240</v>
      </c>
      <c r="CE14" s="620"/>
      <c r="CF14" s="620"/>
      <c r="CG14" s="620"/>
      <c r="CH14" s="620"/>
      <c r="CI14" s="620"/>
      <c r="CJ14" s="620"/>
      <c r="CK14" s="620"/>
      <c r="CL14" s="620"/>
      <c r="CM14" s="620"/>
      <c r="CN14" s="620"/>
      <c r="CO14" s="620"/>
      <c r="CP14" s="620"/>
      <c r="CQ14" s="621"/>
      <c r="CR14" s="586">
        <v>111759</v>
      </c>
      <c r="CS14" s="587"/>
      <c r="CT14" s="587"/>
      <c r="CU14" s="587"/>
      <c r="CV14" s="587"/>
      <c r="CW14" s="587"/>
      <c r="CX14" s="587"/>
      <c r="CY14" s="588"/>
      <c r="CZ14" s="639">
        <v>3.6</v>
      </c>
      <c r="DA14" s="639"/>
      <c r="DB14" s="639"/>
      <c r="DC14" s="639"/>
      <c r="DD14" s="592">
        <v>6984</v>
      </c>
      <c r="DE14" s="587"/>
      <c r="DF14" s="587"/>
      <c r="DG14" s="587"/>
      <c r="DH14" s="587"/>
      <c r="DI14" s="587"/>
      <c r="DJ14" s="587"/>
      <c r="DK14" s="587"/>
      <c r="DL14" s="587"/>
      <c r="DM14" s="587"/>
      <c r="DN14" s="587"/>
      <c r="DO14" s="587"/>
      <c r="DP14" s="588"/>
      <c r="DQ14" s="592">
        <v>96548</v>
      </c>
      <c r="DR14" s="587"/>
      <c r="DS14" s="587"/>
      <c r="DT14" s="587"/>
      <c r="DU14" s="587"/>
      <c r="DV14" s="587"/>
      <c r="DW14" s="587"/>
      <c r="DX14" s="587"/>
      <c r="DY14" s="587"/>
      <c r="DZ14" s="587"/>
      <c r="EA14" s="587"/>
      <c r="EB14" s="587"/>
      <c r="EC14" s="622"/>
    </row>
    <row r="15" spans="2:143" ht="11.25" customHeight="1">
      <c r="B15" s="583" t="s">
        <v>241</v>
      </c>
      <c r="C15" s="584"/>
      <c r="D15" s="584"/>
      <c r="E15" s="584"/>
      <c r="F15" s="584"/>
      <c r="G15" s="584"/>
      <c r="H15" s="584"/>
      <c r="I15" s="584"/>
      <c r="J15" s="584"/>
      <c r="K15" s="584"/>
      <c r="L15" s="584"/>
      <c r="M15" s="584"/>
      <c r="N15" s="584"/>
      <c r="O15" s="584"/>
      <c r="P15" s="584"/>
      <c r="Q15" s="585"/>
      <c r="R15" s="586">
        <v>591</v>
      </c>
      <c r="S15" s="587"/>
      <c r="T15" s="587"/>
      <c r="U15" s="587"/>
      <c r="V15" s="587"/>
      <c r="W15" s="587"/>
      <c r="X15" s="587"/>
      <c r="Y15" s="588"/>
      <c r="Z15" s="639">
        <v>0</v>
      </c>
      <c r="AA15" s="639"/>
      <c r="AB15" s="639"/>
      <c r="AC15" s="639"/>
      <c r="AD15" s="640">
        <v>591</v>
      </c>
      <c r="AE15" s="640"/>
      <c r="AF15" s="640"/>
      <c r="AG15" s="640"/>
      <c r="AH15" s="640"/>
      <c r="AI15" s="640"/>
      <c r="AJ15" s="640"/>
      <c r="AK15" s="640"/>
      <c r="AL15" s="609">
        <v>0</v>
      </c>
      <c r="AM15" s="641"/>
      <c r="AN15" s="641"/>
      <c r="AO15" s="642"/>
      <c r="AP15" s="583" t="s">
        <v>242</v>
      </c>
      <c r="AQ15" s="584"/>
      <c r="AR15" s="584"/>
      <c r="AS15" s="584"/>
      <c r="AT15" s="584"/>
      <c r="AU15" s="584"/>
      <c r="AV15" s="584"/>
      <c r="AW15" s="584"/>
      <c r="AX15" s="584"/>
      <c r="AY15" s="584"/>
      <c r="AZ15" s="584"/>
      <c r="BA15" s="584"/>
      <c r="BB15" s="584"/>
      <c r="BC15" s="584"/>
      <c r="BD15" s="584"/>
      <c r="BE15" s="584"/>
      <c r="BF15" s="585"/>
      <c r="BG15" s="586">
        <v>15130</v>
      </c>
      <c r="BH15" s="587"/>
      <c r="BI15" s="587"/>
      <c r="BJ15" s="587"/>
      <c r="BK15" s="587"/>
      <c r="BL15" s="587"/>
      <c r="BM15" s="587"/>
      <c r="BN15" s="588"/>
      <c r="BO15" s="639">
        <v>2.8</v>
      </c>
      <c r="BP15" s="639"/>
      <c r="BQ15" s="639"/>
      <c r="BR15" s="639"/>
      <c r="BS15" s="592" t="s">
        <v>221</v>
      </c>
      <c r="BT15" s="587"/>
      <c r="BU15" s="587"/>
      <c r="BV15" s="587"/>
      <c r="BW15" s="587"/>
      <c r="BX15" s="587"/>
      <c r="BY15" s="587"/>
      <c r="BZ15" s="587"/>
      <c r="CA15" s="587"/>
      <c r="CB15" s="622"/>
      <c r="CD15" s="623" t="s">
        <v>243</v>
      </c>
      <c r="CE15" s="620"/>
      <c r="CF15" s="620"/>
      <c r="CG15" s="620"/>
      <c r="CH15" s="620"/>
      <c r="CI15" s="620"/>
      <c r="CJ15" s="620"/>
      <c r="CK15" s="620"/>
      <c r="CL15" s="620"/>
      <c r="CM15" s="620"/>
      <c r="CN15" s="620"/>
      <c r="CO15" s="620"/>
      <c r="CP15" s="620"/>
      <c r="CQ15" s="621"/>
      <c r="CR15" s="586">
        <v>220553</v>
      </c>
      <c r="CS15" s="587"/>
      <c r="CT15" s="587"/>
      <c r="CU15" s="587"/>
      <c r="CV15" s="587"/>
      <c r="CW15" s="587"/>
      <c r="CX15" s="587"/>
      <c r="CY15" s="588"/>
      <c r="CZ15" s="639">
        <v>7.1</v>
      </c>
      <c r="DA15" s="639"/>
      <c r="DB15" s="639"/>
      <c r="DC15" s="639"/>
      <c r="DD15" s="592">
        <v>568</v>
      </c>
      <c r="DE15" s="587"/>
      <c r="DF15" s="587"/>
      <c r="DG15" s="587"/>
      <c r="DH15" s="587"/>
      <c r="DI15" s="587"/>
      <c r="DJ15" s="587"/>
      <c r="DK15" s="587"/>
      <c r="DL15" s="587"/>
      <c r="DM15" s="587"/>
      <c r="DN15" s="587"/>
      <c r="DO15" s="587"/>
      <c r="DP15" s="588"/>
      <c r="DQ15" s="592">
        <v>214875</v>
      </c>
      <c r="DR15" s="587"/>
      <c r="DS15" s="587"/>
      <c r="DT15" s="587"/>
      <c r="DU15" s="587"/>
      <c r="DV15" s="587"/>
      <c r="DW15" s="587"/>
      <c r="DX15" s="587"/>
      <c r="DY15" s="587"/>
      <c r="DZ15" s="587"/>
      <c r="EA15" s="587"/>
      <c r="EB15" s="587"/>
      <c r="EC15" s="622"/>
    </row>
    <row r="16" spans="2:143" ht="11.25" customHeight="1">
      <c r="B16" s="583" t="s">
        <v>244</v>
      </c>
      <c r="C16" s="584"/>
      <c r="D16" s="584"/>
      <c r="E16" s="584"/>
      <c r="F16" s="584"/>
      <c r="G16" s="584"/>
      <c r="H16" s="584"/>
      <c r="I16" s="584"/>
      <c r="J16" s="584"/>
      <c r="K16" s="584"/>
      <c r="L16" s="584"/>
      <c r="M16" s="584"/>
      <c r="N16" s="584"/>
      <c r="O16" s="584"/>
      <c r="P16" s="584"/>
      <c r="Q16" s="585"/>
      <c r="R16" s="586">
        <v>1501056</v>
      </c>
      <c r="S16" s="587"/>
      <c r="T16" s="587"/>
      <c r="U16" s="587"/>
      <c r="V16" s="587"/>
      <c r="W16" s="587"/>
      <c r="X16" s="587"/>
      <c r="Y16" s="588"/>
      <c r="Z16" s="639">
        <v>44.4</v>
      </c>
      <c r="AA16" s="639"/>
      <c r="AB16" s="639"/>
      <c r="AC16" s="639"/>
      <c r="AD16" s="640">
        <v>1352913</v>
      </c>
      <c r="AE16" s="640"/>
      <c r="AF16" s="640"/>
      <c r="AG16" s="640"/>
      <c r="AH16" s="640"/>
      <c r="AI16" s="640"/>
      <c r="AJ16" s="640"/>
      <c r="AK16" s="640"/>
      <c r="AL16" s="609">
        <v>68.8</v>
      </c>
      <c r="AM16" s="641"/>
      <c r="AN16" s="641"/>
      <c r="AO16" s="642"/>
      <c r="AP16" s="583" t="s">
        <v>245</v>
      </c>
      <c r="AQ16" s="584"/>
      <c r="AR16" s="584"/>
      <c r="AS16" s="584"/>
      <c r="AT16" s="584"/>
      <c r="AU16" s="584"/>
      <c r="AV16" s="584"/>
      <c r="AW16" s="584"/>
      <c r="AX16" s="584"/>
      <c r="AY16" s="584"/>
      <c r="AZ16" s="584"/>
      <c r="BA16" s="584"/>
      <c r="BB16" s="584"/>
      <c r="BC16" s="584"/>
      <c r="BD16" s="584"/>
      <c r="BE16" s="584"/>
      <c r="BF16" s="585"/>
      <c r="BG16" s="586" t="s">
        <v>221</v>
      </c>
      <c r="BH16" s="587"/>
      <c r="BI16" s="587"/>
      <c r="BJ16" s="587"/>
      <c r="BK16" s="587"/>
      <c r="BL16" s="587"/>
      <c r="BM16" s="587"/>
      <c r="BN16" s="588"/>
      <c r="BO16" s="639" t="s">
        <v>221</v>
      </c>
      <c r="BP16" s="639"/>
      <c r="BQ16" s="639"/>
      <c r="BR16" s="639"/>
      <c r="BS16" s="592" t="s">
        <v>221</v>
      </c>
      <c r="BT16" s="587"/>
      <c r="BU16" s="587"/>
      <c r="BV16" s="587"/>
      <c r="BW16" s="587"/>
      <c r="BX16" s="587"/>
      <c r="BY16" s="587"/>
      <c r="BZ16" s="587"/>
      <c r="CA16" s="587"/>
      <c r="CB16" s="622"/>
      <c r="CD16" s="623" t="s">
        <v>246</v>
      </c>
      <c r="CE16" s="620"/>
      <c r="CF16" s="620"/>
      <c r="CG16" s="620"/>
      <c r="CH16" s="620"/>
      <c r="CI16" s="620"/>
      <c r="CJ16" s="620"/>
      <c r="CK16" s="620"/>
      <c r="CL16" s="620"/>
      <c r="CM16" s="620"/>
      <c r="CN16" s="620"/>
      <c r="CO16" s="620"/>
      <c r="CP16" s="620"/>
      <c r="CQ16" s="621"/>
      <c r="CR16" s="586">
        <v>1000</v>
      </c>
      <c r="CS16" s="587"/>
      <c r="CT16" s="587"/>
      <c r="CU16" s="587"/>
      <c r="CV16" s="587"/>
      <c r="CW16" s="587"/>
      <c r="CX16" s="587"/>
      <c r="CY16" s="588"/>
      <c r="CZ16" s="639">
        <v>0</v>
      </c>
      <c r="DA16" s="639"/>
      <c r="DB16" s="639"/>
      <c r="DC16" s="639"/>
      <c r="DD16" s="592" t="s">
        <v>221</v>
      </c>
      <c r="DE16" s="587"/>
      <c r="DF16" s="587"/>
      <c r="DG16" s="587"/>
      <c r="DH16" s="587"/>
      <c r="DI16" s="587"/>
      <c r="DJ16" s="587"/>
      <c r="DK16" s="587"/>
      <c r="DL16" s="587"/>
      <c r="DM16" s="587"/>
      <c r="DN16" s="587"/>
      <c r="DO16" s="587"/>
      <c r="DP16" s="588"/>
      <c r="DQ16" s="592">
        <v>1000</v>
      </c>
      <c r="DR16" s="587"/>
      <c r="DS16" s="587"/>
      <c r="DT16" s="587"/>
      <c r="DU16" s="587"/>
      <c r="DV16" s="587"/>
      <c r="DW16" s="587"/>
      <c r="DX16" s="587"/>
      <c r="DY16" s="587"/>
      <c r="DZ16" s="587"/>
      <c r="EA16" s="587"/>
      <c r="EB16" s="587"/>
      <c r="EC16" s="622"/>
    </row>
    <row r="17" spans="2:133" ht="11.25" customHeight="1">
      <c r="B17" s="583" t="s">
        <v>247</v>
      </c>
      <c r="C17" s="584"/>
      <c r="D17" s="584"/>
      <c r="E17" s="584"/>
      <c r="F17" s="584"/>
      <c r="G17" s="584"/>
      <c r="H17" s="584"/>
      <c r="I17" s="584"/>
      <c r="J17" s="584"/>
      <c r="K17" s="584"/>
      <c r="L17" s="584"/>
      <c r="M17" s="584"/>
      <c r="N17" s="584"/>
      <c r="O17" s="584"/>
      <c r="P17" s="584"/>
      <c r="Q17" s="585"/>
      <c r="R17" s="586">
        <v>1352913</v>
      </c>
      <c r="S17" s="587"/>
      <c r="T17" s="587"/>
      <c r="U17" s="587"/>
      <c r="V17" s="587"/>
      <c r="W17" s="587"/>
      <c r="X17" s="587"/>
      <c r="Y17" s="588"/>
      <c r="Z17" s="639">
        <v>40</v>
      </c>
      <c r="AA17" s="639"/>
      <c r="AB17" s="639"/>
      <c r="AC17" s="639"/>
      <c r="AD17" s="640">
        <v>1352913</v>
      </c>
      <c r="AE17" s="640"/>
      <c r="AF17" s="640"/>
      <c r="AG17" s="640"/>
      <c r="AH17" s="640"/>
      <c r="AI17" s="640"/>
      <c r="AJ17" s="640"/>
      <c r="AK17" s="640"/>
      <c r="AL17" s="609">
        <v>68.8</v>
      </c>
      <c r="AM17" s="641"/>
      <c r="AN17" s="641"/>
      <c r="AO17" s="642"/>
      <c r="AP17" s="583" t="s">
        <v>248</v>
      </c>
      <c r="AQ17" s="584"/>
      <c r="AR17" s="584"/>
      <c r="AS17" s="584"/>
      <c r="AT17" s="584"/>
      <c r="AU17" s="584"/>
      <c r="AV17" s="584"/>
      <c r="AW17" s="584"/>
      <c r="AX17" s="584"/>
      <c r="AY17" s="584"/>
      <c r="AZ17" s="584"/>
      <c r="BA17" s="584"/>
      <c r="BB17" s="584"/>
      <c r="BC17" s="584"/>
      <c r="BD17" s="584"/>
      <c r="BE17" s="584"/>
      <c r="BF17" s="585"/>
      <c r="BG17" s="586" t="s">
        <v>221</v>
      </c>
      <c r="BH17" s="587"/>
      <c r="BI17" s="587"/>
      <c r="BJ17" s="587"/>
      <c r="BK17" s="587"/>
      <c r="BL17" s="587"/>
      <c r="BM17" s="587"/>
      <c r="BN17" s="588"/>
      <c r="BO17" s="639" t="s">
        <v>221</v>
      </c>
      <c r="BP17" s="639"/>
      <c r="BQ17" s="639"/>
      <c r="BR17" s="639"/>
      <c r="BS17" s="592" t="s">
        <v>221</v>
      </c>
      <c r="BT17" s="587"/>
      <c r="BU17" s="587"/>
      <c r="BV17" s="587"/>
      <c r="BW17" s="587"/>
      <c r="BX17" s="587"/>
      <c r="BY17" s="587"/>
      <c r="BZ17" s="587"/>
      <c r="CA17" s="587"/>
      <c r="CB17" s="622"/>
      <c r="CD17" s="623" t="s">
        <v>249</v>
      </c>
      <c r="CE17" s="620"/>
      <c r="CF17" s="620"/>
      <c r="CG17" s="620"/>
      <c r="CH17" s="620"/>
      <c r="CI17" s="620"/>
      <c r="CJ17" s="620"/>
      <c r="CK17" s="620"/>
      <c r="CL17" s="620"/>
      <c r="CM17" s="620"/>
      <c r="CN17" s="620"/>
      <c r="CO17" s="620"/>
      <c r="CP17" s="620"/>
      <c r="CQ17" s="621"/>
      <c r="CR17" s="586">
        <v>389817</v>
      </c>
      <c r="CS17" s="587"/>
      <c r="CT17" s="587"/>
      <c r="CU17" s="587"/>
      <c r="CV17" s="587"/>
      <c r="CW17" s="587"/>
      <c r="CX17" s="587"/>
      <c r="CY17" s="588"/>
      <c r="CZ17" s="639">
        <v>12.5</v>
      </c>
      <c r="DA17" s="639"/>
      <c r="DB17" s="639"/>
      <c r="DC17" s="639"/>
      <c r="DD17" s="592" t="s">
        <v>221</v>
      </c>
      <c r="DE17" s="587"/>
      <c r="DF17" s="587"/>
      <c r="DG17" s="587"/>
      <c r="DH17" s="587"/>
      <c r="DI17" s="587"/>
      <c r="DJ17" s="587"/>
      <c r="DK17" s="587"/>
      <c r="DL17" s="587"/>
      <c r="DM17" s="587"/>
      <c r="DN17" s="587"/>
      <c r="DO17" s="587"/>
      <c r="DP17" s="588"/>
      <c r="DQ17" s="592">
        <v>375106</v>
      </c>
      <c r="DR17" s="587"/>
      <c r="DS17" s="587"/>
      <c r="DT17" s="587"/>
      <c r="DU17" s="587"/>
      <c r="DV17" s="587"/>
      <c r="DW17" s="587"/>
      <c r="DX17" s="587"/>
      <c r="DY17" s="587"/>
      <c r="DZ17" s="587"/>
      <c r="EA17" s="587"/>
      <c r="EB17" s="587"/>
      <c r="EC17" s="622"/>
    </row>
    <row r="18" spans="2:133" ht="11.25" customHeight="1">
      <c r="B18" s="583" t="s">
        <v>250</v>
      </c>
      <c r="C18" s="584"/>
      <c r="D18" s="584"/>
      <c r="E18" s="584"/>
      <c r="F18" s="584"/>
      <c r="G18" s="584"/>
      <c r="H18" s="584"/>
      <c r="I18" s="584"/>
      <c r="J18" s="584"/>
      <c r="K18" s="584"/>
      <c r="L18" s="584"/>
      <c r="M18" s="584"/>
      <c r="N18" s="584"/>
      <c r="O18" s="584"/>
      <c r="P18" s="584"/>
      <c r="Q18" s="585"/>
      <c r="R18" s="586">
        <v>130243</v>
      </c>
      <c r="S18" s="587"/>
      <c r="T18" s="587"/>
      <c r="U18" s="587"/>
      <c r="V18" s="587"/>
      <c r="W18" s="587"/>
      <c r="X18" s="587"/>
      <c r="Y18" s="588"/>
      <c r="Z18" s="639">
        <v>3.8</v>
      </c>
      <c r="AA18" s="639"/>
      <c r="AB18" s="639"/>
      <c r="AC18" s="639"/>
      <c r="AD18" s="640" t="s">
        <v>221</v>
      </c>
      <c r="AE18" s="640"/>
      <c r="AF18" s="640"/>
      <c r="AG18" s="640"/>
      <c r="AH18" s="640"/>
      <c r="AI18" s="640"/>
      <c r="AJ18" s="640"/>
      <c r="AK18" s="640"/>
      <c r="AL18" s="609" t="s">
        <v>221</v>
      </c>
      <c r="AM18" s="641"/>
      <c r="AN18" s="641"/>
      <c r="AO18" s="642"/>
      <c r="AP18" s="583" t="s">
        <v>251</v>
      </c>
      <c r="AQ18" s="584"/>
      <c r="AR18" s="584"/>
      <c r="AS18" s="584"/>
      <c r="AT18" s="584"/>
      <c r="AU18" s="584"/>
      <c r="AV18" s="584"/>
      <c r="AW18" s="584"/>
      <c r="AX18" s="584"/>
      <c r="AY18" s="584"/>
      <c r="AZ18" s="584"/>
      <c r="BA18" s="584"/>
      <c r="BB18" s="584"/>
      <c r="BC18" s="584"/>
      <c r="BD18" s="584"/>
      <c r="BE18" s="584"/>
      <c r="BF18" s="585"/>
      <c r="BG18" s="586" t="s">
        <v>221</v>
      </c>
      <c r="BH18" s="587"/>
      <c r="BI18" s="587"/>
      <c r="BJ18" s="587"/>
      <c r="BK18" s="587"/>
      <c r="BL18" s="587"/>
      <c r="BM18" s="587"/>
      <c r="BN18" s="588"/>
      <c r="BO18" s="639" t="s">
        <v>221</v>
      </c>
      <c r="BP18" s="639"/>
      <c r="BQ18" s="639"/>
      <c r="BR18" s="639"/>
      <c r="BS18" s="592" t="s">
        <v>221</v>
      </c>
      <c r="BT18" s="587"/>
      <c r="BU18" s="587"/>
      <c r="BV18" s="587"/>
      <c r="BW18" s="587"/>
      <c r="BX18" s="587"/>
      <c r="BY18" s="587"/>
      <c r="BZ18" s="587"/>
      <c r="CA18" s="587"/>
      <c r="CB18" s="622"/>
      <c r="CD18" s="623" t="s">
        <v>252</v>
      </c>
      <c r="CE18" s="620"/>
      <c r="CF18" s="620"/>
      <c r="CG18" s="620"/>
      <c r="CH18" s="620"/>
      <c r="CI18" s="620"/>
      <c r="CJ18" s="620"/>
      <c r="CK18" s="620"/>
      <c r="CL18" s="620"/>
      <c r="CM18" s="620"/>
      <c r="CN18" s="620"/>
      <c r="CO18" s="620"/>
      <c r="CP18" s="620"/>
      <c r="CQ18" s="621"/>
      <c r="CR18" s="586" t="s">
        <v>221</v>
      </c>
      <c r="CS18" s="587"/>
      <c r="CT18" s="587"/>
      <c r="CU18" s="587"/>
      <c r="CV18" s="587"/>
      <c r="CW18" s="587"/>
      <c r="CX18" s="587"/>
      <c r="CY18" s="588"/>
      <c r="CZ18" s="639" t="s">
        <v>221</v>
      </c>
      <c r="DA18" s="639"/>
      <c r="DB18" s="639"/>
      <c r="DC18" s="639"/>
      <c r="DD18" s="592" t="s">
        <v>221</v>
      </c>
      <c r="DE18" s="587"/>
      <c r="DF18" s="587"/>
      <c r="DG18" s="587"/>
      <c r="DH18" s="587"/>
      <c r="DI18" s="587"/>
      <c r="DJ18" s="587"/>
      <c r="DK18" s="587"/>
      <c r="DL18" s="587"/>
      <c r="DM18" s="587"/>
      <c r="DN18" s="587"/>
      <c r="DO18" s="587"/>
      <c r="DP18" s="588"/>
      <c r="DQ18" s="592" t="s">
        <v>221</v>
      </c>
      <c r="DR18" s="587"/>
      <c r="DS18" s="587"/>
      <c r="DT18" s="587"/>
      <c r="DU18" s="587"/>
      <c r="DV18" s="587"/>
      <c r="DW18" s="587"/>
      <c r="DX18" s="587"/>
      <c r="DY18" s="587"/>
      <c r="DZ18" s="587"/>
      <c r="EA18" s="587"/>
      <c r="EB18" s="587"/>
      <c r="EC18" s="622"/>
    </row>
    <row r="19" spans="2:133" ht="11.25" customHeight="1">
      <c r="B19" s="583" t="s">
        <v>253</v>
      </c>
      <c r="C19" s="584"/>
      <c r="D19" s="584"/>
      <c r="E19" s="584"/>
      <c r="F19" s="584"/>
      <c r="G19" s="584"/>
      <c r="H19" s="584"/>
      <c r="I19" s="584"/>
      <c r="J19" s="584"/>
      <c r="K19" s="584"/>
      <c r="L19" s="584"/>
      <c r="M19" s="584"/>
      <c r="N19" s="584"/>
      <c r="O19" s="584"/>
      <c r="P19" s="584"/>
      <c r="Q19" s="585"/>
      <c r="R19" s="586">
        <v>17900</v>
      </c>
      <c r="S19" s="587"/>
      <c r="T19" s="587"/>
      <c r="U19" s="587"/>
      <c r="V19" s="587"/>
      <c r="W19" s="587"/>
      <c r="X19" s="587"/>
      <c r="Y19" s="588"/>
      <c r="Z19" s="639">
        <v>0.5</v>
      </c>
      <c r="AA19" s="639"/>
      <c r="AB19" s="639"/>
      <c r="AC19" s="639"/>
      <c r="AD19" s="640" t="s">
        <v>221</v>
      </c>
      <c r="AE19" s="640"/>
      <c r="AF19" s="640"/>
      <c r="AG19" s="640"/>
      <c r="AH19" s="640"/>
      <c r="AI19" s="640"/>
      <c r="AJ19" s="640"/>
      <c r="AK19" s="640"/>
      <c r="AL19" s="609" t="s">
        <v>221</v>
      </c>
      <c r="AM19" s="641"/>
      <c r="AN19" s="641"/>
      <c r="AO19" s="642"/>
      <c r="AP19" s="583" t="s">
        <v>254</v>
      </c>
      <c r="AQ19" s="584"/>
      <c r="AR19" s="584"/>
      <c r="AS19" s="584"/>
      <c r="AT19" s="584"/>
      <c r="AU19" s="584"/>
      <c r="AV19" s="584"/>
      <c r="AW19" s="584"/>
      <c r="AX19" s="584"/>
      <c r="AY19" s="584"/>
      <c r="AZ19" s="584"/>
      <c r="BA19" s="584"/>
      <c r="BB19" s="584"/>
      <c r="BC19" s="584"/>
      <c r="BD19" s="584"/>
      <c r="BE19" s="584"/>
      <c r="BF19" s="585"/>
      <c r="BG19" s="586">
        <v>38216</v>
      </c>
      <c r="BH19" s="587"/>
      <c r="BI19" s="587"/>
      <c r="BJ19" s="587"/>
      <c r="BK19" s="587"/>
      <c r="BL19" s="587"/>
      <c r="BM19" s="587"/>
      <c r="BN19" s="588"/>
      <c r="BO19" s="639">
        <v>7.1</v>
      </c>
      <c r="BP19" s="639"/>
      <c r="BQ19" s="639"/>
      <c r="BR19" s="639"/>
      <c r="BS19" s="592" t="s">
        <v>221</v>
      </c>
      <c r="BT19" s="587"/>
      <c r="BU19" s="587"/>
      <c r="BV19" s="587"/>
      <c r="BW19" s="587"/>
      <c r="BX19" s="587"/>
      <c r="BY19" s="587"/>
      <c r="BZ19" s="587"/>
      <c r="CA19" s="587"/>
      <c r="CB19" s="622"/>
      <c r="CD19" s="623" t="s">
        <v>255</v>
      </c>
      <c r="CE19" s="620"/>
      <c r="CF19" s="620"/>
      <c r="CG19" s="620"/>
      <c r="CH19" s="620"/>
      <c r="CI19" s="620"/>
      <c r="CJ19" s="620"/>
      <c r="CK19" s="620"/>
      <c r="CL19" s="620"/>
      <c r="CM19" s="620"/>
      <c r="CN19" s="620"/>
      <c r="CO19" s="620"/>
      <c r="CP19" s="620"/>
      <c r="CQ19" s="621"/>
      <c r="CR19" s="586" t="s">
        <v>221</v>
      </c>
      <c r="CS19" s="587"/>
      <c r="CT19" s="587"/>
      <c r="CU19" s="587"/>
      <c r="CV19" s="587"/>
      <c r="CW19" s="587"/>
      <c r="CX19" s="587"/>
      <c r="CY19" s="588"/>
      <c r="CZ19" s="639" t="s">
        <v>221</v>
      </c>
      <c r="DA19" s="639"/>
      <c r="DB19" s="639"/>
      <c r="DC19" s="639"/>
      <c r="DD19" s="592" t="s">
        <v>221</v>
      </c>
      <c r="DE19" s="587"/>
      <c r="DF19" s="587"/>
      <c r="DG19" s="587"/>
      <c r="DH19" s="587"/>
      <c r="DI19" s="587"/>
      <c r="DJ19" s="587"/>
      <c r="DK19" s="587"/>
      <c r="DL19" s="587"/>
      <c r="DM19" s="587"/>
      <c r="DN19" s="587"/>
      <c r="DO19" s="587"/>
      <c r="DP19" s="588"/>
      <c r="DQ19" s="592" t="s">
        <v>221</v>
      </c>
      <c r="DR19" s="587"/>
      <c r="DS19" s="587"/>
      <c r="DT19" s="587"/>
      <c r="DU19" s="587"/>
      <c r="DV19" s="587"/>
      <c r="DW19" s="587"/>
      <c r="DX19" s="587"/>
      <c r="DY19" s="587"/>
      <c r="DZ19" s="587"/>
      <c r="EA19" s="587"/>
      <c r="EB19" s="587"/>
      <c r="EC19" s="622"/>
    </row>
    <row r="20" spans="2:133" ht="11.25" customHeight="1">
      <c r="B20" s="583" t="s">
        <v>256</v>
      </c>
      <c r="C20" s="584"/>
      <c r="D20" s="584"/>
      <c r="E20" s="584"/>
      <c r="F20" s="584"/>
      <c r="G20" s="584"/>
      <c r="H20" s="584"/>
      <c r="I20" s="584"/>
      <c r="J20" s="584"/>
      <c r="K20" s="584"/>
      <c r="L20" s="584"/>
      <c r="M20" s="584"/>
      <c r="N20" s="584"/>
      <c r="O20" s="584"/>
      <c r="P20" s="584"/>
      <c r="Q20" s="585"/>
      <c r="R20" s="586">
        <v>2107668</v>
      </c>
      <c r="S20" s="587"/>
      <c r="T20" s="587"/>
      <c r="U20" s="587"/>
      <c r="V20" s="587"/>
      <c r="W20" s="587"/>
      <c r="X20" s="587"/>
      <c r="Y20" s="588"/>
      <c r="Z20" s="639">
        <v>62.3</v>
      </c>
      <c r="AA20" s="639"/>
      <c r="AB20" s="639"/>
      <c r="AC20" s="639"/>
      <c r="AD20" s="640">
        <v>1959525</v>
      </c>
      <c r="AE20" s="640"/>
      <c r="AF20" s="640"/>
      <c r="AG20" s="640"/>
      <c r="AH20" s="640"/>
      <c r="AI20" s="640"/>
      <c r="AJ20" s="640"/>
      <c r="AK20" s="640"/>
      <c r="AL20" s="609">
        <v>99.6</v>
      </c>
      <c r="AM20" s="641"/>
      <c r="AN20" s="641"/>
      <c r="AO20" s="642"/>
      <c r="AP20" s="583" t="s">
        <v>257</v>
      </c>
      <c r="AQ20" s="584"/>
      <c r="AR20" s="584"/>
      <c r="AS20" s="584"/>
      <c r="AT20" s="584"/>
      <c r="AU20" s="584"/>
      <c r="AV20" s="584"/>
      <c r="AW20" s="584"/>
      <c r="AX20" s="584"/>
      <c r="AY20" s="584"/>
      <c r="AZ20" s="584"/>
      <c r="BA20" s="584"/>
      <c r="BB20" s="584"/>
      <c r="BC20" s="584"/>
      <c r="BD20" s="584"/>
      <c r="BE20" s="584"/>
      <c r="BF20" s="585"/>
      <c r="BG20" s="586">
        <v>38216</v>
      </c>
      <c r="BH20" s="587"/>
      <c r="BI20" s="587"/>
      <c r="BJ20" s="587"/>
      <c r="BK20" s="587"/>
      <c r="BL20" s="587"/>
      <c r="BM20" s="587"/>
      <c r="BN20" s="588"/>
      <c r="BO20" s="639">
        <v>7.1</v>
      </c>
      <c r="BP20" s="639"/>
      <c r="BQ20" s="639"/>
      <c r="BR20" s="639"/>
      <c r="BS20" s="592" t="s">
        <v>221</v>
      </c>
      <c r="BT20" s="587"/>
      <c r="BU20" s="587"/>
      <c r="BV20" s="587"/>
      <c r="BW20" s="587"/>
      <c r="BX20" s="587"/>
      <c r="BY20" s="587"/>
      <c r="BZ20" s="587"/>
      <c r="CA20" s="587"/>
      <c r="CB20" s="622"/>
      <c r="CD20" s="623" t="s">
        <v>258</v>
      </c>
      <c r="CE20" s="620"/>
      <c r="CF20" s="620"/>
      <c r="CG20" s="620"/>
      <c r="CH20" s="620"/>
      <c r="CI20" s="620"/>
      <c r="CJ20" s="620"/>
      <c r="CK20" s="620"/>
      <c r="CL20" s="620"/>
      <c r="CM20" s="620"/>
      <c r="CN20" s="620"/>
      <c r="CO20" s="620"/>
      <c r="CP20" s="620"/>
      <c r="CQ20" s="621"/>
      <c r="CR20" s="586">
        <v>3108347</v>
      </c>
      <c r="CS20" s="587"/>
      <c r="CT20" s="587"/>
      <c r="CU20" s="587"/>
      <c r="CV20" s="587"/>
      <c r="CW20" s="587"/>
      <c r="CX20" s="587"/>
      <c r="CY20" s="588"/>
      <c r="CZ20" s="639">
        <v>100</v>
      </c>
      <c r="DA20" s="639"/>
      <c r="DB20" s="639"/>
      <c r="DC20" s="639"/>
      <c r="DD20" s="592">
        <v>516637</v>
      </c>
      <c r="DE20" s="587"/>
      <c r="DF20" s="587"/>
      <c r="DG20" s="587"/>
      <c r="DH20" s="587"/>
      <c r="DI20" s="587"/>
      <c r="DJ20" s="587"/>
      <c r="DK20" s="587"/>
      <c r="DL20" s="587"/>
      <c r="DM20" s="587"/>
      <c r="DN20" s="587"/>
      <c r="DO20" s="587"/>
      <c r="DP20" s="588"/>
      <c r="DQ20" s="592">
        <v>2239540</v>
      </c>
      <c r="DR20" s="587"/>
      <c r="DS20" s="587"/>
      <c r="DT20" s="587"/>
      <c r="DU20" s="587"/>
      <c r="DV20" s="587"/>
      <c r="DW20" s="587"/>
      <c r="DX20" s="587"/>
      <c r="DY20" s="587"/>
      <c r="DZ20" s="587"/>
      <c r="EA20" s="587"/>
      <c r="EB20" s="587"/>
      <c r="EC20" s="622"/>
    </row>
    <row r="21" spans="2:133" ht="11.25" customHeight="1">
      <c r="B21" s="583" t="s">
        <v>259</v>
      </c>
      <c r="C21" s="584"/>
      <c r="D21" s="584"/>
      <c r="E21" s="584"/>
      <c r="F21" s="584"/>
      <c r="G21" s="584"/>
      <c r="H21" s="584"/>
      <c r="I21" s="584"/>
      <c r="J21" s="584"/>
      <c r="K21" s="584"/>
      <c r="L21" s="584"/>
      <c r="M21" s="584"/>
      <c r="N21" s="584"/>
      <c r="O21" s="584"/>
      <c r="P21" s="584"/>
      <c r="Q21" s="585"/>
      <c r="R21" s="586">
        <v>484</v>
      </c>
      <c r="S21" s="587"/>
      <c r="T21" s="587"/>
      <c r="U21" s="587"/>
      <c r="V21" s="587"/>
      <c r="W21" s="587"/>
      <c r="X21" s="587"/>
      <c r="Y21" s="588"/>
      <c r="Z21" s="639">
        <v>0</v>
      </c>
      <c r="AA21" s="639"/>
      <c r="AB21" s="639"/>
      <c r="AC21" s="639"/>
      <c r="AD21" s="640">
        <v>484</v>
      </c>
      <c r="AE21" s="640"/>
      <c r="AF21" s="640"/>
      <c r="AG21" s="640"/>
      <c r="AH21" s="640"/>
      <c r="AI21" s="640"/>
      <c r="AJ21" s="640"/>
      <c r="AK21" s="640"/>
      <c r="AL21" s="609">
        <v>0</v>
      </c>
      <c r="AM21" s="641"/>
      <c r="AN21" s="641"/>
      <c r="AO21" s="642"/>
      <c r="AP21" s="677" t="s">
        <v>260</v>
      </c>
      <c r="AQ21" s="687"/>
      <c r="AR21" s="687"/>
      <c r="AS21" s="687"/>
      <c r="AT21" s="687"/>
      <c r="AU21" s="687"/>
      <c r="AV21" s="687"/>
      <c r="AW21" s="687"/>
      <c r="AX21" s="687"/>
      <c r="AY21" s="687"/>
      <c r="AZ21" s="687"/>
      <c r="BA21" s="687"/>
      <c r="BB21" s="687"/>
      <c r="BC21" s="687"/>
      <c r="BD21" s="687"/>
      <c r="BE21" s="687"/>
      <c r="BF21" s="679"/>
      <c r="BG21" s="586">
        <v>38216</v>
      </c>
      <c r="BH21" s="587"/>
      <c r="BI21" s="587"/>
      <c r="BJ21" s="587"/>
      <c r="BK21" s="587"/>
      <c r="BL21" s="587"/>
      <c r="BM21" s="587"/>
      <c r="BN21" s="588"/>
      <c r="BO21" s="639">
        <v>7.1</v>
      </c>
      <c r="BP21" s="639"/>
      <c r="BQ21" s="639"/>
      <c r="BR21" s="639"/>
      <c r="BS21" s="592" t="s">
        <v>221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261</v>
      </c>
      <c r="C22" s="584"/>
      <c r="D22" s="584"/>
      <c r="E22" s="584"/>
      <c r="F22" s="584"/>
      <c r="G22" s="584"/>
      <c r="H22" s="584"/>
      <c r="I22" s="584"/>
      <c r="J22" s="584"/>
      <c r="K22" s="584"/>
      <c r="L22" s="584"/>
      <c r="M22" s="584"/>
      <c r="N22" s="584"/>
      <c r="O22" s="584"/>
      <c r="P22" s="584"/>
      <c r="Q22" s="585"/>
      <c r="R22" s="586">
        <v>6875</v>
      </c>
      <c r="S22" s="587"/>
      <c r="T22" s="587"/>
      <c r="U22" s="587"/>
      <c r="V22" s="587"/>
      <c r="W22" s="587"/>
      <c r="X22" s="587"/>
      <c r="Y22" s="588"/>
      <c r="Z22" s="639">
        <v>0.2</v>
      </c>
      <c r="AA22" s="639"/>
      <c r="AB22" s="639"/>
      <c r="AC22" s="639"/>
      <c r="AD22" s="640" t="s">
        <v>221</v>
      </c>
      <c r="AE22" s="640"/>
      <c r="AF22" s="640"/>
      <c r="AG22" s="640"/>
      <c r="AH22" s="640"/>
      <c r="AI22" s="640"/>
      <c r="AJ22" s="640"/>
      <c r="AK22" s="640"/>
      <c r="AL22" s="609" t="s">
        <v>221</v>
      </c>
      <c r="AM22" s="641"/>
      <c r="AN22" s="641"/>
      <c r="AO22" s="642"/>
      <c r="AP22" s="677" t="s">
        <v>262</v>
      </c>
      <c r="AQ22" s="687"/>
      <c r="AR22" s="687"/>
      <c r="AS22" s="687"/>
      <c r="AT22" s="687"/>
      <c r="AU22" s="687"/>
      <c r="AV22" s="687"/>
      <c r="AW22" s="687"/>
      <c r="AX22" s="687"/>
      <c r="AY22" s="687"/>
      <c r="AZ22" s="687"/>
      <c r="BA22" s="687"/>
      <c r="BB22" s="687"/>
      <c r="BC22" s="687"/>
      <c r="BD22" s="687"/>
      <c r="BE22" s="687"/>
      <c r="BF22" s="679"/>
      <c r="BG22" s="586" t="s">
        <v>221</v>
      </c>
      <c r="BH22" s="587"/>
      <c r="BI22" s="587"/>
      <c r="BJ22" s="587"/>
      <c r="BK22" s="587"/>
      <c r="BL22" s="587"/>
      <c r="BM22" s="587"/>
      <c r="BN22" s="588"/>
      <c r="BO22" s="639" t="s">
        <v>221</v>
      </c>
      <c r="BP22" s="639"/>
      <c r="BQ22" s="639"/>
      <c r="BR22" s="639"/>
      <c r="BS22" s="592" t="s">
        <v>221</v>
      </c>
      <c r="BT22" s="587"/>
      <c r="BU22" s="587"/>
      <c r="BV22" s="587"/>
      <c r="BW22" s="587"/>
      <c r="BX22" s="587"/>
      <c r="BY22" s="587"/>
      <c r="BZ22" s="587"/>
      <c r="CA22" s="587"/>
      <c r="CB22" s="622"/>
      <c r="CD22" s="691" t="s">
        <v>263</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264</v>
      </c>
      <c r="C23" s="584"/>
      <c r="D23" s="584"/>
      <c r="E23" s="584"/>
      <c r="F23" s="584"/>
      <c r="G23" s="584"/>
      <c r="H23" s="584"/>
      <c r="I23" s="584"/>
      <c r="J23" s="584"/>
      <c r="K23" s="584"/>
      <c r="L23" s="584"/>
      <c r="M23" s="584"/>
      <c r="N23" s="584"/>
      <c r="O23" s="584"/>
      <c r="P23" s="584"/>
      <c r="Q23" s="585"/>
      <c r="R23" s="586">
        <v>22257</v>
      </c>
      <c r="S23" s="587"/>
      <c r="T23" s="587"/>
      <c r="U23" s="587"/>
      <c r="V23" s="587"/>
      <c r="W23" s="587"/>
      <c r="X23" s="587"/>
      <c r="Y23" s="588"/>
      <c r="Z23" s="639">
        <v>0.7</v>
      </c>
      <c r="AA23" s="639"/>
      <c r="AB23" s="639"/>
      <c r="AC23" s="639"/>
      <c r="AD23" s="640">
        <v>1427</v>
      </c>
      <c r="AE23" s="640"/>
      <c r="AF23" s="640"/>
      <c r="AG23" s="640"/>
      <c r="AH23" s="640"/>
      <c r="AI23" s="640"/>
      <c r="AJ23" s="640"/>
      <c r="AK23" s="640"/>
      <c r="AL23" s="609">
        <v>0.1</v>
      </c>
      <c r="AM23" s="641"/>
      <c r="AN23" s="641"/>
      <c r="AO23" s="642"/>
      <c r="AP23" s="677" t="s">
        <v>265</v>
      </c>
      <c r="AQ23" s="687"/>
      <c r="AR23" s="687"/>
      <c r="AS23" s="687"/>
      <c r="AT23" s="687"/>
      <c r="AU23" s="687"/>
      <c r="AV23" s="687"/>
      <c r="AW23" s="687"/>
      <c r="AX23" s="687"/>
      <c r="AY23" s="687"/>
      <c r="AZ23" s="687"/>
      <c r="BA23" s="687"/>
      <c r="BB23" s="687"/>
      <c r="BC23" s="687"/>
      <c r="BD23" s="687"/>
      <c r="BE23" s="687"/>
      <c r="BF23" s="679"/>
      <c r="BG23" s="586" t="s">
        <v>221</v>
      </c>
      <c r="BH23" s="587"/>
      <c r="BI23" s="587"/>
      <c r="BJ23" s="587"/>
      <c r="BK23" s="587"/>
      <c r="BL23" s="587"/>
      <c r="BM23" s="587"/>
      <c r="BN23" s="588"/>
      <c r="BO23" s="639" t="s">
        <v>221</v>
      </c>
      <c r="BP23" s="639"/>
      <c r="BQ23" s="639"/>
      <c r="BR23" s="639"/>
      <c r="BS23" s="592" t="s">
        <v>221</v>
      </c>
      <c r="BT23" s="587"/>
      <c r="BU23" s="587"/>
      <c r="BV23" s="587"/>
      <c r="BW23" s="587"/>
      <c r="BX23" s="587"/>
      <c r="BY23" s="587"/>
      <c r="BZ23" s="587"/>
      <c r="CA23" s="587"/>
      <c r="CB23" s="622"/>
      <c r="CD23" s="691" t="s">
        <v>203</v>
      </c>
      <c r="CE23" s="692"/>
      <c r="CF23" s="692"/>
      <c r="CG23" s="692"/>
      <c r="CH23" s="692"/>
      <c r="CI23" s="692"/>
      <c r="CJ23" s="692"/>
      <c r="CK23" s="692"/>
      <c r="CL23" s="692"/>
      <c r="CM23" s="692"/>
      <c r="CN23" s="692"/>
      <c r="CO23" s="692"/>
      <c r="CP23" s="692"/>
      <c r="CQ23" s="693"/>
      <c r="CR23" s="691" t="s">
        <v>266</v>
      </c>
      <c r="CS23" s="692"/>
      <c r="CT23" s="692"/>
      <c r="CU23" s="692"/>
      <c r="CV23" s="692"/>
      <c r="CW23" s="692"/>
      <c r="CX23" s="692"/>
      <c r="CY23" s="693"/>
      <c r="CZ23" s="691" t="s">
        <v>267</v>
      </c>
      <c r="DA23" s="692"/>
      <c r="DB23" s="692"/>
      <c r="DC23" s="693"/>
      <c r="DD23" s="691" t="s">
        <v>268</v>
      </c>
      <c r="DE23" s="692"/>
      <c r="DF23" s="692"/>
      <c r="DG23" s="692"/>
      <c r="DH23" s="692"/>
      <c r="DI23" s="692"/>
      <c r="DJ23" s="692"/>
      <c r="DK23" s="693"/>
      <c r="DL23" s="694" t="s">
        <v>269</v>
      </c>
      <c r="DM23" s="695"/>
      <c r="DN23" s="695"/>
      <c r="DO23" s="695"/>
      <c r="DP23" s="695"/>
      <c r="DQ23" s="695"/>
      <c r="DR23" s="695"/>
      <c r="DS23" s="695"/>
      <c r="DT23" s="695"/>
      <c r="DU23" s="695"/>
      <c r="DV23" s="696"/>
      <c r="DW23" s="691" t="s">
        <v>270</v>
      </c>
      <c r="DX23" s="692"/>
      <c r="DY23" s="692"/>
      <c r="DZ23" s="692"/>
      <c r="EA23" s="692"/>
      <c r="EB23" s="692"/>
      <c r="EC23" s="693"/>
    </row>
    <row r="24" spans="2:133" ht="11.25" customHeight="1">
      <c r="B24" s="583" t="s">
        <v>271</v>
      </c>
      <c r="C24" s="584"/>
      <c r="D24" s="584"/>
      <c r="E24" s="584"/>
      <c r="F24" s="584"/>
      <c r="G24" s="584"/>
      <c r="H24" s="584"/>
      <c r="I24" s="584"/>
      <c r="J24" s="584"/>
      <c r="K24" s="584"/>
      <c r="L24" s="584"/>
      <c r="M24" s="584"/>
      <c r="N24" s="584"/>
      <c r="O24" s="584"/>
      <c r="P24" s="584"/>
      <c r="Q24" s="585"/>
      <c r="R24" s="586">
        <v>8365</v>
      </c>
      <c r="S24" s="587"/>
      <c r="T24" s="587"/>
      <c r="U24" s="587"/>
      <c r="V24" s="587"/>
      <c r="W24" s="587"/>
      <c r="X24" s="587"/>
      <c r="Y24" s="588"/>
      <c r="Z24" s="639">
        <v>0.2</v>
      </c>
      <c r="AA24" s="639"/>
      <c r="AB24" s="639"/>
      <c r="AC24" s="639"/>
      <c r="AD24" s="640" t="s">
        <v>221</v>
      </c>
      <c r="AE24" s="640"/>
      <c r="AF24" s="640"/>
      <c r="AG24" s="640"/>
      <c r="AH24" s="640"/>
      <c r="AI24" s="640"/>
      <c r="AJ24" s="640"/>
      <c r="AK24" s="640"/>
      <c r="AL24" s="609" t="s">
        <v>221</v>
      </c>
      <c r="AM24" s="641"/>
      <c r="AN24" s="641"/>
      <c r="AO24" s="642"/>
      <c r="AP24" s="677" t="s">
        <v>272</v>
      </c>
      <c r="AQ24" s="687"/>
      <c r="AR24" s="687"/>
      <c r="AS24" s="687"/>
      <c r="AT24" s="687"/>
      <c r="AU24" s="687"/>
      <c r="AV24" s="687"/>
      <c r="AW24" s="687"/>
      <c r="AX24" s="687"/>
      <c r="AY24" s="687"/>
      <c r="AZ24" s="687"/>
      <c r="BA24" s="687"/>
      <c r="BB24" s="687"/>
      <c r="BC24" s="687"/>
      <c r="BD24" s="687"/>
      <c r="BE24" s="687"/>
      <c r="BF24" s="679"/>
      <c r="BG24" s="586" t="s">
        <v>221</v>
      </c>
      <c r="BH24" s="587"/>
      <c r="BI24" s="587"/>
      <c r="BJ24" s="587"/>
      <c r="BK24" s="587"/>
      <c r="BL24" s="587"/>
      <c r="BM24" s="587"/>
      <c r="BN24" s="588"/>
      <c r="BO24" s="639" t="s">
        <v>221</v>
      </c>
      <c r="BP24" s="639"/>
      <c r="BQ24" s="639"/>
      <c r="BR24" s="639"/>
      <c r="BS24" s="592" t="s">
        <v>221</v>
      </c>
      <c r="BT24" s="587"/>
      <c r="BU24" s="587"/>
      <c r="BV24" s="587"/>
      <c r="BW24" s="587"/>
      <c r="BX24" s="587"/>
      <c r="BY24" s="587"/>
      <c r="BZ24" s="587"/>
      <c r="CA24" s="587"/>
      <c r="CB24" s="622"/>
      <c r="CD24" s="643" t="s">
        <v>273</v>
      </c>
      <c r="CE24" s="644"/>
      <c r="CF24" s="644"/>
      <c r="CG24" s="644"/>
      <c r="CH24" s="644"/>
      <c r="CI24" s="644"/>
      <c r="CJ24" s="644"/>
      <c r="CK24" s="644"/>
      <c r="CL24" s="644"/>
      <c r="CM24" s="644"/>
      <c r="CN24" s="644"/>
      <c r="CO24" s="644"/>
      <c r="CP24" s="644"/>
      <c r="CQ24" s="645"/>
      <c r="CR24" s="636">
        <v>1057174</v>
      </c>
      <c r="CS24" s="637"/>
      <c r="CT24" s="637"/>
      <c r="CU24" s="637"/>
      <c r="CV24" s="637"/>
      <c r="CW24" s="637"/>
      <c r="CX24" s="637"/>
      <c r="CY24" s="684"/>
      <c r="CZ24" s="688">
        <v>34</v>
      </c>
      <c r="DA24" s="689"/>
      <c r="DB24" s="689"/>
      <c r="DC24" s="690"/>
      <c r="DD24" s="683">
        <v>911315</v>
      </c>
      <c r="DE24" s="637"/>
      <c r="DF24" s="637"/>
      <c r="DG24" s="637"/>
      <c r="DH24" s="637"/>
      <c r="DI24" s="637"/>
      <c r="DJ24" s="637"/>
      <c r="DK24" s="684"/>
      <c r="DL24" s="683">
        <v>890625</v>
      </c>
      <c r="DM24" s="637"/>
      <c r="DN24" s="637"/>
      <c r="DO24" s="637"/>
      <c r="DP24" s="637"/>
      <c r="DQ24" s="637"/>
      <c r="DR24" s="637"/>
      <c r="DS24" s="637"/>
      <c r="DT24" s="637"/>
      <c r="DU24" s="637"/>
      <c r="DV24" s="684"/>
      <c r="DW24" s="685">
        <v>42.7</v>
      </c>
      <c r="DX24" s="654"/>
      <c r="DY24" s="654"/>
      <c r="DZ24" s="654"/>
      <c r="EA24" s="654"/>
      <c r="EB24" s="654"/>
      <c r="EC24" s="686"/>
    </row>
    <row r="25" spans="2:133" ht="11.25" customHeight="1">
      <c r="B25" s="583" t="s">
        <v>274</v>
      </c>
      <c r="C25" s="584"/>
      <c r="D25" s="584"/>
      <c r="E25" s="584"/>
      <c r="F25" s="584"/>
      <c r="G25" s="584"/>
      <c r="H25" s="584"/>
      <c r="I25" s="584"/>
      <c r="J25" s="584"/>
      <c r="K25" s="584"/>
      <c r="L25" s="584"/>
      <c r="M25" s="584"/>
      <c r="N25" s="584"/>
      <c r="O25" s="584"/>
      <c r="P25" s="584"/>
      <c r="Q25" s="585"/>
      <c r="R25" s="586">
        <v>230993</v>
      </c>
      <c r="S25" s="587"/>
      <c r="T25" s="587"/>
      <c r="U25" s="587"/>
      <c r="V25" s="587"/>
      <c r="W25" s="587"/>
      <c r="X25" s="587"/>
      <c r="Y25" s="588"/>
      <c r="Z25" s="639">
        <v>6.8</v>
      </c>
      <c r="AA25" s="639"/>
      <c r="AB25" s="639"/>
      <c r="AC25" s="639"/>
      <c r="AD25" s="640" t="s">
        <v>221</v>
      </c>
      <c r="AE25" s="640"/>
      <c r="AF25" s="640"/>
      <c r="AG25" s="640"/>
      <c r="AH25" s="640"/>
      <c r="AI25" s="640"/>
      <c r="AJ25" s="640"/>
      <c r="AK25" s="640"/>
      <c r="AL25" s="609" t="s">
        <v>221</v>
      </c>
      <c r="AM25" s="641"/>
      <c r="AN25" s="641"/>
      <c r="AO25" s="642"/>
      <c r="AP25" s="677" t="s">
        <v>275</v>
      </c>
      <c r="AQ25" s="687"/>
      <c r="AR25" s="687"/>
      <c r="AS25" s="687"/>
      <c r="AT25" s="687"/>
      <c r="AU25" s="687"/>
      <c r="AV25" s="687"/>
      <c r="AW25" s="687"/>
      <c r="AX25" s="687"/>
      <c r="AY25" s="687"/>
      <c r="AZ25" s="687"/>
      <c r="BA25" s="687"/>
      <c r="BB25" s="687"/>
      <c r="BC25" s="687"/>
      <c r="BD25" s="687"/>
      <c r="BE25" s="687"/>
      <c r="BF25" s="679"/>
      <c r="BG25" s="586" t="s">
        <v>221</v>
      </c>
      <c r="BH25" s="587"/>
      <c r="BI25" s="587"/>
      <c r="BJ25" s="587"/>
      <c r="BK25" s="587"/>
      <c r="BL25" s="587"/>
      <c r="BM25" s="587"/>
      <c r="BN25" s="588"/>
      <c r="BO25" s="639" t="s">
        <v>221</v>
      </c>
      <c r="BP25" s="639"/>
      <c r="BQ25" s="639"/>
      <c r="BR25" s="639"/>
      <c r="BS25" s="592" t="s">
        <v>221</v>
      </c>
      <c r="BT25" s="587"/>
      <c r="BU25" s="587"/>
      <c r="BV25" s="587"/>
      <c r="BW25" s="587"/>
      <c r="BX25" s="587"/>
      <c r="BY25" s="587"/>
      <c r="BZ25" s="587"/>
      <c r="CA25" s="587"/>
      <c r="CB25" s="622"/>
      <c r="CD25" s="623" t="s">
        <v>276</v>
      </c>
      <c r="CE25" s="620"/>
      <c r="CF25" s="620"/>
      <c r="CG25" s="620"/>
      <c r="CH25" s="620"/>
      <c r="CI25" s="620"/>
      <c r="CJ25" s="620"/>
      <c r="CK25" s="620"/>
      <c r="CL25" s="620"/>
      <c r="CM25" s="620"/>
      <c r="CN25" s="620"/>
      <c r="CO25" s="620"/>
      <c r="CP25" s="620"/>
      <c r="CQ25" s="621"/>
      <c r="CR25" s="586">
        <v>496178</v>
      </c>
      <c r="CS25" s="605"/>
      <c r="CT25" s="605"/>
      <c r="CU25" s="605"/>
      <c r="CV25" s="605"/>
      <c r="CW25" s="605"/>
      <c r="CX25" s="605"/>
      <c r="CY25" s="606"/>
      <c r="CZ25" s="589">
        <v>16</v>
      </c>
      <c r="DA25" s="607"/>
      <c r="DB25" s="607"/>
      <c r="DC25" s="608"/>
      <c r="DD25" s="592">
        <v>484847</v>
      </c>
      <c r="DE25" s="605"/>
      <c r="DF25" s="605"/>
      <c r="DG25" s="605"/>
      <c r="DH25" s="605"/>
      <c r="DI25" s="605"/>
      <c r="DJ25" s="605"/>
      <c r="DK25" s="606"/>
      <c r="DL25" s="592">
        <v>464314</v>
      </c>
      <c r="DM25" s="605"/>
      <c r="DN25" s="605"/>
      <c r="DO25" s="605"/>
      <c r="DP25" s="605"/>
      <c r="DQ25" s="605"/>
      <c r="DR25" s="605"/>
      <c r="DS25" s="605"/>
      <c r="DT25" s="605"/>
      <c r="DU25" s="605"/>
      <c r="DV25" s="606"/>
      <c r="DW25" s="609">
        <v>22.2</v>
      </c>
      <c r="DX25" s="610"/>
      <c r="DY25" s="610"/>
      <c r="DZ25" s="610"/>
      <c r="EA25" s="610"/>
      <c r="EB25" s="610"/>
      <c r="EC25" s="611"/>
    </row>
    <row r="26" spans="2:133" ht="11.25" customHeight="1">
      <c r="B26" s="680" t="s">
        <v>277</v>
      </c>
      <c r="C26" s="681"/>
      <c r="D26" s="681"/>
      <c r="E26" s="681"/>
      <c r="F26" s="681"/>
      <c r="G26" s="681"/>
      <c r="H26" s="681"/>
      <c r="I26" s="681"/>
      <c r="J26" s="681"/>
      <c r="K26" s="681"/>
      <c r="L26" s="681"/>
      <c r="M26" s="681"/>
      <c r="N26" s="681"/>
      <c r="O26" s="681"/>
      <c r="P26" s="681"/>
      <c r="Q26" s="682"/>
      <c r="R26" s="586" t="s">
        <v>221</v>
      </c>
      <c r="S26" s="587"/>
      <c r="T26" s="587"/>
      <c r="U26" s="587"/>
      <c r="V26" s="587"/>
      <c r="W26" s="587"/>
      <c r="X26" s="587"/>
      <c r="Y26" s="588"/>
      <c r="Z26" s="639" t="s">
        <v>221</v>
      </c>
      <c r="AA26" s="639"/>
      <c r="AB26" s="639"/>
      <c r="AC26" s="639"/>
      <c r="AD26" s="640" t="s">
        <v>221</v>
      </c>
      <c r="AE26" s="640"/>
      <c r="AF26" s="640"/>
      <c r="AG26" s="640"/>
      <c r="AH26" s="640"/>
      <c r="AI26" s="640"/>
      <c r="AJ26" s="640"/>
      <c r="AK26" s="640"/>
      <c r="AL26" s="609" t="s">
        <v>221</v>
      </c>
      <c r="AM26" s="641"/>
      <c r="AN26" s="641"/>
      <c r="AO26" s="642"/>
      <c r="AP26" s="677" t="s">
        <v>278</v>
      </c>
      <c r="AQ26" s="678"/>
      <c r="AR26" s="678"/>
      <c r="AS26" s="678"/>
      <c r="AT26" s="678"/>
      <c r="AU26" s="678"/>
      <c r="AV26" s="678"/>
      <c r="AW26" s="678"/>
      <c r="AX26" s="678"/>
      <c r="AY26" s="678"/>
      <c r="AZ26" s="678"/>
      <c r="BA26" s="678"/>
      <c r="BB26" s="678"/>
      <c r="BC26" s="678"/>
      <c r="BD26" s="678"/>
      <c r="BE26" s="678"/>
      <c r="BF26" s="679"/>
      <c r="BG26" s="586" t="s">
        <v>221</v>
      </c>
      <c r="BH26" s="587"/>
      <c r="BI26" s="587"/>
      <c r="BJ26" s="587"/>
      <c r="BK26" s="587"/>
      <c r="BL26" s="587"/>
      <c r="BM26" s="587"/>
      <c r="BN26" s="588"/>
      <c r="BO26" s="639" t="s">
        <v>221</v>
      </c>
      <c r="BP26" s="639"/>
      <c r="BQ26" s="639"/>
      <c r="BR26" s="639"/>
      <c r="BS26" s="592" t="s">
        <v>221</v>
      </c>
      <c r="BT26" s="587"/>
      <c r="BU26" s="587"/>
      <c r="BV26" s="587"/>
      <c r="BW26" s="587"/>
      <c r="BX26" s="587"/>
      <c r="BY26" s="587"/>
      <c r="BZ26" s="587"/>
      <c r="CA26" s="587"/>
      <c r="CB26" s="622"/>
      <c r="CD26" s="623" t="s">
        <v>279</v>
      </c>
      <c r="CE26" s="620"/>
      <c r="CF26" s="620"/>
      <c r="CG26" s="620"/>
      <c r="CH26" s="620"/>
      <c r="CI26" s="620"/>
      <c r="CJ26" s="620"/>
      <c r="CK26" s="620"/>
      <c r="CL26" s="620"/>
      <c r="CM26" s="620"/>
      <c r="CN26" s="620"/>
      <c r="CO26" s="620"/>
      <c r="CP26" s="620"/>
      <c r="CQ26" s="621"/>
      <c r="CR26" s="586">
        <v>284291</v>
      </c>
      <c r="CS26" s="587"/>
      <c r="CT26" s="587"/>
      <c r="CU26" s="587"/>
      <c r="CV26" s="587"/>
      <c r="CW26" s="587"/>
      <c r="CX26" s="587"/>
      <c r="CY26" s="588"/>
      <c r="CZ26" s="589">
        <v>9.1</v>
      </c>
      <c r="DA26" s="607"/>
      <c r="DB26" s="607"/>
      <c r="DC26" s="608"/>
      <c r="DD26" s="592">
        <v>273995</v>
      </c>
      <c r="DE26" s="587"/>
      <c r="DF26" s="587"/>
      <c r="DG26" s="587"/>
      <c r="DH26" s="587"/>
      <c r="DI26" s="587"/>
      <c r="DJ26" s="587"/>
      <c r="DK26" s="588"/>
      <c r="DL26" s="592" t="s">
        <v>209</v>
      </c>
      <c r="DM26" s="587"/>
      <c r="DN26" s="587"/>
      <c r="DO26" s="587"/>
      <c r="DP26" s="587"/>
      <c r="DQ26" s="587"/>
      <c r="DR26" s="587"/>
      <c r="DS26" s="587"/>
      <c r="DT26" s="587"/>
      <c r="DU26" s="587"/>
      <c r="DV26" s="588"/>
      <c r="DW26" s="609" t="s">
        <v>209</v>
      </c>
      <c r="DX26" s="610"/>
      <c r="DY26" s="610"/>
      <c r="DZ26" s="610"/>
      <c r="EA26" s="610"/>
      <c r="EB26" s="610"/>
      <c r="EC26" s="611"/>
    </row>
    <row r="27" spans="2:133" ht="11.25" customHeight="1">
      <c r="B27" s="583" t="s">
        <v>280</v>
      </c>
      <c r="C27" s="584"/>
      <c r="D27" s="584"/>
      <c r="E27" s="584"/>
      <c r="F27" s="584"/>
      <c r="G27" s="584"/>
      <c r="H27" s="584"/>
      <c r="I27" s="584"/>
      <c r="J27" s="584"/>
      <c r="K27" s="584"/>
      <c r="L27" s="584"/>
      <c r="M27" s="584"/>
      <c r="N27" s="584"/>
      <c r="O27" s="584"/>
      <c r="P27" s="584"/>
      <c r="Q27" s="585"/>
      <c r="R27" s="586">
        <v>227725</v>
      </c>
      <c r="S27" s="587"/>
      <c r="T27" s="587"/>
      <c r="U27" s="587"/>
      <c r="V27" s="587"/>
      <c r="W27" s="587"/>
      <c r="X27" s="587"/>
      <c r="Y27" s="588"/>
      <c r="Z27" s="639">
        <v>6.7</v>
      </c>
      <c r="AA27" s="639"/>
      <c r="AB27" s="639"/>
      <c r="AC27" s="639"/>
      <c r="AD27" s="640" t="s">
        <v>221</v>
      </c>
      <c r="AE27" s="640"/>
      <c r="AF27" s="640"/>
      <c r="AG27" s="640"/>
      <c r="AH27" s="640"/>
      <c r="AI27" s="640"/>
      <c r="AJ27" s="640"/>
      <c r="AK27" s="640"/>
      <c r="AL27" s="609" t="s">
        <v>221</v>
      </c>
      <c r="AM27" s="641"/>
      <c r="AN27" s="641"/>
      <c r="AO27" s="642"/>
      <c r="AP27" s="583" t="s">
        <v>281</v>
      </c>
      <c r="AQ27" s="584"/>
      <c r="AR27" s="584"/>
      <c r="AS27" s="584"/>
      <c r="AT27" s="584"/>
      <c r="AU27" s="584"/>
      <c r="AV27" s="584"/>
      <c r="AW27" s="584"/>
      <c r="AX27" s="584"/>
      <c r="AY27" s="584"/>
      <c r="AZ27" s="584"/>
      <c r="BA27" s="584"/>
      <c r="BB27" s="584"/>
      <c r="BC27" s="584"/>
      <c r="BD27" s="584"/>
      <c r="BE27" s="584"/>
      <c r="BF27" s="585"/>
      <c r="BG27" s="586">
        <v>537643</v>
      </c>
      <c r="BH27" s="587"/>
      <c r="BI27" s="587"/>
      <c r="BJ27" s="587"/>
      <c r="BK27" s="587"/>
      <c r="BL27" s="587"/>
      <c r="BM27" s="587"/>
      <c r="BN27" s="588"/>
      <c r="BO27" s="639">
        <v>100</v>
      </c>
      <c r="BP27" s="639"/>
      <c r="BQ27" s="639"/>
      <c r="BR27" s="639"/>
      <c r="BS27" s="592" t="s">
        <v>221</v>
      </c>
      <c r="BT27" s="587"/>
      <c r="BU27" s="587"/>
      <c r="BV27" s="587"/>
      <c r="BW27" s="587"/>
      <c r="BX27" s="587"/>
      <c r="BY27" s="587"/>
      <c r="BZ27" s="587"/>
      <c r="CA27" s="587"/>
      <c r="CB27" s="622"/>
      <c r="CD27" s="623" t="s">
        <v>282</v>
      </c>
      <c r="CE27" s="620"/>
      <c r="CF27" s="620"/>
      <c r="CG27" s="620"/>
      <c r="CH27" s="620"/>
      <c r="CI27" s="620"/>
      <c r="CJ27" s="620"/>
      <c r="CK27" s="620"/>
      <c r="CL27" s="620"/>
      <c r="CM27" s="620"/>
      <c r="CN27" s="620"/>
      <c r="CO27" s="620"/>
      <c r="CP27" s="620"/>
      <c r="CQ27" s="621"/>
      <c r="CR27" s="586">
        <v>171179</v>
      </c>
      <c r="CS27" s="605"/>
      <c r="CT27" s="605"/>
      <c r="CU27" s="605"/>
      <c r="CV27" s="605"/>
      <c r="CW27" s="605"/>
      <c r="CX27" s="605"/>
      <c r="CY27" s="606"/>
      <c r="CZ27" s="589">
        <v>5.5</v>
      </c>
      <c r="DA27" s="607"/>
      <c r="DB27" s="607"/>
      <c r="DC27" s="608"/>
      <c r="DD27" s="592">
        <v>51362</v>
      </c>
      <c r="DE27" s="605"/>
      <c r="DF27" s="605"/>
      <c r="DG27" s="605"/>
      <c r="DH27" s="605"/>
      <c r="DI27" s="605"/>
      <c r="DJ27" s="605"/>
      <c r="DK27" s="606"/>
      <c r="DL27" s="592">
        <v>51205</v>
      </c>
      <c r="DM27" s="605"/>
      <c r="DN27" s="605"/>
      <c r="DO27" s="605"/>
      <c r="DP27" s="605"/>
      <c r="DQ27" s="605"/>
      <c r="DR27" s="605"/>
      <c r="DS27" s="605"/>
      <c r="DT27" s="605"/>
      <c r="DU27" s="605"/>
      <c r="DV27" s="606"/>
      <c r="DW27" s="609">
        <v>2.5</v>
      </c>
      <c r="DX27" s="610"/>
      <c r="DY27" s="610"/>
      <c r="DZ27" s="610"/>
      <c r="EA27" s="610"/>
      <c r="EB27" s="610"/>
      <c r="EC27" s="611"/>
    </row>
    <row r="28" spans="2:133" ht="11.25" customHeight="1">
      <c r="B28" s="583" t="s">
        <v>283</v>
      </c>
      <c r="C28" s="584"/>
      <c r="D28" s="584"/>
      <c r="E28" s="584"/>
      <c r="F28" s="584"/>
      <c r="G28" s="584"/>
      <c r="H28" s="584"/>
      <c r="I28" s="584"/>
      <c r="J28" s="584"/>
      <c r="K28" s="584"/>
      <c r="L28" s="584"/>
      <c r="M28" s="584"/>
      <c r="N28" s="584"/>
      <c r="O28" s="584"/>
      <c r="P28" s="584"/>
      <c r="Q28" s="585"/>
      <c r="R28" s="586">
        <v>23708</v>
      </c>
      <c r="S28" s="587"/>
      <c r="T28" s="587"/>
      <c r="U28" s="587"/>
      <c r="V28" s="587"/>
      <c r="W28" s="587"/>
      <c r="X28" s="587"/>
      <c r="Y28" s="588"/>
      <c r="Z28" s="639">
        <v>0.7</v>
      </c>
      <c r="AA28" s="639"/>
      <c r="AB28" s="639"/>
      <c r="AC28" s="639"/>
      <c r="AD28" s="640">
        <v>5686</v>
      </c>
      <c r="AE28" s="640"/>
      <c r="AF28" s="640"/>
      <c r="AG28" s="640"/>
      <c r="AH28" s="640"/>
      <c r="AI28" s="640"/>
      <c r="AJ28" s="640"/>
      <c r="AK28" s="640"/>
      <c r="AL28" s="609">
        <v>0.3</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284</v>
      </c>
      <c r="CE28" s="620"/>
      <c r="CF28" s="620"/>
      <c r="CG28" s="620"/>
      <c r="CH28" s="620"/>
      <c r="CI28" s="620"/>
      <c r="CJ28" s="620"/>
      <c r="CK28" s="620"/>
      <c r="CL28" s="620"/>
      <c r="CM28" s="620"/>
      <c r="CN28" s="620"/>
      <c r="CO28" s="620"/>
      <c r="CP28" s="620"/>
      <c r="CQ28" s="621"/>
      <c r="CR28" s="586">
        <v>389817</v>
      </c>
      <c r="CS28" s="587"/>
      <c r="CT28" s="587"/>
      <c r="CU28" s="587"/>
      <c r="CV28" s="587"/>
      <c r="CW28" s="587"/>
      <c r="CX28" s="587"/>
      <c r="CY28" s="588"/>
      <c r="CZ28" s="589">
        <v>12.5</v>
      </c>
      <c r="DA28" s="607"/>
      <c r="DB28" s="607"/>
      <c r="DC28" s="608"/>
      <c r="DD28" s="592">
        <v>375106</v>
      </c>
      <c r="DE28" s="587"/>
      <c r="DF28" s="587"/>
      <c r="DG28" s="587"/>
      <c r="DH28" s="587"/>
      <c r="DI28" s="587"/>
      <c r="DJ28" s="587"/>
      <c r="DK28" s="588"/>
      <c r="DL28" s="592">
        <v>375106</v>
      </c>
      <c r="DM28" s="587"/>
      <c r="DN28" s="587"/>
      <c r="DO28" s="587"/>
      <c r="DP28" s="587"/>
      <c r="DQ28" s="587"/>
      <c r="DR28" s="587"/>
      <c r="DS28" s="587"/>
      <c r="DT28" s="587"/>
      <c r="DU28" s="587"/>
      <c r="DV28" s="588"/>
      <c r="DW28" s="609">
        <v>18</v>
      </c>
      <c r="DX28" s="610"/>
      <c r="DY28" s="610"/>
      <c r="DZ28" s="610"/>
      <c r="EA28" s="610"/>
      <c r="EB28" s="610"/>
      <c r="EC28" s="611"/>
    </row>
    <row r="29" spans="2:133" ht="11.25" customHeight="1">
      <c r="B29" s="583" t="s">
        <v>285</v>
      </c>
      <c r="C29" s="584"/>
      <c r="D29" s="584"/>
      <c r="E29" s="584"/>
      <c r="F29" s="584"/>
      <c r="G29" s="584"/>
      <c r="H29" s="584"/>
      <c r="I29" s="584"/>
      <c r="J29" s="584"/>
      <c r="K29" s="584"/>
      <c r="L29" s="584"/>
      <c r="M29" s="584"/>
      <c r="N29" s="584"/>
      <c r="O29" s="584"/>
      <c r="P29" s="584"/>
      <c r="Q29" s="585"/>
      <c r="R29" s="586">
        <v>335</v>
      </c>
      <c r="S29" s="587"/>
      <c r="T29" s="587"/>
      <c r="U29" s="587"/>
      <c r="V29" s="587"/>
      <c r="W29" s="587"/>
      <c r="X29" s="587"/>
      <c r="Y29" s="588"/>
      <c r="Z29" s="639">
        <v>0</v>
      </c>
      <c r="AA29" s="639"/>
      <c r="AB29" s="639"/>
      <c r="AC29" s="639"/>
      <c r="AD29" s="640" t="s">
        <v>221</v>
      </c>
      <c r="AE29" s="640"/>
      <c r="AF29" s="640"/>
      <c r="AG29" s="640"/>
      <c r="AH29" s="640"/>
      <c r="AI29" s="640"/>
      <c r="AJ29" s="640"/>
      <c r="AK29" s="640"/>
      <c r="AL29" s="609" t="s">
        <v>221</v>
      </c>
      <c r="AM29" s="641"/>
      <c r="AN29" s="641"/>
      <c r="AO29" s="642"/>
      <c r="AP29" s="646" t="s">
        <v>203</v>
      </c>
      <c r="AQ29" s="647"/>
      <c r="AR29" s="647"/>
      <c r="AS29" s="647"/>
      <c r="AT29" s="647"/>
      <c r="AU29" s="647"/>
      <c r="AV29" s="647"/>
      <c r="AW29" s="647"/>
      <c r="AX29" s="647"/>
      <c r="AY29" s="647"/>
      <c r="AZ29" s="647"/>
      <c r="BA29" s="647"/>
      <c r="BB29" s="647"/>
      <c r="BC29" s="647"/>
      <c r="BD29" s="647"/>
      <c r="BE29" s="647"/>
      <c r="BF29" s="648"/>
      <c r="BG29" s="646" t="s">
        <v>286</v>
      </c>
      <c r="BH29" s="662"/>
      <c r="BI29" s="662"/>
      <c r="BJ29" s="662"/>
      <c r="BK29" s="662"/>
      <c r="BL29" s="662"/>
      <c r="BM29" s="662"/>
      <c r="BN29" s="662"/>
      <c r="BO29" s="662"/>
      <c r="BP29" s="662"/>
      <c r="BQ29" s="663"/>
      <c r="BR29" s="646" t="s">
        <v>287</v>
      </c>
      <c r="BS29" s="662"/>
      <c r="BT29" s="662"/>
      <c r="BU29" s="662"/>
      <c r="BV29" s="662"/>
      <c r="BW29" s="662"/>
      <c r="BX29" s="662"/>
      <c r="BY29" s="662"/>
      <c r="BZ29" s="662"/>
      <c r="CA29" s="662"/>
      <c r="CB29" s="663"/>
      <c r="CD29" s="656" t="s">
        <v>288</v>
      </c>
      <c r="CE29" s="657"/>
      <c r="CF29" s="623" t="s">
        <v>58</v>
      </c>
      <c r="CG29" s="620"/>
      <c r="CH29" s="620"/>
      <c r="CI29" s="620"/>
      <c r="CJ29" s="620"/>
      <c r="CK29" s="620"/>
      <c r="CL29" s="620"/>
      <c r="CM29" s="620"/>
      <c r="CN29" s="620"/>
      <c r="CO29" s="620"/>
      <c r="CP29" s="620"/>
      <c r="CQ29" s="621"/>
      <c r="CR29" s="586">
        <v>389792</v>
      </c>
      <c r="CS29" s="605"/>
      <c r="CT29" s="605"/>
      <c r="CU29" s="605"/>
      <c r="CV29" s="605"/>
      <c r="CW29" s="605"/>
      <c r="CX29" s="605"/>
      <c r="CY29" s="606"/>
      <c r="CZ29" s="589">
        <v>12.5</v>
      </c>
      <c r="DA29" s="607"/>
      <c r="DB29" s="607"/>
      <c r="DC29" s="608"/>
      <c r="DD29" s="592">
        <v>375081</v>
      </c>
      <c r="DE29" s="605"/>
      <c r="DF29" s="605"/>
      <c r="DG29" s="605"/>
      <c r="DH29" s="605"/>
      <c r="DI29" s="605"/>
      <c r="DJ29" s="605"/>
      <c r="DK29" s="606"/>
      <c r="DL29" s="592">
        <v>375081</v>
      </c>
      <c r="DM29" s="605"/>
      <c r="DN29" s="605"/>
      <c r="DO29" s="605"/>
      <c r="DP29" s="605"/>
      <c r="DQ29" s="605"/>
      <c r="DR29" s="605"/>
      <c r="DS29" s="605"/>
      <c r="DT29" s="605"/>
      <c r="DU29" s="605"/>
      <c r="DV29" s="606"/>
      <c r="DW29" s="609">
        <v>18</v>
      </c>
      <c r="DX29" s="610"/>
      <c r="DY29" s="610"/>
      <c r="DZ29" s="610"/>
      <c r="EA29" s="610"/>
      <c r="EB29" s="610"/>
      <c r="EC29" s="611"/>
    </row>
    <row r="30" spans="2:133" ht="11.25" customHeight="1">
      <c r="B30" s="583" t="s">
        <v>289</v>
      </c>
      <c r="C30" s="584"/>
      <c r="D30" s="584"/>
      <c r="E30" s="584"/>
      <c r="F30" s="584"/>
      <c r="G30" s="584"/>
      <c r="H30" s="584"/>
      <c r="I30" s="584"/>
      <c r="J30" s="584"/>
      <c r="K30" s="584"/>
      <c r="L30" s="584"/>
      <c r="M30" s="584"/>
      <c r="N30" s="584"/>
      <c r="O30" s="584"/>
      <c r="P30" s="584"/>
      <c r="Q30" s="585"/>
      <c r="R30" s="586">
        <v>103549</v>
      </c>
      <c r="S30" s="587"/>
      <c r="T30" s="587"/>
      <c r="U30" s="587"/>
      <c r="V30" s="587"/>
      <c r="W30" s="587"/>
      <c r="X30" s="587"/>
      <c r="Y30" s="588"/>
      <c r="Z30" s="639">
        <v>3.1</v>
      </c>
      <c r="AA30" s="639"/>
      <c r="AB30" s="639"/>
      <c r="AC30" s="639"/>
      <c r="AD30" s="640" t="s">
        <v>221</v>
      </c>
      <c r="AE30" s="640"/>
      <c r="AF30" s="640"/>
      <c r="AG30" s="640"/>
      <c r="AH30" s="640"/>
      <c r="AI30" s="640"/>
      <c r="AJ30" s="640"/>
      <c r="AK30" s="640"/>
      <c r="AL30" s="609" t="s">
        <v>221</v>
      </c>
      <c r="AM30" s="641"/>
      <c r="AN30" s="641"/>
      <c r="AO30" s="642"/>
      <c r="AP30" s="664" t="s">
        <v>290</v>
      </c>
      <c r="AQ30" s="665"/>
      <c r="AR30" s="665"/>
      <c r="AS30" s="665"/>
      <c r="AT30" s="670" t="s">
        <v>291</v>
      </c>
      <c r="AU30" s="182"/>
      <c r="AV30" s="182"/>
      <c r="AW30" s="182"/>
      <c r="AX30" s="673" t="s">
        <v>170</v>
      </c>
      <c r="AY30" s="674"/>
      <c r="AZ30" s="674"/>
      <c r="BA30" s="674"/>
      <c r="BB30" s="674"/>
      <c r="BC30" s="674"/>
      <c r="BD30" s="674"/>
      <c r="BE30" s="674"/>
      <c r="BF30" s="675"/>
      <c r="BG30" s="652">
        <v>97.1</v>
      </c>
      <c r="BH30" s="653"/>
      <c r="BI30" s="653"/>
      <c r="BJ30" s="653"/>
      <c r="BK30" s="653"/>
      <c r="BL30" s="653"/>
      <c r="BM30" s="654">
        <v>73.099999999999994</v>
      </c>
      <c r="BN30" s="653"/>
      <c r="BO30" s="653"/>
      <c r="BP30" s="653"/>
      <c r="BQ30" s="655"/>
      <c r="BR30" s="652">
        <v>96.9</v>
      </c>
      <c r="BS30" s="653"/>
      <c r="BT30" s="653"/>
      <c r="BU30" s="653"/>
      <c r="BV30" s="653"/>
      <c r="BW30" s="653"/>
      <c r="BX30" s="654">
        <v>72.3</v>
      </c>
      <c r="BY30" s="653"/>
      <c r="BZ30" s="653"/>
      <c r="CA30" s="653"/>
      <c r="CB30" s="655"/>
      <c r="CD30" s="658"/>
      <c r="CE30" s="659"/>
      <c r="CF30" s="623" t="s">
        <v>292</v>
      </c>
      <c r="CG30" s="620"/>
      <c r="CH30" s="620"/>
      <c r="CI30" s="620"/>
      <c r="CJ30" s="620"/>
      <c r="CK30" s="620"/>
      <c r="CL30" s="620"/>
      <c r="CM30" s="620"/>
      <c r="CN30" s="620"/>
      <c r="CO30" s="620"/>
      <c r="CP30" s="620"/>
      <c r="CQ30" s="621"/>
      <c r="CR30" s="586">
        <v>342930</v>
      </c>
      <c r="CS30" s="587"/>
      <c r="CT30" s="587"/>
      <c r="CU30" s="587"/>
      <c r="CV30" s="587"/>
      <c r="CW30" s="587"/>
      <c r="CX30" s="587"/>
      <c r="CY30" s="588"/>
      <c r="CZ30" s="589">
        <v>11</v>
      </c>
      <c r="DA30" s="607"/>
      <c r="DB30" s="607"/>
      <c r="DC30" s="608"/>
      <c r="DD30" s="592">
        <v>328219</v>
      </c>
      <c r="DE30" s="587"/>
      <c r="DF30" s="587"/>
      <c r="DG30" s="587"/>
      <c r="DH30" s="587"/>
      <c r="DI30" s="587"/>
      <c r="DJ30" s="587"/>
      <c r="DK30" s="588"/>
      <c r="DL30" s="592">
        <v>328219</v>
      </c>
      <c r="DM30" s="587"/>
      <c r="DN30" s="587"/>
      <c r="DO30" s="587"/>
      <c r="DP30" s="587"/>
      <c r="DQ30" s="587"/>
      <c r="DR30" s="587"/>
      <c r="DS30" s="587"/>
      <c r="DT30" s="587"/>
      <c r="DU30" s="587"/>
      <c r="DV30" s="588"/>
      <c r="DW30" s="609">
        <v>15.7</v>
      </c>
      <c r="DX30" s="610"/>
      <c r="DY30" s="610"/>
      <c r="DZ30" s="610"/>
      <c r="EA30" s="610"/>
      <c r="EB30" s="610"/>
      <c r="EC30" s="611"/>
    </row>
    <row r="31" spans="2:133" ht="11.25" customHeight="1">
      <c r="B31" s="583" t="s">
        <v>293</v>
      </c>
      <c r="C31" s="584"/>
      <c r="D31" s="584"/>
      <c r="E31" s="584"/>
      <c r="F31" s="584"/>
      <c r="G31" s="584"/>
      <c r="H31" s="584"/>
      <c r="I31" s="584"/>
      <c r="J31" s="584"/>
      <c r="K31" s="584"/>
      <c r="L31" s="584"/>
      <c r="M31" s="584"/>
      <c r="N31" s="584"/>
      <c r="O31" s="584"/>
      <c r="P31" s="584"/>
      <c r="Q31" s="585"/>
      <c r="R31" s="586">
        <v>222174</v>
      </c>
      <c r="S31" s="587"/>
      <c r="T31" s="587"/>
      <c r="U31" s="587"/>
      <c r="V31" s="587"/>
      <c r="W31" s="587"/>
      <c r="X31" s="587"/>
      <c r="Y31" s="588"/>
      <c r="Z31" s="639">
        <v>6.6</v>
      </c>
      <c r="AA31" s="639"/>
      <c r="AB31" s="639"/>
      <c r="AC31" s="639"/>
      <c r="AD31" s="640" t="s">
        <v>221</v>
      </c>
      <c r="AE31" s="640"/>
      <c r="AF31" s="640"/>
      <c r="AG31" s="640"/>
      <c r="AH31" s="640"/>
      <c r="AI31" s="640"/>
      <c r="AJ31" s="640"/>
      <c r="AK31" s="640"/>
      <c r="AL31" s="609" t="s">
        <v>221</v>
      </c>
      <c r="AM31" s="641"/>
      <c r="AN31" s="641"/>
      <c r="AO31" s="642"/>
      <c r="AP31" s="666"/>
      <c r="AQ31" s="667"/>
      <c r="AR31" s="667"/>
      <c r="AS31" s="667"/>
      <c r="AT31" s="671"/>
      <c r="AU31" s="181" t="s">
        <v>294</v>
      </c>
      <c r="AV31" s="181"/>
      <c r="AW31" s="181"/>
      <c r="AX31" s="583" t="s">
        <v>295</v>
      </c>
      <c r="AY31" s="584"/>
      <c r="AZ31" s="584"/>
      <c r="BA31" s="584"/>
      <c r="BB31" s="584"/>
      <c r="BC31" s="584"/>
      <c r="BD31" s="584"/>
      <c r="BE31" s="584"/>
      <c r="BF31" s="585"/>
      <c r="BG31" s="650">
        <v>98.4</v>
      </c>
      <c r="BH31" s="605"/>
      <c r="BI31" s="605"/>
      <c r="BJ31" s="605"/>
      <c r="BK31" s="605"/>
      <c r="BL31" s="605"/>
      <c r="BM31" s="641">
        <v>91.9</v>
      </c>
      <c r="BN31" s="651"/>
      <c r="BO31" s="651"/>
      <c r="BP31" s="651"/>
      <c r="BQ31" s="615"/>
      <c r="BR31" s="650">
        <v>98.3</v>
      </c>
      <c r="BS31" s="605"/>
      <c r="BT31" s="605"/>
      <c r="BU31" s="605"/>
      <c r="BV31" s="605"/>
      <c r="BW31" s="605"/>
      <c r="BX31" s="641">
        <v>91.5</v>
      </c>
      <c r="BY31" s="651"/>
      <c r="BZ31" s="651"/>
      <c r="CA31" s="651"/>
      <c r="CB31" s="615"/>
      <c r="CD31" s="658"/>
      <c r="CE31" s="659"/>
      <c r="CF31" s="623" t="s">
        <v>296</v>
      </c>
      <c r="CG31" s="620"/>
      <c r="CH31" s="620"/>
      <c r="CI31" s="620"/>
      <c r="CJ31" s="620"/>
      <c r="CK31" s="620"/>
      <c r="CL31" s="620"/>
      <c r="CM31" s="620"/>
      <c r="CN31" s="620"/>
      <c r="CO31" s="620"/>
      <c r="CP31" s="620"/>
      <c r="CQ31" s="621"/>
      <c r="CR31" s="586">
        <v>46862</v>
      </c>
      <c r="CS31" s="605"/>
      <c r="CT31" s="605"/>
      <c r="CU31" s="605"/>
      <c r="CV31" s="605"/>
      <c r="CW31" s="605"/>
      <c r="CX31" s="605"/>
      <c r="CY31" s="606"/>
      <c r="CZ31" s="589">
        <v>1.5</v>
      </c>
      <c r="DA31" s="607"/>
      <c r="DB31" s="607"/>
      <c r="DC31" s="608"/>
      <c r="DD31" s="592">
        <v>46862</v>
      </c>
      <c r="DE31" s="605"/>
      <c r="DF31" s="605"/>
      <c r="DG31" s="605"/>
      <c r="DH31" s="605"/>
      <c r="DI31" s="605"/>
      <c r="DJ31" s="605"/>
      <c r="DK31" s="606"/>
      <c r="DL31" s="592">
        <v>46862</v>
      </c>
      <c r="DM31" s="605"/>
      <c r="DN31" s="605"/>
      <c r="DO31" s="605"/>
      <c r="DP31" s="605"/>
      <c r="DQ31" s="605"/>
      <c r="DR31" s="605"/>
      <c r="DS31" s="605"/>
      <c r="DT31" s="605"/>
      <c r="DU31" s="605"/>
      <c r="DV31" s="606"/>
      <c r="DW31" s="609">
        <v>2.2000000000000002</v>
      </c>
      <c r="DX31" s="610"/>
      <c r="DY31" s="610"/>
      <c r="DZ31" s="610"/>
      <c r="EA31" s="610"/>
      <c r="EB31" s="610"/>
      <c r="EC31" s="611"/>
    </row>
    <row r="32" spans="2:133" ht="11.25" customHeight="1">
      <c r="B32" s="583" t="s">
        <v>297</v>
      </c>
      <c r="C32" s="584"/>
      <c r="D32" s="584"/>
      <c r="E32" s="584"/>
      <c r="F32" s="584"/>
      <c r="G32" s="584"/>
      <c r="H32" s="584"/>
      <c r="I32" s="584"/>
      <c r="J32" s="584"/>
      <c r="K32" s="584"/>
      <c r="L32" s="584"/>
      <c r="M32" s="584"/>
      <c r="N32" s="584"/>
      <c r="O32" s="584"/>
      <c r="P32" s="584"/>
      <c r="Q32" s="585"/>
      <c r="R32" s="586">
        <v>29568</v>
      </c>
      <c r="S32" s="587"/>
      <c r="T32" s="587"/>
      <c r="U32" s="587"/>
      <c r="V32" s="587"/>
      <c r="W32" s="587"/>
      <c r="X32" s="587"/>
      <c r="Y32" s="588"/>
      <c r="Z32" s="639">
        <v>0.9</v>
      </c>
      <c r="AA32" s="639"/>
      <c r="AB32" s="639"/>
      <c r="AC32" s="639"/>
      <c r="AD32" s="640">
        <v>44</v>
      </c>
      <c r="AE32" s="640"/>
      <c r="AF32" s="640"/>
      <c r="AG32" s="640"/>
      <c r="AH32" s="640"/>
      <c r="AI32" s="640"/>
      <c r="AJ32" s="640"/>
      <c r="AK32" s="640"/>
      <c r="AL32" s="609">
        <v>0</v>
      </c>
      <c r="AM32" s="641"/>
      <c r="AN32" s="641"/>
      <c r="AO32" s="642"/>
      <c r="AP32" s="668"/>
      <c r="AQ32" s="669"/>
      <c r="AR32" s="669"/>
      <c r="AS32" s="669"/>
      <c r="AT32" s="672"/>
      <c r="AU32" s="183"/>
      <c r="AV32" s="183"/>
      <c r="AW32" s="183"/>
      <c r="AX32" s="567" t="s">
        <v>298</v>
      </c>
      <c r="AY32" s="568"/>
      <c r="AZ32" s="568"/>
      <c r="BA32" s="568"/>
      <c r="BB32" s="568"/>
      <c r="BC32" s="568"/>
      <c r="BD32" s="568"/>
      <c r="BE32" s="568"/>
      <c r="BF32" s="569"/>
      <c r="BG32" s="649">
        <v>96.3</v>
      </c>
      <c r="BH32" s="571"/>
      <c r="BI32" s="571"/>
      <c r="BJ32" s="571"/>
      <c r="BK32" s="571"/>
      <c r="BL32" s="571"/>
      <c r="BM32" s="634">
        <v>66.3</v>
      </c>
      <c r="BN32" s="571"/>
      <c r="BO32" s="571"/>
      <c r="BP32" s="571"/>
      <c r="BQ32" s="628"/>
      <c r="BR32" s="649">
        <v>96.1</v>
      </c>
      <c r="BS32" s="571"/>
      <c r="BT32" s="571"/>
      <c r="BU32" s="571"/>
      <c r="BV32" s="571"/>
      <c r="BW32" s="571"/>
      <c r="BX32" s="634">
        <v>65.8</v>
      </c>
      <c r="BY32" s="571"/>
      <c r="BZ32" s="571"/>
      <c r="CA32" s="571"/>
      <c r="CB32" s="628"/>
      <c r="CD32" s="660"/>
      <c r="CE32" s="661"/>
      <c r="CF32" s="623" t="s">
        <v>299</v>
      </c>
      <c r="CG32" s="620"/>
      <c r="CH32" s="620"/>
      <c r="CI32" s="620"/>
      <c r="CJ32" s="620"/>
      <c r="CK32" s="620"/>
      <c r="CL32" s="620"/>
      <c r="CM32" s="620"/>
      <c r="CN32" s="620"/>
      <c r="CO32" s="620"/>
      <c r="CP32" s="620"/>
      <c r="CQ32" s="621"/>
      <c r="CR32" s="586">
        <v>25</v>
      </c>
      <c r="CS32" s="587"/>
      <c r="CT32" s="587"/>
      <c r="CU32" s="587"/>
      <c r="CV32" s="587"/>
      <c r="CW32" s="587"/>
      <c r="CX32" s="587"/>
      <c r="CY32" s="588"/>
      <c r="CZ32" s="589">
        <v>0</v>
      </c>
      <c r="DA32" s="607"/>
      <c r="DB32" s="607"/>
      <c r="DC32" s="608"/>
      <c r="DD32" s="592">
        <v>25</v>
      </c>
      <c r="DE32" s="587"/>
      <c r="DF32" s="587"/>
      <c r="DG32" s="587"/>
      <c r="DH32" s="587"/>
      <c r="DI32" s="587"/>
      <c r="DJ32" s="587"/>
      <c r="DK32" s="588"/>
      <c r="DL32" s="592">
        <v>25</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300</v>
      </c>
      <c r="C33" s="584"/>
      <c r="D33" s="584"/>
      <c r="E33" s="584"/>
      <c r="F33" s="584"/>
      <c r="G33" s="584"/>
      <c r="H33" s="584"/>
      <c r="I33" s="584"/>
      <c r="J33" s="584"/>
      <c r="K33" s="584"/>
      <c r="L33" s="584"/>
      <c r="M33" s="584"/>
      <c r="N33" s="584"/>
      <c r="O33" s="584"/>
      <c r="P33" s="584"/>
      <c r="Q33" s="585"/>
      <c r="R33" s="586">
        <v>400300</v>
      </c>
      <c r="S33" s="587"/>
      <c r="T33" s="587"/>
      <c r="U33" s="587"/>
      <c r="V33" s="587"/>
      <c r="W33" s="587"/>
      <c r="X33" s="587"/>
      <c r="Y33" s="588"/>
      <c r="Z33" s="639">
        <v>11.8</v>
      </c>
      <c r="AA33" s="639"/>
      <c r="AB33" s="639"/>
      <c r="AC33" s="639"/>
      <c r="AD33" s="640" t="s">
        <v>221</v>
      </c>
      <c r="AE33" s="640"/>
      <c r="AF33" s="640"/>
      <c r="AG33" s="640"/>
      <c r="AH33" s="640"/>
      <c r="AI33" s="640"/>
      <c r="AJ33" s="640"/>
      <c r="AK33" s="640"/>
      <c r="AL33" s="609" t="s">
        <v>221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1533536</v>
      </c>
      <c r="CS33" s="605"/>
      <c r="CT33" s="605"/>
      <c r="CU33" s="605"/>
      <c r="CV33" s="605"/>
      <c r="CW33" s="605"/>
      <c r="CX33" s="605"/>
      <c r="CY33" s="606"/>
      <c r="CZ33" s="589">
        <v>49.3</v>
      </c>
      <c r="DA33" s="607"/>
      <c r="DB33" s="607"/>
      <c r="DC33" s="608"/>
      <c r="DD33" s="592">
        <v>1264301</v>
      </c>
      <c r="DE33" s="605"/>
      <c r="DF33" s="605"/>
      <c r="DG33" s="605"/>
      <c r="DH33" s="605"/>
      <c r="DI33" s="605"/>
      <c r="DJ33" s="605"/>
      <c r="DK33" s="606"/>
      <c r="DL33" s="592">
        <v>798696</v>
      </c>
      <c r="DM33" s="605"/>
      <c r="DN33" s="605"/>
      <c r="DO33" s="605"/>
      <c r="DP33" s="605"/>
      <c r="DQ33" s="605"/>
      <c r="DR33" s="605"/>
      <c r="DS33" s="605"/>
      <c r="DT33" s="605"/>
      <c r="DU33" s="605"/>
      <c r="DV33" s="606"/>
      <c r="DW33" s="609">
        <v>38.299999999999997</v>
      </c>
      <c r="DX33" s="610"/>
      <c r="DY33" s="610"/>
      <c r="DZ33" s="610"/>
      <c r="EA33" s="610"/>
      <c r="EB33" s="610"/>
      <c r="EC33" s="611"/>
    </row>
    <row r="34" spans="2:133" ht="11.25" customHeight="1">
      <c r="B34" s="583" t="s">
        <v>302</v>
      </c>
      <c r="C34" s="584"/>
      <c r="D34" s="584"/>
      <c r="E34" s="584"/>
      <c r="F34" s="584"/>
      <c r="G34" s="584"/>
      <c r="H34" s="584"/>
      <c r="I34" s="584"/>
      <c r="J34" s="584"/>
      <c r="K34" s="584"/>
      <c r="L34" s="584"/>
      <c r="M34" s="584"/>
      <c r="N34" s="584"/>
      <c r="O34" s="584"/>
      <c r="P34" s="584"/>
      <c r="Q34" s="585"/>
      <c r="R34" s="586" t="s">
        <v>221</v>
      </c>
      <c r="S34" s="587"/>
      <c r="T34" s="587"/>
      <c r="U34" s="587"/>
      <c r="V34" s="587"/>
      <c r="W34" s="587"/>
      <c r="X34" s="587"/>
      <c r="Y34" s="588"/>
      <c r="Z34" s="639" t="s">
        <v>221</v>
      </c>
      <c r="AA34" s="639"/>
      <c r="AB34" s="639"/>
      <c r="AC34" s="639"/>
      <c r="AD34" s="640" t="s">
        <v>221</v>
      </c>
      <c r="AE34" s="640"/>
      <c r="AF34" s="640"/>
      <c r="AG34" s="640"/>
      <c r="AH34" s="640"/>
      <c r="AI34" s="640"/>
      <c r="AJ34" s="640"/>
      <c r="AK34" s="640"/>
      <c r="AL34" s="609" t="s">
        <v>221</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337170</v>
      </c>
      <c r="CS34" s="587"/>
      <c r="CT34" s="587"/>
      <c r="CU34" s="587"/>
      <c r="CV34" s="587"/>
      <c r="CW34" s="587"/>
      <c r="CX34" s="587"/>
      <c r="CY34" s="588"/>
      <c r="CZ34" s="589">
        <v>10.8</v>
      </c>
      <c r="DA34" s="607"/>
      <c r="DB34" s="607"/>
      <c r="DC34" s="608"/>
      <c r="DD34" s="592">
        <v>244523</v>
      </c>
      <c r="DE34" s="587"/>
      <c r="DF34" s="587"/>
      <c r="DG34" s="587"/>
      <c r="DH34" s="587"/>
      <c r="DI34" s="587"/>
      <c r="DJ34" s="587"/>
      <c r="DK34" s="588"/>
      <c r="DL34" s="592">
        <v>199789</v>
      </c>
      <c r="DM34" s="587"/>
      <c r="DN34" s="587"/>
      <c r="DO34" s="587"/>
      <c r="DP34" s="587"/>
      <c r="DQ34" s="587"/>
      <c r="DR34" s="587"/>
      <c r="DS34" s="587"/>
      <c r="DT34" s="587"/>
      <c r="DU34" s="587"/>
      <c r="DV34" s="588"/>
      <c r="DW34" s="609">
        <v>9.6</v>
      </c>
      <c r="DX34" s="610"/>
      <c r="DY34" s="610"/>
      <c r="DZ34" s="610"/>
      <c r="EA34" s="610"/>
      <c r="EB34" s="610"/>
      <c r="EC34" s="611"/>
    </row>
    <row r="35" spans="2:133" ht="11.25" customHeight="1">
      <c r="B35" s="583" t="s">
        <v>306</v>
      </c>
      <c r="C35" s="584"/>
      <c r="D35" s="584"/>
      <c r="E35" s="584"/>
      <c r="F35" s="584"/>
      <c r="G35" s="584"/>
      <c r="H35" s="584"/>
      <c r="I35" s="584"/>
      <c r="J35" s="584"/>
      <c r="K35" s="584"/>
      <c r="L35" s="584"/>
      <c r="M35" s="584"/>
      <c r="N35" s="584"/>
      <c r="O35" s="584"/>
      <c r="P35" s="584"/>
      <c r="Q35" s="585"/>
      <c r="R35" s="586">
        <v>120700</v>
      </c>
      <c r="S35" s="587"/>
      <c r="T35" s="587"/>
      <c r="U35" s="587"/>
      <c r="V35" s="587"/>
      <c r="W35" s="587"/>
      <c r="X35" s="587"/>
      <c r="Y35" s="588"/>
      <c r="Z35" s="639">
        <v>3.6</v>
      </c>
      <c r="AA35" s="639"/>
      <c r="AB35" s="639"/>
      <c r="AC35" s="639"/>
      <c r="AD35" s="640" t="s">
        <v>221</v>
      </c>
      <c r="AE35" s="640"/>
      <c r="AF35" s="640"/>
      <c r="AG35" s="640"/>
      <c r="AH35" s="640"/>
      <c r="AI35" s="640"/>
      <c r="AJ35" s="640"/>
      <c r="AK35" s="640"/>
      <c r="AL35" s="609" t="s">
        <v>221</v>
      </c>
      <c r="AM35" s="641"/>
      <c r="AN35" s="641"/>
      <c r="AO35" s="642"/>
      <c r="AP35" s="186"/>
      <c r="AQ35" s="643" t="s">
        <v>307</v>
      </c>
      <c r="AR35" s="644"/>
      <c r="AS35" s="644"/>
      <c r="AT35" s="644"/>
      <c r="AU35" s="644"/>
      <c r="AV35" s="644"/>
      <c r="AW35" s="644"/>
      <c r="AX35" s="644"/>
      <c r="AY35" s="645"/>
      <c r="AZ35" s="636">
        <v>364361</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27246</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84550</v>
      </c>
      <c r="CS35" s="605"/>
      <c r="CT35" s="605"/>
      <c r="CU35" s="605"/>
      <c r="CV35" s="605"/>
      <c r="CW35" s="605"/>
      <c r="CX35" s="605"/>
      <c r="CY35" s="606"/>
      <c r="CZ35" s="589">
        <v>2.7</v>
      </c>
      <c r="DA35" s="607"/>
      <c r="DB35" s="607"/>
      <c r="DC35" s="608"/>
      <c r="DD35" s="592">
        <v>64093</v>
      </c>
      <c r="DE35" s="605"/>
      <c r="DF35" s="605"/>
      <c r="DG35" s="605"/>
      <c r="DH35" s="605"/>
      <c r="DI35" s="605"/>
      <c r="DJ35" s="605"/>
      <c r="DK35" s="606"/>
      <c r="DL35" s="592">
        <v>59525</v>
      </c>
      <c r="DM35" s="605"/>
      <c r="DN35" s="605"/>
      <c r="DO35" s="605"/>
      <c r="DP35" s="605"/>
      <c r="DQ35" s="605"/>
      <c r="DR35" s="605"/>
      <c r="DS35" s="605"/>
      <c r="DT35" s="605"/>
      <c r="DU35" s="605"/>
      <c r="DV35" s="606"/>
      <c r="DW35" s="609">
        <v>2.9</v>
      </c>
      <c r="DX35" s="610"/>
      <c r="DY35" s="610"/>
      <c r="DZ35" s="610"/>
      <c r="EA35" s="610"/>
      <c r="EB35" s="610"/>
      <c r="EC35" s="611"/>
    </row>
    <row r="36" spans="2:133" ht="11.25" customHeight="1">
      <c r="B36" s="567" t="s">
        <v>310</v>
      </c>
      <c r="C36" s="568"/>
      <c r="D36" s="568"/>
      <c r="E36" s="568"/>
      <c r="F36" s="568"/>
      <c r="G36" s="568"/>
      <c r="H36" s="568"/>
      <c r="I36" s="568"/>
      <c r="J36" s="568"/>
      <c r="K36" s="568"/>
      <c r="L36" s="568"/>
      <c r="M36" s="568"/>
      <c r="N36" s="568"/>
      <c r="O36" s="568"/>
      <c r="P36" s="568"/>
      <c r="Q36" s="569"/>
      <c r="R36" s="570">
        <v>3384001</v>
      </c>
      <c r="S36" s="627"/>
      <c r="T36" s="627"/>
      <c r="U36" s="627"/>
      <c r="V36" s="627"/>
      <c r="W36" s="627"/>
      <c r="X36" s="627"/>
      <c r="Y36" s="630"/>
      <c r="Z36" s="631">
        <v>100</v>
      </c>
      <c r="AA36" s="631"/>
      <c r="AB36" s="631"/>
      <c r="AC36" s="631"/>
      <c r="AD36" s="632">
        <v>1967166</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191580</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13956</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458877</v>
      </c>
      <c r="CS36" s="587"/>
      <c r="CT36" s="587"/>
      <c r="CU36" s="587"/>
      <c r="CV36" s="587"/>
      <c r="CW36" s="587"/>
      <c r="CX36" s="587"/>
      <c r="CY36" s="588"/>
      <c r="CZ36" s="589">
        <v>14.8</v>
      </c>
      <c r="DA36" s="607"/>
      <c r="DB36" s="607"/>
      <c r="DC36" s="608"/>
      <c r="DD36" s="592">
        <v>336359</v>
      </c>
      <c r="DE36" s="587"/>
      <c r="DF36" s="587"/>
      <c r="DG36" s="587"/>
      <c r="DH36" s="587"/>
      <c r="DI36" s="587"/>
      <c r="DJ36" s="587"/>
      <c r="DK36" s="588"/>
      <c r="DL36" s="592">
        <v>318307</v>
      </c>
      <c r="DM36" s="587"/>
      <c r="DN36" s="587"/>
      <c r="DO36" s="587"/>
      <c r="DP36" s="587"/>
      <c r="DQ36" s="587"/>
      <c r="DR36" s="587"/>
      <c r="DS36" s="587"/>
      <c r="DT36" s="587"/>
      <c r="DU36" s="587"/>
      <c r="DV36" s="588"/>
      <c r="DW36" s="609">
        <v>15.2</v>
      </c>
      <c r="DX36" s="610"/>
      <c r="DY36" s="610"/>
      <c r="DZ36" s="610"/>
      <c r="EA36" s="610"/>
      <c r="EB36" s="610"/>
      <c r="EC36" s="611"/>
    </row>
    <row r="37" spans="2:133" ht="11.25" customHeight="1">
      <c r="AQ37" s="612" t="s">
        <v>314</v>
      </c>
      <c r="AR37" s="613"/>
      <c r="AS37" s="613"/>
      <c r="AT37" s="613"/>
      <c r="AU37" s="613"/>
      <c r="AV37" s="613"/>
      <c r="AW37" s="613"/>
      <c r="AX37" s="613"/>
      <c r="AY37" s="614"/>
      <c r="AZ37" s="586">
        <v>33853</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550</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117070</v>
      </c>
      <c r="CS37" s="605"/>
      <c r="CT37" s="605"/>
      <c r="CU37" s="605"/>
      <c r="CV37" s="605"/>
      <c r="CW37" s="605"/>
      <c r="CX37" s="605"/>
      <c r="CY37" s="606"/>
      <c r="CZ37" s="589">
        <v>3.8</v>
      </c>
      <c r="DA37" s="607"/>
      <c r="DB37" s="607"/>
      <c r="DC37" s="608"/>
      <c r="DD37" s="592">
        <v>117064</v>
      </c>
      <c r="DE37" s="605"/>
      <c r="DF37" s="605"/>
      <c r="DG37" s="605"/>
      <c r="DH37" s="605"/>
      <c r="DI37" s="605"/>
      <c r="DJ37" s="605"/>
      <c r="DK37" s="606"/>
      <c r="DL37" s="592">
        <v>117052</v>
      </c>
      <c r="DM37" s="605"/>
      <c r="DN37" s="605"/>
      <c r="DO37" s="605"/>
      <c r="DP37" s="605"/>
      <c r="DQ37" s="605"/>
      <c r="DR37" s="605"/>
      <c r="DS37" s="605"/>
      <c r="DT37" s="605"/>
      <c r="DU37" s="605"/>
      <c r="DV37" s="606"/>
      <c r="DW37" s="609">
        <v>5.6</v>
      </c>
      <c r="DX37" s="610"/>
      <c r="DY37" s="610"/>
      <c r="DZ37" s="610"/>
      <c r="EA37" s="610"/>
      <c r="EB37" s="610"/>
      <c r="EC37" s="611"/>
    </row>
    <row r="38" spans="2:133" ht="11.25" customHeight="1">
      <c r="AQ38" s="612" t="s">
        <v>317</v>
      </c>
      <c r="AR38" s="613"/>
      <c r="AS38" s="613"/>
      <c r="AT38" s="613"/>
      <c r="AU38" s="613"/>
      <c r="AV38" s="613"/>
      <c r="AW38" s="613"/>
      <c r="AX38" s="613"/>
      <c r="AY38" s="614"/>
      <c r="AZ38" s="586" t="s">
        <v>221</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988</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364361</v>
      </c>
      <c r="CS38" s="587"/>
      <c r="CT38" s="587"/>
      <c r="CU38" s="587"/>
      <c r="CV38" s="587"/>
      <c r="CW38" s="587"/>
      <c r="CX38" s="587"/>
      <c r="CY38" s="588"/>
      <c r="CZ38" s="589">
        <v>11.7</v>
      </c>
      <c r="DA38" s="607"/>
      <c r="DB38" s="607"/>
      <c r="DC38" s="608"/>
      <c r="DD38" s="592">
        <v>342826</v>
      </c>
      <c r="DE38" s="587"/>
      <c r="DF38" s="587"/>
      <c r="DG38" s="587"/>
      <c r="DH38" s="587"/>
      <c r="DI38" s="587"/>
      <c r="DJ38" s="587"/>
      <c r="DK38" s="588"/>
      <c r="DL38" s="592">
        <v>221075</v>
      </c>
      <c r="DM38" s="587"/>
      <c r="DN38" s="587"/>
      <c r="DO38" s="587"/>
      <c r="DP38" s="587"/>
      <c r="DQ38" s="587"/>
      <c r="DR38" s="587"/>
      <c r="DS38" s="587"/>
      <c r="DT38" s="587"/>
      <c r="DU38" s="587"/>
      <c r="DV38" s="588"/>
      <c r="DW38" s="609">
        <v>10.6</v>
      </c>
      <c r="DX38" s="610"/>
      <c r="DY38" s="610"/>
      <c r="DZ38" s="610"/>
      <c r="EA38" s="610"/>
      <c r="EB38" s="610"/>
      <c r="EC38" s="611"/>
    </row>
    <row r="39" spans="2:133" ht="11.25" customHeight="1">
      <c r="AQ39" s="612" t="s">
        <v>320</v>
      </c>
      <c r="AR39" s="613"/>
      <c r="AS39" s="613"/>
      <c r="AT39" s="613"/>
      <c r="AU39" s="613"/>
      <c r="AV39" s="613"/>
      <c r="AW39" s="613"/>
      <c r="AX39" s="613"/>
      <c r="AY39" s="614"/>
      <c r="AZ39" s="586" t="s">
        <v>221</v>
      </c>
      <c r="BA39" s="587"/>
      <c r="BB39" s="587"/>
      <c r="BC39" s="587"/>
      <c r="BD39" s="605"/>
      <c r="BE39" s="605"/>
      <c r="BF39" s="615"/>
      <c r="BG39" s="616" t="s">
        <v>321</v>
      </c>
      <c r="BH39" s="617"/>
      <c r="BI39" s="617"/>
      <c r="BJ39" s="617"/>
      <c r="BK39" s="617"/>
      <c r="BL39" s="187"/>
      <c r="BM39" s="620" t="s">
        <v>322</v>
      </c>
      <c r="BN39" s="620"/>
      <c r="BO39" s="620"/>
      <c r="BP39" s="620"/>
      <c r="BQ39" s="620"/>
      <c r="BR39" s="620"/>
      <c r="BS39" s="620"/>
      <c r="BT39" s="620"/>
      <c r="BU39" s="621"/>
      <c r="BV39" s="586">
        <v>86</v>
      </c>
      <c r="BW39" s="587"/>
      <c r="BX39" s="587"/>
      <c r="BY39" s="587"/>
      <c r="BZ39" s="587"/>
      <c r="CA39" s="587"/>
      <c r="CB39" s="622"/>
      <c r="CD39" s="623" t="s">
        <v>323</v>
      </c>
      <c r="CE39" s="620"/>
      <c r="CF39" s="620"/>
      <c r="CG39" s="620"/>
      <c r="CH39" s="620"/>
      <c r="CI39" s="620"/>
      <c r="CJ39" s="620"/>
      <c r="CK39" s="620"/>
      <c r="CL39" s="620"/>
      <c r="CM39" s="620"/>
      <c r="CN39" s="620"/>
      <c r="CO39" s="620"/>
      <c r="CP39" s="620"/>
      <c r="CQ39" s="621"/>
      <c r="CR39" s="586">
        <v>278578</v>
      </c>
      <c r="CS39" s="605"/>
      <c r="CT39" s="605"/>
      <c r="CU39" s="605"/>
      <c r="CV39" s="605"/>
      <c r="CW39" s="605"/>
      <c r="CX39" s="605"/>
      <c r="CY39" s="606"/>
      <c r="CZ39" s="589">
        <v>9</v>
      </c>
      <c r="DA39" s="607"/>
      <c r="DB39" s="607"/>
      <c r="DC39" s="608"/>
      <c r="DD39" s="592">
        <v>276500</v>
      </c>
      <c r="DE39" s="605"/>
      <c r="DF39" s="605"/>
      <c r="DG39" s="605"/>
      <c r="DH39" s="605"/>
      <c r="DI39" s="605"/>
      <c r="DJ39" s="605"/>
      <c r="DK39" s="606"/>
      <c r="DL39" s="592" t="s">
        <v>221</v>
      </c>
      <c r="DM39" s="605"/>
      <c r="DN39" s="605"/>
      <c r="DO39" s="605"/>
      <c r="DP39" s="605"/>
      <c r="DQ39" s="605"/>
      <c r="DR39" s="605"/>
      <c r="DS39" s="605"/>
      <c r="DT39" s="605"/>
      <c r="DU39" s="605"/>
      <c r="DV39" s="606"/>
      <c r="DW39" s="609" t="s">
        <v>221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324</v>
      </c>
      <c r="AR40" s="613"/>
      <c r="AS40" s="613"/>
      <c r="AT40" s="613"/>
      <c r="AU40" s="613"/>
      <c r="AV40" s="613"/>
      <c r="AW40" s="613"/>
      <c r="AX40" s="613"/>
      <c r="AY40" s="614"/>
      <c r="AZ40" s="586">
        <v>40144</v>
      </c>
      <c r="BA40" s="587"/>
      <c r="BB40" s="587"/>
      <c r="BC40" s="587"/>
      <c r="BD40" s="605"/>
      <c r="BE40" s="605"/>
      <c r="BF40" s="615"/>
      <c r="BG40" s="616"/>
      <c r="BH40" s="617"/>
      <c r="BI40" s="617"/>
      <c r="BJ40" s="617"/>
      <c r="BK40" s="617"/>
      <c r="BL40" s="187"/>
      <c r="BM40" s="620" t="s">
        <v>325</v>
      </c>
      <c r="BN40" s="620"/>
      <c r="BO40" s="620"/>
      <c r="BP40" s="620"/>
      <c r="BQ40" s="620"/>
      <c r="BR40" s="620"/>
      <c r="BS40" s="620"/>
      <c r="BT40" s="620"/>
      <c r="BU40" s="621"/>
      <c r="BV40" s="586">
        <v>187</v>
      </c>
      <c r="BW40" s="587"/>
      <c r="BX40" s="587"/>
      <c r="BY40" s="587"/>
      <c r="BZ40" s="587"/>
      <c r="CA40" s="587"/>
      <c r="CB40" s="622"/>
      <c r="CD40" s="623" t="s">
        <v>326</v>
      </c>
      <c r="CE40" s="620"/>
      <c r="CF40" s="620"/>
      <c r="CG40" s="620"/>
      <c r="CH40" s="620"/>
      <c r="CI40" s="620"/>
      <c r="CJ40" s="620"/>
      <c r="CK40" s="620"/>
      <c r="CL40" s="620"/>
      <c r="CM40" s="620"/>
      <c r="CN40" s="620"/>
      <c r="CO40" s="620"/>
      <c r="CP40" s="620"/>
      <c r="CQ40" s="621"/>
      <c r="CR40" s="586">
        <v>10000</v>
      </c>
      <c r="CS40" s="587"/>
      <c r="CT40" s="587"/>
      <c r="CU40" s="587"/>
      <c r="CV40" s="587"/>
      <c r="CW40" s="587"/>
      <c r="CX40" s="587"/>
      <c r="CY40" s="588"/>
      <c r="CZ40" s="589">
        <v>0.3</v>
      </c>
      <c r="DA40" s="607"/>
      <c r="DB40" s="607"/>
      <c r="DC40" s="608"/>
      <c r="DD40" s="592" t="s">
        <v>221</v>
      </c>
      <c r="DE40" s="587"/>
      <c r="DF40" s="587"/>
      <c r="DG40" s="587"/>
      <c r="DH40" s="587"/>
      <c r="DI40" s="587"/>
      <c r="DJ40" s="587"/>
      <c r="DK40" s="588"/>
      <c r="DL40" s="592" t="s">
        <v>221</v>
      </c>
      <c r="DM40" s="587"/>
      <c r="DN40" s="587"/>
      <c r="DO40" s="587"/>
      <c r="DP40" s="587"/>
      <c r="DQ40" s="587"/>
      <c r="DR40" s="587"/>
      <c r="DS40" s="587"/>
      <c r="DT40" s="587"/>
      <c r="DU40" s="587"/>
      <c r="DV40" s="588"/>
      <c r="DW40" s="609" t="s">
        <v>221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327</v>
      </c>
      <c r="AR41" s="625"/>
      <c r="AS41" s="625"/>
      <c r="AT41" s="625"/>
      <c r="AU41" s="625"/>
      <c r="AV41" s="625"/>
      <c r="AW41" s="625"/>
      <c r="AX41" s="625"/>
      <c r="AY41" s="626"/>
      <c r="AZ41" s="570">
        <v>98784</v>
      </c>
      <c r="BA41" s="627"/>
      <c r="BB41" s="627"/>
      <c r="BC41" s="627"/>
      <c r="BD41" s="571"/>
      <c r="BE41" s="571"/>
      <c r="BF41" s="628"/>
      <c r="BG41" s="618"/>
      <c r="BH41" s="619"/>
      <c r="BI41" s="619"/>
      <c r="BJ41" s="619"/>
      <c r="BK41" s="619"/>
      <c r="BL41" s="189"/>
      <c r="BM41" s="625" t="s">
        <v>328</v>
      </c>
      <c r="BN41" s="625"/>
      <c r="BO41" s="625"/>
      <c r="BP41" s="625"/>
      <c r="BQ41" s="625"/>
      <c r="BR41" s="625"/>
      <c r="BS41" s="625"/>
      <c r="BT41" s="625"/>
      <c r="BU41" s="626"/>
      <c r="BV41" s="570">
        <v>276</v>
      </c>
      <c r="BW41" s="627"/>
      <c r="BX41" s="627"/>
      <c r="BY41" s="627"/>
      <c r="BZ41" s="627"/>
      <c r="CA41" s="627"/>
      <c r="CB41" s="629"/>
      <c r="CD41" s="623" t="s">
        <v>329</v>
      </c>
      <c r="CE41" s="620"/>
      <c r="CF41" s="620"/>
      <c r="CG41" s="620"/>
      <c r="CH41" s="620"/>
      <c r="CI41" s="620"/>
      <c r="CJ41" s="620"/>
      <c r="CK41" s="620"/>
      <c r="CL41" s="620"/>
      <c r="CM41" s="620"/>
      <c r="CN41" s="620"/>
      <c r="CO41" s="620"/>
      <c r="CP41" s="620"/>
      <c r="CQ41" s="621"/>
      <c r="CR41" s="586" t="s">
        <v>209</v>
      </c>
      <c r="CS41" s="605"/>
      <c r="CT41" s="605"/>
      <c r="CU41" s="605"/>
      <c r="CV41" s="605"/>
      <c r="CW41" s="605"/>
      <c r="CX41" s="605"/>
      <c r="CY41" s="606"/>
      <c r="CZ41" s="589" t="s">
        <v>209</v>
      </c>
      <c r="DA41" s="607"/>
      <c r="DB41" s="607"/>
      <c r="DC41" s="608"/>
      <c r="DD41" s="592" t="s">
        <v>209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517637</v>
      </c>
      <c r="CS42" s="587"/>
      <c r="CT42" s="587"/>
      <c r="CU42" s="587"/>
      <c r="CV42" s="587"/>
      <c r="CW42" s="587"/>
      <c r="CX42" s="587"/>
      <c r="CY42" s="588"/>
      <c r="CZ42" s="589">
        <v>16.7</v>
      </c>
      <c r="DA42" s="590"/>
      <c r="DB42" s="590"/>
      <c r="DC42" s="591"/>
      <c r="DD42" s="592">
        <v>63924</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7709</v>
      </c>
      <c r="CS43" s="605"/>
      <c r="CT43" s="605"/>
      <c r="CU43" s="605"/>
      <c r="CV43" s="605"/>
      <c r="CW43" s="605"/>
      <c r="CX43" s="605"/>
      <c r="CY43" s="606"/>
      <c r="CZ43" s="589">
        <v>0.2</v>
      </c>
      <c r="DA43" s="607"/>
      <c r="DB43" s="607"/>
      <c r="DC43" s="608"/>
      <c r="DD43" s="592">
        <v>7709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288</v>
      </c>
      <c r="CE44" s="600"/>
      <c r="CF44" s="583" t="s">
        <v>335</v>
      </c>
      <c r="CG44" s="584"/>
      <c r="CH44" s="584"/>
      <c r="CI44" s="584"/>
      <c r="CJ44" s="584"/>
      <c r="CK44" s="584"/>
      <c r="CL44" s="584"/>
      <c r="CM44" s="584"/>
      <c r="CN44" s="584"/>
      <c r="CO44" s="584"/>
      <c r="CP44" s="584"/>
      <c r="CQ44" s="585"/>
      <c r="CR44" s="586">
        <v>516637</v>
      </c>
      <c r="CS44" s="587"/>
      <c r="CT44" s="587"/>
      <c r="CU44" s="587"/>
      <c r="CV44" s="587"/>
      <c r="CW44" s="587"/>
      <c r="CX44" s="587"/>
      <c r="CY44" s="588"/>
      <c r="CZ44" s="589">
        <v>16.600000000000001</v>
      </c>
      <c r="DA44" s="590"/>
      <c r="DB44" s="590"/>
      <c r="DC44" s="591"/>
      <c r="DD44" s="592">
        <v>62924</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281430</v>
      </c>
      <c r="CS45" s="605"/>
      <c r="CT45" s="605"/>
      <c r="CU45" s="605"/>
      <c r="CV45" s="605"/>
      <c r="CW45" s="605"/>
      <c r="CX45" s="605"/>
      <c r="CY45" s="606"/>
      <c r="CZ45" s="589">
        <v>9.1</v>
      </c>
      <c r="DA45" s="607"/>
      <c r="DB45" s="607"/>
      <c r="DC45" s="608"/>
      <c r="DD45" s="592">
        <v>9232</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226706</v>
      </c>
      <c r="CS46" s="587"/>
      <c r="CT46" s="587"/>
      <c r="CU46" s="587"/>
      <c r="CV46" s="587"/>
      <c r="CW46" s="587"/>
      <c r="CX46" s="587"/>
      <c r="CY46" s="588"/>
      <c r="CZ46" s="589">
        <v>7.3</v>
      </c>
      <c r="DA46" s="590"/>
      <c r="DB46" s="590"/>
      <c r="DC46" s="591"/>
      <c r="DD46" s="592">
        <v>53668</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1000</v>
      </c>
      <c r="CS47" s="605"/>
      <c r="CT47" s="605"/>
      <c r="CU47" s="605"/>
      <c r="CV47" s="605"/>
      <c r="CW47" s="605"/>
      <c r="CX47" s="605"/>
      <c r="CY47" s="606"/>
      <c r="CZ47" s="589">
        <v>0</v>
      </c>
      <c r="DA47" s="607"/>
      <c r="DB47" s="607"/>
      <c r="DC47" s="608"/>
      <c r="DD47" s="592">
        <v>1000</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340</v>
      </c>
      <c r="CS48" s="587"/>
      <c r="CT48" s="587"/>
      <c r="CU48" s="587"/>
      <c r="CV48" s="587"/>
      <c r="CW48" s="587"/>
      <c r="CX48" s="587"/>
      <c r="CY48" s="588"/>
      <c r="CZ48" s="589" t="s">
        <v>340</v>
      </c>
      <c r="DA48" s="590"/>
      <c r="DB48" s="590"/>
      <c r="DC48" s="591"/>
      <c r="DD48" s="592" t="s">
        <v>340</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341</v>
      </c>
      <c r="CE49" s="568"/>
      <c r="CF49" s="568"/>
      <c r="CG49" s="568"/>
      <c r="CH49" s="568"/>
      <c r="CI49" s="568"/>
      <c r="CJ49" s="568"/>
      <c r="CK49" s="568"/>
      <c r="CL49" s="568"/>
      <c r="CM49" s="568"/>
      <c r="CN49" s="568"/>
      <c r="CO49" s="568"/>
      <c r="CP49" s="568"/>
      <c r="CQ49" s="569"/>
      <c r="CR49" s="570">
        <v>3108347</v>
      </c>
      <c r="CS49" s="571"/>
      <c r="CT49" s="571"/>
      <c r="CU49" s="571"/>
      <c r="CV49" s="571"/>
      <c r="CW49" s="571"/>
      <c r="CX49" s="571"/>
      <c r="CY49" s="572"/>
      <c r="CZ49" s="573">
        <v>100</v>
      </c>
      <c r="DA49" s="574"/>
      <c r="DB49" s="574"/>
      <c r="DC49" s="575"/>
      <c r="DD49" s="576">
        <v>2239540</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election activeCell="AP74" sqref="AP74:AT74"/>
    </sheetView>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343</v>
      </c>
      <c r="DK2" s="1105"/>
      <c r="DL2" s="1105"/>
      <c r="DM2" s="1105"/>
      <c r="DN2" s="1105"/>
      <c r="DO2" s="1106"/>
      <c r="DP2" s="200"/>
      <c r="DQ2" s="1104" t="s">
        <v>344</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345</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347</v>
      </c>
      <c r="B5" s="990"/>
      <c r="C5" s="990"/>
      <c r="D5" s="990"/>
      <c r="E5" s="990"/>
      <c r="F5" s="990"/>
      <c r="G5" s="990"/>
      <c r="H5" s="990"/>
      <c r="I5" s="990"/>
      <c r="J5" s="990"/>
      <c r="K5" s="990"/>
      <c r="L5" s="990"/>
      <c r="M5" s="990"/>
      <c r="N5" s="990"/>
      <c r="O5" s="990"/>
      <c r="P5" s="991"/>
      <c r="Q5" s="995" t="s">
        <v>348</v>
      </c>
      <c r="R5" s="996"/>
      <c r="S5" s="996"/>
      <c r="T5" s="996"/>
      <c r="U5" s="997"/>
      <c r="V5" s="995" t="s">
        <v>349</v>
      </c>
      <c r="W5" s="996"/>
      <c r="X5" s="996"/>
      <c r="Y5" s="996"/>
      <c r="Z5" s="997"/>
      <c r="AA5" s="995" t="s">
        <v>350</v>
      </c>
      <c r="AB5" s="996"/>
      <c r="AC5" s="996"/>
      <c r="AD5" s="996"/>
      <c r="AE5" s="996"/>
      <c r="AF5" s="1107" t="s">
        <v>351</v>
      </c>
      <c r="AG5" s="996"/>
      <c r="AH5" s="996"/>
      <c r="AI5" s="996"/>
      <c r="AJ5" s="1011"/>
      <c r="AK5" s="996" t="s">
        <v>352</v>
      </c>
      <c r="AL5" s="996"/>
      <c r="AM5" s="996"/>
      <c r="AN5" s="996"/>
      <c r="AO5" s="997"/>
      <c r="AP5" s="995" t="s">
        <v>353</v>
      </c>
      <c r="AQ5" s="996"/>
      <c r="AR5" s="996"/>
      <c r="AS5" s="996"/>
      <c r="AT5" s="997"/>
      <c r="AU5" s="995" t="s">
        <v>354</v>
      </c>
      <c r="AV5" s="996"/>
      <c r="AW5" s="996"/>
      <c r="AX5" s="996"/>
      <c r="AY5" s="1011"/>
      <c r="AZ5" s="207"/>
      <c r="BA5" s="207"/>
      <c r="BB5" s="207"/>
      <c r="BC5" s="207"/>
      <c r="BD5" s="207"/>
      <c r="BE5" s="208"/>
      <c r="BF5" s="208"/>
      <c r="BG5" s="208"/>
      <c r="BH5" s="208"/>
      <c r="BI5" s="208"/>
      <c r="BJ5" s="208"/>
      <c r="BK5" s="208"/>
      <c r="BL5" s="208"/>
      <c r="BM5" s="208"/>
      <c r="BN5" s="208"/>
      <c r="BO5" s="208"/>
      <c r="BP5" s="208"/>
      <c r="BQ5" s="989" t="s">
        <v>355</v>
      </c>
      <c r="BR5" s="990"/>
      <c r="BS5" s="990"/>
      <c r="BT5" s="990"/>
      <c r="BU5" s="990"/>
      <c r="BV5" s="990"/>
      <c r="BW5" s="990"/>
      <c r="BX5" s="990"/>
      <c r="BY5" s="990"/>
      <c r="BZ5" s="990"/>
      <c r="CA5" s="990"/>
      <c r="CB5" s="990"/>
      <c r="CC5" s="990"/>
      <c r="CD5" s="990"/>
      <c r="CE5" s="990"/>
      <c r="CF5" s="990"/>
      <c r="CG5" s="991"/>
      <c r="CH5" s="995" t="s">
        <v>356</v>
      </c>
      <c r="CI5" s="996"/>
      <c r="CJ5" s="996"/>
      <c r="CK5" s="996"/>
      <c r="CL5" s="997"/>
      <c r="CM5" s="995" t="s">
        <v>357</v>
      </c>
      <c r="CN5" s="996"/>
      <c r="CO5" s="996"/>
      <c r="CP5" s="996"/>
      <c r="CQ5" s="997"/>
      <c r="CR5" s="995" t="s">
        <v>358</v>
      </c>
      <c r="CS5" s="996"/>
      <c r="CT5" s="996"/>
      <c r="CU5" s="996"/>
      <c r="CV5" s="997"/>
      <c r="CW5" s="995" t="s">
        <v>359</v>
      </c>
      <c r="CX5" s="996"/>
      <c r="CY5" s="996"/>
      <c r="CZ5" s="996"/>
      <c r="DA5" s="997"/>
      <c r="DB5" s="995" t="s">
        <v>360</v>
      </c>
      <c r="DC5" s="996"/>
      <c r="DD5" s="996"/>
      <c r="DE5" s="996"/>
      <c r="DF5" s="997"/>
      <c r="DG5" s="1092" t="s">
        <v>361</v>
      </c>
      <c r="DH5" s="1093"/>
      <c r="DI5" s="1093"/>
      <c r="DJ5" s="1093"/>
      <c r="DK5" s="1094"/>
      <c r="DL5" s="1092" t="s">
        <v>362</v>
      </c>
      <c r="DM5" s="1093"/>
      <c r="DN5" s="1093"/>
      <c r="DO5" s="1093"/>
      <c r="DP5" s="1094"/>
      <c r="DQ5" s="995" t="s">
        <v>363</v>
      </c>
      <c r="DR5" s="996"/>
      <c r="DS5" s="996"/>
      <c r="DT5" s="996"/>
      <c r="DU5" s="997"/>
      <c r="DV5" s="995" t="s">
        <v>354</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364</v>
      </c>
      <c r="C7" s="1045"/>
      <c r="D7" s="1045"/>
      <c r="E7" s="1045"/>
      <c r="F7" s="1045"/>
      <c r="G7" s="1045"/>
      <c r="H7" s="1045"/>
      <c r="I7" s="1045"/>
      <c r="J7" s="1045"/>
      <c r="K7" s="1045"/>
      <c r="L7" s="1045"/>
      <c r="M7" s="1045"/>
      <c r="N7" s="1045"/>
      <c r="O7" s="1045"/>
      <c r="P7" s="1046"/>
      <c r="Q7" s="1098">
        <v>3385</v>
      </c>
      <c r="R7" s="1099"/>
      <c r="S7" s="1099"/>
      <c r="T7" s="1099"/>
      <c r="U7" s="1099"/>
      <c r="V7" s="1099">
        <v>3109</v>
      </c>
      <c r="W7" s="1099"/>
      <c r="X7" s="1099"/>
      <c r="Y7" s="1099"/>
      <c r="Z7" s="1099"/>
      <c r="AA7" s="1099">
        <v>276</v>
      </c>
      <c r="AB7" s="1099"/>
      <c r="AC7" s="1099"/>
      <c r="AD7" s="1099"/>
      <c r="AE7" s="1100"/>
      <c r="AF7" s="1101">
        <v>264</v>
      </c>
      <c r="AG7" s="1102"/>
      <c r="AH7" s="1102"/>
      <c r="AI7" s="1102"/>
      <c r="AJ7" s="1103"/>
      <c r="AK7" s="1085">
        <v>60</v>
      </c>
      <c r="AL7" s="1086"/>
      <c r="AM7" s="1086"/>
      <c r="AN7" s="1086"/>
      <c r="AO7" s="1086"/>
      <c r="AP7" s="1086">
        <v>3887</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t="s">
        <v>538</v>
      </c>
      <c r="BT7" s="1090"/>
      <c r="BU7" s="1090"/>
      <c r="BV7" s="1090"/>
      <c r="BW7" s="1090"/>
      <c r="BX7" s="1090"/>
      <c r="BY7" s="1090"/>
      <c r="BZ7" s="1090"/>
      <c r="CA7" s="1090"/>
      <c r="CB7" s="1090"/>
      <c r="CC7" s="1090"/>
      <c r="CD7" s="1090"/>
      <c r="CE7" s="1090"/>
      <c r="CF7" s="1090"/>
      <c r="CG7" s="1091"/>
      <c r="CH7" s="1082">
        <v>6</v>
      </c>
      <c r="CI7" s="1083"/>
      <c r="CJ7" s="1083"/>
      <c r="CK7" s="1083"/>
      <c r="CL7" s="1084"/>
      <c r="CM7" s="1082">
        <v>28</v>
      </c>
      <c r="CN7" s="1083"/>
      <c r="CO7" s="1083"/>
      <c r="CP7" s="1083"/>
      <c r="CQ7" s="1084"/>
      <c r="CR7" s="1082">
        <v>130</v>
      </c>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31"/>
      <c r="C8" s="1032"/>
      <c r="D8" s="1032"/>
      <c r="E8" s="1032"/>
      <c r="F8" s="1032"/>
      <c r="G8" s="1032"/>
      <c r="H8" s="1032"/>
      <c r="I8" s="1032"/>
      <c r="J8" s="1032"/>
      <c r="K8" s="1032"/>
      <c r="L8" s="1032"/>
      <c r="M8" s="1032"/>
      <c r="N8" s="1032"/>
      <c r="O8" s="1032"/>
      <c r="P8" s="1033"/>
      <c r="Q8" s="1037"/>
      <c r="R8" s="1038"/>
      <c r="S8" s="1038"/>
      <c r="T8" s="1038"/>
      <c r="U8" s="1038"/>
      <c r="V8" s="1038"/>
      <c r="W8" s="1038"/>
      <c r="X8" s="1038"/>
      <c r="Y8" s="1038"/>
      <c r="Z8" s="1038"/>
      <c r="AA8" s="1038"/>
      <c r="AB8" s="1038"/>
      <c r="AC8" s="1038"/>
      <c r="AD8" s="1038"/>
      <c r="AE8" s="1039"/>
      <c r="AF8" s="1013"/>
      <c r="AG8" s="1014"/>
      <c r="AH8" s="1014"/>
      <c r="AI8" s="1014"/>
      <c r="AJ8" s="1015"/>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t="s">
        <v>539</v>
      </c>
      <c r="BT8" s="1009"/>
      <c r="BU8" s="1009"/>
      <c r="BV8" s="1009"/>
      <c r="BW8" s="1009"/>
      <c r="BX8" s="1009"/>
      <c r="BY8" s="1009"/>
      <c r="BZ8" s="1009"/>
      <c r="CA8" s="1009"/>
      <c r="CB8" s="1009"/>
      <c r="CC8" s="1009"/>
      <c r="CD8" s="1009"/>
      <c r="CE8" s="1009"/>
      <c r="CF8" s="1009"/>
      <c r="CG8" s="1010"/>
      <c r="CH8" s="983">
        <v>0</v>
      </c>
      <c r="CI8" s="984"/>
      <c r="CJ8" s="984"/>
      <c r="CK8" s="984"/>
      <c r="CL8" s="985"/>
      <c r="CM8" s="983">
        <v>25</v>
      </c>
      <c r="CN8" s="984"/>
      <c r="CO8" s="984"/>
      <c r="CP8" s="984"/>
      <c r="CQ8" s="985"/>
      <c r="CR8" s="983">
        <v>10</v>
      </c>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31"/>
      <c r="C9" s="1032"/>
      <c r="D9" s="1032"/>
      <c r="E9" s="1032"/>
      <c r="F9" s="1032"/>
      <c r="G9" s="1032"/>
      <c r="H9" s="1032"/>
      <c r="I9" s="1032"/>
      <c r="J9" s="1032"/>
      <c r="K9" s="1032"/>
      <c r="L9" s="1032"/>
      <c r="M9" s="1032"/>
      <c r="N9" s="1032"/>
      <c r="O9" s="1032"/>
      <c r="P9" s="1033"/>
      <c r="Q9" s="1037"/>
      <c r="R9" s="1038"/>
      <c r="S9" s="1038"/>
      <c r="T9" s="1038"/>
      <c r="U9" s="1038"/>
      <c r="V9" s="1038"/>
      <c r="W9" s="1038"/>
      <c r="X9" s="1038"/>
      <c r="Y9" s="1038"/>
      <c r="Z9" s="1038"/>
      <c r="AA9" s="1038"/>
      <c r="AB9" s="1038"/>
      <c r="AC9" s="1038"/>
      <c r="AD9" s="1038"/>
      <c r="AE9" s="1039"/>
      <c r="AF9" s="1013"/>
      <c r="AG9" s="1014"/>
      <c r="AH9" s="1014"/>
      <c r="AI9" s="1014"/>
      <c r="AJ9" s="1015"/>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31"/>
      <c r="C10" s="1032"/>
      <c r="D10" s="1032"/>
      <c r="E10" s="1032"/>
      <c r="F10" s="1032"/>
      <c r="G10" s="1032"/>
      <c r="H10" s="1032"/>
      <c r="I10" s="1032"/>
      <c r="J10" s="1032"/>
      <c r="K10" s="1032"/>
      <c r="L10" s="1032"/>
      <c r="M10" s="1032"/>
      <c r="N10" s="1032"/>
      <c r="O10" s="1032"/>
      <c r="P10" s="1033"/>
      <c r="Q10" s="1037"/>
      <c r="R10" s="1038"/>
      <c r="S10" s="1038"/>
      <c r="T10" s="1038"/>
      <c r="U10" s="1038"/>
      <c r="V10" s="1038"/>
      <c r="W10" s="1038"/>
      <c r="X10" s="1038"/>
      <c r="Y10" s="1038"/>
      <c r="Z10" s="1038"/>
      <c r="AA10" s="1038"/>
      <c r="AB10" s="1038"/>
      <c r="AC10" s="1038"/>
      <c r="AD10" s="1038"/>
      <c r="AE10" s="1039"/>
      <c r="AF10" s="1013"/>
      <c r="AG10" s="1014"/>
      <c r="AH10" s="1014"/>
      <c r="AI10" s="1014"/>
      <c r="AJ10" s="1015"/>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31"/>
      <c r="C11" s="1032"/>
      <c r="D11" s="1032"/>
      <c r="E11" s="1032"/>
      <c r="F11" s="1032"/>
      <c r="G11" s="1032"/>
      <c r="H11" s="1032"/>
      <c r="I11" s="1032"/>
      <c r="J11" s="1032"/>
      <c r="K11" s="1032"/>
      <c r="L11" s="1032"/>
      <c r="M11" s="1032"/>
      <c r="N11" s="1032"/>
      <c r="O11" s="1032"/>
      <c r="P11" s="1033"/>
      <c r="Q11" s="1037"/>
      <c r="R11" s="1038"/>
      <c r="S11" s="1038"/>
      <c r="T11" s="1038"/>
      <c r="U11" s="1038"/>
      <c r="V11" s="1038"/>
      <c r="W11" s="1038"/>
      <c r="X11" s="1038"/>
      <c r="Y11" s="1038"/>
      <c r="Z11" s="1038"/>
      <c r="AA11" s="1038"/>
      <c r="AB11" s="1038"/>
      <c r="AC11" s="1038"/>
      <c r="AD11" s="1038"/>
      <c r="AE11" s="1039"/>
      <c r="AF11" s="1013"/>
      <c r="AG11" s="1014"/>
      <c r="AH11" s="1014"/>
      <c r="AI11" s="1014"/>
      <c r="AJ11" s="1015"/>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31"/>
      <c r="C12" s="1032"/>
      <c r="D12" s="1032"/>
      <c r="E12" s="1032"/>
      <c r="F12" s="1032"/>
      <c r="G12" s="1032"/>
      <c r="H12" s="1032"/>
      <c r="I12" s="1032"/>
      <c r="J12" s="1032"/>
      <c r="K12" s="1032"/>
      <c r="L12" s="1032"/>
      <c r="M12" s="1032"/>
      <c r="N12" s="1032"/>
      <c r="O12" s="1032"/>
      <c r="P12" s="1033"/>
      <c r="Q12" s="1037"/>
      <c r="R12" s="1038"/>
      <c r="S12" s="1038"/>
      <c r="T12" s="1038"/>
      <c r="U12" s="1038"/>
      <c r="V12" s="1038"/>
      <c r="W12" s="1038"/>
      <c r="X12" s="1038"/>
      <c r="Y12" s="1038"/>
      <c r="Z12" s="1038"/>
      <c r="AA12" s="1038"/>
      <c r="AB12" s="1038"/>
      <c r="AC12" s="1038"/>
      <c r="AD12" s="1038"/>
      <c r="AE12" s="1039"/>
      <c r="AF12" s="1013"/>
      <c r="AG12" s="1014"/>
      <c r="AH12" s="1014"/>
      <c r="AI12" s="1014"/>
      <c r="AJ12" s="1015"/>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31"/>
      <c r="C13" s="1032"/>
      <c r="D13" s="1032"/>
      <c r="E13" s="1032"/>
      <c r="F13" s="1032"/>
      <c r="G13" s="1032"/>
      <c r="H13" s="1032"/>
      <c r="I13" s="1032"/>
      <c r="J13" s="1032"/>
      <c r="K13" s="1032"/>
      <c r="L13" s="1032"/>
      <c r="M13" s="1032"/>
      <c r="N13" s="1032"/>
      <c r="O13" s="1032"/>
      <c r="P13" s="1033"/>
      <c r="Q13" s="1037"/>
      <c r="R13" s="1038"/>
      <c r="S13" s="1038"/>
      <c r="T13" s="1038"/>
      <c r="U13" s="1038"/>
      <c r="V13" s="1038"/>
      <c r="W13" s="1038"/>
      <c r="X13" s="1038"/>
      <c r="Y13" s="1038"/>
      <c r="Z13" s="1038"/>
      <c r="AA13" s="1038"/>
      <c r="AB13" s="1038"/>
      <c r="AC13" s="1038"/>
      <c r="AD13" s="1038"/>
      <c r="AE13" s="1039"/>
      <c r="AF13" s="1013"/>
      <c r="AG13" s="1014"/>
      <c r="AH13" s="1014"/>
      <c r="AI13" s="1014"/>
      <c r="AJ13" s="1015"/>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31"/>
      <c r="C14" s="1032"/>
      <c r="D14" s="1032"/>
      <c r="E14" s="1032"/>
      <c r="F14" s="1032"/>
      <c r="G14" s="1032"/>
      <c r="H14" s="1032"/>
      <c r="I14" s="1032"/>
      <c r="J14" s="1032"/>
      <c r="K14" s="1032"/>
      <c r="L14" s="1032"/>
      <c r="M14" s="1032"/>
      <c r="N14" s="1032"/>
      <c r="O14" s="1032"/>
      <c r="P14" s="1033"/>
      <c r="Q14" s="1037"/>
      <c r="R14" s="1038"/>
      <c r="S14" s="1038"/>
      <c r="T14" s="1038"/>
      <c r="U14" s="1038"/>
      <c r="V14" s="1038"/>
      <c r="W14" s="1038"/>
      <c r="X14" s="1038"/>
      <c r="Y14" s="1038"/>
      <c r="Z14" s="1038"/>
      <c r="AA14" s="1038"/>
      <c r="AB14" s="1038"/>
      <c r="AC14" s="1038"/>
      <c r="AD14" s="1038"/>
      <c r="AE14" s="1039"/>
      <c r="AF14" s="1013"/>
      <c r="AG14" s="1014"/>
      <c r="AH14" s="1014"/>
      <c r="AI14" s="1014"/>
      <c r="AJ14" s="1015"/>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31"/>
      <c r="C15" s="1032"/>
      <c r="D15" s="1032"/>
      <c r="E15" s="1032"/>
      <c r="F15" s="1032"/>
      <c r="G15" s="1032"/>
      <c r="H15" s="1032"/>
      <c r="I15" s="1032"/>
      <c r="J15" s="1032"/>
      <c r="K15" s="1032"/>
      <c r="L15" s="1032"/>
      <c r="M15" s="1032"/>
      <c r="N15" s="1032"/>
      <c r="O15" s="1032"/>
      <c r="P15" s="1033"/>
      <c r="Q15" s="1037"/>
      <c r="R15" s="1038"/>
      <c r="S15" s="1038"/>
      <c r="T15" s="1038"/>
      <c r="U15" s="1038"/>
      <c r="V15" s="1038"/>
      <c r="W15" s="1038"/>
      <c r="X15" s="1038"/>
      <c r="Y15" s="1038"/>
      <c r="Z15" s="1038"/>
      <c r="AA15" s="1038"/>
      <c r="AB15" s="1038"/>
      <c r="AC15" s="1038"/>
      <c r="AD15" s="1038"/>
      <c r="AE15" s="1039"/>
      <c r="AF15" s="1013"/>
      <c r="AG15" s="1014"/>
      <c r="AH15" s="1014"/>
      <c r="AI15" s="1014"/>
      <c r="AJ15" s="1015"/>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31"/>
      <c r="C16" s="1032"/>
      <c r="D16" s="1032"/>
      <c r="E16" s="1032"/>
      <c r="F16" s="1032"/>
      <c r="G16" s="1032"/>
      <c r="H16" s="1032"/>
      <c r="I16" s="1032"/>
      <c r="J16" s="1032"/>
      <c r="K16" s="1032"/>
      <c r="L16" s="1032"/>
      <c r="M16" s="1032"/>
      <c r="N16" s="1032"/>
      <c r="O16" s="1032"/>
      <c r="P16" s="1033"/>
      <c r="Q16" s="1037"/>
      <c r="R16" s="1038"/>
      <c r="S16" s="1038"/>
      <c r="T16" s="1038"/>
      <c r="U16" s="1038"/>
      <c r="V16" s="1038"/>
      <c r="W16" s="1038"/>
      <c r="X16" s="1038"/>
      <c r="Y16" s="1038"/>
      <c r="Z16" s="1038"/>
      <c r="AA16" s="1038"/>
      <c r="AB16" s="1038"/>
      <c r="AC16" s="1038"/>
      <c r="AD16" s="1038"/>
      <c r="AE16" s="1039"/>
      <c r="AF16" s="1013"/>
      <c r="AG16" s="1014"/>
      <c r="AH16" s="1014"/>
      <c r="AI16" s="1014"/>
      <c r="AJ16" s="1015"/>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31"/>
      <c r="C17" s="1032"/>
      <c r="D17" s="1032"/>
      <c r="E17" s="1032"/>
      <c r="F17" s="1032"/>
      <c r="G17" s="1032"/>
      <c r="H17" s="1032"/>
      <c r="I17" s="1032"/>
      <c r="J17" s="1032"/>
      <c r="K17" s="1032"/>
      <c r="L17" s="1032"/>
      <c r="M17" s="1032"/>
      <c r="N17" s="1032"/>
      <c r="O17" s="1032"/>
      <c r="P17" s="1033"/>
      <c r="Q17" s="1037"/>
      <c r="R17" s="1038"/>
      <c r="S17" s="1038"/>
      <c r="T17" s="1038"/>
      <c r="U17" s="1038"/>
      <c r="V17" s="1038"/>
      <c r="W17" s="1038"/>
      <c r="X17" s="1038"/>
      <c r="Y17" s="1038"/>
      <c r="Z17" s="1038"/>
      <c r="AA17" s="1038"/>
      <c r="AB17" s="1038"/>
      <c r="AC17" s="1038"/>
      <c r="AD17" s="1038"/>
      <c r="AE17" s="1039"/>
      <c r="AF17" s="1013"/>
      <c r="AG17" s="1014"/>
      <c r="AH17" s="1014"/>
      <c r="AI17" s="1014"/>
      <c r="AJ17" s="1015"/>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31"/>
      <c r="C18" s="1032"/>
      <c r="D18" s="1032"/>
      <c r="E18" s="1032"/>
      <c r="F18" s="1032"/>
      <c r="G18" s="1032"/>
      <c r="H18" s="1032"/>
      <c r="I18" s="1032"/>
      <c r="J18" s="1032"/>
      <c r="K18" s="1032"/>
      <c r="L18" s="1032"/>
      <c r="M18" s="1032"/>
      <c r="N18" s="1032"/>
      <c r="O18" s="1032"/>
      <c r="P18" s="1033"/>
      <c r="Q18" s="1037"/>
      <c r="R18" s="1038"/>
      <c r="S18" s="1038"/>
      <c r="T18" s="1038"/>
      <c r="U18" s="1038"/>
      <c r="V18" s="1038"/>
      <c r="W18" s="1038"/>
      <c r="X18" s="1038"/>
      <c r="Y18" s="1038"/>
      <c r="Z18" s="1038"/>
      <c r="AA18" s="1038"/>
      <c r="AB18" s="1038"/>
      <c r="AC18" s="1038"/>
      <c r="AD18" s="1038"/>
      <c r="AE18" s="1039"/>
      <c r="AF18" s="1013"/>
      <c r="AG18" s="1014"/>
      <c r="AH18" s="1014"/>
      <c r="AI18" s="1014"/>
      <c r="AJ18" s="1015"/>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31"/>
      <c r="C19" s="1032"/>
      <c r="D19" s="1032"/>
      <c r="E19" s="1032"/>
      <c r="F19" s="1032"/>
      <c r="G19" s="1032"/>
      <c r="H19" s="1032"/>
      <c r="I19" s="1032"/>
      <c r="J19" s="1032"/>
      <c r="K19" s="1032"/>
      <c r="L19" s="1032"/>
      <c r="M19" s="1032"/>
      <c r="N19" s="1032"/>
      <c r="O19" s="1032"/>
      <c r="P19" s="1033"/>
      <c r="Q19" s="1037"/>
      <c r="R19" s="1038"/>
      <c r="S19" s="1038"/>
      <c r="T19" s="1038"/>
      <c r="U19" s="1038"/>
      <c r="V19" s="1038"/>
      <c r="W19" s="1038"/>
      <c r="X19" s="1038"/>
      <c r="Y19" s="1038"/>
      <c r="Z19" s="1038"/>
      <c r="AA19" s="1038"/>
      <c r="AB19" s="1038"/>
      <c r="AC19" s="1038"/>
      <c r="AD19" s="1038"/>
      <c r="AE19" s="1039"/>
      <c r="AF19" s="1013"/>
      <c r="AG19" s="1014"/>
      <c r="AH19" s="1014"/>
      <c r="AI19" s="1014"/>
      <c r="AJ19" s="1015"/>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31"/>
      <c r="C20" s="1032"/>
      <c r="D20" s="1032"/>
      <c r="E20" s="1032"/>
      <c r="F20" s="1032"/>
      <c r="G20" s="1032"/>
      <c r="H20" s="1032"/>
      <c r="I20" s="1032"/>
      <c r="J20" s="1032"/>
      <c r="K20" s="1032"/>
      <c r="L20" s="1032"/>
      <c r="M20" s="1032"/>
      <c r="N20" s="1032"/>
      <c r="O20" s="1032"/>
      <c r="P20" s="1033"/>
      <c r="Q20" s="1037"/>
      <c r="R20" s="1038"/>
      <c r="S20" s="1038"/>
      <c r="T20" s="1038"/>
      <c r="U20" s="1038"/>
      <c r="V20" s="1038"/>
      <c r="W20" s="1038"/>
      <c r="X20" s="1038"/>
      <c r="Y20" s="1038"/>
      <c r="Z20" s="1038"/>
      <c r="AA20" s="1038"/>
      <c r="AB20" s="1038"/>
      <c r="AC20" s="1038"/>
      <c r="AD20" s="1038"/>
      <c r="AE20" s="1039"/>
      <c r="AF20" s="1013"/>
      <c r="AG20" s="1014"/>
      <c r="AH20" s="1014"/>
      <c r="AI20" s="1014"/>
      <c r="AJ20" s="1015"/>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31"/>
      <c r="C21" s="1032"/>
      <c r="D21" s="1032"/>
      <c r="E21" s="1032"/>
      <c r="F21" s="1032"/>
      <c r="G21" s="1032"/>
      <c r="H21" s="1032"/>
      <c r="I21" s="1032"/>
      <c r="J21" s="1032"/>
      <c r="K21" s="1032"/>
      <c r="L21" s="1032"/>
      <c r="M21" s="1032"/>
      <c r="N21" s="1032"/>
      <c r="O21" s="1032"/>
      <c r="P21" s="1033"/>
      <c r="Q21" s="1037"/>
      <c r="R21" s="1038"/>
      <c r="S21" s="1038"/>
      <c r="T21" s="1038"/>
      <c r="U21" s="1038"/>
      <c r="V21" s="1038"/>
      <c r="W21" s="1038"/>
      <c r="X21" s="1038"/>
      <c r="Y21" s="1038"/>
      <c r="Z21" s="1038"/>
      <c r="AA21" s="1038"/>
      <c r="AB21" s="1038"/>
      <c r="AC21" s="1038"/>
      <c r="AD21" s="1038"/>
      <c r="AE21" s="1039"/>
      <c r="AF21" s="1013"/>
      <c r="AG21" s="1014"/>
      <c r="AH21" s="1014"/>
      <c r="AI21" s="1014"/>
      <c r="AJ21" s="1015"/>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31"/>
      <c r="C22" s="1032"/>
      <c r="D22" s="1032"/>
      <c r="E22" s="1032"/>
      <c r="F22" s="1032"/>
      <c r="G22" s="1032"/>
      <c r="H22" s="1032"/>
      <c r="I22" s="1032"/>
      <c r="J22" s="1032"/>
      <c r="K22" s="1032"/>
      <c r="L22" s="1032"/>
      <c r="M22" s="1032"/>
      <c r="N22" s="1032"/>
      <c r="O22" s="1032"/>
      <c r="P22" s="1033"/>
      <c r="Q22" s="1075"/>
      <c r="R22" s="1076"/>
      <c r="S22" s="1076"/>
      <c r="T22" s="1076"/>
      <c r="U22" s="1076"/>
      <c r="V22" s="1076"/>
      <c r="W22" s="1076"/>
      <c r="X22" s="1076"/>
      <c r="Y22" s="1076"/>
      <c r="Z22" s="1076"/>
      <c r="AA22" s="1076"/>
      <c r="AB22" s="1076"/>
      <c r="AC22" s="1076"/>
      <c r="AD22" s="1076"/>
      <c r="AE22" s="1077"/>
      <c r="AF22" s="1013"/>
      <c r="AG22" s="1014"/>
      <c r="AH22" s="1014"/>
      <c r="AI22" s="1014"/>
      <c r="AJ22" s="1015"/>
      <c r="AK22" s="1071"/>
      <c r="AL22" s="1072"/>
      <c r="AM22" s="1072"/>
      <c r="AN22" s="1072"/>
      <c r="AO22" s="1072"/>
      <c r="AP22" s="1072"/>
      <c r="AQ22" s="1072"/>
      <c r="AR22" s="1072"/>
      <c r="AS22" s="1072"/>
      <c r="AT22" s="1072"/>
      <c r="AU22" s="1073"/>
      <c r="AV22" s="1073"/>
      <c r="AW22" s="1073"/>
      <c r="AX22" s="1073"/>
      <c r="AY22" s="1074"/>
      <c r="AZ22" s="1029" t="s">
        <v>365</v>
      </c>
      <c r="BA22" s="1029"/>
      <c r="BB22" s="1029"/>
      <c r="BC22" s="1029"/>
      <c r="BD22" s="1030"/>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c r="R23" s="1063"/>
      <c r="S23" s="1063"/>
      <c r="T23" s="1063"/>
      <c r="U23" s="1063"/>
      <c r="V23" s="1063"/>
      <c r="W23" s="1063"/>
      <c r="X23" s="1063"/>
      <c r="Y23" s="1063"/>
      <c r="Z23" s="1063"/>
      <c r="AA23" s="1063"/>
      <c r="AB23" s="1063"/>
      <c r="AC23" s="1063"/>
      <c r="AD23" s="1063"/>
      <c r="AE23" s="1064"/>
      <c r="AF23" s="1065">
        <v>264</v>
      </c>
      <c r="AG23" s="1063"/>
      <c r="AH23" s="1063"/>
      <c r="AI23" s="1063"/>
      <c r="AJ23" s="1066"/>
      <c r="AK23" s="1067"/>
      <c r="AL23" s="1068"/>
      <c r="AM23" s="1068"/>
      <c r="AN23" s="1068"/>
      <c r="AO23" s="1068"/>
      <c r="AP23" s="1063"/>
      <c r="AQ23" s="1063"/>
      <c r="AR23" s="1063"/>
      <c r="AS23" s="1063"/>
      <c r="AT23" s="1063"/>
      <c r="AU23" s="1069"/>
      <c r="AV23" s="1069"/>
      <c r="AW23" s="1069"/>
      <c r="AX23" s="1069"/>
      <c r="AY23" s="1070"/>
      <c r="AZ23" s="1059" t="s">
        <v>368</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347</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354</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379</v>
      </c>
      <c r="C28" s="1045"/>
      <c r="D28" s="1045"/>
      <c r="E28" s="1045"/>
      <c r="F28" s="1045"/>
      <c r="G28" s="1045"/>
      <c r="H28" s="1045"/>
      <c r="I28" s="1045"/>
      <c r="J28" s="1045"/>
      <c r="K28" s="1045"/>
      <c r="L28" s="1045"/>
      <c r="M28" s="1045"/>
      <c r="N28" s="1045"/>
      <c r="O28" s="1045"/>
      <c r="P28" s="1046"/>
      <c r="Q28" s="1047">
        <v>472</v>
      </c>
      <c r="R28" s="1048"/>
      <c r="S28" s="1048"/>
      <c r="T28" s="1048"/>
      <c r="U28" s="1048"/>
      <c r="V28" s="1048">
        <v>445</v>
      </c>
      <c r="W28" s="1048"/>
      <c r="X28" s="1048"/>
      <c r="Y28" s="1048"/>
      <c r="Z28" s="1048"/>
      <c r="AA28" s="1048">
        <v>27</v>
      </c>
      <c r="AB28" s="1048"/>
      <c r="AC28" s="1048"/>
      <c r="AD28" s="1048"/>
      <c r="AE28" s="1049"/>
      <c r="AF28" s="1050">
        <v>27</v>
      </c>
      <c r="AG28" s="1048"/>
      <c r="AH28" s="1048"/>
      <c r="AI28" s="1048"/>
      <c r="AJ28" s="1051"/>
      <c r="AK28" s="1052">
        <v>40</v>
      </c>
      <c r="AL28" s="1040"/>
      <c r="AM28" s="1040"/>
      <c r="AN28" s="1040"/>
      <c r="AO28" s="1040"/>
      <c r="AP28" s="1040"/>
      <c r="AQ28" s="1040"/>
      <c r="AR28" s="1040"/>
      <c r="AS28" s="1040"/>
      <c r="AT28" s="1040"/>
      <c r="AU28" s="1040"/>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31" t="s">
        <v>380</v>
      </c>
      <c r="C29" s="1032"/>
      <c r="D29" s="1032"/>
      <c r="E29" s="1032"/>
      <c r="F29" s="1032"/>
      <c r="G29" s="1032"/>
      <c r="H29" s="1032"/>
      <c r="I29" s="1032"/>
      <c r="J29" s="1032"/>
      <c r="K29" s="1032"/>
      <c r="L29" s="1032"/>
      <c r="M29" s="1032"/>
      <c r="N29" s="1032"/>
      <c r="O29" s="1032"/>
      <c r="P29" s="1033"/>
      <c r="Q29" s="1037">
        <v>301</v>
      </c>
      <c r="R29" s="1038"/>
      <c r="S29" s="1038"/>
      <c r="T29" s="1038"/>
      <c r="U29" s="1038"/>
      <c r="V29" s="1038">
        <v>295</v>
      </c>
      <c r="W29" s="1038"/>
      <c r="X29" s="1038"/>
      <c r="Y29" s="1038"/>
      <c r="Z29" s="1038"/>
      <c r="AA29" s="1038">
        <v>6</v>
      </c>
      <c r="AB29" s="1038"/>
      <c r="AC29" s="1038"/>
      <c r="AD29" s="1038"/>
      <c r="AE29" s="1039"/>
      <c r="AF29" s="1013">
        <v>6</v>
      </c>
      <c r="AG29" s="1014"/>
      <c r="AH29" s="1014"/>
      <c r="AI29" s="1014"/>
      <c r="AJ29" s="1015"/>
      <c r="AK29" s="974">
        <v>44</v>
      </c>
      <c r="AL29" s="965"/>
      <c r="AM29" s="965"/>
      <c r="AN29" s="965"/>
      <c r="AO29" s="965"/>
      <c r="AP29" s="965"/>
      <c r="AQ29" s="965"/>
      <c r="AR29" s="965"/>
      <c r="AS29" s="965"/>
      <c r="AT29" s="965"/>
      <c r="AU29" s="965"/>
      <c r="AV29" s="965"/>
      <c r="AW29" s="965"/>
      <c r="AX29" s="965"/>
      <c r="AY29" s="965"/>
      <c r="AZ29" s="1036"/>
      <c r="BA29" s="1036"/>
      <c r="BB29" s="1036"/>
      <c r="BC29" s="1036"/>
      <c r="BD29" s="1036"/>
      <c r="BE29" s="1026"/>
      <c r="BF29" s="1026"/>
      <c r="BG29" s="1026"/>
      <c r="BH29" s="1026"/>
      <c r="BI29" s="1027"/>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31" t="s">
        <v>381</v>
      </c>
      <c r="C30" s="1032"/>
      <c r="D30" s="1032"/>
      <c r="E30" s="1032"/>
      <c r="F30" s="1032"/>
      <c r="G30" s="1032"/>
      <c r="H30" s="1032"/>
      <c r="I30" s="1032"/>
      <c r="J30" s="1032"/>
      <c r="K30" s="1032"/>
      <c r="L30" s="1032"/>
      <c r="M30" s="1032"/>
      <c r="N30" s="1032"/>
      <c r="O30" s="1032"/>
      <c r="P30" s="1033"/>
      <c r="Q30" s="1037">
        <v>1</v>
      </c>
      <c r="R30" s="1038"/>
      <c r="S30" s="1038"/>
      <c r="T30" s="1038"/>
      <c r="U30" s="1038"/>
      <c r="V30" s="1038">
        <v>1</v>
      </c>
      <c r="W30" s="1038"/>
      <c r="X30" s="1038"/>
      <c r="Y30" s="1038"/>
      <c r="Z30" s="1038"/>
      <c r="AA30" s="1038">
        <v>0</v>
      </c>
      <c r="AB30" s="1038"/>
      <c r="AC30" s="1038"/>
      <c r="AD30" s="1038"/>
      <c r="AE30" s="1039"/>
      <c r="AF30" s="1013" t="s">
        <v>221</v>
      </c>
      <c r="AG30" s="1014"/>
      <c r="AH30" s="1014"/>
      <c r="AI30" s="1014"/>
      <c r="AJ30" s="1015"/>
      <c r="AK30" s="974">
        <v>0</v>
      </c>
      <c r="AL30" s="965"/>
      <c r="AM30" s="965"/>
      <c r="AN30" s="965"/>
      <c r="AO30" s="965"/>
      <c r="AP30" s="965"/>
      <c r="AQ30" s="965"/>
      <c r="AR30" s="965"/>
      <c r="AS30" s="965"/>
      <c r="AT30" s="965"/>
      <c r="AU30" s="965"/>
      <c r="AV30" s="965"/>
      <c r="AW30" s="965"/>
      <c r="AX30" s="965"/>
      <c r="AY30" s="965"/>
      <c r="AZ30" s="1036"/>
      <c r="BA30" s="1036"/>
      <c r="BB30" s="1036"/>
      <c r="BC30" s="1036"/>
      <c r="BD30" s="1036"/>
      <c r="BE30" s="1026"/>
      <c r="BF30" s="1026"/>
      <c r="BG30" s="1026"/>
      <c r="BH30" s="1026"/>
      <c r="BI30" s="1027"/>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31" t="s">
        <v>382</v>
      </c>
      <c r="C31" s="1032"/>
      <c r="D31" s="1032"/>
      <c r="E31" s="1032"/>
      <c r="F31" s="1032"/>
      <c r="G31" s="1032"/>
      <c r="H31" s="1032"/>
      <c r="I31" s="1032"/>
      <c r="J31" s="1032"/>
      <c r="K31" s="1032"/>
      <c r="L31" s="1032"/>
      <c r="M31" s="1032"/>
      <c r="N31" s="1032"/>
      <c r="O31" s="1032"/>
      <c r="P31" s="1033"/>
      <c r="Q31" s="1037">
        <v>25</v>
      </c>
      <c r="R31" s="1038"/>
      <c r="S31" s="1038"/>
      <c r="T31" s="1038"/>
      <c r="U31" s="1038"/>
      <c r="V31" s="1038">
        <v>25</v>
      </c>
      <c r="W31" s="1038"/>
      <c r="X31" s="1038"/>
      <c r="Y31" s="1038"/>
      <c r="Z31" s="1038"/>
      <c r="AA31" s="1038">
        <v>0</v>
      </c>
      <c r="AB31" s="1038"/>
      <c r="AC31" s="1038"/>
      <c r="AD31" s="1038"/>
      <c r="AE31" s="1039"/>
      <c r="AF31" s="1013">
        <v>0</v>
      </c>
      <c r="AG31" s="1014"/>
      <c r="AH31" s="1014"/>
      <c r="AI31" s="1014"/>
      <c r="AJ31" s="1015"/>
      <c r="AK31" s="974">
        <v>0</v>
      </c>
      <c r="AL31" s="965"/>
      <c r="AM31" s="965"/>
      <c r="AN31" s="965"/>
      <c r="AO31" s="965"/>
      <c r="AP31" s="965"/>
      <c r="AQ31" s="965"/>
      <c r="AR31" s="965"/>
      <c r="AS31" s="965"/>
      <c r="AT31" s="965"/>
      <c r="AU31" s="965"/>
      <c r="AV31" s="965"/>
      <c r="AW31" s="965"/>
      <c r="AX31" s="965"/>
      <c r="AY31" s="965"/>
      <c r="AZ31" s="1036"/>
      <c r="BA31" s="1036"/>
      <c r="BB31" s="1036"/>
      <c r="BC31" s="1036"/>
      <c r="BD31" s="1036"/>
      <c r="BE31" s="1026"/>
      <c r="BF31" s="1026"/>
      <c r="BG31" s="1026"/>
      <c r="BH31" s="1026"/>
      <c r="BI31" s="1027"/>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31" t="s">
        <v>383</v>
      </c>
      <c r="C32" s="1032"/>
      <c r="D32" s="1032"/>
      <c r="E32" s="1032"/>
      <c r="F32" s="1032"/>
      <c r="G32" s="1032"/>
      <c r="H32" s="1032"/>
      <c r="I32" s="1032"/>
      <c r="J32" s="1032"/>
      <c r="K32" s="1032"/>
      <c r="L32" s="1032"/>
      <c r="M32" s="1032"/>
      <c r="N32" s="1032"/>
      <c r="O32" s="1032"/>
      <c r="P32" s="1033"/>
      <c r="Q32" s="1037">
        <v>184</v>
      </c>
      <c r="R32" s="1038"/>
      <c r="S32" s="1038"/>
      <c r="T32" s="1038"/>
      <c r="U32" s="1038"/>
      <c r="V32" s="1038">
        <v>183</v>
      </c>
      <c r="W32" s="1038"/>
      <c r="X32" s="1038"/>
      <c r="Y32" s="1038"/>
      <c r="Z32" s="1038"/>
      <c r="AA32" s="1038">
        <v>1</v>
      </c>
      <c r="AB32" s="1038"/>
      <c r="AC32" s="1038"/>
      <c r="AD32" s="1038"/>
      <c r="AE32" s="1039"/>
      <c r="AF32" s="1013">
        <v>0</v>
      </c>
      <c r="AG32" s="1014"/>
      <c r="AH32" s="1014"/>
      <c r="AI32" s="1014"/>
      <c r="AJ32" s="1015"/>
      <c r="AK32" s="974">
        <v>34</v>
      </c>
      <c r="AL32" s="965"/>
      <c r="AM32" s="965"/>
      <c r="AN32" s="965"/>
      <c r="AO32" s="965"/>
      <c r="AP32" s="965">
        <v>635</v>
      </c>
      <c r="AQ32" s="965"/>
      <c r="AR32" s="965"/>
      <c r="AS32" s="965"/>
      <c r="AT32" s="965"/>
      <c r="AU32" s="965">
        <v>344</v>
      </c>
      <c r="AV32" s="965"/>
      <c r="AW32" s="965"/>
      <c r="AX32" s="965"/>
      <c r="AY32" s="965"/>
      <c r="AZ32" s="1036"/>
      <c r="BA32" s="1036"/>
      <c r="BB32" s="1036"/>
      <c r="BC32" s="1036"/>
      <c r="BD32" s="1036"/>
      <c r="BE32" s="1026" t="s">
        <v>384</v>
      </c>
      <c r="BF32" s="1026"/>
      <c r="BG32" s="1026"/>
      <c r="BH32" s="1026"/>
      <c r="BI32" s="1027"/>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31" t="s">
        <v>385</v>
      </c>
      <c r="C33" s="1032"/>
      <c r="D33" s="1032"/>
      <c r="E33" s="1032"/>
      <c r="F33" s="1032"/>
      <c r="G33" s="1032"/>
      <c r="H33" s="1032"/>
      <c r="I33" s="1032"/>
      <c r="J33" s="1032"/>
      <c r="K33" s="1032"/>
      <c r="L33" s="1032"/>
      <c r="M33" s="1032"/>
      <c r="N33" s="1032"/>
      <c r="O33" s="1032"/>
      <c r="P33" s="1033"/>
      <c r="Q33" s="1037">
        <v>319</v>
      </c>
      <c r="R33" s="1038"/>
      <c r="S33" s="1038"/>
      <c r="T33" s="1038"/>
      <c r="U33" s="1038"/>
      <c r="V33" s="1038">
        <v>317</v>
      </c>
      <c r="W33" s="1038"/>
      <c r="X33" s="1038"/>
      <c r="Y33" s="1038"/>
      <c r="Z33" s="1038"/>
      <c r="AA33" s="1038">
        <v>2</v>
      </c>
      <c r="AB33" s="1038"/>
      <c r="AC33" s="1038"/>
      <c r="AD33" s="1038"/>
      <c r="AE33" s="1039"/>
      <c r="AF33" s="1013">
        <v>2</v>
      </c>
      <c r="AG33" s="1014"/>
      <c r="AH33" s="1014"/>
      <c r="AI33" s="1014"/>
      <c r="AJ33" s="1015"/>
      <c r="AK33" s="974">
        <v>145</v>
      </c>
      <c r="AL33" s="965"/>
      <c r="AM33" s="965"/>
      <c r="AN33" s="965"/>
      <c r="AO33" s="965"/>
      <c r="AP33" s="965">
        <v>2009</v>
      </c>
      <c r="AQ33" s="965"/>
      <c r="AR33" s="965"/>
      <c r="AS33" s="965"/>
      <c r="AT33" s="965"/>
      <c r="AU33" s="965">
        <v>846</v>
      </c>
      <c r="AV33" s="965"/>
      <c r="AW33" s="965"/>
      <c r="AX33" s="965"/>
      <c r="AY33" s="965"/>
      <c r="AZ33" s="1036"/>
      <c r="BA33" s="1036"/>
      <c r="BB33" s="1036"/>
      <c r="BC33" s="1036"/>
      <c r="BD33" s="1036"/>
      <c r="BE33" s="1026" t="s">
        <v>384</v>
      </c>
      <c r="BF33" s="1026"/>
      <c r="BG33" s="1026"/>
      <c r="BH33" s="1026"/>
      <c r="BI33" s="1027"/>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31" t="s">
        <v>386</v>
      </c>
      <c r="C34" s="1032"/>
      <c r="D34" s="1032"/>
      <c r="E34" s="1032"/>
      <c r="F34" s="1032"/>
      <c r="G34" s="1032"/>
      <c r="H34" s="1032"/>
      <c r="I34" s="1032"/>
      <c r="J34" s="1032"/>
      <c r="K34" s="1032"/>
      <c r="L34" s="1032"/>
      <c r="M34" s="1032"/>
      <c r="N34" s="1032"/>
      <c r="O34" s="1032"/>
      <c r="P34" s="1033"/>
      <c r="Q34" s="1037">
        <v>1</v>
      </c>
      <c r="R34" s="1038"/>
      <c r="S34" s="1038"/>
      <c r="T34" s="1038"/>
      <c r="U34" s="1038"/>
      <c r="V34" s="1038">
        <v>1</v>
      </c>
      <c r="W34" s="1038"/>
      <c r="X34" s="1038"/>
      <c r="Y34" s="1038"/>
      <c r="Z34" s="1038"/>
      <c r="AA34" s="1038">
        <v>0</v>
      </c>
      <c r="AB34" s="1038"/>
      <c r="AC34" s="1038"/>
      <c r="AD34" s="1038"/>
      <c r="AE34" s="1039"/>
      <c r="AF34" s="1013">
        <v>0</v>
      </c>
      <c r="AG34" s="1014"/>
      <c r="AH34" s="1014"/>
      <c r="AI34" s="1014"/>
      <c r="AJ34" s="1015"/>
      <c r="AK34" s="974">
        <v>1</v>
      </c>
      <c r="AL34" s="965"/>
      <c r="AM34" s="965"/>
      <c r="AN34" s="965"/>
      <c r="AO34" s="965"/>
      <c r="AP34" s="965"/>
      <c r="AQ34" s="965"/>
      <c r="AR34" s="965"/>
      <c r="AS34" s="965"/>
      <c r="AT34" s="965"/>
      <c r="AU34" s="965"/>
      <c r="AV34" s="965"/>
      <c r="AW34" s="965"/>
      <c r="AX34" s="965"/>
      <c r="AY34" s="965"/>
      <c r="AZ34" s="1036"/>
      <c r="BA34" s="1036"/>
      <c r="BB34" s="1036"/>
      <c r="BC34" s="1036"/>
      <c r="BD34" s="1036"/>
      <c r="BE34" s="1026" t="s">
        <v>384</v>
      </c>
      <c r="BF34" s="1026"/>
      <c r="BG34" s="1026"/>
      <c r="BH34" s="1026"/>
      <c r="BI34" s="1027"/>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31" t="s">
        <v>387</v>
      </c>
      <c r="C35" s="1032"/>
      <c r="D35" s="1032"/>
      <c r="E35" s="1032"/>
      <c r="F35" s="1032"/>
      <c r="G35" s="1032"/>
      <c r="H35" s="1032"/>
      <c r="I35" s="1032"/>
      <c r="J35" s="1032"/>
      <c r="K35" s="1032"/>
      <c r="L35" s="1032"/>
      <c r="M35" s="1032"/>
      <c r="N35" s="1032"/>
      <c r="O35" s="1032"/>
      <c r="P35" s="1033"/>
      <c r="Q35" s="1037">
        <v>51</v>
      </c>
      <c r="R35" s="1038"/>
      <c r="S35" s="1038"/>
      <c r="T35" s="1038"/>
      <c r="U35" s="1038"/>
      <c r="V35" s="1038">
        <v>51</v>
      </c>
      <c r="W35" s="1038"/>
      <c r="X35" s="1038"/>
      <c r="Y35" s="1038"/>
      <c r="Z35" s="1038"/>
      <c r="AA35" s="1038">
        <v>0</v>
      </c>
      <c r="AB35" s="1038"/>
      <c r="AC35" s="1038"/>
      <c r="AD35" s="1038"/>
      <c r="AE35" s="1039"/>
      <c r="AF35" s="1013">
        <v>0</v>
      </c>
      <c r="AG35" s="1014"/>
      <c r="AH35" s="1014"/>
      <c r="AI35" s="1014"/>
      <c r="AJ35" s="1015"/>
      <c r="AK35" s="974">
        <v>45</v>
      </c>
      <c r="AL35" s="965"/>
      <c r="AM35" s="965"/>
      <c r="AN35" s="965"/>
      <c r="AO35" s="965"/>
      <c r="AP35" s="965">
        <v>263</v>
      </c>
      <c r="AQ35" s="965"/>
      <c r="AR35" s="965"/>
      <c r="AS35" s="965"/>
      <c r="AT35" s="965"/>
      <c r="AU35" s="965">
        <v>171</v>
      </c>
      <c r="AV35" s="965"/>
      <c r="AW35" s="965"/>
      <c r="AX35" s="965"/>
      <c r="AY35" s="965"/>
      <c r="AZ35" s="1036"/>
      <c r="BA35" s="1036"/>
      <c r="BB35" s="1036"/>
      <c r="BC35" s="1036"/>
      <c r="BD35" s="1036"/>
      <c r="BE35" s="1026" t="s">
        <v>384</v>
      </c>
      <c r="BF35" s="1026"/>
      <c r="BG35" s="1026"/>
      <c r="BH35" s="1026"/>
      <c r="BI35" s="1027"/>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31"/>
      <c r="C36" s="1032"/>
      <c r="D36" s="1032"/>
      <c r="E36" s="1032"/>
      <c r="F36" s="1032"/>
      <c r="G36" s="1032"/>
      <c r="H36" s="1032"/>
      <c r="I36" s="1032"/>
      <c r="J36" s="1032"/>
      <c r="K36" s="1032"/>
      <c r="L36" s="1032"/>
      <c r="M36" s="1032"/>
      <c r="N36" s="1032"/>
      <c r="O36" s="1032"/>
      <c r="P36" s="1033"/>
      <c r="Q36" s="1037"/>
      <c r="R36" s="1038"/>
      <c r="S36" s="1038"/>
      <c r="T36" s="1038"/>
      <c r="U36" s="1038"/>
      <c r="V36" s="1038"/>
      <c r="W36" s="1038"/>
      <c r="X36" s="1038"/>
      <c r="Y36" s="1038"/>
      <c r="Z36" s="1038"/>
      <c r="AA36" s="1038"/>
      <c r="AB36" s="1038"/>
      <c r="AC36" s="1038"/>
      <c r="AD36" s="1038"/>
      <c r="AE36" s="1039"/>
      <c r="AF36" s="1013"/>
      <c r="AG36" s="1014"/>
      <c r="AH36" s="1014"/>
      <c r="AI36" s="1014"/>
      <c r="AJ36" s="1015"/>
      <c r="AK36" s="974"/>
      <c r="AL36" s="965"/>
      <c r="AM36" s="965"/>
      <c r="AN36" s="965"/>
      <c r="AO36" s="965"/>
      <c r="AP36" s="965"/>
      <c r="AQ36" s="965"/>
      <c r="AR36" s="965"/>
      <c r="AS36" s="965"/>
      <c r="AT36" s="965"/>
      <c r="AU36" s="965"/>
      <c r="AV36" s="965"/>
      <c r="AW36" s="965"/>
      <c r="AX36" s="965"/>
      <c r="AY36" s="965"/>
      <c r="AZ36" s="1036"/>
      <c r="BA36" s="1036"/>
      <c r="BB36" s="1036"/>
      <c r="BC36" s="1036"/>
      <c r="BD36" s="1036"/>
      <c r="BE36" s="1026"/>
      <c r="BF36" s="1026"/>
      <c r="BG36" s="1026"/>
      <c r="BH36" s="1026"/>
      <c r="BI36" s="1027"/>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31"/>
      <c r="C37" s="1032"/>
      <c r="D37" s="1032"/>
      <c r="E37" s="1032"/>
      <c r="F37" s="1032"/>
      <c r="G37" s="1032"/>
      <c r="H37" s="1032"/>
      <c r="I37" s="1032"/>
      <c r="J37" s="1032"/>
      <c r="K37" s="1032"/>
      <c r="L37" s="1032"/>
      <c r="M37" s="1032"/>
      <c r="N37" s="1032"/>
      <c r="O37" s="1032"/>
      <c r="P37" s="1033"/>
      <c r="Q37" s="1037"/>
      <c r="R37" s="1038"/>
      <c r="S37" s="1038"/>
      <c r="T37" s="1038"/>
      <c r="U37" s="1038"/>
      <c r="V37" s="1038"/>
      <c r="W37" s="1038"/>
      <c r="X37" s="1038"/>
      <c r="Y37" s="1038"/>
      <c r="Z37" s="1038"/>
      <c r="AA37" s="1038"/>
      <c r="AB37" s="1038"/>
      <c r="AC37" s="1038"/>
      <c r="AD37" s="1038"/>
      <c r="AE37" s="1039"/>
      <c r="AF37" s="1013"/>
      <c r="AG37" s="1014"/>
      <c r="AH37" s="1014"/>
      <c r="AI37" s="1014"/>
      <c r="AJ37" s="1015"/>
      <c r="AK37" s="974"/>
      <c r="AL37" s="965"/>
      <c r="AM37" s="965"/>
      <c r="AN37" s="965"/>
      <c r="AO37" s="965"/>
      <c r="AP37" s="965"/>
      <c r="AQ37" s="965"/>
      <c r="AR37" s="965"/>
      <c r="AS37" s="965"/>
      <c r="AT37" s="965"/>
      <c r="AU37" s="965"/>
      <c r="AV37" s="965"/>
      <c r="AW37" s="965"/>
      <c r="AX37" s="965"/>
      <c r="AY37" s="965"/>
      <c r="AZ37" s="1036"/>
      <c r="BA37" s="1036"/>
      <c r="BB37" s="1036"/>
      <c r="BC37" s="1036"/>
      <c r="BD37" s="1036"/>
      <c r="BE37" s="1026"/>
      <c r="BF37" s="1026"/>
      <c r="BG37" s="1026"/>
      <c r="BH37" s="1026"/>
      <c r="BI37" s="1027"/>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31"/>
      <c r="C38" s="1032"/>
      <c r="D38" s="1032"/>
      <c r="E38" s="1032"/>
      <c r="F38" s="1032"/>
      <c r="G38" s="1032"/>
      <c r="H38" s="1032"/>
      <c r="I38" s="1032"/>
      <c r="J38" s="1032"/>
      <c r="K38" s="1032"/>
      <c r="L38" s="1032"/>
      <c r="M38" s="1032"/>
      <c r="N38" s="1032"/>
      <c r="O38" s="1032"/>
      <c r="P38" s="1033"/>
      <c r="Q38" s="1037"/>
      <c r="R38" s="1038"/>
      <c r="S38" s="1038"/>
      <c r="T38" s="1038"/>
      <c r="U38" s="1038"/>
      <c r="V38" s="1038"/>
      <c r="W38" s="1038"/>
      <c r="X38" s="1038"/>
      <c r="Y38" s="1038"/>
      <c r="Z38" s="1038"/>
      <c r="AA38" s="1038"/>
      <c r="AB38" s="1038"/>
      <c r="AC38" s="1038"/>
      <c r="AD38" s="1038"/>
      <c r="AE38" s="1039"/>
      <c r="AF38" s="1013"/>
      <c r="AG38" s="1014"/>
      <c r="AH38" s="1014"/>
      <c r="AI38" s="1014"/>
      <c r="AJ38" s="1015"/>
      <c r="AK38" s="974"/>
      <c r="AL38" s="965"/>
      <c r="AM38" s="965"/>
      <c r="AN38" s="965"/>
      <c r="AO38" s="965"/>
      <c r="AP38" s="965"/>
      <c r="AQ38" s="965"/>
      <c r="AR38" s="965"/>
      <c r="AS38" s="965"/>
      <c r="AT38" s="965"/>
      <c r="AU38" s="965"/>
      <c r="AV38" s="965"/>
      <c r="AW38" s="965"/>
      <c r="AX38" s="965"/>
      <c r="AY38" s="965"/>
      <c r="AZ38" s="1036"/>
      <c r="BA38" s="1036"/>
      <c r="BB38" s="1036"/>
      <c r="BC38" s="1036"/>
      <c r="BD38" s="1036"/>
      <c r="BE38" s="1026"/>
      <c r="BF38" s="1026"/>
      <c r="BG38" s="1026"/>
      <c r="BH38" s="1026"/>
      <c r="BI38" s="1027"/>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31"/>
      <c r="C39" s="1032"/>
      <c r="D39" s="1032"/>
      <c r="E39" s="1032"/>
      <c r="F39" s="1032"/>
      <c r="G39" s="1032"/>
      <c r="H39" s="1032"/>
      <c r="I39" s="1032"/>
      <c r="J39" s="1032"/>
      <c r="K39" s="1032"/>
      <c r="L39" s="1032"/>
      <c r="M39" s="1032"/>
      <c r="N39" s="1032"/>
      <c r="O39" s="1032"/>
      <c r="P39" s="1033"/>
      <c r="Q39" s="1037"/>
      <c r="R39" s="1038"/>
      <c r="S39" s="1038"/>
      <c r="T39" s="1038"/>
      <c r="U39" s="1038"/>
      <c r="V39" s="1038"/>
      <c r="W39" s="1038"/>
      <c r="X39" s="1038"/>
      <c r="Y39" s="1038"/>
      <c r="Z39" s="1038"/>
      <c r="AA39" s="1038"/>
      <c r="AB39" s="1038"/>
      <c r="AC39" s="1038"/>
      <c r="AD39" s="1038"/>
      <c r="AE39" s="1039"/>
      <c r="AF39" s="1013"/>
      <c r="AG39" s="1014"/>
      <c r="AH39" s="1014"/>
      <c r="AI39" s="1014"/>
      <c r="AJ39" s="1015"/>
      <c r="AK39" s="974"/>
      <c r="AL39" s="965"/>
      <c r="AM39" s="965"/>
      <c r="AN39" s="965"/>
      <c r="AO39" s="965"/>
      <c r="AP39" s="965"/>
      <c r="AQ39" s="965"/>
      <c r="AR39" s="965"/>
      <c r="AS39" s="965"/>
      <c r="AT39" s="965"/>
      <c r="AU39" s="965"/>
      <c r="AV39" s="965"/>
      <c r="AW39" s="965"/>
      <c r="AX39" s="965"/>
      <c r="AY39" s="965"/>
      <c r="AZ39" s="1036"/>
      <c r="BA39" s="1036"/>
      <c r="BB39" s="1036"/>
      <c r="BC39" s="1036"/>
      <c r="BD39" s="1036"/>
      <c r="BE39" s="1026"/>
      <c r="BF39" s="1026"/>
      <c r="BG39" s="1026"/>
      <c r="BH39" s="1026"/>
      <c r="BI39" s="1027"/>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31"/>
      <c r="C40" s="1032"/>
      <c r="D40" s="1032"/>
      <c r="E40" s="1032"/>
      <c r="F40" s="1032"/>
      <c r="G40" s="1032"/>
      <c r="H40" s="1032"/>
      <c r="I40" s="1032"/>
      <c r="J40" s="1032"/>
      <c r="K40" s="1032"/>
      <c r="L40" s="1032"/>
      <c r="M40" s="1032"/>
      <c r="N40" s="1032"/>
      <c r="O40" s="1032"/>
      <c r="P40" s="1033"/>
      <c r="Q40" s="1037"/>
      <c r="R40" s="1038"/>
      <c r="S40" s="1038"/>
      <c r="T40" s="1038"/>
      <c r="U40" s="1038"/>
      <c r="V40" s="1038"/>
      <c r="W40" s="1038"/>
      <c r="X40" s="1038"/>
      <c r="Y40" s="1038"/>
      <c r="Z40" s="1038"/>
      <c r="AA40" s="1038"/>
      <c r="AB40" s="1038"/>
      <c r="AC40" s="1038"/>
      <c r="AD40" s="1038"/>
      <c r="AE40" s="1039"/>
      <c r="AF40" s="1013"/>
      <c r="AG40" s="1014"/>
      <c r="AH40" s="1014"/>
      <c r="AI40" s="1014"/>
      <c r="AJ40" s="1015"/>
      <c r="AK40" s="974"/>
      <c r="AL40" s="965"/>
      <c r="AM40" s="965"/>
      <c r="AN40" s="965"/>
      <c r="AO40" s="965"/>
      <c r="AP40" s="965"/>
      <c r="AQ40" s="965"/>
      <c r="AR40" s="965"/>
      <c r="AS40" s="965"/>
      <c r="AT40" s="965"/>
      <c r="AU40" s="965"/>
      <c r="AV40" s="965"/>
      <c r="AW40" s="965"/>
      <c r="AX40" s="965"/>
      <c r="AY40" s="965"/>
      <c r="AZ40" s="1036"/>
      <c r="BA40" s="1036"/>
      <c r="BB40" s="1036"/>
      <c r="BC40" s="1036"/>
      <c r="BD40" s="1036"/>
      <c r="BE40" s="1026"/>
      <c r="BF40" s="1026"/>
      <c r="BG40" s="1026"/>
      <c r="BH40" s="1026"/>
      <c r="BI40" s="1027"/>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31"/>
      <c r="C41" s="1032"/>
      <c r="D41" s="1032"/>
      <c r="E41" s="1032"/>
      <c r="F41" s="1032"/>
      <c r="G41" s="1032"/>
      <c r="H41" s="1032"/>
      <c r="I41" s="1032"/>
      <c r="J41" s="1032"/>
      <c r="K41" s="1032"/>
      <c r="L41" s="1032"/>
      <c r="M41" s="1032"/>
      <c r="N41" s="1032"/>
      <c r="O41" s="1032"/>
      <c r="P41" s="1033"/>
      <c r="Q41" s="1037"/>
      <c r="R41" s="1038"/>
      <c r="S41" s="1038"/>
      <c r="T41" s="1038"/>
      <c r="U41" s="1038"/>
      <c r="V41" s="1038"/>
      <c r="W41" s="1038"/>
      <c r="X41" s="1038"/>
      <c r="Y41" s="1038"/>
      <c r="Z41" s="1038"/>
      <c r="AA41" s="1038"/>
      <c r="AB41" s="1038"/>
      <c r="AC41" s="1038"/>
      <c r="AD41" s="1038"/>
      <c r="AE41" s="1039"/>
      <c r="AF41" s="1013"/>
      <c r="AG41" s="1014"/>
      <c r="AH41" s="1014"/>
      <c r="AI41" s="1014"/>
      <c r="AJ41" s="1015"/>
      <c r="AK41" s="974"/>
      <c r="AL41" s="965"/>
      <c r="AM41" s="965"/>
      <c r="AN41" s="965"/>
      <c r="AO41" s="965"/>
      <c r="AP41" s="965"/>
      <c r="AQ41" s="965"/>
      <c r="AR41" s="965"/>
      <c r="AS41" s="965"/>
      <c r="AT41" s="965"/>
      <c r="AU41" s="965"/>
      <c r="AV41" s="965"/>
      <c r="AW41" s="965"/>
      <c r="AX41" s="965"/>
      <c r="AY41" s="965"/>
      <c r="AZ41" s="1036"/>
      <c r="BA41" s="1036"/>
      <c r="BB41" s="1036"/>
      <c r="BC41" s="1036"/>
      <c r="BD41" s="1036"/>
      <c r="BE41" s="1026"/>
      <c r="BF41" s="1026"/>
      <c r="BG41" s="1026"/>
      <c r="BH41" s="1026"/>
      <c r="BI41" s="1027"/>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31"/>
      <c r="C42" s="1032"/>
      <c r="D42" s="1032"/>
      <c r="E42" s="1032"/>
      <c r="F42" s="1032"/>
      <c r="G42" s="1032"/>
      <c r="H42" s="1032"/>
      <c r="I42" s="1032"/>
      <c r="J42" s="1032"/>
      <c r="K42" s="1032"/>
      <c r="L42" s="1032"/>
      <c r="M42" s="1032"/>
      <c r="N42" s="1032"/>
      <c r="O42" s="1032"/>
      <c r="P42" s="1033"/>
      <c r="Q42" s="1037"/>
      <c r="R42" s="1038"/>
      <c r="S42" s="1038"/>
      <c r="T42" s="1038"/>
      <c r="U42" s="1038"/>
      <c r="V42" s="1038"/>
      <c r="W42" s="1038"/>
      <c r="X42" s="1038"/>
      <c r="Y42" s="1038"/>
      <c r="Z42" s="1038"/>
      <c r="AA42" s="1038"/>
      <c r="AB42" s="1038"/>
      <c r="AC42" s="1038"/>
      <c r="AD42" s="1038"/>
      <c r="AE42" s="1039"/>
      <c r="AF42" s="1013"/>
      <c r="AG42" s="1014"/>
      <c r="AH42" s="1014"/>
      <c r="AI42" s="1014"/>
      <c r="AJ42" s="1015"/>
      <c r="AK42" s="974"/>
      <c r="AL42" s="965"/>
      <c r="AM42" s="965"/>
      <c r="AN42" s="965"/>
      <c r="AO42" s="965"/>
      <c r="AP42" s="965"/>
      <c r="AQ42" s="965"/>
      <c r="AR42" s="965"/>
      <c r="AS42" s="965"/>
      <c r="AT42" s="965"/>
      <c r="AU42" s="965"/>
      <c r="AV42" s="965"/>
      <c r="AW42" s="965"/>
      <c r="AX42" s="965"/>
      <c r="AY42" s="965"/>
      <c r="AZ42" s="1036"/>
      <c r="BA42" s="1036"/>
      <c r="BB42" s="1036"/>
      <c r="BC42" s="1036"/>
      <c r="BD42" s="1036"/>
      <c r="BE42" s="1026"/>
      <c r="BF42" s="1026"/>
      <c r="BG42" s="1026"/>
      <c r="BH42" s="1026"/>
      <c r="BI42" s="1027"/>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31"/>
      <c r="C43" s="1032"/>
      <c r="D43" s="1032"/>
      <c r="E43" s="1032"/>
      <c r="F43" s="1032"/>
      <c r="G43" s="1032"/>
      <c r="H43" s="1032"/>
      <c r="I43" s="1032"/>
      <c r="J43" s="1032"/>
      <c r="K43" s="1032"/>
      <c r="L43" s="1032"/>
      <c r="M43" s="1032"/>
      <c r="N43" s="1032"/>
      <c r="O43" s="1032"/>
      <c r="P43" s="1033"/>
      <c r="Q43" s="1037"/>
      <c r="R43" s="1038"/>
      <c r="S43" s="1038"/>
      <c r="T43" s="1038"/>
      <c r="U43" s="1038"/>
      <c r="V43" s="1038"/>
      <c r="W43" s="1038"/>
      <c r="X43" s="1038"/>
      <c r="Y43" s="1038"/>
      <c r="Z43" s="1038"/>
      <c r="AA43" s="1038"/>
      <c r="AB43" s="1038"/>
      <c r="AC43" s="1038"/>
      <c r="AD43" s="1038"/>
      <c r="AE43" s="1039"/>
      <c r="AF43" s="1013"/>
      <c r="AG43" s="1014"/>
      <c r="AH43" s="1014"/>
      <c r="AI43" s="1014"/>
      <c r="AJ43" s="1015"/>
      <c r="AK43" s="974"/>
      <c r="AL43" s="965"/>
      <c r="AM43" s="965"/>
      <c r="AN43" s="965"/>
      <c r="AO43" s="965"/>
      <c r="AP43" s="965"/>
      <c r="AQ43" s="965"/>
      <c r="AR43" s="965"/>
      <c r="AS43" s="965"/>
      <c r="AT43" s="965"/>
      <c r="AU43" s="965"/>
      <c r="AV43" s="965"/>
      <c r="AW43" s="965"/>
      <c r="AX43" s="965"/>
      <c r="AY43" s="965"/>
      <c r="AZ43" s="1036"/>
      <c r="BA43" s="1036"/>
      <c r="BB43" s="1036"/>
      <c r="BC43" s="1036"/>
      <c r="BD43" s="1036"/>
      <c r="BE43" s="1026"/>
      <c r="BF43" s="1026"/>
      <c r="BG43" s="1026"/>
      <c r="BH43" s="1026"/>
      <c r="BI43" s="1027"/>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31"/>
      <c r="C44" s="1032"/>
      <c r="D44" s="1032"/>
      <c r="E44" s="1032"/>
      <c r="F44" s="1032"/>
      <c r="G44" s="1032"/>
      <c r="H44" s="1032"/>
      <c r="I44" s="1032"/>
      <c r="J44" s="1032"/>
      <c r="K44" s="1032"/>
      <c r="L44" s="1032"/>
      <c r="M44" s="1032"/>
      <c r="N44" s="1032"/>
      <c r="O44" s="1032"/>
      <c r="P44" s="1033"/>
      <c r="Q44" s="1037"/>
      <c r="R44" s="1038"/>
      <c r="S44" s="1038"/>
      <c r="T44" s="1038"/>
      <c r="U44" s="1038"/>
      <c r="V44" s="1038"/>
      <c r="W44" s="1038"/>
      <c r="X44" s="1038"/>
      <c r="Y44" s="1038"/>
      <c r="Z44" s="1038"/>
      <c r="AA44" s="1038"/>
      <c r="AB44" s="1038"/>
      <c r="AC44" s="1038"/>
      <c r="AD44" s="1038"/>
      <c r="AE44" s="1039"/>
      <c r="AF44" s="1013"/>
      <c r="AG44" s="1014"/>
      <c r="AH44" s="1014"/>
      <c r="AI44" s="1014"/>
      <c r="AJ44" s="1015"/>
      <c r="AK44" s="974"/>
      <c r="AL44" s="965"/>
      <c r="AM44" s="965"/>
      <c r="AN44" s="965"/>
      <c r="AO44" s="965"/>
      <c r="AP44" s="965"/>
      <c r="AQ44" s="965"/>
      <c r="AR44" s="965"/>
      <c r="AS44" s="965"/>
      <c r="AT44" s="965"/>
      <c r="AU44" s="965"/>
      <c r="AV44" s="965"/>
      <c r="AW44" s="965"/>
      <c r="AX44" s="965"/>
      <c r="AY44" s="965"/>
      <c r="AZ44" s="1036"/>
      <c r="BA44" s="1036"/>
      <c r="BB44" s="1036"/>
      <c r="BC44" s="1036"/>
      <c r="BD44" s="1036"/>
      <c r="BE44" s="1026"/>
      <c r="BF44" s="1026"/>
      <c r="BG44" s="1026"/>
      <c r="BH44" s="1026"/>
      <c r="BI44" s="1027"/>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31"/>
      <c r="C45" s="1032"/>
      <c r="D45" s="1032"/>
      <c r="E45" s="1032"/>
      <c r="F45" s="1032"/>
      <c r="G45" s="1032"/>
      <c r="H45" s="1032"/>
      <c r="I45" s="1032"/>
      <c r="J45" s="1032"/>
      <c r="K45" s="1032"/>
      <c r="L45" s="1032"/>
      <c r="M45" s="1032"/>
      <c r="N45" s="1032"/>
      <c r="O45" s="1032"/>
      <c r="P45" s="1033"/>
      <c r="Q45" s="1037"/>
      <c r="R45" s="1038"/>
      <c r="S45" s="1038"/>
      <c r="T45" s="1038"/>
      <c r="U45" s="1038"/>
      <c r="V45" s="1038"/>
      <c r="W45" s="1038"/>
      <c r="X45" s="1038"/>
      <c r="Y45" s="1038"/>
      <c r="Z45" s="1038"/>
      <c r="AA45" s="1038"/>
      <c r="AB45" s="1038"/>
      <c r="AC45" s="1038"/>
      <c r="AD45" s="1038"/>
      <c r="AE45" s="1039"/>
      <c r="AF45" s="1013"/>
      <c r="AG45" s="1014"/>
      <c r="AH45" s="1014"/>
      <c r="AI45" s="1014"/>
      <c r="AJ45" s="1015"/>
      <c r="AK45" s="974"/>
      <c r="AL45" s="965"/>
      <c r="AM45" s="965"/>
      <c r="AN45" s="965"/>
      <c r="AO45" s="965"/>
      <c r="AP45" s="965"/>
      <c r="AQ45" s="965"/>
      <c r="AR45" s="965"/>
      <c r="AS45" s="965"/>
      <c r="AT45" s="965"/>
      <c r="AU45" s="965"/>
      <c r="AV45" s="965"/>
      <c r="AW45" s="965"/>
      <c r="AX45" s="965"/>
      <c r="AY45" s="965"/>
      <c r="AZ45" s="1036"/>
      <c r="BA45" s="1036"/>
      <c r="BB45" s="1036"/>
      <c r="BC45" s="1036"/>
      <c r="BD45" s="1036"/>
      <c r="BE45" s="1026"/>
      <c r="BF45" s="1026"/>
      <c r="BG45" s="1026"/>
      <c r="BH45" s="1026"/>
      <c r="BI45" s="1027"/>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31"/>
      <c r="C46" s="1032"/>
      <c r="D46" s="1032"/>
      <c r="E46" s="1032"/>
      <c r="F46" s="1032"/>
      <c r="G46" s="1032"/>
      <c r="H46" s="1032"/>
      <c r="I46" s="1032"/>
      <c r="J46" s="1032"/>
      <c r="K46" s="1032"/>
      <c r="L46" s="1032"/>
      <c r="M46" s="1032"/>
      <c r="N46" s="1032"/>
      <c r="O46" s="1032"/>
      <c r="P46" s="1033"/>
      <c r="Q46" s="1037"/>
      <c r="R46" s="1038"/>
      <c r="S46" s="1038"/>
      <c r="T46" s="1038"/>
      <c r="U46" s="1038"/>
      <c r="V46" s="1038"/>
      <c r="W46" s="1038"/>
      <c r="X46" s="1038"/>
      <c r="Y46" s="1038"/>
      <c r="Z46" s="1038"/>
      <c r="AA46" s="1038"/>
      <c r="AB46" s="1038"/>
      <c r="AC46" s="1038"/>
      <c r="AD46" s="1038"/>
      <c r="AE46" s="1039"/>
      <c r="AF46" s="1013"/>
      <c r="AG46" s="1014"/>
      <c r="AH46" s="1014"/>
      <c r="AI46" s="1014"/>
      <c r="AJ46" s="1015"/>
      <c r="AK46" s="974"/>
      <c r="AL46" s="965"/>
      <c r="AM46" s="965"/>
      <c r="AN46" s="965"/>
      <c r="AO46" s="965"/>
      <c r="AP46" s="965"/>
      <c r="AQ46" s="965"/>
      <c r="AR46" s="965"/>
      <c r="AS46" s="965"/>
      <c r="AT46" s="965"/>
      <c r="AU46" s="965"/>
      <c r="AV46" s="965"/>
      <c r="AW46" s="965"/>
      <c r="AX46" s="965"/>
      <c r="AY46" s="965"/>
      <c r="AZ46" s="1036"/>
      <c r="BA46" s="1036"/>
      <c r="BB46" s="1036"/>
      <c r="BC46" s="1036"/>
      <c r="BD46" s="1036"/>
      <c r="BE46" s="1026"/>
      <c r="BF46" s="1026"/>
      <c r="BG46" s="1026"/>
      <c r="BH46" s="1026"/>
      <c r="BI46" s="1027"/>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31"/>
      <c r="C47" s="1032"/>
      <c r="D47" s="1032"/>
      <c r="E47" s="1032"/>
      <c r="F47" s="1032"/>
      <c r="G47" s="1032"/>
      <c r="H47" s="1032"/>
      <c r="I47" s="1032"/>
      <c r="J47" s="1032"/>
      <c r="K47" s="1032"/>
      <c r="L47" s="1032"/>
      <c r="M47" s="1032"/>
      <c r="N47" s="1032"/>
      <c r="O47" s="1032"/>
      <c r="P47" s="1033"/>
      <c r="Q47" s="1037"/>
      <c r="R47" s="1038"/>
      <c r="S47" s="1038"/>
      <c r="T47" s="1038"/>
      <c r="U47" s="1038"/>
      <c r="V47" s="1038"/>
      <c r="W47" s="1038"/>
      <c r="X47" s="1038"/>
      <c r="Y47" s="1038"/>
      <c r="Z47" s="1038"/>
      <c r="AA47" s="1038"/>
      <c r="AB47" s="1038"/>
      <c r="AC47" s="1038"/>
      <c r="AD47" s="1038"/>
      <c r="AE47" s="1039"/>
      <c r="AF47" s="1013"/>
      <c r="AG47" s="1014"/>
      <c r="AH47" s="1014"/>
      <c r="AI47" s="1014"/>
      <c r="AJ47" s="1015"/>
      <c r="AK47" s="974"/>
      <c r="AL47" s="965"/>
      <c r="AM47" s="965"/>
      <c r="AN47" s="965"/>
      <c r="AO47" s="965"/>
      <c r="AP47" s="965"/>
      <c r="AQ47" s="965"/>
      <c r="AR47" s="965"/>
      <c r="AS47" s="965"/>
      <c r="AT47" s="965"/>
      <c r="AU47" s="965"/>
      <c r="AV47" s="965"/>
      <c r="AW47" s="965"/>
      <c r="AX47" s="965"/>
      <c r="AY47" s="965"/>
      <c r="AZ47" s="1036"/>
      <c r="BA47" s="1036"/>
      <c r="BB47" s="1036"/>
      <c r="BC47" s="1036"/>
      <c r="BD47" s="1036"/>
      <c r="BE47" s="1026"/>
      <c r="BF47" s="1026"/>
      <c r="BG47" s="1026"/>
      <c r="BH47" s="1026"/>
      <c r="BI47" s="1027"/>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31"/>
      <c r="C48" s="1032"/>
      <c r="D48" s="1032"/>
      <c r="E48" s="1032"/>
      <c r="F48" s="1032"/>
      <c r="G48" s="1032"/>
      <c r="H48" s="1032"/>
      <c r="I48" s="1032"/>
      <c r="J48" s="1032"/>
      <c r="K48" s="1032"/>
      <c r="L48" s="1032"/>
      <c r="M48" s="1032"/>
      <c r="N48" s="1032"/>
      <c r="O48" s="1032"/>
      <c r="P48" s="1033"/>
      <c r="Q48" s="1037"/>
      <c r="R48" s="1038"/>
      <c r="S48" s="1038"/>
      <c r="T48" s="1038"/>
      <c r="U48" s="1038"/>
      <c r="V48" s="1038"/>
      <c r="W48" s="1038"/>
      <c r="X48" s="1038"/>
      <c r="Y48" s="1038"/>
      <c r="Z48" s="1038"/>
      <c r="AA48" s="1038"/>
      <c r="AB48" s="1038"/>
      <c r="AC48" s="1038"/>
      <c r="AD48" s="1038"/>
      <c r="AE48" s="1039"/>
      <c r="AF48" s="1013"/>
      <c r="AG48" s="1014"/>
      <c r="AH48" s="1014"/>
      <c r="AI48" s="1014"/>
      <c r="AJ48" s="1015"/>
      <c r="AK48" s="974"/>
      <c r="AL48" s="965"/>
      <c r="AM48" s="965"/>
      <c r="AN48" s="965"/>
      <c r="AO48" s="965"/>
      <c r="AP48" s="965"/>
      <c r="AQ48" s="965"/>
      <c r="AR48" s="965"/>
      <c r="AS48" s="965"/>
      <c r="AT48" s="965"/>
      <c r="AU48" s="965"/>
      <c r="AV48" s="965"/>
      <c r="AW48" s="965"/>
      <c r="AX48" s="965"/>
      <c r="AY48" s="965"/>
      <c r="AZ48" s="1036"/>
      <c r="BA48" s="1036"/>
      <c r="BB48" s="1036"/>
      <c r="BC48" s="1036"/>
      <c r="BD48" s="1036"/>
      <c r="BE48" s="1026"/>
      <c r="BF48" s="1026"/>
      <c r="BG48" s="1026"/>
      <c r="BH48" s="1026"/>
      <c r="BI48" s="1027"/>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31"/>
      <c r="C49" s="1032"/>
      <c r="D49" s="1032"/>
      <c r="E49" s="1032"/>
      <c r="F49" s="1032"/>
      <c r="G49" s="1032"/>
      <c r="H49" s="1032"/>
      <c r="I49" s="1032"/>
      <c r="J49" s="1032"/>
      <c r="K49" s="1032"/>
      <c r="L49" s="1032"/>
      <c r="M49" s="1032"/>
      <c r="N49" s="1032"/>
      <c r="O49" s="1032"/>
      <c r="P49" s="1033"/>
      <c r="Q49" s="1037"/>
      <c r="R49" s="1038"/>
      <c r="S49" s="1038"/>
      <c r="T49" s="1038"/>
      <c r="U49" s="1038"/>
      <c r="V49" s="1038"/>
      <c r="W49" s="1038"/>
      <c r="X49" s="1038"/>
      <c r="Y49" s="1038"/>
      <c r="Z49" s="1038"/>
      <c r="AA49" s="1038"/>
      <c r="AB49" s="1038"/>
      <c r="AC49" s="1038"/>
      <c r="AD49" s="1038"/>
      <c r="AE49" s="1039"/>
      <c r="AF49" s="1013"/>
      <c r="AG49" s="1014"/>
      <c r="AH49" s="1014"/>
      <c r="AI49" s="1014"/>
      <c r="AJ49" s="1015"/>
      <c r="AK49" s="974"/>
      <c r="AL49" s="965"/>
      <c r="AM49" s="965"/>
      <c r="AN49" s="965"/>
      <c r="AO49" s="965"/>
      <c r="AP49" s="965"/>
      <c r="AQ49" s="965"/>
      <c r="AR49" s="965"/>
      <c r="AS49" s="965"/>
      <c r="AT49" s="965"/>
      <c r="AU49" s="965"/>
      <c r="AV49" s="965"/>
      <c r="AW49" s="965"/>
      <c r="AX49" s="965"/>
      <c r="AY49" s="965"/>
      <c r="AZ49" s="1036"/>
      <c r="BA49" s="1036"/>
      <c r="BB49" s="1036"/>
      <c r="BC49" s="1036"/>
      <c r="BD49" s="1036"/>
      <c r="BE49" s="1026"/>
      <c r="BF49" s="1026"/>
      <c r="BG49" s="1026"/>
      <c r="BH49" s="1026"/>
      <c r="BI49" s="1027"/>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31"/>
      <c r="C50" s="1032"/>
      <c r="D50" s="1032"/>
      <c r="E50" s="1032"/>
      <c r="F50" s="1032"/>
      <c r="G50" s="1032"/>
      <c r="H50" s="1032"/>
      <c r="I50" s="1032"/>
      <c r="J50" s="1032"/>
      <c r="K50" s="1032"/>
      <c r="L50" s="1032"/>
      <c r="M50" s="1032"/>
      <c r="N50" s="1032"/>
      <c r="O50" s="1032"/>
      <c r="P50" s="1033"/>
      <c r="Q50" s="1034"/>
      <c r="R50" s="1017"/>
      <c r="S50" s="1017"/>
      <c r="T50" s="1017"/>
      <c r="U50" s="1017"/>
      <c r="V50" s="1017"/>
      <c r="W50" s="1017"/>
      <c r="X50" s="1017"/>
      <c r="Y50" s="1017"/>
      <c r="Z50" s="1017"/>
      <c r="AA50" s="1017"/>
      <c r="AB50" s="1017"/>
      <c r="AC50" s="1017"/>
      <c r="AD50" s="1017"/>
      <c r="AE50" s="1035"/>
      <c r="AF50" s="1013"/>
      <c r="AG50" s="1014"/>
      <c r="AH50" s="1014"/>
      <c r="AI50" s="1014"/>
      <c r="AJ50" s="1015"/>
      <c r="AK50" s="1016"/>
      <c r="AL50" s="1017"/>
      <c r="AM50" s="1017"/>
      <c r="AN50" s="1017"/>
      <c r="AO50" s="1017"/>
      <c r="AP50" s="1017"/>
      <c r="AQ50" s="1017"/>
      <c r="AR50" s="1017"/>
      <c r="AS50" s="1017"/>
      <c r="AT50" s="1017"/>
      <c r="AU50" s="1017"/>
      <c r="AV50" s="1017"/>
      <c r="AW50" s="1017"/>
      <c r="AX50" s="1017"/>
      <c r="AY50" s="1017"/>
      <c r="AZ50" s="1018"/>
      <c r="BA50" s="1018"/>
      <c r="BB50" s="1018"/>
      <c r="BC50" s="1018"/>
      <c r="BD50" s="1018"/>
      <c r="BE50" s="1026"/>
      <c r="BF50" s="1026"/>
      <c r="BG50" s="1026"/>
      <c r="BH50" s="1026"/>
      <c r="BI50" s="1027"/>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31"/>
      <c r="C51" s="1032"/>
      <c r="D51" s="1032"/>
      <c r="E51" s="1032"/>
      <c r="F51" s="1032"/>
      <c r="G51" s="1032"/>
      <c r="H51" s="1032"/>
      <c r="I51" s="1032"/>
      <c r="J51" s="1032"/>
      <c r="K51" s="1032"/>
      <c r="L51" s="1032"/>
      <c r="M51" s="1032"/>
      <c r="N51" s="1032"/>
      <c r="O51" s="1032"/>
      <c r="P51" s="1033"/>
      <c r="Q51" s="1034"/>
      <c r="R51" s="1017"/>
      <c r="S51" s="1017"/>
      <c r="T51" s="1017"/>
      <c r="U51" s="1017"/>
      <c r="V51" s="1017"/>
      <c r="W51" s="1017"/>
      <c r="X51" s="1017"/>
      <c r="Y51" s="1017"/>
      <c r="Z51" s="1017"/>
      <c r="AA51" s="1017"/>
      <c r="AB51" s="1017"/>
      <c r="AC51" s="1017"/>
      <c r="AD51" s="1017"/>
      <c r="AE51" s="1035"/>
      <c r="AF51" s="1013"/>
      <c r="AG51" s="1014"/>
      <c r="AH51" s="1014"/>
      <c r="AI51" s="1014"/>
      <c r="AJ51" s="1015"/>
      <c r="AK51" s="1016"/>
      <c r="AL51" s="1017"/>
      <c r="AM51" s="1017"/>
      <c r="AN51" s="1017"/>
      <c r="AO51" s="1017"/>
      <c r="AP51" s="1017"/>
      <c r="AQ51" s="1017"/>
      <c r="AR51" s="1017"/>
      <c r="AS51" s="1017"/>
      <c r="AT51" s="1017"/>
      <c r="AU51" s="1017"/>
      <c r="AV51" s="1017"/>
      <c r="AW51" s="1017"/>
      <c r="AX51" s="1017"/>
      <c r="AY51" s="1017"/>
      <c r="AZ51" s="1018"/>
      <c r="BA51" s="1018"/>
      <c r="BB51" s="1018"/>
      <c r="BC51" s="1018"/>
      <c r="BD51" s="1018"/>
      <c r="BE51" s="1026"/>
      <c r="BF51" s="1026"/>
      <c r="BG51" s="1026"/>
      <c r="BH51" s="1026"/>
      <c r="BI51" s="1027"/>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31"/>
      <c r="C52" s="1032"/>
      <c r="D52" s="1032"/>
      <c r="E52" s="1032"/>
      <c r="F52" s="1032"/>
      <c r="G52" s="1032"/>
      <c r="H52" s="1032"/>
      <c r="I52" s="1032"/>
      <c r="J52" s="1032"/>
      <c r="K52" s="1032"/>
      <c r="L52" s="1032"/>
      <c r="M52" s="1032"/>
      <c r="N52" s="1032"/>
      <c r="O52" s="1032"/>
      <c r="P52" s="1033"/>
      <c r="Q52" s="1034"/>
      <c r="R52" s="1017"/>
      <c r="S52" s="1017"/>
      <c r="T52" s="1017"/>
      <c r="U52" s="1017"/>
      <c r="V52" s="1017"/>
      <c r="W52" s="1017"/>
      <c r="X52" s="1017"/>
      <c r="Y52" s="1017"/>
      <c r="Z52" s="1017"/>
      <c r="AA52" s="1017"/>
      <c r="AB52" s="1017"/>
      <c r="AC52" s="1017"/>
      <c r="AD52" s="1017"/>
      <c r="AE52" s="1035"/>
      <c r="AF52" s="1013"/>
      <c r="AG52" s="1014"/>
      <c r="AH52" s="1014"/>
      <c r="AI52" s="1014"/>
      <c r="AJ52" s="1015"/>
      <c r="AK52" s="1016"/>
      <c r="AL52" s="1017"/>
      <c r="AM52" s="1017"/>
      <c r="AN52" s="1017"/>
      <c r="AO52" s="1017"/>
      <c r="AP52" s="1017"/>
      <c r="AQ52" s="1017"/>
      <c r="AR52" s="1017"/>
      <c r="AS52" s="1017"/>
      <c r="AT52" s="1017"/>
      <c r="AU52" s="1017"/>
      <c r="AV52" s="1017"/>
      <c r="AW52" s="1017"/>
      <c r="AX52" s="1017"/>
      <c r="AY52" s="1017"/>
      <c r="AZ52" s="1018"/>
      <c r="BA52" s="1018"/>
      <c r="BB52" s="1018"/>
      <c r="BC52" s="1018"/>
      <c r="BD52" s="1018"/>
      <c r="BE52" s="1026"/>
      <c r="BF52" s="1026"/>
      <c r="BG52" s="1026"/>
      <c r="BH52" s="1026"/>
      <c r="BI52" s="1027"/>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31"/>
      <c r="C53" s="1032"/>
      <c r="D53" s="1032"/>
      <c r="E53" s="1032"/>
      <c r="F53" s="1032"/>
      <c r="G53" s="1032"/>
      <c r="H53" s="1032"/>
      <c r="I53" s="1032"/>
      <c r="J53" s="1032"/>
      <c r="K53" s="1032"/>
      <c r="L53" s="1032"/>
      <c r="M53" s="1032"/>
      <c r="N53" s="1032"/>
      <c r="O53" s="1032"/>
      <c r="P53" s="1033"/>
      <c r="Q53" s="1034"/>
      <c r="R53" s="1017"/>
      <c r="S53" s="1017"/>
      <c r="T53" s="1017"/>
      <c r="U53" s="1017"/>
      <c r="V53" s="1017"/>
      <c r="W53" s="1017"/>
      <c r="X53" s="1017"/>
      <c r="Y53" s="1017"/>
      <c r="Z53" s="1017"/>
      <c r="AA53" s="1017"/>
      <c r="AB53" s="1017"/>
      <c r="AC53" s="1017"/>
      <c r="AD53" s="1017"/>
      <c r="AE53" s="1035"/>
      <c r="AF53" s="1013"/>
      <c r="AG53" s="1014"/>
      <c r="AH53" s="1014"/>
      <c r="AI53" s="1014"/>
      <c r="AJ53" s="1015"/>
      <c r="AK53" s="1016"/>
      <c r="AL53" s="1017"/>
      <c r="AM53" s="1017"/>
      <c r="AN53" s="1017"/>
      <c r="AO53" s="1017"/>
      <c r="AP53" s="1017"/>
      <c r="AQ53" s="1017"/>
      <c r="AR53" s="1017"/>
      <c r="AS53" s="1017"/>
      <c r="AT53" s="1017"/>
      <c r="AU53" s="1017"/>
      <c r="AV53" s="1017"/>
      <c r="AW53" s="1017"/>
      <c r="AX53" s="1017"/>
      <c r="AY53" s="1017"/>
      <c r="AZ53" s="1018"/>
      <c r="BA53" s="1018"/>
      <c r="BB53" s="1018"/>
      <c r="BC53" s="1018"/>
      <c r="BD53" s="1018"/>
      <c r="BE53" s="1026"/>
      <c r="BF53" s="1026"/>
      <c r="BG53" s="1026"/>
      <c r="BH53" s="1026"/>
      <c r="BI53" s="1027"/>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31"/>
      <c r="C54" s="1032"/>
      <c r="D54" s="1032"/>
      <c r="E54" s="1032"/>
      <c r="F54" s="1032"/>
      <c r="G54" s="1032"/>
      <c r="H54" s="1032"/>
      <c r="I54" s="1032"/>
      <c r="J54" s="1032"/>
      <c r="K54" s="1032"/>
      <c r="L54" s="1032"/>
      <c r="M54" s="1032"/>
      <c r="N54" s="1032"/>
      <c r="O54" s="1032"/>
      <c r="P54" s="1033"/>
      <c r="Q54" s="1034"/>
      <c r="R54" s="1017"/>
      <c r="S54" s="1017"/>
      <c r="T54" s="1017"/>
      <c r="U54" s="1017"/>
      <c r="V54" s="1017"/>
      <c r="W54" s="1017"/>
      <c r="X54" s="1017"/>
      <c r="Y54" s="1017"/>
      <c r="Z54" s="1017"/>
      <c r="AA54" s="1017"/>
      <c r="AB54" s="1017"/>
      <c r="AC54" s="1017"/>
      <c r="AD54" s="1017"/>
      <c r="AE54" s="1035"/>
      <c r="AF54" s="1013"/>
      <c r="AG54" s="1014"/>
      <c r="AH54" s="1014"/>
      <c r="AI54" s="1014"/>
      <c r="AJ54" s="1015"/>
      <c r="AK54" s="1016"/>
      <c r="AL54" s="1017"/>
      <c r="AM54" s="1017"/>
      <c r="AN54" s="1017"/>
      <c r="AO54" s="1017"/>
      <c r="AP54" s="1017"/>
      <c r="AQ54" s="1017"/>
      <c r="AR54" s="1017"/>
      <c r="AS54" s="1017"/>
      <c r="AT54" s="1017"/>
      <c r="AU54" s="1017"/>
      <c r="AV54" s="1017"/>
      <c r="AW54" s="1017"/>
      <c r="AX54" s="1017"/>
      <c r="AY54" s="1017"/>
      <c r="AZ54" s="1018"/>
      <c r="BA54" s="1018"/>
      <c r="BB54" s="1018"/>
      <c r="BC54" s="1018"/>
      <c r="BD54" s="1018"/>
      <c r="BE54" s="1026"/>
      <c r="BF54" s="1026"/>
      <c r="BG54" s="1026"/>
      <c r="BH54" s="1026"/>
      <c r="BI54" s="1027"/>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31"/>
      <c r="C55" s="1032"/>
      <c r="D55" s="1032"/>
      <c r="E55" s="1032"/>
      <c r="F55" s="1032"/>
      <c r="G55" s="1032"/>
      <c r="H55" s="1032"/>
      <c r="I55" s="1032"/>
      <c r="J55" s="1032"/>
      <c r="K55" s="1032"/>
      <c r="L55" s="1032"/>
      <c r="M55" s="1032"/>
      <c r="N55" s="1032"/>
      <c r="O55" s="1032"/>
      <c r="P55" s="1033"/>
      <c r="Q55" s="1034"/>
      <c r="R55" s="1017"/>
      <c r="S55" s="1017"/>
      <c r="T55" s="1017"/>
      <c r="U55" s="1017"/>
      <c r="V55" s="1017"/>
      <c r="W55" s="1017"/>
      <c r="X55" s="1017"/>
      <c r="Y55" s="1017"/>
      <c r="Z55" s="1017"/>
      <c r="AA55" s="1017"/>
      <c r="AB55" s="1017"/>
      <c r="AC55" s="1017"/>
      <c r="AD55" s="1017"/>
      <c r="AE55" s="1035"/>
      <c r="AF55" s="1013"/>
      <c r="AG55" s="1014"/>
      <c r="AH55" s="1014"/>
      <c r="AI55" s="1014"/>
      <c r="AJ55" s="1015"/>
      <c r="AK55" s="1016"/>
      <c r="AL55" s="1017"/>
      <c r="AM55" s="1017"/>
      <c r="AN55" s="1017"/>
      <c r="AO55" s="1017"/>
      <c r="AP55" s="1017"/>
      <c r="AQ55" s="1017"/>
      <c r="AR55" s="1017"/>
      <c r="AS55" s="1017"/>
      <c r="AT55" s="1017"/>
      <c r="AU55" s="1017"/>
      <c r="AV55" s="1017"/>
      <c r="AW55" s="1017"/>
      <c r="AX55" s="1017"/>
      <c r="AY55" s="1017"/>
      <c r="AZ55" s="1018"/>
      <c r="BA55" s="1018"/>
      <c r="BB55" s="1018"/>
      <c r="BC55" s="1018"/>
      <c r="BD55" s="1018"/>
      <c r="BE55" s="1026"/>
      <c r="BF55" s="1026"/>
      <c r="BG55" s="1026"/>
      <c r="BH55" s="1026"/>
      <c r="BI55" s="1027"/>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31"/>
      <c r="C56" s="1032"/>
      <c r="D56" s="1032"/>
      <c r="E56" s="1032"/>
      <c r="F56" s="1032"/>
      <c r="G56" s="1032"/>
      <c r="H56" s="1032"/>
      <c r="I56" s="1032"/>
      <c r="J56" s="1032"/>
      <c r="K56" s="1032"/>
      <c r="L56" s="1032"/>
      <c r="M56" s="1032"/>
      <c r="N56" s="1032"/>
      <c r="O56" s="1032"/>
      <c r="P56" s="1033"/>
      <c r="Q56" s="1034"/>
      <c r="R56" s="1017"/>
      <c r="S56" s="1017"/>
      <c r="T56" s="1017"/>
      <c r="U56" s="1017"/>
      <c r="V56" s="1017"/>
      <c r="W56" s="1017"/>
      <c r="X56" s="1017"/>
      <c r="Y56" s="1017"/>
      <c r="Z56" s="1017"/>
      <c r="AA56" s="1017"/>
      <c r="AB56" s="1017"/>
      <c r="AC56" s="1017"/>
      <c r="AD56" s="1017"/>
      <c r="AE56" s="1035"/>
      <c r="AF56" s="1013"/>
      <c r="AG56" s="1014"/>
      <c r="AH56" s="1014"/>
      <c r="AI56" s="1014"/>
      <c r="AJ56" s="1015"/>
      <c r="AK56" s="1016"/>
      <c r="AL56" s="1017"/>
      <c r="AM56" s="1017"/>
      <c r="AN56" s="1017"/>
      <c r="AO56" s="1017"/>
      <c r="AP56" s="1017"/>
      <c r="AQ56" s="1017"/>
      <c r="AR56" s="1017"/>
      <c r="AS56" s="1017"/>
      <c r="AT56" s="1017"/>
      <c r="AU56" s="1017"/>
      <c r="AV56" s="1017"/>
      <c r="AW56" s="1017"/>
      <c r="AX56" s="1017"/>
      <c r="AY56" s="1017"/>
      <c r="AZ56" s="1018"/>
      <c r="BA56" s="1018"/>
      <c r="BB56" s="1018"/>
      <c r="BC56" s="1018"/>
      <c r="BD56" s="1018"/>
      <c r="BE56" s="1026"/>
      <c r="BF56" s="1026"/>
      <c r="BG56" s="1026"/>
      <c r="BH56" s="1026"/>
      <c r="BI56" s="1027"/>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31"/>
      <c r="C57" s="1032"/>
      <c r="D57" s="1032"/>
      <c r="E57" s="1032"/>
      <c r="F57" s="1032"/>
      <c r="G57" s="1032"/>
      <c r="H57" s="1032"/>
      <c r="I57" s="1032"/>
      <c r="J57" s="1032"/>
      <c r="K57" s="1032"/>
      <c r="L57" s="1032"/>
      <c r="M57" s="1032"/>
      <c r="N57" s="1032"/>
      <c r="O57" s="1032"/>
      <c r="P57" s="1033"/>
      <c r="Q57" s="1034"/>
      <c r="R57" s="1017"/>
      <c r="S57" s="1017"/>
      <c r="T57" s="1017"/>
      <c r="U57" s="1017"/>
      <c r="V57" s="1017"/>
      <c r="W57" s="1017"/>
      <c r="X57" s="1017"/>
      <c r="Y57" s="1017"/>
      <c r="Z57" s="1017"/>
      <c r="AA57" s="1017"/>
      <c r="AB57" s="1017"/>
      <c r="AC57" s="1017"/>
      <c r="AD57" s="1017"/>
      <c r="AE57" s="1035"/>
      <c r="AF57" s="1013"/>
      <c r="AG57" s="1014"/>
      <c r="AH57" s="1014"/>
      <c r="AI57" s="1014"/>
      <c r="AJ57" s="1015"/>
      <c r="AK57" s="1016"/>
      <c r="AL57" s="1017"/>
      <c r="AM57" s="1017"/>
      <c r="AN57" s="1017"/>
      <c r="AO57" s="1017"/>
      <c r="AP57" s="1017"/>
      <c r="AQ57" s="1017"/>
      <c r="AR57" s="1017"/>
      <c r="AS57" s="1017"/>
      <c r="AT57" s="1017"/>
      <c r="AU57" s="1017"/>
      <c r="AV57" s="1017"/>
      <c r="AW57" s="1017"/>
      <c r="AX57" s="1017"/>
      <c r="AY57" s="1017"/>
      <c r="AZ57" s="1018"/>
      <c r="BA57" s="1018"/>
      <c r="BB57" s="1018"/>
      <c r="BC57" s="1018"/>
      <c r="BD57" s="1018"/>
      <c r="BE57" s="1026"/>
      <c r="BF57" s="1026"/>
      <c r="BG57" s="1026"/>
      <c r="BH57" s="1026"/>
      <c r="BI57" s="1027"/>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31"/>
      <c r="C58" s="1032"/>
      <c r="D58" s="1032"/>
      <c r="E58" s="1032"/>
      <c r="F58" s="1032"/>
      <c r="G58" s="1032"/>
      <c r="H58" s="1032"/>
      <c r="I58" s="1032"/>
      <c r="J58" s="1032"/>
      <c r="K58" s="1032"/>
      <c r="L58" s="1032"/>
      <c r="M58" s="1032"/>
      <c r="N58" s="1032"/>
      <c r="O58" s="1032"/>
      <c r="P58" s="1033"/>
      <c r="Q58" s="1034"/>
      <c r="R58" s="1017"/>
      <c r="S58" s="1017"/>
      <c r="T58" s="1017"/>
      <c r="U58" s="1017"/>
      <c r="V58" s="1017"/>
      <c r="W58" s="1017"/>
      <c r="X58" s="1017"/>
      <c r="Y58" s="1017"/>
      <c r="Z58" s="1017"/>
      <c r="AA58" s="1017"/>
      <c r="AB58" s="1017"/>
      <c r="AC58" s="1017"/>
      <c r="AD58" s="1017"/>
      <c r="AE58" s="1035"/>
      <c r="AF58" s="1013"/>
      <c r="AG58" s="1014"/>
      <c r="AH58" s="1014"/>
      <c r="AI58" s="1014"/>
      <c r="AJ58" s="1015"/>
      <c r="AK58" s="1016"/>
      <c r="AL58" s="1017"/>
      <c r="AM58" s="1017"/>
      <c r="AN58" s="1017"/>
      <c r="AO58" s="1017"/>
      <c r="AP58" s="1017"/>
      <c r="AQ58" s="1017"/>
      <c r="AR58" s="1017"/>
      <c r="AS58" s="1017"/>
      <c r="AT58" s="1017"/>
      <c r="AU58" s="1017"/>
      <c r="AV58" s="1017"/>
      <c r="AW58" s="1017"/>
      <c r="AX58" s="1017"/>
      <c r="AY58" s="1017"/>
      <c r="AZ58" s="1018"/>
      <c r="BA58" s="1018"/>
      <c r="BB58" s="1018"/>
      <c r="BC58" s="1018"/>
      <c r="BD58" s="1018"/>
      <c r="BE58" s="1026"/>
      <c r="BF58" s="1026"/>
      <c r="BG58" s="1026"/>
      <c r="BH58" s="1026"/>
      <c r="BI58" s="1027"/>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31"/>
      <c r="C59" s="1032"/>
      <c r="D59" s="1032"/>
      <c r="E59" s="1032"/>
      <c r="F59" s="1032"/>
      <c r="G59" s="1032"/>
      <c r="H59" s="1032"/>
      <c r="I59" s="1032"/>
      <c r="J59" s="1032"/>
      <c r="K59" s="1032"/>
      <c r="L59" s="1032"/>
      <c r="M59" s="1032"/>
      <c r="N59" s="1032"/>
      <c r="O59" s="1032"/>
      <c r="P59" s="1033"/>
      <c r="Q59" s="1034"/>
      <c r="R59" s="1017"/>
      <c r="S59" s="1017"/>
      <c r="T59" s="1017"/>
      <c r="U59" s="1017"/>
      <c r="V59" s="1017"/>
      <c r="W59" s="1017"/>
      <c r="X59" s="1017"/>
      <c r="Y59" s="1017"/>
      <c r="Z59" s="1017"/>
      <c r="AA59" s="1017"/>
      <c r="AB59" s="1017"/>
      <c r="AC59" s="1017"/>
      <c r="AD59" s="1017"/>
      <c r="AE59" s="1035"/>
      <c r="AF59" s="1013"/>
      <c r="AG59" s="1014"/>
      <c r="AH59" s="1014"/>
      <c r="AI59" s="1014"/>
      <c r="AJ59" s="1015"/>
      <c r="AK59" s="1016"/>
      <c r="AL59" s="1017"/>
      <c r="AM59" s="1017"/>
      <c r="AN59" s="1017"/>
      <c r="AO59" s="1017"/>
      <c r="AP59" s="1017"/>
      <c r="AQ59" s="1017"/>
      <c r="AR59" s="1017"/>
      <c r="AS59" s="1017"/>
      <c r="AT59" s="1017"/>
      <c r="AU59" s="1017"/>
      <c r="AV59" s="1017"/>
      <c r="AW59" s="1017"/>
      <c r="AX59" s="1017"/>
      <c r="AY59" s="1017"/>
      <c r="AZ59" s="1018"/>
      <c r="BA59" s="1018"/>
      <c r="BB59" s="1018"/>
      <c r="BC59" s="1018"/>
      <c r="BD59" s="1018"/>
      <c r="BE59" s="1026"/>
      <c r="BF59" s="1026"/>
      <c r="BG59" s="1026"/>
      <c r="BH59" s="1026"/>
      <c r="BI59" s="1027"/>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31"/>
      <c r="C60" s="1032"/>
      <c r="D60" s="1032"/>
      <c r="E60" s="1032"/>
      <c r="F60" s="1032"/>
      <c r="G60" s="1032"/>
      <c r="H60" s="1032"/>
      <c r="I60" s="1032"/>
      <c r="J60" s="1032"/>
      <c r="K60" s="1032"/>
      <c r="L60" s="1032"/>
      <c r="M60" s="1032"/>
      <c r="N60" s="1032"/>
      <c r="O60" s="1032"/>
      <c r="P60" s="1033"/>
      <c r="Q60" s="1034"/>
      <c r="R60" s="1017"/>
      <c r="S60" s="1017"/>
      <c r="T60" s="1017"/>
      <c r="U60" s="1017"/>
      <c r="V60" s="1017"/>
      <c r="W60" s="1017"/>
      <c r="X60" s="1017"/>
      <c r="Y60" s="1017"/>
      <c r="Z60" s="1017"/>
      <c r="AA60" s="1017"/>
      <c r="AB60" s="1017"/>
      <c r="AC60" s="1017"/>
      <c r="AD60" s="1017"/>
      <c r="AE60" s="1035"/>
      <c r="AF60" s="1013"/>
      <c r="AG60" s="1014"/>
      <c r="AH60" s="1014"/>
      <c r="AI60" s="1014"/>
      <c r="AJ60" s="1015"/>
      <c r="AK60" s="1016"/>
      <c r="AL60" s="1017"/>
      <c r="AM60" s="1017"/>
      <c r="AN60" s="1017"/>
      <c r="AO60" s="1017"/>
      <c r="AP60" s="1017"/>
      <c r="AQ60" s="1017"/>
      <c r="AR60" s="1017"/>
      <c r="AS60" s="1017"/>
      <c r="AT60" s="1017"/>
      <c r="AU60" s="1017"/>
      <c r="AV60" s="1017"/>
      <c r="AW60" s="1017"/>
      <c r="AX60" s="1017"/>
      <c r="AY60" s="1017"/>
      <c r="AZ60" s="1018"/>
      <c r="BA60" s="1018"/>
      <c r="BB60" s="1018"/>
      <c r="BC60" s="1018"/>
      <c r="BD60" s="1018"/>
      <c r="BE60" s="1026"/>
      <c r="BF60" s="1026"/>
      <c r="BG60" s="1026"/>
      <c r="BH60" s="1026"/>
      <c r="BI60" s="1027"/>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31"/>
      <c r="C61" s="1032"/>
      <c r="D61" s="1032"/>
      <c r="E61" s="1032"/>
      <c r="F61" s="1032"/>
      <c r="G61" s="1032"/>
      <c r="H61" s="1032"/>
      <c r="I61" s="1032"/>
      <c r="J61" s="1032"/>
      <c r="K61" s="1032"/>
      <c r="L61" s="1032"/>
      <c r="M61" s="1032"/>
      <c r="N61" s="1032"/>
      <c r="O61" s="1032"/>
      <c r="P61" s="1033"/>
      <c r="Q61" s="1034"/>
      <c r="R61" s="1017"/>
      <c r="S61" s="1017"/>
      <c r="T61" s="1017"/>
      <c r="U61" s="1017"/>
      <c r="V61" s="1017"/>
      <c r="W61" s="1017"/>
      <c r="X61" s="1017"/>
      <c r="Y61" s="1017"/>
      <c r="Z61" s="1017"/>
      <c r="AA61" s="1017"/>
      <c r="AB61" s="1017"/>
      <c r="AC61" s="1017"/>
      <c r="AD61" s="1017"/>
      <c r="AE61" s="1035"/>
      <c r="AF61" s="1013"/>
      <c r="AG61" s="1014"/>
      <c r="AH61" s="1014"/>
      <c r="AI61" s="1014"/>
      <c r="AJ61" s="1015"/>
      <c r="AK61" s="1016"/>
      <c r="AL61" s="1017"/>
      <c r="AM61" s="1017"/>
      <c r="AN61" s="1017"/>
      <c r="AO61" s="1017"/>
      <c r="AP61" s="1017"/>
      <c r="AQ61" s="1017"/>
      <c r="AR61" s="1017"/>
      <c r="AS61" s="1017"/>
      <c r="AT61" s="1017"/>
      <c r="AU61" s="1017"/>
      <c r="AV61" s="1017"/>
      <c r="AW61" s="1017"/>
      <c r="AX61" s="1017"/>
      <c r="AY61" s="1017"/>
      <c r="AZ61" s="1018"/>
      <c r="BA61" s="1018"/>
      <c r="BB61" s="1018"/>
      <c r="BC61" s="1018"/>
      <c r="BD61" s="1018"/>
      <c r="BE61" s="1026"/>
      <c r="BF61" s="1026"/>
      <c r="BG61" s="1026"/>
      <c r="BH61" s="1026"/>
      <c r="BI61" s="1027"/>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31"/>
      <c r="C62" s="1032"/>
      <c r="D62" s="1032"/>
      <c r="E62" s="1032"/>
      <c r="F62" s="1032"/>
      <c r="G62" s="1032"/>
      <c r="H62" s="1032"/>
      <c r="I62" s="1032"/>
      <c r="J62" s="1032"/>
      <c r="K62" s="1032"/>
      <c r="L62" s="1032"/>
      <c r="M62" s="1032"/>
      <c r="N62" s="1032"/>
      <c r="O62" s="1032"/>
      <c r="P62" s="1033"/>
      <c r="Q62" s="1034"/>
      <c r="R62" s="1017"/>
      <c r="S62" s="1017"/>
      <c r="T62" s="1017"/>
      <c r="U62" s="1017"/>
      <c r="V62" s="1017"/>
      <c r="W62" s="1017"/>
      <c r="X62" s="1017"/>
      <c r="Y62" s="1017"/>
      <c r="Z62" s="1017"/>
      <c r="AA62" s="1017"/>
      <c r="AB62" s="1017"/>
      <c r="AC62" s="1017"/>
      <c r="AD62" s="1017"/>
      <c r="AE62" s="1035"/>
      <c r="AF62" s="1013"/>
      <c r="AG62" s="1014"/>
      <c r="AH62" s="1014"/>
      <c r="AI62" s="1014"/>
      <c r="AJ62" s="1015"/>
      <c r="AK62" s="1016"/>
      <c r="AL62" s="1017"/>
      <c r="AM62" s="1017"/>
      <c r="AN62" s="1017"/>
      <c r="AO62" s="1017"/>
      <c r="AP62" s="1017"/>
      <c r="AQ62" s="1017"/>
      <c r="AR62" s="1017"/>
      <c r="AS62" s="1017"/>
      <c r="AT62" s="1017"/>
      <c r="AU62" s="1017"/>
      <c r="AV62" s="1017"/>
      <c r="AW62" s="1017"/>
      <c r="AX62" s="1017"/>
      <c r="AY62" s="1017"/>
      <c r="AZ62" s="1018"/>
      <c r="BA62" s="1018"/>
      <c r="BB62" s="1018"/>
      <c r="BC62" s="1018"/>
      <c r="BD62" s="1018"/>
      <c r="BE62" s="1026"/>
      <c r="BF62" s="1026"/>
      <c r="BG62" s="1026"/>
      <c r="BH62" s="1026"/>
      <c r="BI62" s="1027"/>
      <c r="BJ62" s="1028" t="s">
        <v>388</v>
      </c>
      <c r="BK62" s="1029"/>
      <c r="BL62" s="1029"/>
      <c r="BM62" s="1029"/>
      <c r="BN62" s="1030"/>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389</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22"/>
      <c r="AF63" s="1023">
        <v>36</v>
      </c>
      <c r="AG63" s="953"/>
      <c r="AH63" s="953"/>
      <c r="AI63" s="953"/>
      <c r="AJ63" s="1024"/>
      <c r="AK63" s="1025"/>
      <c r="AL63" s="957"/>
      <c r="AM63" s="957"/>
      <c r="AN63" s="957"/>
      <c r="AO63" s="957"/>
      <c r="AP63" s="953"/>
      <c r="AQ63" s="953"/>
      <c r="AR63" s="953"/>
      <c r="AS63" s="953"/>
      <c r="AT63" s="953"/>
      <c r="AU63" s="953"/>
      <c r="AV63" s="953"/>
      <c r="AW63" s="953"/>
      <c r="AX63" s="953"/>
      <c r="AY63" s="953"/>
      <c r="AZ63" s="1019"/>
      <c r="BA63" s="1019"/>
      <c r="BB63" s="1019"/>
      <c r="BC63" s="1019"/>
      <c r="BD63" s="1019"/>
      <c r="BE63" s="954"/>
      <c r="BF63" s="954"/>
      <c r="BG63" s="954"/>
      <c r="BH63" s="954"/>
      <c r="BI63" s="955"/>
      <c r="BJ63" s="1020" t="s">
        <v>221</v>
      </c>
      <c r="BK63" s="945"/>
      <c r="BL63" s="945"/>
      <c r="BM63" s="945"/>
      <c r="BN63" s="1021"/>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390</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391</v>
      </c>
      <c r="B66" s="990"/>
      <c r="C66" s="990"/>
      <c r="D66" s="990"/>
      <c r="E66" s="990"/>
      <c r="F66" s="990"/>
      <c r="G66" s="990"/>
      <c r="H66" s="990"/>
      <c r="I66" s="990"/>
      <c r="J66" s="990"/>
      <c r="K66" s="990"/>
      <c r="L66" s="990"/>
      <c r="M66" s="990"/>
      <c r="N66" s="990"/>
      <c r="O66" s="990"/>
      <c r="P66" s="991"/>
      <c r="Q66" s="995" t="s">
        <v>392</v>
      </c>
      <c r="R66" s="996"/>
      <c r="S66" s="996"/>
      <c r="T66" s="996"/>
      <c r="U66" s="997"/>
      <c r="V66" s="995" t="s">
        <v>393</v>
      </c>
      <c r="W66" s="996"/>
      <c r="X66" s="996"/>
      <c r="Y66" s="996"/>
      <c r="Z66" s="997"/>
      <c r="AA66" s="995" t="s">
        <v>394</v>
      </c>
      <c r="AB66" s="996"/>
      <c r="AC66" s="996"/>
      <c r="AD66" s="996"/>
      <c r="AE66" s="997"/>
      <c r="AF66" s="1001" t="s">
        <v>395</v>
      </c>
      <c r="AG66" s="1002"/>
      <c r="AH66" s="1002"/>
      <c r="AI66" s="1002"/>
      <c r="AJ66" s="1003"/>
      <c r="AK66" s="995" t="s">
        <v>396</v>
      </c>
      <c r="AL66" s="990"/>
      <c r="AM66" s="990"/>
      <c r="AN66" s="990"/>
      <c r="AO66" s="991"/>
      <c r="AP66" s="995" t="s">
        <v>397</v>
      </c>
      <c r="AQ66" s="996"/>
      <c r="AR66" s="996"/>
      <c r="AS66" s="996"/>
      <c r="AT66" s="997"/>
      <c r="AU66" s="995" t="s">
        <v>398</v>
      </c>
      <c r="AV66" s="996"/>
      <c r="AW66" s="996"/>
      <c r="AX66" s="996"/>
      <c r="AY66" s="997"/>
      <c r="AZ66" s="995" t="s">
        <v>354</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540</v>
      </c>
      <c r="C68" s="980"/>
      <c r="D68" s="980"/>
      <c r="E68" s="980"/>
      <c r="F68" s="980"/>
      <c r="G68" s="980"/>
      <c r="H68" s="980"/>
      <c r="I68" s="980"/>
      <c r="J68" s="980"/>
      <c r="K68" s="980"/>
      <c r="L68" s="980"/>
      <c r="M68" s="980"/>
      <c r="N68" s="980"/>
      <c r="O68" s="980"/>
      <c r="P68" s="981"/>
      <c r="Q68" s="982">
        <v>11109</v>
      </c>
      <c r="R68" s="976"/>
      <c r="S68" s="976"/>
      <c r="T68" s="976"/>
      <c r="U68" s="976"/>
      <c r="V68" s="976">
        <v>10768</v>
      </c>
      <c r="W68" s="976"/>
      <c r="X68" s="976"/>
      <c r="Y68" s="976"/>
      <c r="Z68" s="976"/>
      <c r="AA68" s="976">
        <v>341</v>
      </c>
      <c r="AB68" s="976"/>
      <c r="AC68" s="976"/>
      <c r="AD68" s="976"/>
      <c r="AE68" s="976"/>
      <c r="AF68" s="976"/>
      <c r="AG68" s="976"/>
      <c r="AH68" s="976"/>
      <c r="AI68" s="976"/>
      <c r="AJ68" s="976"/>
      <c r="AK68" s="976">
        <v>2209</v>
      </c>
      <c r="AL68" s="976"/>
      <c r="AM68" s="976"/>
      <c r="AN68" s="976"/>
      <c r="AO68" s="976"/>
      <c r="AP68" s="976"/>
      <c r="AQ68" s="976"/>
      <c r="AR68" s="976"/>
      <c r="AS68" s="976"/>
      <c r="AT68" s="976"/>
      <c r="AU68" s="976"/>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541</v>
      </c>
      <c r="C69" s="969"/>
      <c r="D69" s="969"/>
      <c r="E69" s="969"/>
      <c r="F69" s="969"/>
      <c r="G69" s="969"/>
      <c r="H69" s="969"/>
      <c r="I69" s="969"/>
      <c r="J69" s="969"/>
      <c r="K69" s="969"/>
      <c r="L69" s="969"/>
      <c r="M69" s="969"/>
      <c r="N69" s="969"/>
      <c r="O69" s="969"/>
      <c r="P69" s="970"/>
      <c r="Q69" s="971">
        <v>1420</v>
      </c>
      <c r="R69" s="965"/>
      <c r="S69" s="965"/>
      <c r="T69" s="965"/>
      <c r="U69" s="965"/>
      <c r="V69" s="965">
        <v>1419</v>
      </c>
      <c r="W69" s="965"/>
      <c r="X69" s="965"/>
      <c r="Y69" s="965"/>
      <c r="Z69" s="965"/>
      <c r="AA69" s="965">
        <v>1</v>
      </c>
      <c r="AB69" s="965"/>
      <c r="AC69" s="965"/>
      <c r="AD69" s="965"/>
      <c r="AE69" s="965"/>
      <c r="AF69" s="965"/>
      <c r="AG69" s="965"/>
      <c r="AH69" s="965"/>
      <c r="AI69" s="965"/>
      <c r="AJ69" s="965"/>
      <c r="AK69" s="965"/>
      <c r="AL69" s="965"/>
      <c r="AM69" s="965"/>
      <c r="AN69" s="965"/>
      <c r="AO69" s="965"/>
      <c r="AP69" s="965"/>
      <c r="AQ69" s="965"/>
      <c r="AR69" s="965"/>
      <c r="AS69" s="965"/>
      <c r="AT69" s="965"/>
      <c r="AU69" s="965"/>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542</v>
      </c>
      <c r="C70" s="969"/>
      <c r="D70" s="969"/>
      <c r="E70" s="969"/>
      <c r="F70" s="969"/>
      <c r="G70" s="969"/>
      <c r="H70" s="969"/>
      <c r="I70" s="969"/>
      <c r="J70" s="969"/>
      <c r="K70" s="969"/>
      <c r="L70" s="969"/>
      <c r="M70" s="969"/>
      <c r="N70" s="969"/>
      <c r="O70" s="969"/>
      <c r="P70" s="970"/>
      <c r="Q70" s="971">
        <v>2</v>
      </c>
      <c r="R70" s="965"/>
      <c r="S70" s="965"/>
      <c r="T70" s="965"/>
      <c r="U70" s="965"/>
      <c r="V70" s="965">
        <v>0</v>
      </c>
      <c r="W70" s="965"/>
      <c r="X70" s="965"/>
      <c r="Y70" s="965"/>
      <c r="Z70" s="965"/>
      <c r="AA70" s="965">
        <v>2</v>
      </c>
      <c r="AB70" s="965"/>
      <c r="AC70" s="965"/>
      <c r="AD70" s="965"/>
      <c r="AE70" s="965"/>
      <c r="AF70" s="965"/>
      <c r="AG70" s="965"/>
      <c r="AH70" s="965"/>
      <c r="AI70" s="965"/>
      <c r="AJ70" s="965"/>
      <c r="AK70" s="965"/>
      <c r="AL70" s="965"/>
      <c r="AM70" s="965"/>
      <c r="AN70" s="965"/>
      <c r="AO70" s="965"/>
      <c r="AP70" s="965"/>
      <c r="AQ70" s="965"/>
      <c r="AR70" s="965"/>
      <c r="AS70" s="965"/>
      <c r="AT70" s="965"/>
      <c r="AU70" s="965"/>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543</v>
      </c>
      <c r="C71" s="969"/>
      <c r="D71" s="969"/>
      <c r="E71" s="969"/>
      <c r="F71" s="969"/>
      <c r="G71" s="969"/>
      <c r="H71" s="969"/>
      <c r="I71" s="969"/>
      <c r="J71" s="969"/>
      <c r="K71" s="969"/>
      <c r="L71" s="969"/>
      <c r="M71" s="969"/>
      <c r="N71" s="969"/>
      <c r="O71" s="969"/>
      <c r="P71" s="970"/>
      <c r="Q71" s="971">
        <v>39</v>
      </c>
      <c r="R71" s="965"/>
      <c r="S71" s="965"/>
      <c r="T71" s="965"/>
      <c r="U71" s="965"/>
      <c r="V71" s="965">
        <v>38</v>
      </c>
      <c r="W71" s="965"/>
      <c r="X71" s="965"/>
      <c r="Y71" s="965"/>
      <c r="Z71" s="965"/>
      <c r="AA71" s="965">
        <v>1</v>
      </c>
      <c r="AB71" s="965"/>
      <c r="AC71" s="965"/>
      <c r="AD71" s="965"/>
      <c r="AE71" s="965"/>
      <c r="AF71" s="965"/>
      <c r="AG71" s="965"/>
      <c r="AH71" s="965"/>
      <c r="AI71" s="965"/>
      <c r="AJ71" s="965"/>
      <c r="AK71" s="965"/>
      <c r="AL71" s="965"/>
      <c r="AM71" s="965"/>
      <c r="AN71" s="965"/>
      <c r="AO71" s="965"/>
      <c r="AP71" s="965"/>
      <c r="AQ71" s="965"/>
      <c r="AR71" s="965"/>
      <c r="AS71" s="965"/>
      <c r="AT71" s="965"/>
      <c r="AU71" s="965"/>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544</v>
      </c>
      <c r="C72" s="969"/>
      <c r="D72" s="969"/>
      <c r="E72" s="969"/>
      <c r="F72" s="969"/>
      <c r="G72" s="969"/>
      <c r="H72" s="969"/>
      <c r="I72" s="969"/>
      <c r="J72" s="969"/>
      <c r="K72" s="969"/>
      <c r="L72" s="969"/>
      <c r="M72" s="969"/>
      <c r="N72" s="969"/>
      <c r="O72" s="969"/>
      <c r="P72" s="970"/>
      <c r="Q72" s="971">
        <v>13</v>
      </c>
      <c r="R72" s="965"/>
      <c r="S72" s="965"/>
      <c r="T72" s="965"/>
      <c r="U72" s="965"/>
      <c r="V72" s="965">
        <v>12</v>
      </c>
      <c r="W72" s="965"/>
      <c r="X72" s="965"/>
      <c r="Y72" s="965"/>
      <c r="Z72" s="965"/>
      <c r="AA72" s="965">
        <v>1</v>
      </c>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545</v>
      </c>
      <c r="C73" s="969"/>
      <c r="D73" s="969"/>
      <c r="E73" s="969"/>
      <c r="F73" s="969"/>
      <c r="G73" s="969"/>
      <c r="H73" s="969"/>
      <c r="I73" s="969"/>
      <c r="J73" s="969"/>
      <c r="K73" s="969"/>
      <c r="L73" s="969"/>
      <c r="M73" s="969"/>
      <c r="N73" s="969"/>
      <c r="O73" s="969"/>
      <c r="P73" s="970"/>
      <c r="Q73" s="971">
        <v>1834</v>
      </c>
      <c r="R73" s="965"/>
      <c r="S73" s="965"/>
      <c r="T73" s="965"/>
      <c r="U73" s="965"/>
      <c r="V73" s="965">
        <v>1763</v>
      </c>
      <c r="W73" s="965"/>
      <c r="X73" s="965"/>
      <c r="Y73" s="965"/>
      <c r="Z73" s="965"/>
      <c r="AA73" s="965">
        <v>71</v>
      </c>
      <c r="AB73" s="965"/>
      <c r="AC73" s="965"/>
      <c r="AD73" s="965"/>
      <c r="AE73" s="965"/>
      <c r="AF73" s="965">
        <v>71</v>
      </c>
      <c r="AG73" s="965"/>
      <c r="AH73" s="965"/>
      <c r="AI73" s="965"/>
      <c r="AJ73" s="965"/>
      <c r="AK73" s="965">
        <v>1</v>
      </c>
      <c r="AL73" s="965"/>
      <c r="AM73" s="965"/>
      <c r="AN73" s="965"/>
      <c r="AO73" s="965"/>
      <c r="AP73" s="965">
        <v>885</v>
      </c>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546</v>
      </c>
      <c r="C74" s="969"/>
      <c r="D74" s="969"/>
      <c r="E74" s="969"/>
      <c r="F74" s="969"/>
      <c r="G74" s="969"/>
      <c r="H74" s="969"/>
      <c r="I74" s="969"/>
      <c r="J74" s="969"/>
      <c r="K74" s="969"/>
      <c r="L74" s="969"/>
      <c r="M74" s="969"/>
      <c r="N74" s="969"/>
      <c r="O74" s="969"/>
      <c r="P74" s="970"/>
      <c r="Q74" s="971">
        <v>107</v>
      </c>
      <c r="R74" s="965"/>
      <c r="S74" s="965"/>
      <c r="T74" s="965"/>
      <c r="U74" s="965"/>
      <c r="V74" s="965">
        <v>97</v>
      </c>
      <c r="W74" s="965"/>
      <c r="X74" s="965"/>
      <c r="Y74" s="965"/>
      <c r="Z74" s="965"/>
      <c r="AA74" s="965">
        <v>10</v>
      </c>
      <c r="AB74" s="965"/>
      <c r="AC74" s="965"/>
      <c r="AD74" s="965"/>
      <c r="AE74" s="965"/>
      <c r="AF74" s="965">
        <v>10</v>
      </c>
      <c r="AG74" s="965"/>
      <c r="AH74" s="965"/>
      <c r="AI74" s="965"/>
      <c r="AJ74" s="965"/>
      <c r="AK74" s="965">
        <v>6</v>
      </c>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t="s">
        <v>547</v>
      </c>
      <c r="C75" s="969"/>
      <c r="D75" s="969"/>
      <c r="E75" s="969"/>
      <c r="F75" s="969"/>
      <c r="G75" s="969"/>
      <c r="H75" s="969"/>
      <c r="I75" s="969"/>
      <c r="J75" s="969"/>
      <c r="K75" s="969"/>
      <c r="L75" s="969"/>
      <c r="M75" s="969"/>
      <c r="N75" s="969"/>
      <c r="O75" s="969"/>
      <c r="P75" s="970"/>
      <c r="Q75" s="972">
        <v>19</v>
      </c>
      <c r="R75" s="973"/>
      <c r="S75" s="973"/>
      <c r="T75" s="973"/>
      <c r="U75" s="974"/>
      <c r="V75" s="975">
        <v>19</v>
      </c>
      <c r="W75" s="973"/>
      <c r="X75" s="973"/>
      <c r="Y75" s="973"/>
      <c r="Z75" s="974"/>
      <c r="AA75" s="975"/>
      <c r="AB75" s="973"/>
      <c r="AC75" s="973"/>
      <c r="AD75" s="973"/>
      <c r="AE75" s="974"/>
      <c r="AF75" s="975"/>
      <c r="AG75" s="973"/>
      <c r="AH75" s="973"/>
      <c r="AI75" s="973"/>
      <c r="AJ75" s="974"/>
      <c r="AK75" s="975">
        <v>8</v>
      </c>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t="s">
        <v>537</v>
      </c>
      <c r="C76" s="969"/>
      <c r="D76" s="969"/>
      <c r="E76" s="969"/>
      <c r="F76" s="969"/>
      <c r="G76" s="969"/>
      <c r="H76" s="969"/>
      <c r="I76" s="969"/>
      <c r="J76" s="969"/>
      <c r="K76" s="969"/>
      <c r="L76" s="969"/>
      <c r="M76" s="969"/>
      <c r="N76" s="969"/>
      <c r="O76" s="969"/>
      <c r="P76" s="970"/>
      <c r="Q76" s="971">
        <v>34</v>
      </c>
      <c r="R76" s="965"/>
      <c r="S76" s="965"/>
      <c r="T76" s="965"/>
      <c r="U76" s="965"/>
      <c r="V76" s="965">
        <v>28</v>
      </c>
      <c r="W76" s="965"/>
      <c r="X76" s="965"/>
      <c r="Y76" s="965"/>
      <c r="Z76" s="965"/>
      <c r="AA76" s="965">
        <v>6</v>
      </c>
      <c r="AB76" s="965"/>
      <c r="AC76" s="965"/>
      <c r="AD76" s="965"/>
      <c r="AE76" s="965"/>
      <c r="AF76" s="965">
        <v>6</v>
      </c>
      <c r="AG76" s="965"/>
      <c r="AH76" s="965"/>
      <c r="AI76" s="965"/>
      <c r="AJ76" s="965"/>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t="s">
        <v>548</v>
      </c>
      <c r="C77" s="969"/>
      <c r="D77" s="969"/>
      <c r="E77" s="969"/>
      <c r="F77" s="969"/>
      <c r="G77" s="969"/>
      <c r="H77" s="969"/>
      <c r="I77" s="969"/>
      <c r="J77" s="969"/>
      <c r="K77" s="969"/>
      <c r="L77" s="969"/>
      <c r="M77" s="969"/>
      <c r="N77" s="969"/>
      <c r="O77" s="969"/>
      <c r="P77" s="970"/>
      <c r="Q77" s="972">
        <v>821</v>
      </c>
      <c r="R77" s="973"/>
      <c r="S77" s="973"/>
      <c r="T77" s="973"/>
      <c r="U77" s="974"/>
      <c r="V77" s="975">
        <v>781</v>
      </c>
      <c r="W77" s="973"/>
      <c r="X77" s="973"/>
      <c r="Y77" s="973"/>
      <c r="Z77" s="974"/>
      <c r="AA77" s="975">
        <v>40</v>
      </c>
      <c r="AB77" s="973"/>
      <c r="AC77" s="973"/>
      <c r="AD77" s="973"/>
      <c r="AE77" s="974"/>
      <c r="AF77" s="975">
        <v>40</v>
      </c>
      <c r="AG77" s="973"/>
      <c r="AH77" s="973"/>
      <c r="AI77" s="973"/>
      <c r="AJ77" s="974"/>
      <c r="AK77" s="975">
        <v>1</v>
      </c>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t="s">
        <v>549</v>
      </c>
      <c r="C78" s="969"/>
      <c r="D78" s="969"/>
      <c r="E78" s="969"/>
      <c r="F78" s="969"/>
      <c r="G78" s="969"/>
      <c r="H78" s="969"/>
      <c r="I78" s="969"/>
      <c r="J78" s="969"/>
      <c r="K78" s="969"/>
      <c r="L78" s="969"/>
      <c r="M78" s="969"/>
      <c r="N78" s="969"/>
      <c r="O78" s="969"/>
      <c r="P78" s="970"/>
      <c r="Q78" s="971">
        <v>240924</v>
      </c>
      <c r="R78" s="965"/>
      <c r="S78" s="965"/>
      <c r="T78" s="965"/>
      <c r="U78" s="965"/>
      <c r="V78" s="965">
        <v>229430</v>
      </c>
      <c r="W78" s="965"/>
      <c r="X78" s="965"/>
      <c r="Y78" s="965"/>
      <c r="Z78" s="965"/>
      <c r="AA78" s="965">
        <v>11494</v>
      </c>
      <c r="AB78" s="965"/>
      <c r="AC78" s="965"/>
      <c r="AD78" s="965"/>
      <c r="AE78" s="965"/>
      <c r="AF78" s="965">
        <v>11494</v>
      </c>
      <c r="AG78" s="965"/>
      <c r="AH78" s="965"/>
      <c r="AI78" s="965"/>
      <c r="AJ78" s="965"/>
      <c r="AK78" s="965">
        <v>2244</v>
      </c>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399</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400</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401</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402</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405</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406</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407</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408</v>
      </c>
      <c r="AB109" s="886"/>
      <c r="AC109" s="886"/>
      <c r="AD109" s="886"/>
      <c r="AE109" s="887"/>
      <c r="AF109" s="888" t="s">
        <v>287</v>
      </c>
      <c r="AG109" s="886"/>
      <c r="AH109" s="886"/>
      <c r="AI109" s="886"/>
      <c r="AJ109" s="887"/>
      <c r="AK109" s="888" t="s">
        <v>286</v>
      </c>
      <c r="AL109" s="886"/>
      <c r="AM109" s="886"/>
      <c r="AN109" s="886"/>
      <c r="AO109" s="887"/>
      <c r="AP109" s="888" t="s">
        <v>409</v>
      </c>
      <c r="AQ109" s="886"/>
      <c r="AR109" s="886"/>
      <c r="AS109" s="886"/>
      <c r="AT109" s="917"/>
      <c r="AU109" s="885" t="s">
        <v>407</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408</v>
      </c>
      <c r="BR109" s="886"/>
      <c r="BS109" s="886"/>
      <c r="BT109" s="886"/>
      <c r="BU109" s="887"/>
      <c r="BV109" s="888" t="s">
        <v>287</v>
      </c>
      <c r="BW109" s="886"/>
      <c r="BX109" s="886"/>
      <c r="BY109" s="886"/>
      <c r="BZ109" s="887"/>
      <c r="CA109" s="888" t="s">
        <v>286</v>
      </c>
      <c r="CB109" s="886"/>
      <c r="CC109" s="886"/>
      <c r="CD109" s="886"/>
      <c r="CE109" s="887"/>
      <c r="CF109" s="926" t="s">
        <v>409</v>
      </c>
      <c r="CG109" s="926"/>
      <c r="CH109" s="926"/>
      <c r="CI109" s="926"/>
      <c r="CJ109" s="926"/>
      <c r="CK109" s="888" t="s">
        <v>410</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408</v>
      </c>
      <c r="DH109" s="886"/>
      <c r="DI109" s="886"/>
      <c r="DJ109" s="886"/>
      <c r="DK109" s="887"/>
      <c r="DL109" s="888" t="s">
        <v>287</v>
      </c>
      <c r="DM109" s="886"/>
      <c r="DN109" s="886"/>
      <c r="DO109" s="886"/>
      <c r="DP109" s="887"/>
      <c r="DQ109" s="888" t="s">
        <v>286</v>
      </c>
      <c r="DR109" s="886"/>
      <c r="DS109" s="886"/>
      <c r="DT109" s="886"/>
      <c r="DU109" s="887"/>
      <c r="DV109" s="888" t="s">
        <v>409</v>
      </c>
      <c r="DW109" s="886"/>
      <c r="DX109" s="886"/>
      <c r="DY109" s="886"/>
      <c r="DZ109" s="917"/>
    </row>
    <row r="110" spans="1:131" s="197" customFormat="1" ht="26.25" customHeight="1">
      <c r="A110" s="755" t="s">
        <v>411</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424871</v>
      </c>
      <c r="AB110" s="871"/>
      <c r="AC110" s="871"/>
      <c r="AD110" s="871"/>
      <c r="AE110" s="872"/>
      <c r="AF110" s="873">
        <v>418496</v>
      </c>
      <c r="AG110" s="871"/>
      <c r="AH110" s="871"/>
      <c r="AI110" s="871"/>
      <c r="AJ110" s="872"/>
      <c r="AK110" s="873">
        <v>389232</v>
      </c>
      <c r="AL110" s="871"/>
      <c r="AM110" s="871"/>
      <c r="AN110" s="871"/>
      <c r="AO110" s="872"/>
      <c r="AP110" s="874">
        <v>23.2</v>
      </c>
      <c r="AQ110" s="875"/>
      <c r="AR110" s="875"/>
      <c r="AS110" s="875"/>
      <c r="AT110" s="876"/>
      <c r="AU110" s="918" t="s">
        <v>61</v>
      </c>
      <c r="AV110" s="919"/>
      <c r="AW110" s="919"/>
      <c r="AX110" s="919"/>
      <c r="AY110" s="920"/>
      <c r="AZ110" s="814" t="s">
        <v>412</v>
      </c>
      <c r="BA110" s="756"/>
      <c r="BB110" s="756"/>
      <c r="BC110" s="756"/>
      <c r="BD110" s="756"/>
      <c r="BE110" s="756"/>
      <c r="BF110" s="756"/>
      <c r="BG110" s="756"/>
      <c r="BH110" s="756"/>
      <c r="BI110" s="756"/>
      <c r="BJ110" s="756"/>
      <c r="BK110" s="756"/>
      <c r="BL110" s="756"/>
      <c r="BM110" s="756"/>
      <c r="BN110" s="756"/>
      <c r="BO110" s="756"/>
      <c r="BP110" s="757"/>
      <c r="BQ110" s="797">
        <v>3735934</v>
      </c>
      <c r="BR110" s="798"/>
      <c r="BS110" s="798"/>
      <c r="BT110" s="798"/>
      <c r="BU110" s="798"/>
      <c r="BV110" s="798">
        <v>3829290</v>
      </c>
      <c r="BW110" s="798"/>
      <c r="BX110" s="798"/>
      <c r="BY110" s="798"/>
      <c r="BZ110" s="798"/>
      <c r="CA110" s="798">
        <v>3886660</v>
      </c>
      <c r="CB110" s="798"/>
      <c r="CC110" s="798"/>
      <c r="CD110" s="798"/>
      <c r="CE110" s="798"/>
      <c r="CF110" s="859">
        <v>231.9</v>
      </c>
      <c r="CG110" s="860"/>
      <c r="CH110" s="860"/>
      <c r="CI110" s="860"/>
      <c r="CJ110" s="860"/>
      <c r="CK110" s="914" t="s">
        <v>413</v>
      </c>
      <c r="CL110" s="862"/>
      <c r="CM110" s="867" t="s">
        <v>414</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221</v>
      </c>
      <c r="DH110" s="798"/>
      <c r="DI110" s="798"/>
      <c r="DJ110" s="798"/>
      <c r="DK110" s="798"/>
      <c r="DL110" s="798" t="s">
        <v>221</v>
      </c>
      <c r="DM110" s="798"/>
      <c r="DN110" s="798"/>
      <c r="DO110" s="798"/>
      <c r="DP110" s="798"/>
      <c r="DQ110" s="798" t="s">
        <v>221</v>
      </c>
      <c r="DR110" s="798"/>
      <c r="DS110" s="798"/>
      <c r="DT110" s="798"/>
      <c r="DU110" s="798"/>
      <c r="DV110" s="799" t="s">
        <v>221</v>
      </c>
      <c r="DW110" s="799"/>
      <c r="DX110" s="799"/>
      <c r="DY110" s="799"/>
      <c r="DZ110" s="800"/>
    </row>
    <row r="111" spans="1:131" s="197" customFormat="1" ht="26.25" customHeight="1">
      <c r="A111" s="776" t="s">
        <v>415</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221</v>
      </c>
      <c r="AB111" s="907"/>
      <c r="AC111" s="907"/>
      <c r="AD111" s="907"/>
      <c r="AE111" s="908"/>
      <c r="AF111" s="909" t="s">
        <v>221</v>
      </c>
      <c r="AG111" s="907"/>
      <c r="AH111" s="907"/>
      <c r="AI111" s="907"/>
      <c r="AJ111" s="908"/>
      <c r="AK111" s="909" t="s">
        <v>221</v>
      </c>
      <c r="AL111" s="907"/>
      <c r="AM111" s="907"/>
      <c r="AN111" s="907"/>
      <c r="AO111" s="908"/>
      <c r="AP111" s="910" t="s">
        <v>221</v>
      </c>
      <c r="AQ111" s="911"/>
      <c r="AR111" s="911"/>
      <c r="AS111" s="911"/>
      <c r="AT111" s="912"/>
      <c r="AU111" s="921"/>
      <c r="AV111" s="922"/>
      <c r="AW111" s="922"/>
      <c r="AX111" s="922"/>
      <c r="AY111" s="923"/>
      <c r="AZ111" s="765" t="s">
        <v>416</v>
      </c>
      <c r="BA111" s="766"/>
      <c r="BB111" s="766"/>
      <c r="BC111" s="766"/>
      <c r="BD111" s="766"/>
      <c r="BE111" s="766"/>
      <c r="BF111" s="766"/>
      <c r="BG111" s="766"/>
      <c r="BH111" s="766"/>
      <c r="BI111" s="766"/>
      <c r="BJ111" s="766"/>
      <c r="BK111" s="766"/>
      <c r="BL111" s="766"/>
      <c r="BM111" s="766"/>
      <c r="BN111" s="766"/>
      <c r="BO111" s="766"/>
      <c r="BP111" s="767"/>
      <c r="BQ111" s="768">
        <v>53278</v>
      </c>
      <c r="BR111" s="769"/>
      <c r="BS111" s="769"/>
      <c r="BT111" s="769"/>
      <c r="BU111" s="769"/>
      <c r="BV111" s="769">
        <v>37930</v>
      </c>
      <c r="BW111" s="769"/>
      <c r="BX111" s="769"/>
      <c r="BY111" s="769"/>
      <c r="BZ111" s="769"/>
      <c r="CA111" s="769">
        <v>26812</v>
      </c>
      <c r="CB111" s="769"/>
      <c r="CC111" s="769"/>
      <c r="CD111" s="769"/>
      <c r="CE111" s="769"/>
      <c r="CF111" s="846">
        <v>1.6</v>
      </c>
      <c r="CG111" s="847"/>
      <c r="CH111" s="847"/>
      <c r="CI111" s="847"/>
      <c r="CJ111" s="847"/>
      <c r="CK111" s="915"/>
      <c r="CL111" s="864"/>
      <c r="CM111" s="801" t="s">
        <v>417</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221</v>
      </c>
      <c r="DH111" s="769"/>
      <c r="DI111" s="769"/>
      <c r="DJ111" s="769"/>
      <c r="DK111" s="769"/>
      <c r="DL111" s="769" t="s">
        <v>221</v>
      </c>
      <c r="DM111" s="769"/>
      <c r="DN111" s="769"/>
      <c r="DO111" s="769"/>
      <c r="DP111" s="769"/>
      <c r="DQ111" s="769" t="s">
        <v>221</v>
      </c>
      <c r="DR111" s="769"/>
      <c r="DS111" s="769"/>
      <c r="DT111" s="769"/>
      <c r="DU111" s="769"/>
      <c r="DV111" s="821" t="s">
        <v>221</v>
      </c>
      <c r="DW111" s="821"/>
      <c r="DX111" s="821"/>
      <c r="DY111" s="821"/>
      <c r="DZ111" s="822"/>
    </row>
    <row r="112" spans="1:131" s="197" customFormat="1" ht="26.25" customHeight="1">
      <c r="A112" s="900" t="s">
        <v>418</v>
      </c>
      <c r="B112" s="901"/>
      <c r="C112" s="766" t="s">
        <v>419</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221</v>
      </c>
      <c r="AB112" s="782"/>
      <c r="AC112" s="782"/>
      <c r="AD112" s="782"/>
      <c r="AE112" s="783"/>
      <c r="AF112" s="784" t="s">
        <v>221</v>
      </c>
      <c r="AG112" s="782"/>
      <c r="AH112" s="782"/>
      <c r="AI112" s="782"/>
      <c r="AJ112" s="783"/>
      <c r="AK112" s="784" t="s">
        <v>221</v>
      </c>
      <c r="AL112" s="782"/>
      <c r="AM112" s="782"/>
      <c r="AN112" s="782"/>
      <c r="AO112" s="783"/>
      <c r="AP112" s="752" t="s">
        <v>221</v>
      </c>
      <c r="AQ112" s="753"/>
      <c r="AR112" s="753"/>
      <c r="AS112" s="753"/>
      <c r="AT112" s="754"/>
      <c r="AU112" s="921"/>
      <c r="AV112" s="922"/>
      <c r="AW112" s="922"/>
      <c r="AX112" s="922"/>
      <c r="AY112" s="923"/>
      <c r="AZ112" s="765" t="s">
        <v>420</v>
      </c>
      <c r="BA112" s="766"/>
      <c r="BB112" s="766"/>
      <c r="BC112" s="766"/>
      <c r="BD112" s="766"/>
      <c r="BE112" s="766"/>
      <c r="BF112" s="766"/>
      <c r="BG112" s="766"/>
      <c r="BH112" s="766"/>
      <c r="BI112" s="766"/>
      <c r="BJ112" s="766"/>
      <c r="BK112" s="766"/>
      <c r="BL112" s="766"/>
      <c r="BM112" s="766"/>
      <c r="BN112" s="766"/>
      <c r="BO112" s="766"/>
      <c r="BP112" s="767"/>
      <c r="BQ112" s="768">
        <v>2192901</v>
      </c>
      <c r="BR112" s="769"/>
      <c r="BS112" s="769"/>
      <c r="BT112" s="769"/>
      <c r="BU112" s="769"/>
      <c r="BV112" s="769">
        <v>2174725</v>
      </c>
      <c r="BW112" s="769"/>
      <c r="BX112" s="769"/>
      <c r="BY112" s="769"/>
      <c r="BZ112" s="769"/>
      <c r="CA112" s="769">
        <v>2188281</v>
      </c>
      <c r="CB112" s="769"/>
      <c r="CC112" s="769"/>
      <c r="CD112" s="769"/>
      <c r="CE112" s="769"/>
      <c r="CF112" s="846">
        <v>130.6</v>
      </c>
      <c r="CG112" s="847"/>
      <c r="CH112" s="847"/>
      <c r="CI112" s="847"/>
      <c r="CJ112" s="847"/>
      <c r="CK112" s="915"/>
      <c r="CL112" s="864"/>
      <c r="CM112" s="801" t="s">
        <v>421</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v>33866</v>
      </c>
      <c r="DH112" s="769"/>
      <c r="DI112" s="769"/>
      <c r="DJ112" s="769"/>
      <c r="DK112" s="769"/>
      <c r="DL112" s="769">
        <v>21614</v>
      </c>
      <c r="DM112" s="769"/>
      <c r="DN112" s="769"/>
      <c r="DO112" s="769"/>
      <c r="DP112" s="769"/>
      <c r="DQ112" s="769">
        <v>13067</v>
      </c>
      <c r="DR112" s="769"/>
      <c r="DS112" s="769"/>
      <c r="DT112" s="769"/>
      <c r="DU112" s="769"/>
      <c r="DV112" s="821">
        <v>0.8</v>
      </c>
      <c r="DW112" s="821"/>
      <c r="DX112" s="821"/>
      <c r="DY112" s="821"/>
      <c r="DZ112" s="822"/>
    </row>
    <row r="113" spans="1:130" s="197" customFormat="1" ht="26.25" customHeight="1">
      <c r="A113" s="902"/>
      <c r="B113" s="903"/>
      <c r="C113" s="766" t="s">
        <v>422</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202270</v>
      </c>
      <c r="AB113" s="907"/>
      <c r="AC113" s="907"/>
      <c r="AD113" s="907"/>
      <c r="AE113" s="908"/>
      <c r="AF113" s="909">
        <v>197775</v>
      </c>
      <c r="AG113" s="907"/>
      <c r="AH113" s="907"/>
      <c r="AI113" s="907"/>
      <c r="AJ113" s="908"/>
      <c r="AK113" s="909">
        <v>181239</v>
      </c>
      <c r="AL113" s="907"/>
      <c r="AM113" s="907"/>
      <c r="AN113" s="907"/>
      <c r="AO113" s="908"/>
      <c r="AP113" s="910">
        <v>10.8</v>
      </c>
      <c r="AQ113" s="911"/>
      <c r="AR113" s="911"/>
      <c r="AS113" s="911"/>
      <c r="AT113" s="912"/>
      <c r="AU113" s="921"/>
      <c r="AV113" s="922"/>
      <c r="AW113" s="922"/>
      <c r="AX113" s="922"/>
      <c r="AY113" s="923"/>
      <c r="AZ113" s="765" t="s">
        <v>423</v>
      </c>
      <c r="BA113" s="766"/>
      <c r="BB113" s="766"/>
      <c r="BC113" s="766"/>
      <c r="BD113" s="766"/>
      <c r="BE113" s="766"/>
      <c r="BF113" s="766"/>
      <c r="BG113" s="766"/>
      <c r="BH113" s="766"/>
      <c r="BI113" s="766"/>
      <c r="BJ113" s="766"/>
      <c r="BK113" s="766"/>
      <c r="BL113" s="766"/>
      <c r="BM113" s="766"/>
      <c r="BN113" s="766"/>
      <c r="BO113" s="766"/>
      <c r="BP113" s="767"/>
      <c r="BQ113" s="768">
        <v>53480</v>
      </c>
      <c r="BR113" s="769"/>
      <c r="BS113" s="769"/>
      <c r="BT113" s="769"/>
      <c r="BU113" s="769"/>
      <c r="BV113" s="769">
        <v>42466</v>
      </c>
      <c r="BW113" s="769"/>
      <c r="BX113" s="769"/>
      <c r="BY113" s="769"/>
      <c r="BZ113" s="769"/>
      <c r="CA113" s="769">
        <v>29218</v>
      </c>
      <c r="CB113" s="769"/>
      <c r="CC113" s="769"/>
      <c r="CD113" s="769"/>
      <c r="CE113" s="769"/>
      <c r="CF113" s="846">
        <v>1.7</v>
      </c>
      <c r="CG113" s="847"/>
      <c r="CH113" s="847"/>
      <c r="CI113" s="847"/>
      <c r="CJ113" s="847"/>
      <c r="CK113" s="915"/>
      <c r="CL113" s="864"/>
      <c r="CM113" s="801" t="s">
        <v>424</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221</v>
      </c>
      <c r="DH113" s="782"/>
      <c r="DI113" s="782"/>
      <c r="DJ113" s="782"/>
      <c r="DK113" s="783"/>
      <c r="DL113" s="784" t="s">
        <v>221</v>
      </c>
      <c r="DM113" s="782"/>
      <c r="DN113" s="782"/>
      <c r="DO113" s="782"/>
      <c r="DP113" s="783"/>
      <c r="DQ113" s="784" t="s">
        <v>221</v>
      </c>
      <c r="DR113" s="782"/>
      <c r="DS113" s="782"/>
      <c r="DT113" s="782"/>
      <c r="DU113" s="783"/>
      <c r="DV113" s="752" t="s">
        <v>221</v>
      </c>
      <c r="DW113" s="753"/>
      <c r="DX113" s="753"/>
      <c r="DY113" s="753"/>
      <c r="DZ113" s="754"/>
    </row>
    <row r="114" spans="1:130" s="197" customFormat="1" ht="26.25" customHeight="1">
      <c r="A114" s="902"/>
      <c r="B114" s="903"/>
      <c r="C114" s="766" t="s">
        <v>425</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18017</v>
      </c>
      <c r="AB114" s="782"/>
      <c r="AC114" s="782"/>
      <c r="AD114" s="782"/>
      <c r="AE114" s="783"/>
      <c r="AF114" s="784">
        <v>7615</v>
      </c>
      <c r="AG114" s="782"/>
      <c r="AH114" s="782"/>
      <c r="AI114" s="782"/>
      <c r="AJ114" s="783"/>
      <c r="AK114" s="784">
        <v>6339</v>
      </c>
      <c r="AL114" s="782"/>
      <c r="AM114" s="782"/>
      <c r="AN114" s="782"/>
      <c r="AO114" s="783"/>
      <c r="AP114" s="752">
        <v>0.4</v>
      </c>
      <c r="AQ114" s="753"/>
      <c r="AR114" s="753"/>
      <c r="AS114" s="753"/>
      <c r="AT114" s="754"/>
      <c r="AU114" s="921"/>
      <c r="AV114" s="922"/>
      <c r="AW114" s="922"/>
      <c r="AX114" s="922"/>
      <c r="AY114" s="923"/>
      <c r="AZ114" s="765" t="s">
        <v>426</v>
      </c>
      <c r="BA114" s="766"/>
      <c r="BB114" s="766"/>
      <c r="BC114" s="766"/>
      <c r="BD114" s="766"/>
      <c r="BE114" s="766"/>
      <c r="BF114" s="766"/>
      <c r="BG114" s="766"/>
      <c r="BH114" s="766"/>
      <c r="BI114" s="766"/>
      <c r="BJ114" s="766"/>
      <c r="BK114" s="766"/>
      <c r="BL114" s="766"/>
      <c r="BM114" s="766"/>
      <c r="BN114" s="766"/>
      <c r="BO114" s="766"/>
      <c r="BP114" s="767"/>
      <c r="BQ114" s="768">
        <v>534548</v>
      </c>
      <c r="BR114" s="769"/>
      <c r="BS114" s="769"/>
      <c r="BT114" s="769"/>
      <c r="BU114" s="769"/>
      <c r="BV114" s="769">
        <v>513948</v>
      </c>
      <c r="BW114" s="769"/>
      <c r="BX114" s="769"/>
      <c r="BY114" s="769"/>
      <c r="BZ114" s="769"/>
      <c r="CA114" s="769">
        <v>506783</v>
      </c>
      <c r="CB114" s="769"/>
      <c r="CC114" s="769"/>
      <c r="CD114" s="769"/>
      <c r="CE114" s="769"/>
      <c r="CF114" s="846">
        <v>30.2</v>
      </c>
      <c r="CG114" s="847"/>
      <c r="CH114" s="847"/>
      <c r="CI114" s="847"/>
      <c r="CJ114" s="847"/>
      <c r="CK114" s="915"/>
      <c r="CL114" s="864"/>
      <c r="CM114" s="801" t="s">
        <v>427</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221</v>
      </c>
      <c r="DH114" s="782"/>
      <c r="DI114" s="782"/>
      <c r="DJ114" s="782"/>
      <c r="DK114" s="783"/>
      <c r="DL114" s="784" t="s">
        <v>221</v>
      </c>
      <c r="DM114" s="782"/>
      <c r="DN114" s="782"/>
      <c r="DO114" s="782"/>
      <c r="DP114" s="783"/>
      <c r="DQ114" s="784" t="s">
        <v>221</v>
      </c>
      <c r="DR114" s="782"/>
      <c r="DS114" s="782"/>
      <c r="DT114" s="782"/>
      <c r="DU114" s="783"/>
      <c r="DV114" s="752" t="s">
        <v>221</v>
      </c>
      <c r="DW114" s="753"/>
      <c r="DX114" s="753"/>
      <c r="DY114" s="753"/>
      <c r="DZ114" s="754"/>
    </row>
    <row r="115" spans="1:130" s="197" customFormat="1" ht="26.25" customHeight="1">
      <c r="A115" s="902"/>
      <c r="B115" s="903"/>
      <c r="C115" s="766" t="s">
        <v>428</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4166</v>
      </c>
      <c r="AB115" s="907"/>
      <c r="AC115" s="907"/>
      <c r="AD115" s="907"/>
      <c r="AE115" s="908"/>
      <c r="AF115" s="909">
        <v>3614</v>
      </c>
      <c r="AG115" s="907"/>
      <c r="AH115" s="907"/>
      <c r="AI115" s="907"/>
      <c r="AJ115" s="908"/>
      <c r="AK115" s="909">
        <v>3372</v>
      </c>
      <c r="AL115" s="907"/>
      <c r="AM115" s="907"/>
      <c r="AN115" s="907"/>
      <c r="AO115" s="908"/>
      <c r="AP115" s="910">
        <v>0.2</v>
      </c>
      <c r="AQ115" s="911"/>
      <c r="AR115" s="911"/>
      <c r="AS115" s="911"/>
      <c r="AT115" s="912"/>
      <c r="AU115" s="921"/>
      <c r="AV115" s="922"/>
      <c r="AW115" s="922"/>
      <c r="AX115" s="922"/>
      <c r="AY115" s="923"/>
      <c r="AZ115" s="765" t="s">
        <v>429</v>
      </c>
      <c r="BA115" s="766"/>
      <c r="BB115" s="766"/>
      <c r="BC115" s="766"/>
      <c r="BD115" s="766"/>
      <c r="BE115" s="766"/>
      <c r="BF115" s="766"/>
      <c r="BG115" s="766"/>
      <c r="BH115" s="766"/>
      <c r="BI115" s="766"/>
      <c r="BJ115" s="766"/>
      <c r="BK115" s="766"/>
      <c r="BL115" s="766"/>
      <c r="BM115" s="766"/>
      <c r="BN115" s="766"/>
      <c r="BO115" s="766"/>
      <c r="BP115" s="767"/>
      <c r="BQ115" s="768" t="s">
        <v>221</v>
      </c>
      <c r="BR115" s="769"/>
      <c r="BS115" s="769"/>
      <c r="BT115" s="769"/>
      <c r="BU115" s="769"/>
      <c r="BV115" s="769" t="s">
        <v>221</v>
      </c>
      <c r="BW115" s="769"/>
      <c r="BX115" s="769"/>
      <c r="BY115" s="769"/>
      <c r="BZ115" s="769"/>
      <c r="CA115" s="769" t="s">
        <v>221</v>
      </c>
      <c r="CB115" s="769"/>
      <c r="CC115" s="769"/>
      <c r="CD115" s="769"/>
      <c r="CE115" s="769"/>
      <c r="CF115" s="846" t="s">
        <v>221</v>
      </c>
      <c r="CG115" s="847"/>
      <c r="CH115" s="847"/>
      <c r="CI115" s="847"/>
      <c r="CJ115" s="847"/>
      <c r="CK115" s="915"/>
      <c r="CL115" s="864"/>
      <c r="CM115" s="765" t="s">
        <v>430</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221</v>
      </c>
      <c r="DH115" s="782"/>
      <c r="DI115" s="782"/>
      <c r="DJ115" s="782"/>
      <c r="DK115" s="783"/>
      <c r="DL115" s="784" t="s">
        <v>221</v>
      </c>
      <c r="DM115" s="782"/>
      <c r="DN115" s="782"/>
      <c r="DO115" s="782"/>
      <c r="DP115" s="783"/>
      <c r="DQ115" s="784" t="s">
        <v>221</v>
      </c>
      <c r="DR115" s="782"/>
      <c r="DS115" s="782"/>
      <c r="DT115" s="782"/>
      <c r="DU115" s="783"/>
      <c r="DV115" s="752" t="s">
        <v>221</v>
      </c>
      <c r="DW115" s="753"/>
      <c r="DX115" s="753"/>
      <c r="DY115" s="753"/>
      <c r="DZ115" s="754"/>
    </row>
    <row r="116" spans="1:130" s="197" customFormat="1" ht="26.25" customHeight="1">
      <c r="A116" s="904"/>
      <c r="B116" s="905"/>
      <c r="C116" s="844" t="s">
        <v>431</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727</v>
      </c>
      <c r="AB116" s="782"/>
      <c r="AC116" s="782"/>
      <c r="AD116" s="782"/>
      <c r="AE116" s="783"/>
      <c r="AF116" s="784">
        <v>758</v>
      </c>
      <c r="AG116" s="782"/>
      <c r="AH116" s="782"/>
      <c r="AI116" s="782"/>
      <c r="AJ116" s="783"/>
      <c r="AK116" s="784">
        <v>585</v>
      </c>
      <c r="AL116" s="782"/>
      <c r="AM116" s="782"/>
      <c r="AN116" s="782"/>
      <c r="AO116" s="783"/>
      <c r="AP116" s="752">
        <v>0</v>
      </c>
      <c r="AQ116" s="753"/>
      <c r="AR116" s="753"/>
      <c r="AS116" s="753"/>
      <c r="AT116" s="754"/>
      <c r="AU116" s="921"/>
      <c r="AV116" s="922"/>
      <c r="AW116" s="922"/>
      <c r="AX116" s="922"/>
      <c r="AY116" s="923"/>
      <c r="AZ116" s="765" t="s">
        <v>432</v>
      </c>
      <c r="BA116" s="766"/>
      <c r="BB116" s="766"/>
      <c r="BC116" s="766"/>
      <c r="BD116" s="766"/>
      <c r="BE116" s="766"/>
      <c r="BF116" s="766"/>
      <c r="BG116" s="766"/>
      <c r="BH116" s="766"/>
      <c r="BI116" s="766"/>
      <c r="BJ116" s="766"/>
      <c r="BK116" s="766"/>
      <c r="BL116" s="766"/>
      <c r="BM116" s="766"/>
      <c r="BN116" s="766"/>
      <c r="BO116" s="766"/>
      <c r="BP116" s="767"/>
      <c r="BQ116" s="768" t="s">
        <v>221</v>
      </c>
      <c r="BR116" s="769"/>
      <c r="BS116" s="769"/>
      <c r="BT116" s="769"/>
      <c r="BU116" s="769"/>
      <c r="BV116" s="769" t="s">
        <v>221</v>
      </c>
      <c r="BW116" s="769"/>
      <c r="BX116" s="769"/>
      <c r="BY116" s="769"/>
      <c r="BZ116" s="769"/>
      <c r="CA116" s="769" t="s">
        <v>221</v>
      </c>
      <c r="CB116" s="769"/>
      <c r="CC116" s="769"/>
      <c r="CD116" s="769"/>
      <c r="CE116" s="769"/>
      <c r="CF116" s="846" t="s">
        <v>221</v>
      </c>
      <c r="CG116" s="847"/>
      <c r="CH116" s="847"/>
      <c r="CI116" s="847"/>
      <c r="CJ116" s="847"/>
      <c r="CK116" s="915"/>
      <c r="CL116" s="864"/>
      <c r="CM116" s="801" t="s">
        <v>433</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v>19412</v>
      </c>
      <c r="DH116" s="782"/>
      <c r="DI116" s="782"/>
      <c r="DJ116" s="782"/>
      <c r="DK116" s="783"/>
      <c r="DL116" s="784">
        <v>16316</v>
      </c>
      <c r="DM116" s="782"/>
      <c r="DN116" s="782"/>
      <c r="DO116" s="782"/>
      <c r="DP116" s="783"/>
      <c r="DQ116" s="784">
        <v>13745</v>
      </c>
      <c r="DR116" s="782"/>
      <c r="DS116" s="782"/>
      <c r="DT116" s="782"/>
      <c r="DU116" s="783"/>
      <c r="DV116" s="752">
        <v>0.8</v>
      </c>
      <c r="DW116" s="753"/>
      <c r="DX116" s="753"/>
      <c r="DY116" s="753"/>
      <c r="DZ116" s="754"/>
    </row>
    <row r="117" spans="1:130" s="197" customFormat="1" ht="26.25" customHeight="1">
      <c r="A117" s="885" t="s">
        <v>170</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434</v>
      </c>
      <c r="Z117" s="887"/>
      <c r="AA117" s="892">
        <v>650051</v>
      </c>
      <c r="AB117" s="893"/>
      <c r="AC117" s="893"/>
      <c r="AD117" s="893"/>
      <c r="AE117" s="894"/>
      <c r="AF117" s="896">
        <v>628258</v>
      </c>
      <c r="AG117" s="893"/>
      <c r="AH117" s="893"/>
      <c r="AI117" s="893"/>
      <c r="AJ117" s="894"/>
      <c r="AK117" s="896">
        <v>580767</v>
      </c>
      <c r="AL117" s="893"/>
      <c r="AM117" s="893"/>
      <c r="AN117" s="893"/>
      <c r="AO117" s="894"/>
      <c r="AP117" s="897"/>
      <c r="AQ117" s="898"/>
      <c r="AR117" s="898"/>
      <c r="AS117" s="898"/>
      <c r="AT117" s="899"/>
      <c r="AU117" s="921"/>
      <c r="AV117" s="922"/>
      <c r="AW117" s="922"/>
      <c r="AX117" s="922"/>
      <c r="AY117" s="923"/>
      <c r="AZ117" s="843" t="s">
        <v>435</v>
      </c>
      <c r="BA117" s="844"/>
      <c r="BB117" s="844"/>
      <c r="BC117" s="844"/>
      <c r="BD117" s="844"/>
      <c r="BE117" s="844"/>
      <c r="BF117" s="844"/>
      <c r="BG117" s="844"/>
      <c r="BH117" s="844"/>
      <c r="BI117" s="844"/>
      <c r="BJ117" s="844"/>
      <c r="BK117" s="844"/>
      <c r="BL117" s="844"/>
      <c r="BM117" s="844"/>
      <c r="BN117" s="844"/>
      <c r="BO117" s="844"/>
      <c r="BP117" s="845"/>
      <c r="BQ117" s="855" t="s">
        <v>221</v>
      </c>
      <c r="BR117" s="856"/>
      <c r="BS117" s="856"/>
      <c r="BT117" s="856"/>
      <c r="BU117" s="856"/>
      <c r="BV117" s="856" t="s">
        <v>221</v>
      </c>
      <c r="BW117" s="856"/>
      <c r="BX117" s="856"/>
      <c r="BY117" s="856"/>
      <c r="BZ117" s="856"/>
      <c r="CA117" s="856" t="s">
        <v>221</v>
      </c>
      <c r="CB117" s="856"/>
      <c r="CC117" s="856"/>
      <c r="CD117" s="856"/>
      <c r="CE117" s="856"/>
      <c r="CF117" s="846" t="s">
        <v>221</v>
      </c>
      <c r="CG117" s="847"/>
      <c r="CH117" s="847"/>
      <c r="CI117" s="847"/>
      <c r="CJ117" s="847"/>
      <c r="CK117" s="915"/>
      <c r="CL117" s="864"/>
      <c r="CM117" s="801" t="s">
        <v>436</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221</v>
      </c>
      <c r="DH117" s="782"/>
      <c r="DI117" s="782"/>
      <c r="DJ117" s="782"/>
      <c r="DK117" s="783"/>
      <c r="DL117" s="784" t="s">
        <v>221</v>
      </c>
      <c r="DM117" s="782"/>
      <c r="DN117" s="782"/>
      <c r="DO117" s="782"/>
      <c r="DP117" s="783"/>
      <c r="DQ117" s="784" t="s">
        <v>221</v>
      </c>
      <c r="DR117" s="782"/>
      <c r="DS117" s="782"/>
      <c r="DT117" s="782"/>
      <c r="DU117" s="783"/>
      <c r="DV117" s="752" t="s">
        <v>221</v>
      </c>
      <c r="DW117" s="753"/>
      <c r="DX117" s="753"/>
      <c r="DY117" s="753"/>
      <c r="DZ117" s="754"/>
    </row>
    <row r="118" spans="1:130" s="197" customFormat="1" ht="26.25" customHeight="1">
      <c r="A118" s="885" t="s">
        <v>410</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408</v>
      </c>
      <c r="AB118" s="886"/>
      <c r="AC118" s="886"/>
      <c r="AD118" s="886"/>
      <c r="AE118" s="887"/>
      <c r="AF118" s="888" t="s">
        <v>287</v>
      </c>
      <c r="AG118" s="886"/>
      <c r="AH118" s="886"/>
      <c r="AI118" s="886"/>
      <c r="AJ118" s="887"/>
      <c r="AK118" s="888" t="s">
        <v>286</v>
      </c>
      <c r="AL118" s="886"/>
      <c r="AM118" s="886"/>
      <c r="AN118" s="886"/>
      <c r="AO118" s="887"/>
      <c r="AP118" s="889" t="s">
        <v>409</v>
      </c>
      <c r="AQ118" s="890"/>
      <c r="AR118" s="890"/>
      <c r="AS118" s="890"/>
      <c r="AT118" s="891"/>
      <c r="AU118" s="924"/>
      <c r="AV118" s="925"/>
      <c r="AW118" s="925"/>
      <c r="AX118" s="925"/>
      <c r="AY118" s="925"/>
      <c r="AZ118" s="228" t="s">
        <v>170</v>
      </c>
      <c r="BA118" s="228"/>
      <c r="BB118" s="228"/>
      <c r="BC118" s="228"/>
      <c r="BD118" s="228"/>
      <c r="BE118" s="228"/>
      <c r="BF118" s="228"/>
      <c r="BG118" s="228"/>
      <c r="BH118" s="228"/>
      <c r="BI118" s="228"/>
      <c r="BJ118" s="228"/>
      <c r="BK118" s="228"/>
      <c r="BL118" s="228"/>
      <c r="BM118" s="228"/>
      <c r="BN118" s="228"/>
      <c r="BO118" s="835" t="s">
        <v>437</v>
      </c>
      <c r="BP118" s="836"/>
      <c r="BQ118" s="855">
        <v>6570141</v>
      </c>
      <c r="BR118" s="856"/>
      <c r="BS118" s="856"/>
      <c r="BT118" s="856"/>
      <c r="BU118" s="856"/>
      <c r="BV118" s="856">
        <v>6598359</v>
      </c>
      <c r="BW118" s="856"/>
      <c r="BX118" s="856"/>
      <c r="BY118" s="856"/>
      <c r="BZ118" s="856"/>
      <c r="CA118" s="856">
        <v>6637754</v>
      </c>
      <c r="CB118" s="856"/>
      <c r="CC118" s="856"/>
      <c r="CD118" s="856"/>
      <c r="CE118" s="856"/>
      <c r="CF118" s="741"/>
      <c r="CG118" s="742"/>
      <c r="CH118" s="742"/>
      <c r="CI118" s="742"/>
      <c r="CJ118" s="839"/>
      <c r="CK118" s="915"/>
      <c r="CL118" s="864"/>
      <c r="CM118" s="801" t="s">
        <v>438</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221</v>
      </c>
      <c r="DH118" s="782"/>
      <c r="DI118" s="782"/>
      <c r="DJ118" s="782"/>
      <c r="DK118" s="783"/>
      <c r="DL118" s="784" t="s">
        <v>221</v>
      </c>
      <c r="DM118" s="782"/>
      <c r="DN118" s="782"/>
      <c r="DO118" s="782"/>
      <c r="DP118" s="783"/>
      <c r="DQ118" s="784" t="s">
        <v>221</v>
      </c>
      <c r="DR118" s="782"/>
      <c r="DS118" s="782"/>
      <c r="DT118" s="782"/>
      <c r="DU118" s="783"/>
      <c r="DV118" s="752" t="s">
        <v>221</v>
      </c>
      <c r="DW118" s="753"/>
      <c r="DX118" s="753"/>
      <c r="DY118" s="753"/>
      <c r="DZ118" s="754"/>
    </row>
    <row r="119" spans="1:130" s="197" customFormat="1" ht="26.25" customHeight="1">
      <c r="A119" s="861" t="s">
        <v>413</v>
      </c>
      <c r="B119" s="862"/>
      <c r="C119" s="867" t="s">
        <v>414</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221</v>
      </c>
      <c r="AB119" s="871"/>
      <c r="AC119" s="871"/>
      <c r="AD119" s="871"/>
      <c r="AE119" s="872"/>
      <c r="AF119" s="873" t="s">
        <v>221</v>
      </c>
      <c r="AG119" s="871"/>
      <c r="AH119" s="871"/>
      <c r="AI119" s="871"/>
      <c r="AJ119" s="872"/>
      <c r="AK119" s="873" t="s">
        <v>221</v>
      </c>
      <c r="AL119" s="871"/>
      <c r="AM119" s="871"/>
      <c r="AN119" s="871"/>
      <c r="AO119" s="872"/>
      <c r="AP119" s="874" t="s">
        <v>221</v>
      </c>
      <c r="AQ119" s="875"/>
      <c r="AR119" s="875"/>
      <c r="AS119" s="875"/>
      <c r="AT119" s="876"/>
      <c r="AU119" s="877" t="s">
        <v>439</v>
      </c>
      <c r="AV119" s="878"/>
      <c r="AW119" s="878"/>
      <c r="AX119" s="878"/>
      <c r="AY119" s="879"/>
      <c r="AZ119" s="814" t="s">
        <v>440</v>
      </c>
      <c r="BA119" s="756"/>
      <c r="BB119" s="756"/>
      <c r="BC119" s="756"/>
      <c r="BD119" s="756"/>
      <c r="BE119" s="756"/>
      <c r="BF119" s="756"/>
      <c r="BG119" s="756"/>
      <c r="BH119" s="756"/>
      <c r="BI119" s="756"/>
      <c r="BJ119" s="756"/>
      <c r="BK119" s="756"/>
      <c r="BL119" s="756"/>
      <c r="BM119" s="756"/>
      <c r="BN119" s="756"/>
      <c r="BO119" s="756"/>
      <c r="BP119" s="757"/>
      <c r="BQ119" s="797">
        <v>1147979</v>
      </c>
      <c r="BR119" s="798"/>
      <c r="BS119" s="798"/>
      <c r="BT119" s="798"/>
      <c r="BU119" s="798"/>
      <c r="BV119" s="798">
        <v>1300714</v>
      </c>
      <c r="BW119" s="798"/>
      <c r="BX119" s="798"/>
      <c r="BY119" s="798"/>
      <c r="BZ119" s="798"/>
      <c r="CA119" s="798">
        <v>1489246</v>
      </c>
      <c r="CB119" s="798"/>
      <c r="CC119" s="798"/>
      <c r="CD119" s="798"/>
      <c r="CE119" s="798"/>
      <c r="CF119" s="859">
        <v>88.9</v>
      </c>
      <c r="CG119" s="860"/>
      <c r="CH119" s="860"/>
      <c r="CI119" s="860"/>
      <c r="CJ119" s="860"/>
      <c r="CK119" s="916"/>
      <c r="CL119" s="866"/>
      <c r="CM119" s="823" t="s">
        <v>441</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221</v>
      </c>
      <c r="DH119" s="715"/>
      <c r="DI119" s="715"/>
      <c r="DJ119" s="715"/>
      <c r="DK119" s="716"/>
      <c r="DL119" s="717" t="s">
        <v>221</v>
      </c>
      <c r="DM119" s="715"/>
      <c r="DN119" s="715"/>
      <c r="DO119" s="715"/>
      <c r="DP119" s="716"/>
      <c r="DQ119" s="717" t="s">
        <v>221</v>
      </c>
      <c r="DR119" s="715"/>
      <c r="DS119" s="715"/>
      <c r="DT119" s="715"/>
      <c r="DU119" s="716"/>
      <c r="DV119" s="805" t="s">
        <v>221</v>
      </c>
      <c r="DW119" s="806"/>
      <c r="DX119" s="806"/>
      <c r="DY119" s="806"/>
      <c r="DZ119" s="807"/>
    </row>
    <row r="120" spans="1:130" s="197" customFormat="1" ht="26.25" customHeight="1">
      <c r="A120" s="863"/>
      <c r="B120" s="864"/>
      <c r="C120" s="801" t="s">
        <v>417</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221</v>
      </c>
      <c r="AB120" s="782"/>
      <c r="AC120" s="782"/>
      <c r="AD120" s="782"/>
      <c r="AE120" s="783"/>
      <c r="AF120" s="784" t="s">
        <v>221</v>
      </c>
      <c r="AG120" s="782"/>
      <c r="AH120" s="782"/>
      <c r="AI120" s="782"/>
      <c r="AJ120" s="783"/>
      <c r="AK120" s="784" t="s">
        <v>221</v>
      </c>
      <c r="AL120" s="782"/>
      <c r="AM120" s="782"/>
      <c r="AN120" s="782"/>
      <c r="AO120" s="783"/>
      <c r="AP120" s="752" t="s">
        <v>221</v>
      </c>
      <c r="AQ120" s="753"/>
      <c r="AR120" s="753"/>
      <c r="AS120" s="753"/>
      <c r="AT120" s="754"/>
      <c r="AU120" s="880"/>
      <c r="AV120" s="881"/>
      <c r="AW120" s="881"/>
      <c r="AX120" s="881"/>
      <c r="AY120" s="882"/>
      <c r="AZ120" s="765" t="s">
        <v>442</v>
      </c>
      <c r="BA120" s="766"/>
      <c r="BB120" s="766"/>
      <c r="BC120" s="766"/>
      <c r="BD120" s="766"/>
      <c r="BE120" s="766"/>
      <c r="BF120" s="766"/>
      <c r="BG120" s="766"/>
      <c r="BH120" s="766"/>
      <c r="BI120" s="766"/>
      <c r="BJ120" s="766"/>
      <c r="BK120" s="766"/>
      <c r="BL120" s="766"/>
      <c r="BM120" s="766"/>
      <c r="BN120" s="766"/>
      <c r="BO120" s="766"/>
      <c r="BP120" s="767"/>
      <c r="BQ120" s="768">
        <v>382854</v>
      </c>
      <c r="BR120" s="769"/>
      <c r="BS120" s="769"/>
      <c r="BT120" s="769"/>
      <c r="BU120" s="769"/>
      <c r="BV120" s="769">
        <v>315359</v>
      </c>
      <c r="BW120" s="769"/>
      <c r="BX120" s="769"/>
      <c r="BY120" s="769"/>
      <c r="BZ120" s="769"/>
      <c r="CA120" s="769">
        <v>254077</v>
      </c>
      <c r="CB120" s="769"/>
      <c r="CC120" s="769"/>
      <c r="CD120" s="769"/>
      <c r="CE120" s="769"/>
      <c r="CF120" s="846">
        <v>15.2</v>
      </c>
      <c r="CG120" s="847"/>
      <c r="CH120" s="847"/>
      <c r="CI120" s="847"/>
      <c r="CJ120" s="847"/>
      <c r="CK120" s="848" t="s">
        <v>443</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1592595</v>
      </c>
      <c r="DH120" s="798"/>
      <c r="DI120" s="798"/>
      <c r="DJ120" s="798"/>
      <c r="DK120" s="798"/>
      <c r="DL120" s="798">
        <v>1552193</v>
      </c>
      <c r="DM120" s="798"/>
      <c r="DN120" s="798"/>
      <c r="DO120" s="798"/>
      <c r="DP120" s="798"/>
      <c r="DQ120" s="798">
        <v>1547263</v>
      </c>
      <c r="DR120" s="798"/>
      <c r="DS120" s="798"/>
      <c r="DT120" s="798"/>
      <c r="DU120" s="798"/>
      <c r="DV120" s="799">
        <v>92.3</v>
      </c>
      <c r="DW120" s="799"/>
      <c r="DX120" s="799"/>
      <c r="DY120" s="799"/>
      <c r="DZ120" s="800"/>
    </row>
    <row r="121" spans="1:130" s="197" customFormat="1" ht="26.25" customHeight="1">
      <c r="A121" s="863"/>
      <c r="B121" s="864"/>
      <c r="C121" s="840" t="s">
        <v>444</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221</v>
      </c>
      <c r="AB121" s="782"/>
      <c r="AC121" s="782"/>
      <c r="AD121" s="782"/>
      <c r="AE121" s="783"/>
      <c r="AF121" s="784" t="s">
        <v>221</v>
      </c>
      <c r="AG121" s="782"/>
      <c r="AH121" s="782"/>
      <c r="AI121" s="782"/>
      <c r="AJ121" s="783"/>
      <c r="AK121" s="784" t="s">
        <v>221</v>
      </c>
      <c r="AL121" s="782"/>
      <c r="AM121" s="782"/>
      <c r="AN121" s="782"/>
      <c r="AO121" s="783"/>
      <c r="AP121" s="752" t="s">
        <v>221</v>
      </c>
      <c r="AQ121" s="753"/>
      <c r="AR121" s="753"/>
      <c r="AS121" s="753"/>
      <c r="AT121" s="754"/>
      <c r="AU121" s="880"/>
      <c r="AV121" s="881"/>
      <c r="AW121" s="881"/>
      <c r="AX121" s="881"/>
      <c r="AY121" s="882"/>
      <c r="AZ121" s="843" t="s">
        <v>445</v>
      </c>
      <c r="BA121" s="844"/>
      <c r="BB121" s="844"/>
      <c r="BC121" s="844"/>
      <c r="BD121" s="844"/>
      <c r="BE121" s="844"/>
      <c r="BF121" s="844"/>
      <c r="BG121" s="844"/>
      <c r="BH121" s="844"/>
      <c r="BI121" s="844"/>
      <c r="BJ121" s="844"/>
      <c r="BK121" s="844"/>
      <c r="BL121" s="844"/>
      <c r="BM121" s="844"/>
      <c r="BN121" s="844"/>
      <c r="BO121" s="844"/>
      <c r="BP121" s="845"/>
      <c r="BQ121" s="855">
        <v>4063739</v>
      </c>
      <c r="BR121" s="856"/>
      <c r="BS121" s="856"/>
      <c r="BT121" s="856"/>
      <c r="BU121" s="856"/>
      <c r="BV121" s="856">
        <v>4070090</v>
      </c>
      <c r="BW121" s="856"/>
      <c r="BX121" s="856"/>
      <c r="BY121" s="856"/>
      <c r="BZ121" s="856"/>
      <c r="CA121" s="856">
        <v>4065808</v>
      </c>
      <c r="CB121" s="856"/>
      <c r="CC121" s="856"/>
      <c r="CD121" s="856"/>
      <c r="CE121" s="856"/>
      <c r="CF121" s="857">
        <v>242.6</v>
      </c>
      <c r="CG121" s="858"/>
      <c r="CH121" s="858"/>
      <c r="CI121" s="858"/>
      <c r="CJ121" s="858"/>
      <c r="CK121" s="849"/>
      <c r="CL121" s="810"/>
      <c r="CM121" s="810"/>
      <c r="CN121" s="810"/>
      <c r="CO121" s="811"/>
      <c r="CP121" s="826" t="s">
        <v>383</v>
      </c>
      <c r="CQ121" s="827"/>
      <c r="CR121" s="827"/>
      <c r="CS121" s="827"/>
      <c r="CT121" s="827"/>
      <c r="CU121" s="827"/>
      <c r="CV121" s="827"/>
      <c r="CW121" s="827"/>
      <c r="CX121" s="827"/>
      <c r="CY121" s="827"/>
      <c r="CZ121" s="827"/>
      <c r="DA121" s="827"/>
      <c r="DB121" s="827"/>
      <c r="DC121" s="827"/>
      <c r="DD121" s="827"/>
      <c r="DE121" s="827"/>
      <c r="DF121" s="828"/>
      <c r="DG121" s="768">
        <v>257364</v>
      </c>
      <c r="DH121" s="769"/>
      <c r="DI121" s="769"/>
      <c r="DJ121" s="769"/>
      <c r="DK121" s="769"/>
      <c r="DL121" s="769">
        <v>305999</v>
      </c>
      <c r="DM121" s="769"/>
      <c r="DN121" s="769"/>
      <c r="DO121" s="769"/>
      <c r="DP121" s="769"/>
      <c r="DQ121" s="769">
        <v>341069</v>
      </c>
      <c r="DR121" s="769"/>
      <c r="DS121" s="769"/>
      <c r="DT121" s="769"/>
      <c r="DU121" s="769"/>
      <c r="DV121" s="821">
        <v>20.399999999999999</v>
      </c>
      <c r="DW121" s="821"/>
      <c r="DX121" s="821"/>
      <c r="DY121" s="821"/>
      <c r="DZ121" s="822"/>
    </row>
    <row r="122" spans="1:130" s="197" customFormat="1" ht="26.25" customHeight="1">
      <c r="A122" s="863"/>
      <c r="B122" s="864"/>
      <c r="C122" s="801" t="s">
        <v>427</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221</v>
      </c>
      <c r="AB122" s="782"/>
      <c r="AC122" s="782"/>
      <c r="AD122" s="782"/>
      <c r="AE122" s="783"/>
      <c r="AF122" s="784" t="s">
        <v>221</v>
      </c>
      <c r="AG122" s="782"/>
      <c r="AH122" s="782"/>
      <c r="AI122" s="782"/>
      <c r="AJ122" s="783"/>
      <c r="AK122" s="784" t="s">
        <v>221</v>
      </c>
      <c r="AL122" s="782"/>
      <c r="AM122" s="782"/>
      <c r="AN122" s="782"/>
      <c r="AO122" s="783"/>
      <c r="AP122" s="752" t="s">
        <v>221</v>
      </c>
      <c r="AQ122" s="753"/>
      <c r="AR122" s="753"/>
      <c r="AS122" s="753"/>
      <c r="AT122" s="754"/>
      <c r="AU122" s="883"/>
      <c r="AV122" s="884"/>
      <c r="AW122" s="884"/>
      <c r="AX122" s="884"/>
      <c r="AY122" s="884"/>
      <c r="AZ122" s="228" t="s">
        <v>170</v>
      </c>
      <c r="BA122" s="228"/>
      <c r="BB122" s="228"/>
      <c r="BC122" s="228"/>
      <c r="BD122" s="228"/>
      <c r="BE122" s="228"/>
      <c r="BF122" s="228"/>
      <c r="BG122" s="228"/>
      <c r="BH122" s="228"/>
      <c r="BI122" s="228"/>
      <c r="BJ122" s="228"/>
      <c r="BK122" s="228"/>
      <c r="BL122" s="228"/>
      <c r="BM122" s="228"/>
      <c r="BN122" s="228"/>
      <c r="BO122" s="835" t="s">
        <v>446</v>
      </c>
      <c r="BP122" s="836"/>
      <c r="BQ122" s="837">
        <v>5594572</v>
      </c>
      <c r="BR122" s="838"/>
      <c r="BS122" s="838"/>
      <c r="BT122" s="838"/>
      <c r="BU122" s="838"/>
      <c r="BV122" s="838">
        <v>5686163</v>
      </c>
      <c r="BW122" s="838"/>
      <c r="BX122" s="838"/>
      <c r="BY122" s="838"/>
      <c r="BZ122" s="838"/>
      <c r="CA122" s="838">
        <v>5809131</v>
      </c>
      <c r="CB122" s="838"/>
      <c r="CC122" s="838"/>
      <c r="CD122" s="838"/>
      <c r="CE122" s="838"/>
      <c r="CF122" s="741"/>
      <c r="CG122" s="742"/>
      <c r="CH122" s="742"/>
      <c r="CI122" s="742"/>
      <c r="CJ122" s="839"/>
      <c r="CK122" s="849"/>
      <c r="CL122" s="810"/>
      <c r="CM122" s="810"/>
      <c r="CN122" s="810"/>
      <c r="CO122" s="811"/>
      <c r="CP122" s="826" t="s">
        <v>387</v>
      </c>
      <c r="CQ122" s="827"/>
      <c r="CR122" s="827"/>
      <c r="CS122" s="827"/>
      <c r="CT122" s="827"/>
      <c r="CU122" s="827"/>
      <c r="CV122" s="827"/>
      <c r="CW122" s="827"/>
      <c r="CX122" s="827"/>
      <c r="CY122" s="827"/>
      <c r="CZ122" s="827"/>
      <c r="DA122" s="827"/>
      <c r="DB122" s="827"/>
      <c r="DC122" s="827"/>
      <c r="DD122" s="827"/>
      <c r="DE122" s="827"/>
      <c r="DF122" s="828"/>
      <c r="DG122" s="768">
        <v>342942</v>
      </c>
      <c r="DH122" s="769"/>
      <c r="DI122" s="769"/>
      <c r="DJ122" s="769"/>
      <c r="DK122" s="769"/>
      <c r="DL122" s="769">
        <v>316533</v>
      </c>
      <c r="DM122" s="769"/>
      <c r="DN122" s="769"/>
      <c r="DO122" s="769"/>
      <c r="DP122" s="769"/>
      <c r="DQ122" s="769">
        <v>299949</v>
      </c>
      <c r="DR122" s="769"/>
      <c r="DS122" s="769"/>
      <c r="DT122" s="769"/>
      <c r="DU122" s="769"/>
      <c r="DV122" s="821">
        <v>17.899999999999999</v>
      </c>
      <c r="DW122" s="821"/>
      <c r="DX122" s="821"/>
      <c r="DY122" s="821"/>
      <c r="DZ122" s="822"/>
    </row>
    <row r="123" spans="1:130" s="197" customFormat="1" ht="26.25" customHeight="1" thickBot="1">
      <c r="A123" s="863"/>
      <c r="B123" s="864"/>
      <c r="C123" s="801" t="s">
        <v>433</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v>3490</v>
      </c>
      <c r="AB123" s="782"/>
      <c r="AC123" s="782"/>
      <c r="AD123" s="782"/>
      <c r="AE123" s="783"/>
      <c r="AF123" s="784">
        <v>3431</v>
      </c>
      <c r="AG123" s="782"/>
      <c r="AH123" s="782"/>
      <c r="AI123" s="782"/>
      <c r="AJ123" s="783"/>
      <c r="AK123" s="784">
        <v>3372</v>
      </c>
      <c r="AL123" s="782"/>
      <c r="AM123" s="782"/>
      <c r="AN123" s="782"/>
      <c r="AO123" s="783"/>
      <c r="AP123" s="752">
        <v>0.2</v>
      </c>
      <c r="AQ123" s="753"/>
      <c r="AR123" s="753"/>
      <c r="AS123" s="753"/>
      <c r="AT123" s="754"/>
      <c r="AU123" s="832" t="s">
        <v>447</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61.2</v>
      </c>
      <c r="BR123" s="830"/>
      <c r="BS123" s="830"/>
      <c r="BT123" s="830"/>
      <c r="BU123" s="830"/>
      <c r="BV123" s="830">
        <v>54.6</v>
      </c>
      <c r="BW123" s="830"/>
      <c r="BX123" s="830"/>
      <c r="BY123" s="830"/>
      <c r="BZ123" s="830"/>
      <c r="CA123" s="830">
        <v>49.4</v>
      </c>
      <c r="CB123" s="830"/>
      <c r="CC123" s="830"/>
      <c r="CD123" s="830"/>
      <c r="CE123" s="830"/>
      <c r="CF123" s="728"/>
      <c r="CG123" s="729"/>
      <c r="CH123" s="729"/>
      <c r="CI123" s="729"/>
      <c r="CJ123" s="831"/>
      <c r="CK123" s="849"/>
      <c r="CL123" s="810"/>
      <c r="CM123" s="810"/>
      <c r="CN123" s="810"/>
      <c r="CO123" s="811"/>
      <c r="CP123" s="826" t="s">
        <v>386</v>
      </c>
      <c r="CQ123" s="827"/>
      <c r="CR123" s="827"/>
      <c r="CS123" s="827"/>
      <c r="CT123" s="827"/>
      <c r="CU123" s="827"/>
      <c r="CV123" s="827"/>
      <c r="CW123" s="827"/>
      <c r="CX123" s="827"/>
      <c r="CY123" s="827"/>
      <c r="CZ123" s="827"/>
      <c r="DA123" s="827"/>
      <c r="DB123" s="827"/>
      <c r="DC123" s="827"/>
      <c r="DD123" s="827"/>
      <c r="DE123" s="827"/>
      <c r="DF123" s="828"/>
      <c r="DG123" s="781" t="s">
        <v>221</v>
      </c>
      <c r="DH123" s="782"/>
      <c r="DI123" s="782"/>
      <c r="DJ123" s="782"/>
      <c r="DK123" s="783"/>
      <c r="DL123" s="784" t="s">
        <v>221</v>
      </c>
      <c r="DM123" s="782"/>
      <c r="DN123" s="782"/>
      <c r="DO123" s="782"/>
      <c r="DP123" s="783"/>
      <c r="DQ123" s="784" t="s">
        <v>221</v>
      </c>
      <c r="DR123" s="782"/>
      <c r="DS123" s="782"/>
      <c r="DT123" s="782"/>
      <c r="DU123" s="783"/>
      <c r="DV123" s="752" t="s">
        <v>221</v>
      </c>
      <c r="DW123" s="753"/>
      <c r="DX123" s="753"/>
      <c r="DY123" s="753"/>
      <c r="DZ123" s="754"/>
    </row>
    <row r="124" spans="1:130" s="197" customFormat="1" ht="26.25" customHeight="1">
      <c r="A124" s="863"/>
      <c r="B124" s="864"/>
      <c r="C124" s="801" t="s">
        <v>436</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221</v>
      </c>
      <c r="AB124" s="782"/>
      <c r="AC124" s="782"/>
      <c r="AD124" s="782"/>
      <c r="AE124" s="783"/>
      <c r="AF124" s="784" t="s">
        <v>221</v>
      </c>
      <c r="AG124" s="782"/>
      <c r="AH124" s="782"/>
      <c r="AI124" s="782"/>
      <c r="AJ124" s="783"/>
      <c r="AK124" s="784" t="s">
        <v>221</v>
      </c>
      <c r="AL124" s="782"/>
      <c r="AM124" s="782"/>
      <c r="AN124" s="782"/>
      <c r="AO124" s="783"/>
      <c r="AP124" s="752" t="s">
        <v>221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448</v>
      </c>
      <c r="CQ124" s="827"/>
      <c r="CR124" s="827"/>
      <c r="CS124" s="827"/>
      <c r="CT124" s="827"/>
      <c r="CU124" s="827"/>
      <c r="CV124" s="827"/>
      <c r="CW124" s="827"/>
      <c r="CX124" s="827"/>
      <c r="CY124" s="827"/>
      <c r="CZ124" s="827"/>
      <c r="DA124" s="827"/>
      <c r="DB124" s="827"/>
      <c r="DC124" s="827"/>
      <c r="DD124" s="827"/>
      <c r="DE124" s="827"/>
      <c r="DF124" s="828"/>
      <c r="DG124" s="714" t="s">
        <v>221</v>
      </c>
      <c r="DH124" s="715"/>
      <c r="DI124" s="715"/>
      <c r="DJ124" s="715"/>
      <c r="DK124" s="716"/>
      <c r="DL124" s="717" t="s">
        <v>221</v>
      </c>
      <c r="DM124" s="715"/>
      <c r="DN124" s="715"/>
      <c r="DO124" s="715"/>
      <c r="DP124" s="716"/>
      <c r="DQ124" s="717" t="s">
        <v>221</v>
      </c>
      <c r="DR124" s="715"/>
      <c r="DS124" s="715"/>
      <c r="DT124" s="715"/>
      <c r="DU124" s="716"/>
      <c r="DV124" s="805" t="s">
        <v>221</v>
      </c>
      <c r="DW124" s="806"/>
      <c r="DX124" s="806"/>
      <c r="DY124" s="806"/>
      <c r="DZ124" s="807"/>
    </row>
    <row r="125" spans="1:130" s="197" customFormat="1" ht="26.25" customHeight="1" thickBot="1">
      <c r="A125" s="863"/>
      <c r="B125" s="864"/>
      <c r="C125" s="801" t="s">
        <v>438</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221</v>
      </c>
      <c r="AB125" s="782"/>
      <c r="AC125" s="782"/>
      <c r="AD125" s="782"/>
      <c r="AE125" s="783"/>
      <c r="AF125" s="784" t="s">
        <v>221</v>
      </c>
      <c r="AG125" s="782"/>
      <c r="AH125" s="782"/>
      <c r="AI125" s="782"/>
      <c r="AJ125" s="783"/>
      <c r="AK125" s="784" t="s">
        <v>221</v>
      </c>
      <c r="AL125" s="782"/>
      <c r="AM125" s="782"/>
      <c r="AN125" s="782"/>
      <c r="AO125" s="783"/>
      <c r="AP125" s="752" t="s">
        <v>221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449</v>
      </c>
      <c r="CL125" s="808"/>
      <c r="CM125" s="808"/>
      <c r="CN125" s="808"/>
      <c r="CO125" s="809"/>
      <c r="CP125" s="814" t="s">
        <v>450</v>
      </c>
      <c r="CQ125" s="756"/>
      <c r="CR125" s="756"/>
      <c r="CS125" s="756"/>
      <c r="CT125" s="756"/>
      <c r="CU125" s="756"/>
      <c r="CV125" s="756"/>
      <c r="CW125" s="756"/>
      <c r="CX125" s="756"/>
      <c r="CY125" s="756"/>
      <c r="CZ125" s="756"/>
      <c r="DA125" s="756"/>
      <c r="DB125" s="756"/>
      <c r="DC125" s="756"/>
      <c r="DD125" s="756"/>
      <c r="DE125" s="756"/>
      <c r="DF125" s="757"/>
      <c r="DG125" s="797" t="s">
        <v>221</v>
      </c>
      <c r="DH125" s="798"/>
      <c r="DI125" s="798"/>
      <c r="DJ125" s="798"/>
      <c r="DK125" s="798"/>
      <c r="DL125" s="798" t="s">
        <v>221</v>
      </c>
      <c r="DM125" s="798"/>
      <c r="DN125" s="798"/>
      <c r="DO125" s="798"/>
      <c r="DP125" s="798"/>
      <c r="DQ125" s="798" t="s">
        <v>221</v>
      </c>
      <c r="DR125" s="798"/>
      <c r="DS125" s="798"/>
      <c r="DT125" s="798"/>
      <c r="DU125" s="798"/>
      <c r="DV125" s="799" t="s">
        <v>221</v>
      </c>
      <c r="DW125" s="799"/>
      <c r="DX125" s="799"/>
      <c r="DY125" s="799"/>
      <c r="DZ125" s="800"/>
    </row>
    <row r="126" spans="1:130" s="197" customFormat="1" ht="26.25" customHeight="1">
      <c r="A126" s="863"/>
      <c r="B126" s="864"/>
      <c r="C126" s="801" t="s">
        <v>441</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676</v>
      </c>
      <c r="AB126" s="782"/>
      <c r="AC126" s="782"/>
      <c r="AD126" s="782"/>
      <c r="AE126" s="783"/>
      <c r="AF126" s="784">
        <v>183</v>
      </c>
      <c r="AG126" s="782"/>
      <c r="AH126" s="782"/>
      <c r="AI126" s="782"/>
      <c r="AJ126" s="783"/>
      <c r="AK126" s="784" t="s">
        <v>221</v>
      </c>
      <c r="AL126" s="782"/>
      <c r="AM126" s="782"/>
      <c r="AN126" s="782"/>
      <c r="AO126" s="783"/>
      <c r="AP126" s="752" t="s">
        <v>221</v>
      </c>
      <c r="AQ126" s="753"/>
      <c r="AR126" s="753"/>
      <c r="AS126" s="753"/>
      <c r="AT126" s="754"/>
      <c r="AU126" s="233"/>
      <c r="AV126" s="233"/>
      <c r="AW126" s="233"/>
      <c r="AX126" s="804" t="s">
        <v>451</v>
      </c>
      <c r="AY126" s="762"/>
      <c r="AZ126" s="762"/>
      <c r="BA126" s="762"/>
      <c r="BB126" s="762"/>
      <c r="BC126" s="762"/>
      <c r="BD126" s="762"/>
      <c r="BE126" s="763"/>
      <c r="BF126" s="761" t="s">
        <v>452</v>
      </c>
      <c r="BG126" s="762"/>
      <c r="BH126" s="762"/>
      <c r="BI126" s="762"/>
      <c r="BJ126" s="762"/>
      <c r="BK126" s="762"/>
      <c r="BL126" s="763"/>
      <c r="BM126" s="761" t="s">
        <v>453</v>
      </c>
      <c r="BN126" s="762"/>
      <c r="BO126" s="762"/>
      <c r="BP126" s="762"/>
      <c r="BQ126" s="762"/>
      <c r="BR126" s="762"/>
      <c r="BS126" s="763"/>
      <c r="BT126" s="761" t="s">
        <v>454</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455</v>
      </c>
      <c r="CQ126" s="766"/>
      <c r="CR126" s="766"/>
      <c r="CS126" s="766"/>
      <c r="CT126" s="766"/>
      <c r="CU126" s="766"/>
      <c r="CV126" s="766"/>
      <c r="CW126" s="766"/>
      <c r="CX126" s="766"/>
      <c r="CY126" s="766"/>
      <c r="CZ126" s="766"/>
      <c r="DA126" s="766"/>
      <c r="DB126" s="766"/>
      <c r="DC126" s="766"/>
      <c r="DD126" s="766"/>
      <c r="DE126" s="766"/>
      <c r="DF126" s="767"/>
      <c r="DG126" s="768" t="s">
        <v>221</v>
      </c>
      <c r="DH126" s="769"/>
      <c r="DI126" s="769"/>
      <c r="DJ126" s="769"/>
      <c r="DK126" s="769"/>
      <c r="DL126" s="769" t="s">
        <v>221</v>
      </c>
      <c r="DM126" s="769"/>
      <c r="DN126" s="769"/>
      <c r="DO126" s="769"/>
      <c r="DP126" s="769"/>
      <c r="DQ126" s="769" t="s">
        <v>221</v>
      </c>
      <c r="DR126" s="769"/>
      <c r="DS126" s="769"/>
      <c r="DT126" s="769"/>
      <c r="DU126" s="769"/>
      <c r="DV126" s="821" t="s">
        <v>221</v>
      </c>
      <c r="DW126" s="821"/>
      <c r="DX126" s="821"/>
      <c r="DY126" s="821"/>
      <c r="DZ126" s="822"/>
    </row>
    <row r="127" spans="1:130" s="197" customFormat="1" ht="26.25" customHeight="1" thickBot="1">
      <c r="A127" s="865"/>
      <c r="B127" s="866"/>
      <c r="C127" s="823" t="s">
        <v>456</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221</v>
      </c>
      <c r="AB127" s="782"/>
      <c r="AC127" s="782"/>
      <c r="AD127" s="782"/>
      <c r="AE127" s="783"/>
      <c r="AF127" s="784" t="s">
        <v>221</v>
      </c>
      <c r="AG127" s="782"/>
      <c r="AH127" s="782"/>
      <c r="AI127" s="782"/>
      <c r="AJ127" s="783"/>
      <c r="AK127" s="784" t="s">
        <v>221</v>
      </c>
      <c r="AL127" s="782"/>
      <c r="AM127" s="782"/>
      <c r="AN127" s="782"/>
      <c r="AO127" s="783"/>
      <c r="AP127" s="752" t="s">
        <v>221</v>
      </c>
      <c r="AQ127" s="753"/>
      <c r="AR127" s="753"/>
      <c r="AS127" s="753"/>
      <c r="AT127" s="754"/>
      <c r="AU127" s="233"/>
      <c r="AV127" s="233"/>
      <c r="AW127" s="233"/>
      <c r="AX127" s="755" t="s">
        <v>457</v>
      </c>
      <c r="AY127" s="756"/>
      <c r="AZ127" s="756"/>
      <c r="BA127" s="756"/>
      <c r="BB127" s="756"/>
      <c r="BC127" s="756"/>
      <c r="BD127" s="756"/>
      <c r="BE127" s="757"/>
      <c r="BF127" s="758" t="s">
        <v>221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458</v>
      </c>
      <c r="CQ127" s="750"/>
      <c r="CR127" s="750"/>
      <c r="CS127" s="750"/>
      <c r="CT127" s="750"/>
      <c r="CU127" s="750"/>
      <c r="CV127" s="750"/>
      <c r="CW127" s="750"/>
      <c r="CX127" s="750"/>
      <c r="CY127" s="750"/>
      <c r="CZ127" s="750"/>
      <c r="DA127" s="750"/>
      <c r="DB127" s="750"/>
      <c r="DC127" s="750"/>
      <c r="DD127" s="750"/>
      <c r="DE127" s="750"/>
      <c r="DF127" s="751"/>
      <c r="DG127" s="817" t="s">
        <v>221</v>
      </c>
      <c r="DH127" s="818"/>
      <c r="DI127" s="818"/>
      <c r="DJ127" s="818"/>
      <c r="DK127" s="818"/>
      <c r="DL127" s="818" t="s">
        <v>221</v>
      </c>
      <c r="DM127" s="818"/>
      <c r="DN127" s="818"/>
      <c r="DO127" s="818"/>
      <c r="DP127" s="818"/>
      <c r="DQ127" s="818" t="s">
        <v>221</v>
      </c>
      <c r="DR127" s="818"/>
      <c r="DS127" s="818"/>
      <c r="DT127" s="818"/>
      <c r="DU127" s="818"/>
      <c r="DV127" s="819" t="s">
        <v>221</v>
      </c>
      <c r="DW127" s="819"/>
      <c r="DX127" s="819"/>
      <c r="DY127" s="819"/>
      <c r="DZ127" s="820"/>
    </row>
    <row r="128" spans="1:130" s="197" customFormat="1" ht="26.25" customHeight="1">
      <c r="A128" s="793" t="s">
        <v>459</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460</v>
      </c>
      <c r="X128" s="795"/>
      <c r="Y128" s="795"/>
      <c r="Z128" s="796"/>
      <c r="AA128" s="721">
        <v>14036</v>
      </c>
      <c r="AB128" s="722"/>
      <c r="AC128" s="722"/>
      <c r="AD128" s="722"/>
      <c r="AE128" s="723"/>
      <c r="AF128" s="724">
        <v>14410</v>
      </c>
      <c r="AG128" s="722"/>
      <c r="AH128" s="722"/>
      <c r="AI128" s="722"/>
      <c r="AJ128" s="723"/>
      <c r="AK128" s="724">
        <v>14711</v>
      </c>
      <c r="AL128" s="722"/>
      <c r="AM128" s="722"/>
      <c r="AN128" s="722"/>
      <c r="AO128" s="723"/>
      <c r="AP128" s="725"/>
      <c r="AQ128" s="726"/>
      <c r="AR128" s="726"/>
      <c r="AS128" s="726"/>
      <c r="AT128" s="727"/>
      <c r="AU128" s="235"/>
      <c r="AV128" s="235"/>
      <c r="AW128" s="235"/>
      <c r="AX128" s="770" t="s">
        <v>461</v>
      </c>
      <c r="AY128" s="766"/>
      <c r="AZ128" s="766"/>
      <c r="BA128" s="766"/>
      <c r="BB128" s="766"/>
      <c r="BC128" s="766"/>
      <c r="BD128" s="766"/>
      <c r="BE128" s="767"/>
      <c r="BF128" s="788" t="s">
        <v>221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462</v>
      </c>
      <c r="X129" s="779"/>
      <c r="Y129" s="779"/>
      <c r="Z129" s="780"/>
      <c r="AA129" s="781">
        <v>2021614</v>
      </c>
      <c r="AB129" s="782"/>
      <c r="AC129" s="782"/>
      <c r="AD129" s="782"/>
      <c r="AE129" s="783"/>
      <c r="AF129" s="784">
        <v>2095956</v>
      </c>
      <c r="AG129" s="782"/>
      <c r="AH129" s="782"/>
      <c r="AI129" s="782"/>
      <c r="AJ129" s="783"/>
      <c r="AK129" s="784">
        <v>2070026</v>
      </c>
      <c r="AL129" s="782"/>
      <c r="AM129" s="782"/>
      <c r="AN129" s="782"/>
      <c r="AO129" s="783"/>
      <c r="AP129" s="785"/>
      <c r="AQ129" s="786"/>
      <c r="AR129" s="786"/>
      <c r="AS129" s="786"/>
      <c r="AT129" s="787"/>
      <c r="AU129" s="235"/>
      <c r="AV129" s="235"/>
      <c r="AW129" s="235"/>
      <c r="AX129" s="770" t="s">
        <v>463</v>
      </c>
      <c r="AY129" s="766"/>
      <c r="AZ129" s="766"/>
      <c r="BA129" s="766"/>
      <c r="BB129" s="766"/>
      <c r="BC129" s="766"/>
      <c r="BD129" s="766"/>
      <c r="BE129" s="767"/>
      <c r="BF129" s="771">
        <v>11.4</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464</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465</v>
      </c>
      <c r="X130" s="779"/>
      <c r="Y130" s="779"/>
      <c r="Z130" s="780"/>
      <c r="AA130" s="781">
        <v>430042</v>
      </c>
      <c r="AB130" s="782"/>
      <c r="AC130" s="782"/>
      <c r="AD130" s="782"/>
      <c r="AE130" s="783"/>
      <c r="AF130" s="784">
        <v>428017</v>
      </c>
      <c r="AG130" s="782"/>
      <c r="AH130" s="782"/>
      <c r="AI130" s="782"/>
      <c r="AJ130" s="783"/>
      <c r="AK130" s="784">
        <v>394241</v>
      </c>
      <c r="AL130" s="782"/>
      <c r="AM130" s="782"/>
      <c r="AN130" s="782"/>
      <c r="AO130" s="783"/>
      <c r="AP130" s="785"/>
      <c r="AQ130" s="786"/>
      <c r="AR130" s="786"/>
      <c r="AS130" s="786"/>
      <c r="AT130" s="787"/>
      <c r="AU130" s="235"/>
      <c r="AV130" s="235"/>
      <c r="AW130" s="235"/>
      <c r="AX130" s="749" t="s">
        <v>466</v>
      </c>
      <c r="AY130" s="750"/>
      <c r="AZ130" s="750"/>
      <c r="BA130" s="750"/>
      <c r="BB130" s="750"/>
      <c r="BC130" s="750"/>
      <c r="BD130" s="750"/>
      <c r="BE130" s="751"/>
      <c r="BF130" s="703">
        <v>49.4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467</v>
      </c>
      <c r="X131" s="712"/>
      <c r="Y131" s="712"/>
      <c r="Z131" s="713"/>
      <c r="AA131" s="714">
        <v>1591572</v>
      </c>
      <c r="AB131" s="715"/>
      <c r="AC131" s="715"/>
      <c r="AD131" s="715"/>
      <c r="AE131" s="716"/>
      <c r="AF131" s="717">
        <v>1667939</v>
      </c>
      <c r="AG131" s="715"/>
      <c r="AH131" s="715"/>
      <c r="AI131" s="715"/>
      <c r="AJ131" s="716"/>
      <c r="AK131" s="717">
        <v>1675785</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468</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469</v>
      </c>
      <c r="W132" s="735"/>
      <c r="X132" s="735"/>
      <c r="Y132" s="735"/>
      <c r="Z132" s="736"/>
      <c r="AA132" s="737">
        <v>12.94148176</v>
      </c>
      <c r="AB132" s="738"/>
      <c r="AC132" s="738"/>
      <c r="AD132" s="738"/>
      <c r="AE132" s="739"/>
      <c r="AF132" s="740">
        <v>11.14135469</v>
      </c>
      <c r="AG132" s="738"/>
      <c r="AH132" s="738"/>
      <c r="AI132" s="738"/>
      <c r="AJ132" s="739"/>
      <c r="AK132" s="740">
        <v>10.25280689</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470</v>
      </c>
      <c r="W133" s="744"/>
      <c r="X133" s="744"/>
      <c r="Y133" s="744"/>
      <c r="Z133" s="745"/>
      <c r="AA133" s="746">
        <v>12.5</v>
      </c>
      <c r="AB133" s="747"/>
      <c r="AC133" s="747"/>
      <c r="AD133" s="747"/>
      <c r="AE133" s="748"/>
      <c r="AF133" s="746">
        <v>11.9</v>
      </c>
      <c r="AG133" s="747"/>
      <c r="AH133" s="747"/>
      <c r="AI133" s="747"/>
      <c r="AJ133" s="748"/>
      <c r="AK133" s="746">
        <v>11.4</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25" zoomScaleNormal="85" zoomScaleSheetLayoutView="55" workbookViewId="0">
      <selection activeCell="P30" sqref="P30"/>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abSelected="1" topLeftCell="A61"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G1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471</v>
      </c>
      <c r="B5" s="246"/>
      <c r="C5" s="246"/>
      <c r="D5" s="246"/>
      <c r="E5" s="246"/>
      <c r="F5" s="246"/>
      <c r="G5" s="246"/>
      <c r="H5" s="246"/>
      <c r="I5" s="246"/>
      <c r="J5" s="246"/>
      <c r="K5" s="246"/>
      <c r="L5" s="246"/>
      <c r="M5" s="246"/>
      <c r="N5" s="246"/>
      <c r="O5" s="247"/>
    </row>
    <row r="6" spans="1:16">
      <c r="A6" s="248"/>
      <c r="B6" s="244"/>
      <c r="C6" s="244"/>
      <c r="D6" s="244"/>
      <c r="E6" s="244"/>
      <c r="F6" s="244"/>
      <c r="G6" s="249" t="s">
        <v>472</v>
      </c>
      <c r="H6" s="249"/>
      <c r="I6" s="249"/>
      <c r="J6" s="249"/>
      <c r="K6" s="244"/>
      <c r="L6" s="244"/>
      <c r="M6" s="244"/>
      <c r="N6" s="244"/>
    </row>
    <row r="7" spans="1:16">
      <c r="A7" s="248"/>
      <c r="B7" s="244"/>
      <c r="C7" s="244"/>
      <c r="D7" s="244"/>
      <c r="E7" s="244"/>
      <c r="F7" s="244"/>
      <c r="G7" s="251"/>
      <c r="H7" s="252"/>
      <c r="I7" s="252"/>
      <c r="J7" s="253"/>
      <c r="K7" s="1117" t="s">
        <v>473</v>
      </c>
      <c r="L7" s="254"/>
      <c r="M7" s="255" t="s">
        <v>474</v>
      </c>
      <c r="N7" s="256"/>
    </row>
    <row r="8" spans="1:16">
      <c r="A8" s="248"/>
      <c r="B8" s="244"/>
      <c r="C8" s="244"/>
      <c r="D8" s="244"/>
      <c r="E8" s="244"/>
      <c r="F8" s="244"/>
      <c r="G8" s="257"/>
      <c r="H8" s="258"/>
      <c r="I8" s="258"/>
      <c r="J8" s="259"/>
      <c r="K8" s="1118"/>
      <c r="L8" s="260" t="s">
        <v>475</v>
      </c>
      <c r="M8" s="261" t="s">
        <v>476</v>
      </c>
      <c r="N8" s="262" t="s">
        <v>477</v>
      </c>
    </row>
    <row r="9" spans="1:16">
      <c r="A9" s="248"/>
      <c r="B9" s="244"/>
      <c r="C9" s="244"/>
      <c r="D9" s="244"/>
      <c r="E9" s="244"/>
      <c r="F9" s="244"/>
      <c r="G9" s="1131" t="s">
        <v>478</v>
      </c>
      <c r="H9" s="1132"/>
      <c r="I9" s="1132"/>
      <c r="J9" s="1133"/>
      <c r="K9" s="263">
        <v>496178</v>
      </c>
      <c r="L9" s="264">
        <v>158980</v>
      </c>
      <c r="M9" s="265">
        <v>192357</v>
      </c>
      <c r="N9" s="266">
        <v>-17.399999999999999</v>
      </c>
    </row>
    <row r="10" spans="1:16">
      <c r="A10" s="248"/>
      <c r="B10" s="244"/>
      <c r="C10" s="244"/>
      <c r="D10" s="244"/>
      <c r="E10" s="244"/>
      <c r="F10" s="244"/>
      <c r="G10" s="1131" t="s">
        <v>479</v>
      </c>
      <c r="H10" s="1132"/>
      <c r="I10" s="1132"/>
      <c r="J10" s="1133"/>
      <c r="K10" s="267">
        <v>59526</v>
      </c>
      <c r="L10" s="268">
        <v>19073</v>
      </c>
      <c r="M10" s="269">
        <v>21870</v>
      </c>
      <c r="N10" s="270">
        <v>-12.8</v>
      </c>
    </row>
    <row r="11" spans="1:16" ht="13.5" customHeight="1">
      <c r="A11" s="248"/>
      <c r="B11" s="244"/>
      <c r="C11" s="244"/>
      <c r="D11" s="244"/>
      <c r="E11" s="244"/>
      <c r="F11" s="244"/>
      <c r="G11" s="1131" t="s">
        <v>480</v>
      </c>
      <c r="H11" s="1132"/>
      <c r="I11" s="1132"/>
      <c r="J11" s="1133"/>
      <c r="K11" s="267">
        <v>66887</v>
      </c>
      <c r="L11" s="268">
        <v>21431</v>
      </c>
      <c r="M11" s="269">
        <v>24716</v>
      </c>
      <c r="N11" s="270">
        <v>-13.3</v>
      </c>
    </row>
    <row r="12" spans="1:16" ht="13.5" customHeight="1">
      <c r="A12" s="248"/>
      <c r="B12" s="244"/>
      <c r="C12" s="244"/>
      <c r="D12" s="244"/>
      <c r="E12" s="244"/>
      <c r="F12" s="244"/>
      <c r="G12" s="1131" t="s">
        <v>481</v>
      </c>
      <c r="H12" s="1132"/>
      <c r="I12" s="1132"/>
      <c r="J12" s="1133"/>
      <c r="K12" s="267" t="s">
        <v>482</v>
      </c>
      <c r="L12" s="268" t="s">
        <v>482</v>
      </c>
      <c r="M12" s="269">
        <v>2820</v>
      </c>
      <c r="N12" s="270" t="s">
        <v>482</v>
      </c>
    </row>
    <row r="13" spans="1:16" ht="13.5" customHeight="1">
      <c r="A13" s="248"/>
      <c r="B13" s="244"/>
      <c r="C13" s="244"/>
      <c r="D13" s="244"/>
      <c r="E13" s="244"/>
      <c r="F13" s="244"/>
      <c r="G13" s="1131" t="s">
        <v>483</v>
      </c>
      <c r="H13" s="1132"/>
      <c r="I13" s="1132"/>
      <c r="J13" s="1133"/>
      <c r="K13" s="267" t="s">
        <v>482</v>
      </c>
      <c r="L13" s="268" t="s">
        <v>482</v>
      </c>
      <c r="M13" s="269" t="s">
        <v>482</v>
      </c>
      <c r="N13" s="270" t="s">
        <v>482</v>
      </c>
    </row>
    <row r="14" spans="1:16" ht="13.5" customHeight="1">
      <c r="A14" s="248"/>
      <c r="B14" s="244"/>
      <c r="C14" s="244"/>
      <c r="D14" s="244"/>
      <c r="E14" s="244"/>
      <c r="F14" s="244"/>
      <c r="G14" s="1131" t="s">
        <v>484</v>
      </c>
      <c r="H14" s="1132"/>
      <c r="I14" s="1132"/>
      <c r="J14" s="1133"/>
      <c r="K14" s="267">
        <v>15080</v>
      </c>
      <c r="L14" s="268">
        <v>4832</v>
      </c>
      <c r="M14" s="269">
        <v>8559</v>
      </c>
      <c r="N14" s="270">
        <v>-43.5</v>
      </c>
    </row>
    <row r="15" spans="1:16" ht="13.5" customHeight="1">
      <c r="A15" s="248"/>
      <c r="B15" s="244"/>
      <c r="C15" s="244"/>
      <c r="D15" s="244"/>
      <c r="E15" s="244"/>
      <c r="F15" s="244"/>
      <c r="G15" s="1131" t="s">
        <v>485</v>
      </c>
      <c r="H15" s="1132"/>
      <c r="I15" s="1132"/>
      <c r="J15" s="1133"/>
      <c r="K15" s="267">
        <v>7709</v>
      </c>
      <c r="L15" s="268">
        <v>2470</v>
      </c>
      <c r="M15" s="269">
        <v>4371</v>
      </c>
      <c r="N15" s="270">
        <v>-43.5</v>
      </c>
    </row>
    <row r="16" spans="1:16">
      <c r="A16" s="248"/>
      <c r="B16" s="244"/>
      <c r="C16" s="244"/>
      <c r="D16" s="244"/>
      <c r="E16" s="244"/>
      <c r="F16" s="244"/>
      <c r="G16" s="1134" t="s">
        <v>486</v>
      </c>
      <c r="H16" s="1135"/>
      <c r="I16" s="1135"/>
      <c r="J16" s="1136"/>
      <c r="K16" s="268">
        <v>-49340</v>
      </c>
      <c r="L16" s="268">
        <v>-15809</v>
      </c>
      <c r="M16" s="269">
        <v>-21822</v>
      </c>
      <c r="N16" s="270">
        <v>-27.6</v>
      </c>
    </row>
    <row r="17" spans="1:16">
      <c r="A17" s="248"/>
      <c r="B17" s="244"/>
      <c r="C17" s="244"/>
      <c r="D17" s="244"/>
      <c r="E17" s="244"/>
      <c r="F17" s="244"/>
      <c r="G17" s="1134" t="s">
        <v>170</v>
      </c>
      <c r="H17" s="1135"/>
      <c r="I17" s="1135"/>
      <c r="J17" s="1136"/>
      <c r="K17" s="268">
        <v>596040</v>
      </c>
      <c r="L17" s="268">
        <v>190977</v>
      </c>
      <c r="M17" s="269">
        <v>232872</v>
      </c>
      <c r="N17" s="270">
        <v>-18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487</v>
      </c>
      <c r="H19" s="244"/>
      <c r="I19" s="244"/>
      <c r="J19" s="244"/>
      <c r="K19" s="244"/>
      <c r="L19" s="244"/>
      <c r="M19" s="244"/>
      <c r="N19" s="244"/>
    </row>
    <row r="20" spans="1:16">
      <c r="A20" s="248"/>
      <c r="B20" s="244"/>
      <c r="C20" s="244"/>
      <c r="D20" s="244"/>
      <c r="E20" s="244"/>
      <c r="F20" s="244"/>
      <c r="G20" s="272"/>
      <c r="H20" s="273"/>
      <c r="I20" s="273"/>
      <c r="J20" s="274"/>
      <c r="K20" s="275" t="s">
        <v>488</v>
      </c>
      <c r="L20" s="276" t="s">
        <v>489</v>
      </c>
      <c r="M20" s="277" t="s">
        <v>490</v>
      </c>
      <c r="N20" s="278"/>
    </row>
    <row r="21" spans="1:16" s="284" customFormat="1">
      <c r="A21" s="279"/>
      <c r="B21" s="249"/>
      <c r="C21" s="249"/>
      <c r="D21" s="249"/>
      <c r="E21" s="249"/>
      <c r="F21" s="249"/>
      <c r="G21" s="1128" t="s">
        <v>491</v>
      </c>
      <c r="H21" s="1129"/>
      <c r="I21" s="1129"/>
      <c r="J21" s="1130"/>
      <c r="K21" s="280">
        <v>18.579999999999998</v>
      </c>
      <c r="L21" s="281">
        <v>21.42</v>
      </c>
      <c r="M21" s="282">
        <v>-2.84</v>
      </c>
      <c r="N21" s="249"/>
      <c r="O21" s="283"/>
      <c r="P21" s="279"/>
    </row>
    <row r="22" spans="1:16" s="284" customFormat="1">
      <c r="A22" s="279"/>
      <c r="B22" s="249"/>
      <c r="C22" s="249"/>
      <c r="D22" s="249"/>
      <c r="E22" s="249"/>
      <c r="F22" s="249"/>
      <c r="G22" s="1128" t="s">
        <v>492</v>
      </c>
      <c r="H22" s="1129"/>
      <c r="I22" s="1129"/>
      <c r="J22" s="1130"/>
      <c r="K22" s="285">
        <v>96.4</v>
      </c>
      <c r="L22" s="286">
        <v>93.4</v>
      </c>
      <c r="M22" s="287">
        <v>3</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493</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494</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495</v>
      </c>
      <c r="H29" s="249"/>
      <c r="I29" s="249"/>
      <c r="J29" s="249"/>
      <c r="K29" s="244"/>
      <c r="L29" s="244"/>
      <c r="M29" s="244"/>
      <c r="N29" s="244"/>
      <c r="O29" s="293"/>
    </row>
    <row r="30" spans="1:16">
      <c r="A30" s="248"/>
      <c r="B30" s="244"/>
      <c r="C30" s="244"/>
      <c r="D30" s="244"/>
      <c r="E30" s="244"/>
      <c r="F30" s="244"/>
      <c r="G30" s="251"/>
      <c r="H30" s="252"/>
      <c r="I30" s="252"/>
      <c r="J30" s="253"/>
      <c r="K30" s="1117" t="s">
        <v>473</v>
      </c>
      <c r="L30" s="254"/>
      <c r="M30" s="255" t="s">
        <v>474</v>
      </c>
      <c r="N30" s="256"/>
    </row>
    <row r="31" spans="1:16">
      <c r="A31" s="248"/>
      <c r="B31" s="244"/>
      <c r="C31" s="244"/>
      <c r="D31" s="244"/>
      <c r="E31" s="244"/>
      <c r="F31" s="244"/>
      <c r="G31" s="257"/>
      <c r="H31" s="258"/>
      <c r="I31" s="258"/>
      <c r="J31" s="259"/>
      <c r="K31" s="1118"/>
      <c r="L31" s="260" t="s">
        <v>475</v>
      </c>
      <c r="M31" s="261" t="s">
        <v>476</v>
      </c>
      <c r="N31" s="262" t="s">
        <v>477</v>
      </c>
    </row>
    <row r="32" spans="1:16" ht="27" customHeight="1">
      <c r="A32" s="248"/>
      <c r="B32" s="244"/>
      <c r="C32" s="244"/>
      <c r="D32" s="244"/>
      <c r="E32" s="244"/>
      <c r="F32" s="244"/>
      <c r="G32" s="1119" t="s">
        <v>496</v>
      </c>
      <c r="H32" s="1120"/>
      <c r="I32" s="1120"/>
      <c r="J32" s="1121"/>
      <c r="K32" s="294">
        <v>389232</v>
      </c>
      <c r="L32" s="294">
        <v>124714</v>
      </c>
      <c r="M32" s="295">
        <v>135669</v>
      </c>
      <c r="N32" s="296">
        <v>-8.1</v>
      </c>
    </row>
    <row r="33" spans="1:16" ht="13.5" customHeight="1">
      <c r="A33" s="248"/>
      <c r="B33" s="244"/>
      <c r="C33" s="244"/>
      <c r="D33" s="244"/>
      <c r="E33" s="244"/>
      <c r="F33" s="244"/>
      <c r="G33" s="1119" t="s">
        <v>497</v>
      </c>
      <c r="H33" s="1120"/>
      <c r="I33" s="1120"/>
      <c r="J33" s="1121"/>
      <c r="K33" s="294" t="s">
        <v>482</v>
      </c>
      <c r="L33" s="294" t="s">
        <v>482</v>
      </c>
      <c r="M33" s="295" t="s">
        <v>482</v>
      </c>
      <c r="N33" s="296" t="s">
        <v>482</v>
      </c>
    </row>
    <row r="34" spans="1:16" ht="27" customHeight="1">
      <c r="A34" s="248"/>
      <c r="B34" s="244"/>
      <c r="C34" s="244"/>
      <c r="D34" s="244"/>
      <c r="E34" s="244"/>
      <c r="F34" s="244"/>
      <c r="G34" s="1119" t="s">
        <v>498</v>
      </c>
      <c r="H34" s="1120"/>
      <c r="I34" s="1120"/>
      <c r="J34" s="1121"/>
      <c r="K34" s="294" t="s">
        <v>482</v>
      </c>
      <c r="L34" s="294" t="s">
        <v>482</v>
      </c>
      <c r="M34" s="295">
        <v>40</v>
      </c>
      <c r="N34" s="296" t="s">
        <v>482</v>
      </c>
    </row>
    <row r="35" spans="1:16" ht="27" customHeight="1">
      <c r="A35" s="248"/>
      <c r="B35" s="244"/>
      <c r="C35" s="244"/>
      <c r="D35" s="244"/>
      <c r="E35" s="244"/>
      <c r="F35" s="244"/>
      <c r="G35" s="1119" t="s">
        <v>499</v>
      </c>
      <c r="H35" s="1120"/>
      <c r="I35" s="1120"/>
      <c r="J35" s="1121"/>
      <c r="K35" s="294">
        <v>181239</v>
      </c>
      <c r="L35" s="294">
        <v>58071</v>
      </c>
      <c r="M35" s="295">
        <v>30817</v>
      </c>
      <c r="N35" s="296">
        <v>88.4</v>
      </c>
    </row>
    <row r="36" spans="1:16" ht="27" customHeight="1">
      <c r="A36" s="248"/>
      <c r="B36" s="244"/>
      <c r="C36" s="244"/>
      <c r="D36" s="244"/>
      <c r="E36" s="244"/>
      <c r="F36" s="244"/>
      <c r="G36" s="1119" t="s">
        <v>500</v>
      </c>
      <c r="H36" s="1120"/>
      <c r="I36" s="1120"/>
      <c r="J36" s="1121"/>
      <c r="K36" s="294">
        <v>6339</v>
      </c>
      <c r="L36" s="294">
        <v>2031</v>
      </c>
      <c r="M36" s="295">
        <v>6361</v>
      </c>
      <c r="N36" s="296">
        <v>-68.099999999999994</v>
      </c>
    </row>
    <row r="37" spans="1:16" ht="13.5" customHeight="1">
      <c r="A37" s="248"/>
      <c r="B37" s="244"/>
      <c r="C37" s="244"/>
      <c r="D37" s="244"/>
      <c r="E37" s="244"/>
      <c r="F37" s="244"/>
      <c r="G37" s="1119" t="s">
        <v>501</v>
      </c>
      <c r="H37" s="1120"/>
      <c r="I37" s="1120"/>
      <c r="J37" s="1121"/>
      <c r="K37" s="294">
        <v>3372</v>
      </c>
      <c r="L37" s="294">
        <v>1080</v>
      </c>
      <c r="M37" s="295">
        <v>2179</v>
      </c>
      <c r="N37" s="296">
        <v>-50.4</v>
      </c>
    </row>
    <row r="38" spans="1:16" ht="27" customHeight="1">
      <c r="A38" s="248"/>
      <c r="B38" s="244"/>
      <c r="C38" s="244"/>
      <c r="D38" s="244"/>
      <c r="E38" s="244"/>
      <c r="F38" s="244"/>
      <c r="G38" s="1122" t="s">
        <v>502</v>
      </c>
      <c r="H38" s="1123"/>
      <c r="I38" s="1123"/>
      <c r="J38" s="1124"/>
      <c r="K38" s="297">
        <v>585</v>
      </c>
      <c r="L38" s="297">
        <v>187</v>
      </c>
      <c r="M38" s="298">
        <v>59</v>
      </c>
      <c r="N38" s="299">
        <v>216.9</v>
      </c>
      <c r="O38" s="293"/>
    </row>
    <row r="39" spans="1:16">
      <c r="A39" s="248"/>
      <c r="B39" s="244"/>
      <c r="C39" s="244"/>
      <c r="D39" s="244"/>
      <c r="E39" s="244"/>
      <c r="F39" s="244"/>
      <c r="G39" s="1122" t="s">
        <v>503</v>
      </c>
      <c r="H39" s="1123"/>
      <c r="I39" s="1123"/>
      <c r="J39" s="1124"/>
      <c r="K39" s="300">
        <v>-14711</v>
      </c>
      <c r="L39" s="300">
        <v>-4714</v>
      </c>
      <c r="M39" s="301">
        <v>-9358</v>
      </c>
      <c r="N39" s="302">
        <v>-49.6</v>
      </c>
      <c r="O39" s="293"/>
    </row>
    <row r="40" spans="1:16" ht="27" customHeight="1">
      <c r="A40" s="248"/>
      <c r="B40" s="244"/>
      <c r="C40" s="244"/>
      <c r="D40" s="244"/>
      <c r="E40" s="244"/>
      <c r="F40" s="244"/>
      <c r="G40" s="1119" t="s">
        <v>504</v>
      </c>
      <c r="H40" s="1120"/>
      <c r="I40" s="1120"/>
      <c r="J40" s="1121"/>
      <c r="K40" s="300">
        <v>-394241</v>
      </c>
      <c r="L40" s="300">
        <v>-126319</v>
      </c>
      <c r="M40" s="301">
        <v>-120971</v>
      </c>
      <c r="N40" s="302">
        <v>4.4000000000000004</v>
      </c>
      <c r="O40" s="293"/>
    </row>
    <row r="41" spans="1:16">
      <c r="A41" s="248"/>
      <c r="B41" s="244"/>
      <c r="C41" s="244"/>
      <c r="D41" s="244"/>
      <c r="E41" s="244"/>
      <c r="F41" s="244"/>
      <c r="G41" s="1125" t="s">
        <v>281</v>
      </c>
      <c r="H41" s="1126"/>
      <c r="I41" s="1126"/>
      <c r="J41" s="1127"/>
      <c r="K41" s="294">
        <v>171815</v>
      </c>
      <c r="L41" s="300">
        <v>55051</v>
      </c>
      <c r="M41" s="301">
        <v>44795</v>
      </c>
      <c r="N41" s="302">
        <v>22.9</v>
      </c>
      <c r="O41" s="293"/>
    </row>
    <row r="42" spans="1:16">
      <c r="A42" s="248"/>
      <c r="B42" s="244"/>
      <c r="C42" s="244"/>
      <c r="D42" s="244"/>
      <c r="E42" s="244"/>
      <c r="F42" s="244"/>
      <c r="G42" s="303" t="s">
        <v>505</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506</v>
      </c>
      <c r="B47" s="244"/>
      <c r="C47" s="244"/>
      <c r="D47" s="244"/>
      <c r="E47" s="244"/>
      <c r="F47" s="244"/>
      <c r="G47" s="244"/>
      <c r="H47" s="244"/>
      <c r="I47" s="244"/>
      <c r="J47" s="244"/>
      <c r="K47" s="244"/>
      <c r="L47" s="244"/>
      <c r="M47" s="244"/>
      <c r="N47" s="244"/>
    </row>
    <row r="48" spans="1:16">
      <c r="A48" s="248"/>
      <c r="B48" s="244"/>
      <c r="C48" s="244"/>
      <c r="D48" s="244"/>
      <c r="E48" s="244"/>
      <c r="F48" s="244"/>
      <c r="G48" s="308" t="s">
        <v>507</v>
      </c>
      <c r="H48" s="308"/>
      <c r="I48" s="308"/>
      <c r="J48" s="308"/>
      <c r="K48" s="308"/>
      <c r="L48" s="308"/>
      <c r="M48" s="309"/>
      <c r="N48" s="308"/>
    </row>
    <row r="49" spans="1:14" ht="13.5" customHeight="1">
      <c r="A49" s="248"/>
      <c r="B49" s="244"/>
      <c r="C49" s="244"/>
      <c r="D49" s="244"/>
      <c r="E49" s="244"/>
      <c r="F49" s="244"/>
      <c r="G49" s="310"/>
      <c r="H49" s="311"/>
      <c r="I49" s="1112" t="s">
        <v>473</v>
      </c>
      <c r="J49" s="1114" t="s">
        <v>508</v>
      </c>
      <c r="K49" s="1115"/>
      <c r="L49" s="1115"/>
      <c r="M49" s="1115"/>
      <c r="N49" s="1116"/>
    </row>
    <row r="50" spans="1:14">
      <c r="A50" s="248"/>
      <c r="B50" s="244"/>
      <c r="C50" s="244"/>
      <c r="D50" s="244"/>
      <c r="E50" s="244"/>
      <c r="F50" s="244"/>
      <c r="G50" s="312"/>
      <c r="H50" s="313"/>
      <c r="I50" s="1113"/>
      <c r="J50" s="314" t="s">
        <v>509</v>
      </c>
      <c r="K50" s="315" t="s">
        <v>510</v>
      </c>
      <c r="L50" s="316" t="s">
        <v>511</v>
      </c>
      <c r="M50" s="317" t="s">
        <v>512</v>
      </c>
      <c r="N50" s="318" t="s">
        <v>513</v>
      </c>
    </row>
    <row r="51" spans="1:14">
      <c r="A51" s="248"/>
      <c r="B51" s="244"/>
      <c r="C51" s="244"/>
      <c r="D51" s="244"/>
      <c r="E51" s="244"/>
      <c r="F51" s="244"/>
      <c r="G51" s="310" t="s">
        <v>514</v>
      </c>
      <c r="H51" s="311"/>
      <c r="I51" s="319">
        <v>412463</v>
      </c>
      <c r="J51" s="320">
        <v>124687</v>
      </c>
      <c r="K51" s="321">
        <v>69.8</v>
      </c>
      <c r="L51" s="322">
        <v>291917</v>
      </c>
      <c r="M51" s="323">
        <v>64.900000000000006</v>
      </c>
      <c r="N51" s="324">
        <v>4.9000000000000004</v>
      </c>
    </row>
    <row r="52" spans="1:14">
      <c r="A52" s="248"/>
      <c r="B52" s="244"/>
      <c r="C52" s="244"/>
      <c r="D52" s="244"/>
      <c r="E52" s="244"/>
      <c r="F52" s="244"/>
      <c r="G52" s="325"/>
      <c r="H52" s="326" t="s">
        <v>515</v>
      </c>
      <c r="I52" s="327">
        <v>346216</v>
      </c>
      <c r="J52" s="328">
        <v>104660</v>
      </c>
      <c r="K52" s="329">
        <v>110.1</v>
      </c>
      <c r="L52" s="330">
        <v>163714</v>
      </c>
      <c r="M52" s="331">
        <v>62.4</v>
      </c>
      <c r="N52" s="332">
        <v>47.7</v>
      </c>
    </row>
    <row r="53" spans="1:14">
      <c r="A53" s="248"/>
      <c r="B53" s="244"/>
      <c r="C53" s="244"/>
      <c r="D53" s="244"/>
      <c r="E53" s="244"/>
      <c r="F53" s="244"/>
      <c r="G53" s="310" t="s">
        <v>516</v>
      </c>
      <c r="H53" s="311"/>
      <c r="I53" s="319">
        <v>361604</v>
      </c>
      <c r="J53" s="320">
        <v>110752</v>
      </c>
      <c r="K53" s="321">
        <v>-11.2</v>
      </c>
      <c r="L53" s="322">
        <v>325581</v>
      </c>
      <c r="M53" s="323">
        <v>11.5</v>
      </c>
      <c r="N53" s="324">
        <v>-22.7</v>
      </c>
    </row>
    <row r="54" spans="1:14">
      <c r="A54" s="248"/>
      <c r="B54" s="244"/>
      <c r="C54" s="244"/>
      <c r="D54" s="244"/>
      <c r="E54" s="244"/>
      <c r="F54" s="244"/>
      <c r="G54" s="325"/>
      <c r="H54" s="326" t="s">
        <v>515</v>
      </c>
      <c r="I54" s="327">
        <v>163842</v>
      </c>
      <c r="J54" s="328">
        <v>50181</v>
      </c>
      <c r="K54" s="329">
        <v>-52.1</v>
      </c>
      <c r="L54" s="330">
        <v>165116</v>
      </c>
      <c r="M54" s="331">
        <v>0.9</v>
      </c>
      <c r="N54" s="332">
        <v>-53</v>
      </c>
    </row>
    <row r="55" spans="1:14">
      <c r="A55" s="248"/>
      <c r="B55" s="244"/>
      <c r="C55" s="244"/>
      <c r="D55" s="244"/>
      <c r="E55" s="244"/>
      <c r="F55" s="244"/>
      <c r="G55" s="310" t="s">
        <v>517</v>
      </c>
      <c r="H55" s="311"/>
      <c r="I55" s="319">
        <v>420815</v>
      </c>
      <c r="J55" s="320">
        <v>130891</v>
      </c>
      <c r="K55" s="321">
        <v>18.2</v>
      </c>
      <c r="L55" s="322">
        <v>203567</v>
      </c>
      <c r="M55" s="323">
        <v>-37.5</v>
      </c>
      <c r="N55" s="324">
        <v>55.7</v>
      </c>
    </row>
    <row r="56" spans="1:14">
      <c r="A56" s="248"/>
      <c r="B56" s="244"/>
      <c r="C56" s="244"/>
      <c r="D56" s="244"/>
      <c r="E56" s="244"/>
      <c r="F56" s="244"/>
      <c r="G56" s="325"/>
      <c r="H56" s="326" t="s">
        <v>515</v>
      </c>
      <c r="I56" s="327">
        <v>323464</v>
      </c>
      <c r="J56" s="328">
        <v>100611</v>
      </c>
      <c r="K56" s="329">
        <v>100.5</v>
      </c>
      <c r="L56" s="330">
        <v>121137</v>
      </c>
      <c r="M56" s="331">
        <v>-26.6</v>
      </c>
      <c r="N56" s="332">
        <v>127.1</v>
      </c>
    </row>
    <row r="57" spans="1:14">
      <c r="A57" s="248"/>
      <c r="B57" s="244"/>
      <c r="C57" s="244"/>
      <c r="D57" s="244"/>
      <c r="E57" s="244"/>
      <c r="F57" s="244"/>
      <c r="G57" s="310" t="s">
        <v>518</v>
      </c>
      <c r="H57" s="311"/>
      <c r="I57" s="319">
        <v>414658</v>
      </c>
      <c r="J57" s="320">
        <v>131679</v>
      </c>
      <c r="K57" s="321">
        <v>0.6</v>
      </c>
      <c r="L57" s="322">
        <v>185018</v>
      </c>
      <c r="M57" s="323">
        <v>-9.1</v>
      </c>
      <c r="N57" s="324">
        <v>9.6999999999999993</v>
      </c>
    </row>
    <row r="58" spans="1:14">
      <c r="A58" s="248"/>
      <c r="B58" s="244"/>
      <c r="C58" s="244"/>
      <c r="D58" s="244"/>
      <c r="E58" s="244"/>
      <c r="F58" s="244"/>
      <c r="G58" s="325"/>
      <c r="H58" s="326" t="s">
        <v>515</v>
      </c>
      <c r="I58" s="327">
        <v>269604</v>
      </c>
      <c r="J58" s="328">
        <v>85616</v>
      </c>
      <c r="K58" s="329">
        <v>-14.9</v>
      </c>
      <c r="L58" s="330">
        <v>95064</v>
      </c>
      <c r="M58" s="331">
        <v>-21.5</v>
      </c>
      <c r="N58" s="332">
        <v>6.6</v>
      </c>
    </row>
    <row r="59" spans="1:14">
      <c r="A59" s="248"/>
      <c r="B59" s="244"/>
      <c r="C59" s="244"/>
      <c r="D59" s="244"/>
      <c r="E59" s="244"/>
      <c r="F59" s="244"/>
      <c r="G59" s="310" t="s">
        <v>519</v>
      </c>
      <c r="H59" s="311"/>
      <c r="I59" s="319">
        <v>516637</v>
      </c>
      <c r="J59" s="320">
        <v>165536</v>
      </c>
      <c r="K59" s="321">
        <v>25.7</v>
      </c>
      <c r="L59" s="322">
        <v>238802</v>
      </c>
      <c r="M59" s="323">
        <v>29.1</v>
      </c>
      <c r="N59" s="324">
        <v>-3.4</v>
      </c>
    </row>
    <row r="60" spans="1:14">
      <c r="A60" s="248"/>
      <c r="B60" s="244"/>
      <c r="C60" s="244"/>
      <c r="D60" s="244"/>
      <c r="E60" s="244"/>
      <c r="F60" s="244"/>
      <c r="G60" s="325"/>
      <c r="H60" s="326" t="s">
        <v>515</v>
      </c>
      <c r="I60" s="333">
        <v>226706</v>
      </c>
      <c r="J60" s="328">
        <v>72639</v>
      </c>
      <c r="K60" s="329">
        <v>-15.2</v>
      </c>
      <c r="L60" s="330">
        <v>128562</v>
      </c>
      <c r="M60" s="331">
        <v>35.200000000000003</v>
      </c>
      <c r="N60" s="332">
        <v>-50.4</v>
      </c>
    </row>
    <row r="61" spans="1:14">
      <c r="A61" s="248"/>
      <c r="B61" s="244"/>
      <c r="C61" s="244"/>
      <c r="D61" s="244"/>
      <c r="E61" s="244"/>
      <c r="F61" s="244"/>
      <c r="G61" s="310" t="s">
        <v>520</v>
      </c>
      <c r="H61" s="334"/>
      <c r="I61" s="335">
        <v>425235</v>
      </c>
      <c r="J61" s="336">
        <v>132709</v>
      </c>
      <c r="K61" s="337">
        <v>20.6</v>
      </c>
      <c r="L61" s="338">
        <v>248977</v>
      </c>
      <c r="M61" s="339">
        <v>11.8</v>
      </c>
      <c r="N61" s="324">
        <v>8.8000000000000007</v>
      </c>
    </row>
    <row r="62" spans="1:14">
      <c r="A62" s="248"/>
      <c r="B62" s="244"/>
      <c r="C62" s="244"/>
      <c r="D62" s="244"/>
      <c r="E62" s="244"/>
      <c r="F62" s="244"/>
      <c r="G62" s="325"/>
      <c r="H62" s="326" t="s">
        <v>515</v>
      </c>
      <c r="I62" s="327">
        <v>265966</v>
      </c>
      <c r="J62" s="328">
        <v>82741</v>
      </c>
      <c r="K62" s="329">
        <v>25.7</v>
      </c>
      <c r="L62" s="330">
        <v>134719</v>
      </c>
      <c r="M62" s="331">
        <v>10.1</v>
      </c>
      <c r="N62" s="332">
        <v>15.6</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E40" zoomScaleSheetLayoutView="100" workbookViewId="0">
      <selection activeCell="J45" sqref="J45"/>
    </sheetView>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522</v>
      </c>
      <c r="G46" s="8" t="s">
        <v>523</v>
      </c>
      <c r="H46" s="8" t="s">
        <v>524</v>
      </c>
      <c r="I46" s="8" t="s">
        <v>525</v>
      </c>
      <c r="J46" s="9" t="s">
        <v>526</v>
      </c>
    </row>
    <row r="47" spans="2:10" ht="57.75" customHeight="1">
      <c r="B47" s="10"/>
      <c r="C47" s="1137" t="s">
        <v>3</v>
      </c>
      <c r="D47" s="1137"/>
      <c r="E47" s="1138"/>
      <c r="F47" s="11">
        <v>20.8</v>
      </c>
      <c r="G47" s="12">
        <v>27.61</v>
      </c>
      <c r="H47" s="12">
        <v>33.15</v>
      </c>
      <c r="I47" s="12">
        <v>32.06</v>
      </c>
      <c r="J47" s="13">
        <v>32.520000000000003</v>
      </c>
    </row>
    <row r="48" spans="2:10" ht="57.75" customHeight="1">
      <c r="B48" s="14"/>
      <c r="C48" s="1139" t="s">
        <v>4</v>
      </c>
      <c r="D48" s="1139"/>
      <c r="E48" s="1140"/>
      <c r="F48" s="15">
        <v>8.69</v>
      </c>
      <c r="G48" s="16">
        <v>7.75</v>
      </c>
      <c r="H48" s="16">
        <v>9.4</v>
      </c>
      <c r="I48" s="16">
        <v>9.91</v>
      </c>
      <c r="J48" s="17">
        <v>12.74</v>
      </c>
    </row>
    <row r="49" spans="2:10" ht="57.75" customHeight="1" thickBot="1">
      <c r="B49" s="18"/>
      <c r="C49" s="1141" t="s">
        <v>5</v>
      </c>
      <c r="D49" s="1141"/>
      <c r="E49" s="1142"/>
      <c r="F49" s="19">
        <v>8.2100000000000009</v>
      </c>
      <c r="G49" s="20">
        <v>6.92</v>
      </c>
      <c r="H49" s="20">
        <v>5.27</v>
      </c>
      <c r="I49" s="20">
        <v>0.93</v>
      </c>
      <c r="J49" s="21">
        <v>2.76</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D22" zoomScaleSheetLayoutView="100" workbookViewId="0">
      <selection activeCell="H34" sqref="H34"/>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522</v>
      </c>
      <c r="G33" s="29" t="s">
        <v>523</v>
      </c>
      <c r="H33" s="29" t="s">
        <v>524</v>
      </c>
      <c r="I33" s="29" t="s">
        <v>525</v>
      </c>
      <c r="J33" s="30" t="s">
        <v>526</v>
      </c>
      <c r="K33" s="22"/>
      <c r="L33" s="22"/>
      <c r="M33" s="22"/>
      <c r="N33" s="22"/>
      <c r="O33" s="22"/>
      <c r="P33" s="22"/>
    </row>
    <row r="34" spans="1:16" ht="39" customHeight="1">
      <c r="A34" s="22"/>
      <c r="B34" s="31"/>
      <c r="C34" s="1149" t="s">
        <v>527</v>
      </c>
      <c r="D34" s="1149"/>
      <c r="E34" s="1150"/>
      <c r="F34" s="32">
        <v>8.69</v>
      </c>
      <c r="G34" s="33">
        <v>7.75</v>
      </c>
      <c r="H34" s="33">
        <v>9.4</v>
      </c>
      <c r="I34" s="33">
        <v>9.91</v>
      </c>
      <c r="J34" s="34">
        <v>12.74</v>
      </c>
      <c r="K34" s="22"/>
      <c r="L34" s="22"/>
      <c r="M34" s="22"/>
      <c r="N34" s="22"/>
      <c r="O34" s="22"/>
      <c r="P34" s="22"/>
    </row>
    <row r="35" spans="1:16" ht="39" customHeight="1">
      <c r="A35" s="22"/>
      <c r="B35" s="35"/>
      <c r="C35" s="1143" t="s">
        <v>528</v>
      </c>
      <c r="D35" s="1144"/>
      <c r="E35" s="1145"/>
      <c r="F35" s="36">
        <v>0.82</v>
      </c>
      <c r="G35" s="37">
        <v>0.76</v>
      </c>
      <c r="H35" s="37">
        <v>1.6</v>
      </c>
      <c r="I35" s="37">
        <v>0.08</v>
      </c>
      <c r="J35" s="38">
        <v>1.32</v>
      </c>
      <c r="K35" s="22"/>
      <c r="L35" s="22"/>
      <c r="M35" s="22"/>
      <c r="N35" s="22"/>
      <c r="O35" s="22"/>
      <c r="P35" s="22"/>
    </row>
    <row r="36" spans="1:16" ht="39" customHeight="1">
      <c r="A36" s="22"/>
      <c r="B36" s="35"/>
      <c r="C36" s="1143" t="s">
        <v>529</v>
      </c>
      <c r="D36" s="1144"/>
      <c r="E36" s="1145"/>
      <c r="F36" s="36">
        <v>0.17</v>
      </c>
      <c r="G36" s="37">
        <v>0.28999999999999998</v>
      </c>
      <c r="H36" s="37">
        <v>0.11</v>
      </c>
      <c r="I36" s="37">
        <v>0.39</v>
      </c>
      <c r="J36" s="38">
        <v>0.28999999999999998</v>
      </c>
      <c r="K36" s="22"/>
      <c r="L36" s="22"/>
      <c r="M36" s="22"/>
      <c r="N36" s="22"/>
      <c r="O36" s="22"/>
      <c r="P36" s="22"/>
    </row>
    <row r="37" spans="1:16" ht="39" customHeight="1">
      <c r="A37" s="22"/>
      <c r="B37" s="35"/>
      <c r="C37" s="1143" t="s">
        <v>530</v>
      </c>
      <c r="D37" s="1144"/>
      <c r="E37" s="1145"/>
      <c r="F37" s="36">
        <v>0.05</v>
      </c>
      <c r="G37" s="37">
        <v>0.06</v>
      </c>
      <c r="H37" s="37">
        <v>0.05</v>
      </c>
      <c r="I37" s="37">
        <v>0.05</v>
      </c>
      <c r="J37" s="38">
        <v>0.08</v>
      </c>
      <c r="K37" s="22"/>
      <c r="L37" s="22"/>
      <c r="M37" s="22"/>
      <c r="N37" s="22"/>
      <c r="O37" s="22"/>
      <c r="P37" s="22"/>
    </row>
    <row r="38" spans="1:16" ht="39" customHeight="1">
      <c r="A38" s="22"/>
      <c r="B38" s="35"/>
      <c r="C38" s="1143" t="s">
        <v>531</v>
      </c>
      <c r="D38" s="1144"/>
      <c r="E38" s="1145"/>
      <c r="F38" s="36">
        <v>0.02</v>
      </c>
      <c r="G38" s="37">
        <v>0.03</v>
      </c>
      <c r="H38" s="37">
        <v>0.02</v>
      </c>
      <c r="I38" s="37">
        <v>0.02</v>
      </c>
      <c r="J38" s="38">
        <v>0.02</v>
      </c>
      <c r="K38" s="22"/>
      <c r="L38" s="22"/>
      <c r="M38" s="22"/>
      <c r="N38" s="22"/>
      <c r="O38" s="22"/>
      <c r="P38" s="22"/>
    </row>
    <row r="39" spans="1:16" ht="39" customHeight="1">
      <c r="A39" s="22"/>
      <c r="B39" s="35"/>
      <c r="C39" s="1143" t="s">
        <v>532</v>
      </c>
      <c r="D39" s="1144"/>
      <c r="E39" s="1145"/>
      <c r="F39" s="36">
        <v>0.01</v>
      </c>
      <c r="G39" s="37">
        <v>0.01</v>
      </c>
      <c r="H39" s="37">
        <v>0.02</v>
      </c>
      <c r="I39" s="37">
        <v>0.01</v>
      </c>
      <c r="J39" s="38">
        <v>0.02</v>
      </c>
      <c r="K39" s="22"/>
      <c r="L39" s="22"/>
      <c r="M39" s="22"/>
      <c r="N39" s="22"/>
      <c r="O39" s="22"/>
      <c r="P39" s="22"/>
    </row>
    <row r="40" spans="1:16" ht="39" customHeight="1">
      <c r="A40" s="22"/>
      <c r="B40" s="35"/>
      <c r="C40" s="1143" t="s">
        <v>533</v>
      </c>
      <c r="D40" s="1144"/>
      <c r="E40" s="1145"/>
      <c r="F40" s="36">
        <v>0</v>
      </c>
      <c r="G40" s="37">
        <v>0.01</v>
      </c>
      <c r="H40" s="37">
        <v>0</v>
      </c>
      <c r="I40" s="37">
        <v>0</v>
      </c>
      <c r="J40" s="38">
        <v>0.01</v>
      </c>
      <c r="K40" s="22"/>
      <c r="L40" s="22"/>
      <c r="M40" s="22"/>
      <c r="N40" s="22"/>
      <c r="O40" s="22"/>
      <c r="P40" s="22"/>
    </row>
    <row r="41" spans="1:16" ht="39" customHeight="1">
      <c r="A41" s="22"/>
      <c r="B41" s="35"/>
      <c r="C41" s="1143" t="s">
        <v>534</v>
      </c>
      <c r="D41" s="1144"/>
      <c r="E41" s="1145"/>
      <c r="F41" s="36">
        <v>0</v>
      </c>
      <c r="G41" s="37">
        <v>0</v>
      </c>
      <c r="H41" s="37">
        <v>0</v>
      </c>
      <c r="I41" s="37">
        <v>0</v>
      </c>
      <c r="J41" s="38">
        <v>0</v>
      </c>
      <c r="K41" s="22"/>
      <c r="L41" s="22"/>
      <c r="M41" s="22"/>
      <c r="N41" s="22"/>
      <c r="O41" s="22"/>
      <c r="P41" s="22"/>
    </row>
    <row r="42" spans="1:16" ht="39" customHeight="1">
      <c r="A42" s="22"/>
      <c r="B42" s="39"/>
      <c r="C42" s="1143" t="s">
        <v>535</v>
      </c>
      <c r="D42" s="1144"/>
      <c r="E42" s="1145"/>
      <c r="F42" s="36" t="s">
        <v>482</v>
      </c>
      <c r="G42" s="37" t="s">
        <v>482</v>
      </c>
      <c r="H42" s="37" t="s">
        <v>482</v>
      </c>
      <c r="I42" s="37" t="s">
        <v>482</v>
      </c>
      <c r="J42" s="38" t="s">
        <v>482</v>
      </c>
      <c r="K42" s="22"/>
      <c r="L42" s="22"/>
      <c r="M42" s="22"/>
      <c r="N42" s="22"/>
      <c r="O42" s="22"/>
      <c r="P42" s="22"/>
    </row>
    <row r="43" spans="1:16" ht="39" customHeight="1" thickBot="1">
      <c r="A43" s="22"/>
      <c r="B43" s="40"/>
      <c r="C43" s="1146" t="s">
        <v>536</v>
      </c>
      <c r="D43" s="1147"/>
      <c r="E43" s="1148"/>
      <c r="F43" s="41">
        <v>0.01</v>
      </c>
      <c r="G43" s="42">
        <v>0</v>
      </c>
      <c r="H43" s="42">
        <v>0</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G28" zoomScaleSheetLayoutView="55" workbookViewId="0">
      <selection activeCell="E53" sqref="E53:J53"/>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c r="A45" s="48"/>
      <c r="B45" s="1159" t="s">
        <v>11</v>
      </c>
      <c r="C45" s="1160"/>
      <c r="D45" s="58"/>
      <c r="E45" s="1165" t="s">
        <v>12</v>
      </c>
      <c r="F45" s="1165"/>
      <c r="G45" s="1165"/>
      <c r="H45" s="1165"/>
      <c r="I45" s="1165"/>
      <c r="J45" s="1166"/>
      <c r="K45" s="59">
        <v>482</v>
      </c>
      <c r="L45" s="60">
        <v>483</v>
      </c>
      <c r="M45" s="60">
        <v>425</v>
      </c>
      <c r="N45" s="60">
        <v>418</v>
      </c>
      <c r="O45" s="61">
        <v>389</v>
      </c>
      <c r="P45" s="48"/>
      <c r="Q45" s="48"/>
      <c r="R45" s="48"/>
      <c r="S45" s="48"/>
      <c r="T45" s="48"/>
      <c r="U45" s="48"/>
    </row>
    <row r="46" spans="1:21" ht="30.75" customHeight="1">
      <c r="A46" s="48"/>
      <c r="B46" s="1161"/>
      <c r="C46" s="1162"/>
      <c r="D46" s="62"/>
      <c r="E46" s="1153" t="s">
        <v>13</v>
      </c>
      <c r="F46" s="1153"/>
      <c r="G46" s="1153"/>
      <c r="H46" s="1153"/>
      <c r="I46" s="1153"/>
      <c r="J46" s="1154"/>
      <c r="K46" s="63" t="s">
        <v>482</v>
      </c>
      <c r="L46" s="64" t="s">
        <v>482</v>
      </c>
      <c r="M46" s="64" t="s">
        <v>482</v>
      </c>
      <c r="N46" s="64" t="s">
        <v>482</v>
      </c>
      <c r="O46" s="65" t="s">
        <v>482</v>
      </c>
      <c r="P46" s="48"/>
      <c r="Q46" s="48"/>
      <c r="R46" s="48"/>
      <c r="S46" s="48"/>
      <c r="T46" s="48"/>
      <c r="U46" s="48"/>
    </row>
    <row r="47" spans="1:21" ht="30.75" customHeight="1">
      <c r="A47" s="48"/>
      <c r="B47" s="1161"/>
      <c r="C47" s="1162"/>
      <c r="D47" s="62"/>
      <c r="E47" s="1153" t="s">
        <v>14</v>
      </c>
      <c r="F47" s="1153"/>
      <c r="G47" s="1153"/>
      <c r="H47" s="1153"/>
      <c r="I47" s="1153"/>
      <c r="J47" s="1154"/>
      <c r="K47" s="63" t="s">
        <v>482</v>
      </c>
      <c r="L47" s="64" t="s">
        <v>482</v>
      </c>
      <c r="M47" s="64" t="s">
        <v>482</v>
      </c>
      <c r="N47" s="64" t="s">
        <v>482</v>
      </c>
      <c r="O47" s="65" t="s">
        <v>482</v>
      </c>
      <c r="P47" s="48"/>
      <c r="Q47" s="48"/>
      <c r="R47" s="48"/>
      <c r="S47" s="48"/>
      <c r="T47" s="48"/>
      <c r="U47" s="48"/>
    </row>
    <row r="48" spans="1:21" ht="30.75" customHeight="1">
      <c r="A48" s="48"/>
      <c r="B48" s="1161"/>
      <c r="C48" s="1162"/>
      <c r="D48" s="62"/>
      <c r="E48" s="1153" t="s">
        <v>15</v>
      </c>
      <c r="F48" s="1153"/>
      <c r="G48" s="1153"/>
      <c r="H48" s="1153"/>
      <c r="I48" s="1153"/>
      <c r="J48" s="1154"/>
      <c r="K48" s="63">
        <v>201</v>
      </c>
      <c r="L48" s="64">
        <v>183</v>
      </c>
      <c r="M48" s="64">
        <v>202</v>
      </c>
      <c r="N48" s="64">
        <v>198</v>
      </c>
      <c r="O48" s="65">
        <v>181</v>
      </c>
      <c r="P48" s="48"/>
      <c r="Q48" s="48"/>
      <c r="R48" s="48"/>
      <c r="S48" s="48"/>
      <c r="T48" s="48"/>
      <c r="U48" s="48"/>
    </row>
    <row r="49" spans="1:21" ht="30.75" customHeight="1">
      <c r="A49" s="48"/>
      <c r="B49" s="1161"/>
      <c r="C49" s="1162"/>
      <c r="D49" s="62"/>
      <c r="E49" s="1153" t="s">
        <v>16</v>
      </c>
      <c r="F49" s="1153"/>
      <c r="G49" s="1153"/>
      <c r="H49" s="1153"/>
      <c r="I49" s="1153"/>
      <c r="J49" s="1154"/>
      <c r="K49" s="63">
        <v>20</v>
      </c>
      <c r="L49" s="64">
        <v>20</v>
      </c>
      <c r="M49" s="64">
        <v>18</v>
      </c>
      <c r="N49" s="64">
        <v>8</v>
      </c>
      <c r="O49" s="65">
        <v>6</v>
      </c>
      <c r="P49" s="48"/>
      <c r="Q49" s="48"/>
      <c r="R49" s="48"/>
      <c r="S49" s="48"/>
      <c r="T49" s="48"/>
      <c r="U49" s="48"/>
    </row>
    <row r="50" spans="1:21" ht="30.75" customHeight="1">
      <c r="A50" s="48"/>
      <c r="B50" s="1161"/>
      <c r="C50" s="1162"/>
      <c r="D50" s="62"/>
      <c r="E50" s="1153" t="s">
        <v>17</v>
      </c>
      <c r="F50" s="1153"/>
      <c r="G50" s="1153"/>
      <c r="H50" s="1153"/>
      <c r="I50" s="1153"/>
      <c r="J50" s="1154"/>
      <c r="K50" s="63">
        <v>4</v>
      </c>
      <c r="L50" s="64">
        <v>4</v>
      </c>
      <c r="M50" s="64">
        <v>4</v>
      </c>
      <c r="N50" s="64">
        <v>4</v>
      </c>
      <c r="O50" s="65">
        <v>3</v>
      </c>
      <c r="P50" s="48"/>
      <c r="Q50" s="48"/>
      <c r="R50" s="48"/>
      <c r="S50" s="48"/>
      <c r="T50" s="48"/>
      <c r="U50" s="48"/>
    </row>
    <row r="51" spans="1:21" ht="30.75" customHeight="1">
      <c r="A51" s="48"/>
      <c r="B51" s="1163"/>
      <c r="C51" s="1164"/>
      <c r="D51" s="66"/>
      <c r="E51" s="1153" t="s">
        <v>18</v>
      </c>
      <c r="F51" s="1153"/>
      <c r="G51" s="1153"/>
      <c r="H51" s="1153"/>
      <c r="I51" s="1153"/>
      <c r="J51" s="1154"/>
      <c r="K51" s="63">
        <v>1</v>
      </c>
      <c r="L51" s="64">
        <v>1</v>
      </c>
      <c r="M51" s="64">
        <v>1</v>
      </c>
      <c r="N51" s="64">
        <v>1</v>
      </c>
      <c r="O51" s="65">
        <v>1</v>
      </c>
      <c r="P51" s="48"/>
      <c r="Q51" s="48"/>
      <c r="R51" s="48"/>
      <c r="S51" s="48"/>
      <c r="T51" s="48"/>
      <c r="U51" s="48"/>
    </row>
    <row r="52" spans="1:21" ht="30.75" customHeight="1">
      <c r="A52" s="48"/>
      <c r="B52" s="1151" t="s">
        <v>19</v>
      </c>
      <c r="C52" s="1152"/>
      <c r="D52" s="66"/>
      <c r="E52" s="1153" t="s">
        <v>20</v>
      </c>
      <c r="F52" s="1153"/>
      <c r="G52" s="1153"/>
      <c r="H52" s="1153"/>
      <c r="I52" s="1153"/>
      <c r="J52" s="1154"/>
      <c r="K52" s="63">
        <v>505</v>
      </c>
      <c r="L52" s="64">
        <v>499</v>
      </c>
      <c r="M52" s="64">
        <v>444</v>
      </c>
      <c r="N52" s="64">
        <v>442</v>
      </c>
      <c r="O52" s="65">
        <v>409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203</v>
      </c>
      <c r="L53" s="69">
        <v>192</v>
      </c>
      <c r="M53" s="69">
        <v>206</v>
      </c>
      <c r="N53" s="69">
        <v>187</v>
      </c>
      <c r="O53" s="70">
        <v>171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FJ-USER</cp:lastModifiedBy>
  <cp:lastPrinted>2015-05-01T01:49:33Z</cp:lastPrinted>
  <dcterms:created xsi:type="dcterms:W3CDTF">2015-02-17T06:10:53Z</dcterms:created>
  <dcterms:modified xsi:type="dcterms:W3CDTF">2015-05-01T04:30:45Z</dcterms:modified>
  <cp:category/>
</cp:coreProperties>
</file>