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6645" windowWidth="20730" windowHeight="670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O36" i="9"/>
  <c r="AM36" i="9"/>
  <c r="CO35" i="9"/>
  <c r="AM35" i="9"/>
  <c r="CO34" i="9"/>
  <c r="BW34" i="9"/>
  <c r="BW35" i="9" s="1"/>
  <c r="BW36" i="9" s="1"/>
  <c r="BW37" i="9" s="1"/>
  <c r="BW38" i="9" s="1"/>
  <c r="BW39" i="9" s="1"/>
  <c r="BW40" i="9" s="1"/>
  <c r="BW41" i="9" s="1"/>
  <c r="BW42" i="9" s="1"/>
  <c r="BW43" i="9" s="1"/>
  <c r="C34" i="9"/>
  <c r="C35" i="9" l="1"/>
  <c r="C36" i="9" s="1"/>
  <c r="C37"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alcChain>
</file>

<file path=xl/sharedStrings.xml><?xml version="1.0" encoding="utf-8"?>
<sst xmlns="http://schemas.openxmlformats.org/spreadsheetml/2006/main" count="1007" uniqueCount="547">
  <si>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</si>
  <si>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</si>
  <si>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</si>
  <si>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</si>
  <si>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</si>
  <si>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</si>
  <si>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</si>
  <si>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</si>
  <si>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</si>
  <si>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</si>
  <si>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</si>
  <si>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</si>
  <si>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</si>
  <si>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</si>
  <si>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</si>
  <si>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</si>
  <si>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</si>
  <si>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</si>
  <si>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</si>
  <si>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</si>
  <si>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</si>
  <si>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</si>
  <si>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</si>
  <si>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</si>
  <si>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</si>
  <si>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</si>
  <si>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</si>
  <si>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</si>
  <si>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</si>
  <si>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</si>
  <si>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</si>
  <si>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</si>
  <si>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</si>
  <si>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</si>
  <si>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</si>
  <si>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</si>
  <si>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</si>
  <si>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</si>
  <si>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</si>
  <si>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</si>
  <si>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</si>
  <si>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</si>
  <si>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</si>
  <si>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</si>
  <si>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</si>
  <si>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</si>
  <si>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</si>
  <si>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</si>
  <si>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</si>
  <si>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</si>
  <si>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</si>
  <si>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</si>
  <si>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</si>
  <si>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</si>
  <si>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</si>
  <si>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</si>
  <si>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</si>
  <si>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</si>
  <si>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</si>
  <si>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</si>
  <si>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</si>
  <si>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</si>
  <si>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</si>
  <si>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</si>
  <si>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</si>
  <si>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</si>
  <si>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</si>
  <si>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</si>
  <si>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</si>
  <si>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</si>
  <si>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</si>
  <si>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</si>
  <si>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</si>
  <si>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</si>
  <si>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</si>
  <si>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</si>
  <si>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</si>
  <si>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</si>
  <si>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</si>
  <si>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</si>
  <si>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</si>
  <si>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鏡石町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</si>
  <si>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</si>
  <si>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</si>
  <si>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</si>
  <si>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</si>
  <si>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</si>
  <si>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</si>
  <si>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</si>
  <si>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</si>
  <si>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</si>
  <si>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</si>
  <si>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</si>
  <si>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</si>
  <si>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</si>
  <si>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</si>
  <si>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</si>
  <si>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</si>
  <si>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</si>
  <si>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</si>
  <si>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</si>
  <si>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</si>
  <si>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</si>
  <si>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</si>
  <si>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</si>
  <si>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</si>
  <si>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</si>
  <si>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</si>
  <si>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</si>
  <si>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</si>
  <si>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</si>
  <si>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</si>
  <si>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</si>
  <si>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</si>
  <si>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</si>
  <si>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</si>
  <si>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</si>
  <si>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</si>
  <si>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</si>
  <si>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</si>
  <si>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</si>
  <si>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</si>
  <si>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</si>
  <si>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</si>
  <si>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</si>
  <si>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</si>
  <si>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</si>
  <si>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</si>
  <si>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</si>
  <si>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</si>
  <si>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</si>
  <si>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</si>
  <si>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</si>
  <si>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</si>
  <si>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</si>
  <si>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</si>
  <si>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</si>
  <si>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</si>
  <si>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</si>
  <si>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</si>
  <si>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</si>
  <si>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</si>
  <si>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</si>
  <si>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</si>
  <si>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</si>
  <si>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</si>
  <si>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</si>
  <si>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</si>
  <si>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</si>
  <si>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</si>
  <si>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</si>
  <si>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</si>
  <si>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</si>
  <si>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</si>
  <si>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</si>
  <si>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</si>
  <si>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</si>
  <si>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</si>
  <si>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</si>
  <si>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</si>
  <si>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</si>
  <si>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</si>
  <si>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</si>
  <si>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</si>
  <si>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</si>
  <si>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</si>
  <si>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</si>
  <si>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</si>
  <si>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</si>
  <si>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</si>
  <si>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</si>
  <si>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</si>
  <si>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</si>
  <si>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</si>
  <si>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</si>
  <si>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</si>
  <si>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</si>
  <si>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</si>
  <si>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</si>
  <si>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</si>
  <si>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</si>
  <si>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</si>
  <si>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</si>
  <si>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</si>
  <si>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</si>
  <si>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</si>
  <si>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</si>
  <si>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</si>
  <si>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</si>
  <si>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</si>
  <si>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</si>
  <si>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</si>
  <si>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</si>
  <si>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福島県鏡石町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</si>
  <si>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</si>
  <si>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</si>
  <si>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</si>
  <si>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</si>
  <si>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</si>
  <si>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</si>
  <si>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</si>
  <si>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</si>
  <si>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</si>
  <si>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</si>
  <si>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</si>
  <si>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</si>
  <si>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</si>
  <si>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</si>
  <si>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</si>
  <si>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</si>
  <si>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</si>
  <si>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</si>
  <si>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</si>
  <si>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</si>
  <si>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</si>
  <si>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</si>
  <si>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</si>
  <si>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</si>
  <si>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</si>
  <si>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</si>
  <si>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</si>
  <si>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</si>
  <si>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</si>
  <si>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</si>
  <si>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</si>
  <si>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</si>
  <si>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</si>
  <si>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</si>
  <si>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</si>
  <si>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</si>
  <si>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</si>
  <si>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</si>
  <si>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</si>
  <si>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</si>
  <si>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</si>
  <si>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</si>
  <si>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</si>
  <si>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</si>
  <si>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</si>
  <si>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</si>
  <si>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</si>
  <si>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</si>
  <si>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</si>
  <si>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</si>
  <si>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</si>
  <si>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</si>
  <si>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</si>
  <si>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</si>
  <si>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</si>
  <si>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</si>
  <si>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</si>
  <si>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</si>
  <si>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</si>
  <si>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</si>
  <si>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</si>
  <si>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</si>
  <si>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</si>
  <si>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</si>
  <si>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</si>
  <si>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</si>
  <si>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</si>
  <si>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</si>
  <si>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</si>
  <si>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</si>
  <si>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</si>
  <si>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</si>
  <si>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</si>
  <si>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</si>
  <si>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</si>
  <si>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</si>
  <si>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</si>
  <si>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</si>
  <si>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</si>
  <si>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</si>
  <si>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</si>
  <si>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</si>
  <si>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</si>
  <si>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</si>
  <si>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</si>
  <si>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</si>
  <si>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</si>
  <si>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</si>
  <si>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</si>
  <si>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</si>
  <si>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</si>
  <si>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</si>
  <si>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</si>
  <si>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</si>
  <si>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</si>
  <si>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</si>
  <si>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</si>
  <si>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</si>
  <si>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</si>
  <si>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</si>
  <si>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</si>
  <si>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</si>
  <si>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</si>
  <si>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</si>
  <si>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</si>
  <si>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</si>
  <si>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</si>
  <si>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</si>
  <si>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</si>
  <si>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</si>
  <si>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</si>
  <si>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</si>
  <si>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</si>
  <si>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</si>
  <si>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</si>
  <si>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</si>
  <si>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</si>
  <si>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</si>
  <si>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</si>
  <si>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</si>
  <si>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</si>
  <si>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宅地造成</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</si>
  <si>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</si>
  <si>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</si>
  <si>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</si>
  <si>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</si>
  <si>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</si>
  <si>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</si>
  <si>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</si>
  <si>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</si>
  <si>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</si>
  <si>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</si>
  <si>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</si>
  <si>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</si>
  <si>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</si>
  <si>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</si>
  <si>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</si>
  <si>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</si>
  <si>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</si>
  <si>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</si>
  <si>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</si>
  <si>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</si>
  <si>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</si>
  <si>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</si>
  <si>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</si>
  <si>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</si>
  <si>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</si>
  <si>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</si>
  <si>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</si>
  <si>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福島県鏡石町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</si>
  <si>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</si>
  <si>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</si>
  <si>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</si>
  <si>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</si>
  <si>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</si>
  <si>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</si>
  <si>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</si>
  <si>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</si>
  <si>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</si>
  <si>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</si>
  <si>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</si>
  <si>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</si>
  <si>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</si>
  <si>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</si>
  <si>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</si>
  <si>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</si>
  <si>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</si>
  <si>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</si>
  <si>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</si>
  <si>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</si>
  <si>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土地取得事業特別会計</t>
    <phoneticPr fontId="5"/>
  </si>
  <si>
    <t>鏡石駅東第１土地区画整理事業特別会計</t>
    <phoneticPr fontId="5"/>
  </si>
  <si>
    <t>育英資金貸付費特別会計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</si>
  <si>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</si>
  <si>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</si>
  <si>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</si>
  <si>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</si>
  <si>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</si>
  <si>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</si>
  <si>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</si>
  <si>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</si>
  <si>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</si>
  <si>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</si>
  <si>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</si>
  <si>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</si>
  <si>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</si>
  <si>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</si>
  <si>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</si>
  <si>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</si>
  <si>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上水道事業会計</t>
    <phoneticPr fontId="5"/>
  </si>
  <si>
    <t>法適用企業</t>
    <phoneticPr fontId="5"/>
  </si>
  <si>
    <t>公共下水道事業特別会計</t>
    <phoneticPr fontId="5"/>
  </si>
  <si>
    <t>法非適用企業</t>
    <phoneticPr fontId="5"/>
  </si>
  <si>
    <t>農業集落排水事業特別会計</t>
    <phoneticPr fontId="5"/>
  </si>
  <si>
    <t>工業団地事業特別会計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</si>
  <si>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</si>
  <si>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</si>
  <si>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</si>
  <si>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</si>
  <si>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</si>
  <si>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</si>
  <si>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</si>
  <si>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</si>
  <si>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</si>
  <si>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</si>
  <si>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</si>
  <si>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</si>
  <si>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</si>
  <si>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</si>
  <si>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</si>
  <si>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</si>
  <si>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</si>
  <si>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</si>
  <si>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</si>
  <si>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</si>
  <si>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</si>
  <si>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</si>
  <si>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</si>
  <si>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</si>
  <si>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</si>
  <si>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</si>
  <si>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</si>
  <si>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</si>
  <si>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</si>
  <si>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</si>
  <si>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</si>
  <si>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</si>
  <si>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</si>
  <si>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</si>
  <si>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</si>
  <si>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</si>
  <si>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</si>
  <si>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</si>
  <si>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</si>
  <si>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</si>
  <si>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</si>
  <si>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</si>
  <si>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</si>
  <si>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</si>
  <si>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</si>
  <si>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</si>
  <si>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</si>
  <si>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</si>
  <si>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</si>
  <si>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</si>
  <si>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</si>
  <si>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</si>
  <si>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</si>
  <si>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</si>
  <si>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</si>
  <si>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</si>
  <si>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</si>
  <si>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</si>
  <si>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</si>
  <si>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</si>
  <si>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</si>
  <si>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</si>
  <si>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</si>
  <si>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</si>
  <si>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</si>
  <si>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</si>
  <si>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</si>
  <si>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</si>
  <si>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</si>
  <si>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</si>
  <si>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</si>
  <si>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</si>
  <si>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</si>
  <si>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</si>
  <si>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</si>
  <si>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</si>
  <si>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</si>
  <si>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</si>
  <si>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</si>
  <si>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</si>
  <si>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</si>
  <si>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</si>
  <si>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</si>
  <si>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</si>
  <si>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</si>
  <si>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</si>
  <si>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</si>
  <si>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</si>
  <si>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</si>
  <si>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</si>
  <si>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</si>
  <si>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</si>
  <si>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</si>
  <si>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</si>
  <si>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</si>
  <si>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</si>
  <si>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</si>
  <si>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</si>
  <si>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</si>
  <si>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</si>
  <si>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</si>
  <si>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</si>
  <si>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</si>
  <si>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</si>
  <si>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</si>
  <si>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</si>
  <si>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</si>
  <si>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</si>
  <si>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</si>
  <si>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</si>
  <si>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</si>
  <si>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</si>
  <si>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</si>
  <si>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</si>
  <si>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</si>
  <si>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</si>
  <si>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</si>
  <si>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</si>
  <si>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</si>
  <si>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</si>
  <si>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</si>
  <si>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</si>
  <si>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</si>
  <si>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</si>
  <si>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</si>
  <si>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</si>
  <si>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</si>
  <si>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</si>
  <si>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</si>
  <si>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</si>
  <si>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</si>
  <si>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</si>
  <si>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</si>
  <si>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0.82</t>
  </si>
  <si>
    <t>上水道事業会計</t>
  </si>
  <si>
    <t>工業団地事業特別会計</t>
  </si>
  <si>
    <t>一般会計</t>
  </si>
  <si>
    <t>公共下水道事業特別会計</t>
  </si>
  <si>
    <t>国民健康保険特別会計</t>
  </si>
  <si>
    <t>介護保険特別会計</t>
  </si>
  <si>
    <t>鏡石駅東第１土地区画整理事業特別会計</t>
  </si>
  <si>
    <t>農業集落排水事業特別会計</t>
  </si>
  <si>
    <t>その他会計（赤字）</t>
  </si>
  <si>
    <t>その他会計（黒字）</t>
  </si>
  <si>
    <t>-</t>
    <phoneticPr fontId="2"/>
  </si>
  <si>
    <t>-</t>
    <phoneticPr fontId="2"/>
  </si>
  <si>
    <t>-</t>
    <phoneticPr fontId="2"/>
  </si>
  <si>
    <t>-</t>
    <phoneticPr fontId="2"/>
  </si>
  <si>
    <t>須賀川地方広域消防組合</t>
    <rPh sb="0" eb="3">
      <t>スカガワ</t>
    </rPh>
    <rPh sb="3" eb="5">
      <t>チホウ</t>
    </rPh>
    <rPh sb="5" eb="7">
      <t>コウイキ</t>
    </rPh>
    <rPh sb="7" eb="9">
      <t>ショウボウ</t>
    </rPh>
    <rPh sb="9" eb="11">
      <t>クミアイ</t>
    </rPh>
    <phoneticPr fontId="24"/>
  </si>
  <si>
    <t>須賀川地方保健環境組合</t>
    <rPh sb="0" eb="3">
      <t>スカガワ</t>
    </rPh>
    <rPh sb="3" eb="5">
      <t>チホウ</t>
    </rPh>
    <rPh sb="5" eb="7">
      <t>ホケン</t>
    </rPh>
    <rPh sb="7" eb="9">
      <t>カンキョウ</t>
    </rPh>
    <rPh sb="9" eb="11">
      <t>クミアイ</t>
    </rPh>
    <phoneticPr fontId="24"/>
  </si>
  <si>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4"/>
  </si>
  <si>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4"/>
  </si>
  <si>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4"/>
  </si>
  <si>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4"/>
  </si>
  <si>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4"/>
  </si>
  <si>
    <t>福島県後期高齢者医療連合（一般会計）</t>
    <rPh sb="0" eb="3">
      <t>フクシマケン</t>
    </rPh>
    <rPh sb="3" eb="5">
      <t>コウキ</t>
    </rPh>
    <rPh sb="5" eb="8">
      <t>コウレイシャ</t>
    </rPh>
    <rPh sb="8" eb="10">
      <t>イリョウ</t>
    </rPh>
    <rPh sb="10" eb="12">
      <t>レンゴウ</t>
    </rPh>
    <rPh sb="13" eb="15">
      <t>イッパン</t>
    </rPh>
    <rPh sb="15" eb="17">
      <t>カイケイ</t>
    </rPh>
    <phoneticPr fontId="24"/>
  </si>
  <si>
    <t>福島県後期高齢者医療連合（後期高齢者特別会計）</t>
    <rPh sb="0" eb="3">
      <t>フクシマケン</t>
    </rPh>
    <rPh sb="3" eb="5">
      <t>コウキ</t>
    </rPh>
    <rPh sb="5" eb="8">
      <t>コウレイシャ</t>
    </rPh>
    <rPh sb="8" eb="10">
      <t>イリョウ</t>
    </rPh>
    <rPh sb="10" eb="12">
      <t>レンゴウ</t>
    </rPh>
    <rPh sb="13" eb="15">
      <t>コウキ</t>
    </rPh>
    <rPh sb="15" eb="18">
      <t>コウレイシャ</t>
    </rPh>
    <rPh sb="18" eb="20">
      <t>トクベツ</t>
    </rPh>
    <rPh sb="20" eb="22">
      <t>カイケイ</t>
    </rPh>
    <phoneticPr fontId="24"/>
  </si>
  <si>
    <t>公立岩瀬病院企業団</t>
    <rPh sb="0" eb="2">
      <t>コウリツ</t>
    </rPh>
    <rPh sb="2" eb="4">
      <t>イワセ</t>
    </rPh>
    <rPh sb="4" eb="6">
      <t>ビョウイン</t>
    </rPh>
    <rPh sb="6" eb="8">
      <t>キギョウ</t>
    </rPh>
    <rPh sb="8" eb="9">
      <t>ダン</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</si>
</sst>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86910</c:v>
                </c:pt>
                <c:pt idx="1">
                  <c:v>95443</c:v>
                </c:pt>
                <c:pt idx="2">
                  <c:v>72729</c:v>
                </c:pt>
                <c:pt idx="3">
                  <c:v>70317</c:v>
                </c:pt>
                <c:pt idx="4">
                  <c:v>105751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46835</c:v>
                </c:pt>
                <c:pt idx="1">
                  <c:v>42797</c:v>
                </c:pt>
                <c:pt idx="2">
                  <c:v>22640</c:v>
                </c:pt>
                <c:pt idx="3">
                  <c:v>53670</c:v>
                </c:pt>
                <c:pt idx="4">
                  <c:v>126470</c:v>
                </c:pt>
              </c:numCache>
            </c:numRef>
          </c:val>
          <c:smooth val="0"/>
        </c:ser>
        <c:dLbls>
          <c:showLegendKey val="0"/>
          <c:showVal val="0"/>
          <c:showCatName val="0"/>
          <c:showSerName val="0"/>
          <c:showPercent val="0"/>
          <c:showBubbleSize val="0"/>
        </c:dLbls>
        <c:marker val="1"/>
        <c:smooth val="0"/>
        <c:axId val="97656832"/>
        <c:axId val="97658368"/>
      </c:lineChart>
      <c:catAx>
        <c:axId val="976568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658368"/>
        <c:crosses val="autoZero"/>
        <c:auto val="1"/>
        <c:lblAlgn val="ctr"/>
        <c:lblOffset val="100"/>
        <c:tickLblSkip val="1"/>
        <c:tickMarkSkip val="1"/>
        <c:noMultiLvlLbl val="0"/>
      </c:catAx>
      <c:valAx>
        <c:axId val="9765836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6568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3.59</c:v>
                </c:pt>
                <c:pt idx="1">
                  <c:v>3.76</c:v>
                </c:pt>
                <c:pt idx="2">
                  <c:v>10.41</c:v>
                </c:pt>
                <c:pt idx="3">
                  <c:v>11.93</c:v>
                </c:pt>
                <c:pt idx="4">
                  <c:v>5.07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8.19</c:v>
                </c:pt>
                <c:pt idx="1">
                  <c:v>11.92</c:v>
                </c:pt>
                <c:pt idx="2">
                  <c:v>12.74</c:v>
                </c:pt>
                <c:pt idx="3">
                  <c:v>18.12</c:v>
                </c:pt>
                <c:pt idx="4">
                  <c:v>20.91</c:v>
                </c:pt>
              </c:numCache>
            </c:numRef>
          </c:val>
        </c:ser>
        <c:dLbls>
          <c:showLegendKey val="0"/>
          <c:showVal val="0"/>
          <c:showCatName val="0"/>
          <c:showSerName val="0"/>
          <c:showPercent val="0"/>
          <c:showBubbleSize val="0"/>
        </c:dLbls>
        <c:gapWidth val="250"/>
        <c:overlap val="100"/>
        <c:axId val="105388288"/>
        <c:axId val="1053986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0.11</c:v>
                </c:pt>
                <c:pt idx="1">
                  <c:v>4.49</c:v>
                </c:pt>
                <c:pt idx="2">
                  <c:v>8.27</c:v>
                </c:pt>
                <c:pt idx="3">
                  <c:v>6.65</c:v>
                </c:pt>
                <c:pt idx="4">
                  <c:v>-0.82</c:v>
                </c:pt>
              </c:numCache>
            </c:numRef>
          </c:val>
          <c:smooth val="0"/>
        </c:ser>
        <c:dLbls>
          <c:showLegendKey val="0"/>
          <c:showVal val="0"/>
          <c:showCatName val="0"/>
          <c:showSerName val="0"/>
          <c:showPercent val="0"/>
          <c:showBubbleSize val="0"/>
        </c:dLbls>
        <c:marker val="1"/>
        <c:smooth val="0"/>
        <c:axId val="105388288"/>
        <c:axId val="105398656"/>
      </c:lineChart>
      <c:catAx>
        <c:axId val="105388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398656"/>
        <c:crosses val="autoZero"/>
        <c:auto val="1"/>
        <c:lblAlgn val="ctr"/>
        <c:lblOffset val="100"/>
        <c:tickLblSkip val="1"/>
        <c:tickMarkSkip val="1"/>
        <c:noMultiLvlLbl val="0"/>
      </c:catAx>
      <c:valAx>
        <c:axId val="105398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3882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0.04</c:v>
                </c:pt>
                <c:pt idx="2">
                  <c:v>#N/A</c:v>
                </c:pt>
                <c:pt idx="3">
                  <c:v>0.05</c:v>
                </c:pt>
                <c:pt idx="4">
                  <c:v>#N/A</c:v>
                </c:pt>
                <c:pt idx="5">
                  <c:v>0.05</c:v>
                </c:pt>
                <c:pt idx="6">
                  <c:v>#N/A</c:v>
                </c:pt>
                <c:pt idx="7">
                  <c:v>0.03</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0.08</c:v>
                </c:pt>
                <c:pt idx="2">
                  <c:v>#N/A</c:v>
                </c:pt>
                <c:pt idx="3">
                  <c:v>0.03</c:v>
                </c:pt>
                <c:pt idx="4">
                  <c:v>#N/A</c:v>
                </c:pt>
                <c:pt idx="5">
                  <c:v>0.03</c:v>
                </c:pt>
                <c:pt idx="6">
                  <c:v>#N/A</c:v>
                </c:pt>
                <c:pt idx="7">
                  <c:v>0.01</c:v>
                </c:pt>
                <c:pt idx="8">
                  <c:v>#N/A</c:v>
                </c:pt>
                <c:pt idx="9">
                  <c:v>0.02</c:v>
                </c:pt>
              </c:numCache>
            </c:numRef>
          </c:val>
        </c:ser>
        <c:ser>
          <c:idx val="3"/>
          <c:order val="3"/>
          <c:tx>
            <c:strRef>
              <c:f>データシート!$A$30</c:f>
              <c:strCache>
                <c:ptCount val="1"/>
                <c:pt idx="0">
                  <c:v>鏡石駅東第１土地区画整理事業特別会計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0.06</c:v>
                </c:pt>
                <c:pt idx="4">
                  <c:v>#N/A</c:v>
                </c:pt>
                <c:pt idx="5">
                  <c:v>0</c:v>
                </c:pt>
                <c:pt idx="6">
                  <c:v>#N/A</c:v>
                </c:pt>
                <c:pt idx="7">
                  <c:v>0.04</c:v>
                </c:pt>
                <c:pt idx="8">
                  <c:v>#N/A</c:v>
                </c:pt>
                <c:pt idx="9">
                  <c:v>0.03</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0.4</c:v>
                </c:pt>
                <c:pt idx="2">
                  <c:v>#N/A</c:v>
                </c:pt>
                <c:pt idx="3">
                  <c:v>0.16</c:v>
                </c:pt>
                <c:pt idx="4">
                  <c:v>#N/A</c:v>
                </c:pt>
                <c:pt idx="5">
                  <c:v>1.03</c:v>
                </c:pt>
                <c:pt idx="6">
                  <c:v>#N/A</c:v>
                </c:pt>
                <c:pt idx="7">
                  <c:v>0.37</c:v>
                </c:pt>
                <c:pt idx="8">
                  <c:v>#N/A</c:v>
                </c:pt>
                <c:pt idx="9">
                  <c:v>0.56999999999999995</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1.28</c:v>
                </c:pt>
                <c:pt idx="2">
                  <c:v>#N/A</c:v>
                </c:pt>
                <c:pt idx="3">
                  <c:v>1.85</c:v>
                </c:pt>
                <c:pt idx="4">
                  <c:v>#N/A</c:v>
                </c:pt>
                <c:pt idx="5">
                  <c:v>3.8</c:v>
                </c:pt>
                <c:pt idx="6">
                  <c:v>#N/A</c:v>
                </c:pt>
                <c:pt idx="7">
                  <c:v>1.37</c:v>
                </c:pt>
                <c:pt idx="8">
                  <c:v>#N/A</c:v>
                </c:pt>
                <c:pt idx="9">
                  <c:v>1.18</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0.32</c:v>
                </c:pt>
                <c:pt idx="2">
                  <c:v>#N/A</c:v>
                </c:pt>
                <c:pt idx="3">
                  <c:v>0.23</c:v>
                </c:pt>
                <c:pt idx="4">
                  <c:v>#N/A</c:v>
                </c:pt>
                <c:pt idx="5">
                  <c:v>0.15</c:v>
                </c:pt>
                <c:pt idx="6">
                  <c:v>#N/A</c:v>
                </c:pt>
                <c:pt idx="7">
                  <c:v>0.04</c:v>
                </c:pt>
                <c:pt idx="8">
                  <c:v>#N/A</c:v>
                </c:pt>
                <c:pt idx="9">
                  <c:v>1.68</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3.55</c:v>
                </c:pt>
                <c:pt idx="2">
                  <c:v>#N/A</c:v>
                </c:pt>
                <c:pt idx="3">
                  <c:v>3.4</c:v>
                </c:pt>
                <c:pt idx="4">
                  <c:v>#N/A</c:v>
                </c:pt>
                <c:pt idx="5">
                  <c:v>10.37</c:v>
                </c:pt>
                <c:pt idx="6">
                  <c:v>#N/A</c:v>
                </c:pt>
                <c:pt idx="7">
                  <c:v>11.88</c:v>
                </c:pt>
                <c:pt idx="8">
                  <c:v>#N/A</c:v>
                </c:pt>
                <c:pt idx="9">
                  <c:v>5.03</c:v>
                </c:pt>
              </c:numCache>
            </c:numRef>
          </c:val>
        </c:ser>
        <c:ser>
          <c:idx val="8"/>
          <c:order val="8"/>
          <c:tx>
            <c:strRef>
              <c:f>データシート!$A$35</c:f>
              <c:strCache>
                <c:ptCount val="1"/>
                <c:pt idx="0">
                  <c:v>工業団地事業特別会計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0.32</c:v>
                </c:pt>
                <c:pt idx="2">
                  <c:v>#N/A</c:v>
                </c:pt>
                <c:pt idx="3">
                  <c:v>3.39</c:v>
                </c:pt>
                <c:pt idx="4">
                  <c:v>#N/A</c:v>
                </c:pt>
                <c:pt idx="5">
                  <c:v>0.42</c:v>
                </c:pt>
                <c:pt idx="6">
                  <c:v>#N/A</c:v>
                </c:pt>
                <c:pt idx="7">
                  <c:v>11.08</c:v>
                </c:pt>
                <c:pt idx="8">
                  <c:v>#N/A</c:v>
                </c:pt>
                <c:pt idx="9">
                  <c:v>10.63</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13.26</c:v>
                </c:pt>
                <c:pt idx="2">
                  <c:v>#N/A</c:v>
                </c:pt>
                <c:pt idx="3">
                  <c:v>11.04</c:v>
                </c:pt>
                <c:pt idx="4">
                  <c:v>#N/A</c:v>
                </c:pt>
                <c:pt idx="5">
                  <c:v>11.23</c:v>
                </c:pt>
                <c:pt idx="6">
                  <c:v>#N/A</c:v>
                </c:pt>
                <c:pt idx="7">
                  <c:v>11.78</c:v>
                </c:pt>
                <c:pt idx="8">
                  <c:v>#N/A</c:v>
                </c:pt>
                <c:pt idx="9">
                  <c:v>11.62</c:v>
                </c:pt>
              </c:numCache>
            </c:numRef>
          </c:val>
        </c:ser>
        <c:dLbls>
          <c:showLegendKey val="0"/>
          <c:showVal val="0"/>
          <c:showCatName val="0"/>
          <c:showSerName val="0"/>
          <c:showPercent val="0"/>
          <c:showBubbleSize val="0"/>
        </c:dLbls>
        <c:gapWidth val="150"/>
        <c:overlap val="100"/>
        <c:axId val="105484672"/>
        <c:axId val="105486208"/>
      </c:barChart>
      <c:catAx>
        <c:axId val="105484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486208"/>
        <c:crosses val="autoZero"/>
        <c:auto val="1"/>
        <c:lblAlgn val="ctr"/>
        <c:lblOffset val="100"/>
        <c:tickLblSkip val="1"/>
        <c:tickMarkSkip val="1"/>
        <c:noMultiLvlLbl val="0"/>
      </c:catAx>
      <c:valAx>
        <c:axId val="1054862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846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400</c:v>
                </c:pt>
                <c:pt idx="5">
                  <c:v>430</c:v>
                </c:pt>
                <c:pt idx="8">
                  <c:v>435</c:v>
                </c:pt>
                <c:pt idx="11">
                  <c:v>435</c:v>
                </c:pt>
                <c:pt idx="14">
                  <c:v>439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36</c:v>
                </c:pt>
                <c:pt idx="3">
                  <c:v>138</c:v>
                </c:pt>
                <c:pt idx="6">
                  <c:v>109</c:v>
                </c:pt>
                <c:pt idx="9">
                  <c:v>106</c:v>
                </c:pt>
                <c:pt idx="12">
                  <c:v>125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26</c:v>
                </c:pt>
                <c:pt idx="3">
                  <c:v>18</c:v>
                </c:pt>
                <c:pt idx="6">
                  <c:v>14</c:v>
                </c:pt>
                <c:pt idx="9">
                  <c:v>10</c:v>
                </c:pt>
                <c:pt idx="12">
                  <c:v>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158</c:v>
                </c:pt>
                <c:pt idx="3">
                  <c:v>134</c:v>
                </c:pt>
                <c:pt idx="6">
                  <c:v>143</c:v>
                </c:pt>
                <c:pt idx="9">
                  <c:v>124</c:v>
                </c:pt>
                <c:pt idx="12">
                  <c:v>115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698</c:v>
                </c:pt>
                <c:pt idx="3">
                  <c:v>684</c:v>
                </c:pt>
                <c:pt idx="6">
                  <c:v>675</c:v>
                </c:pt>
                <c:pt idx="9">
                  <c:v>631</c:v>
                </c:pt>
                <c:pt idx="12">
                  <c:v>605</c:v>
                </c:pt>
              </c:numCache>
            </c:numRef>
          </c:val>
        </c:ser>
        <c:dLbls>
          <c:showLegendKey val="0"/>
          <c:showVal val="0"/>
          <c:showCatName val="0"/>
          <c:showSerName val="0"/>
          <c:showPercent val="0"/>
          <c:showBubbleSize val="0"/>
        </c:dLbls>
        <c:gapWidth val="100"/>
        <c:overlap val="100"/>
        <c:axId val="106648704"/>
        <c:axId val="1066506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518</c:v>
                </c:pt>
                <c:pt idx="2">
                  <c:v>#N/A</c:v>
                </c:pt>
                <c:pt idx="3">
                  <c:v>#N/A</c:v>
                </c:pt>
                <c:pt idx="4">
                  <c:v>544</c:v>
                </c:pt>
                <c:pt idx="5">
                  <c:v>#N/A</c:v>
                </c:pt>
                <c:pt idx="6">
                  <c:v>#N/A</c:v>
                </c:pt>
                <c:pt idx="7">
                  <c:v>506</c:v>
                </c:pt>
                <c:pt idx="8">
                  <c:v>#N/A</c:v>
                </c:pt>
                <c:pt idx="9">
                  <c:v>#N/A</c:v>
                </c:pt>
                <c:pt idx="10">
                  <c:v>436</c:v>
                </c:pt>
                <c:pt idx="11">
                  <c:v>#N/A</c:v>
                </c:pt>
                <c:pt idx="12">
                  <c:v>#N/A</c:v>
                </c:pt>
                <c:pt idx="13">
                  <c:v>408</c:v>
                </c:pt>
                <c:pt idx="14">
                  <c:v>#N/A</c:v>
                </c:pt>
              </c:numCache>
            </c:numRef>
          </c:val>
          <c:smooth val="0"/>
        </c:ser>
        <c:dLbls>
          <c:showLegendKey val="0"/>
          <c:showVal val="0"/>
          <c:showCatName val="0"/>
          <c:showSerName val="0"/>
          <c:showPercent val="0"/>
          <c:showBubbleSize val="0"/>
        </c:dLbls>
        <c:marker val="1"/>
        <c:smooth val="0"/>
        <c:axId val="106648704"/>
        <c:axId val="106650624"/>
      </c:lineChart>
      <c:catAx>
        <c:axId val="106648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650624"/>
        <c:crosses val="autoZero"/>
        <c:auto val="1"/>
        <c:lblAlgn val="ctr"/>
        <c:lblOffset val="100"/>
        <c:tickLblSkip val="1"/>
        <c:tickMarkSkip val="1"/>
        <c:noMultiLvlLbl val="0"/>
      </c:catAx>
      <c:valAx>
        <c:axId val="1066506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48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4846</c:v>
                </c:pt>
                <c:pt idx="5">
                  <c:v>5378</c:v>
                </c:pt>
                <c:pt idx="8">
                  <c:v>5499</c:v>
                </c:pt>
                <c:pt idx="11">
                  <c:v>5661</c:v>
                </c:pt>
                <c:pt idx="14">
                  <c:v>5764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123</c:v>
                </c:pt>
                <c:pt idx="5">
                  <c:v>102</c:v>
                </c:pt>
                <c:pt idx="8">
                  <c:v>86</c:v>
                </c:pt>
                <c:pt idx="11">
                  <c:v>69</c:v>
                </c:pt>
                <c:pt idx="14">
                  <c:v>135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1285</c:v>
                </c:pt>
                <c:pt idx="5">
                  <c:v>1456</c:v>
                </c:pt>
                <c:pt idx="8">
                  <c:v>2006</c:v>
                </c:pt>
                <c:pt idx="11">
                  <c:v>2250</c:v>
                </c:pt>
                <c:pt idx="14">
                  <c:v>2486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848</c:v>
                </c:pt>
                <c:pt idx="3">
                  <c:v>712</c:v>
                </c:pt>
                <c:pt idx="6">
                  <c:v>782</c:v>
                </c:pt>
                <c:pt idx="9">
                  <c:v>706</c:v>
                </c:pt>
                <c:pt idx="12">
                  <c:v>538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155</c:v>
                </c:pt>
                <c:pt idx="3">
                  <c:v>331</c:v>
                </c:pt>
                <c:pt idx="6">
                  <c:v>77</c:v>
                </c:pt>
                <c:pt idx="9">
                  <c:v>72</c:v>
                </c:pt>
                <c:pt idx="12">
                  <c:v>69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3308</c:v>
                </c:pt>
                <c:pt idx="3">
                  <c:v>3159</c:v>
                </c:pt>
                <c:pt idx="6">
                  <c:v>3102</c:v>
                </c:pt>
                <c:pt idx="9">
                  <c:v>2761</c:v>
                </c:pt>
                <c:pt idx="12">
                  <c:v>2464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266</c:v>
                </c:pt>
                <c:pt idx="3">
                  <c:v>2008</c:v>
                </c:pt>
                <c:pt idx="6">
                  <c:v>1940</c:v>
                </c:pt>
                <c:pt idx="9">
                  <c:v>1790</c:v>
                </c:pt>
                <c:pt idx="12">
                  <c:v>1632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5496</c:v>
                </c:pt>
                <c:pt idx="3">
                  <c:v>5333</c:v>
                </c:pt>
                <c:pt idx="6">
                  <c:v>5094</c:v>
                </c:pt>
                <c:pt idx="9">
                  <c:v>5081</c:v>
                </c:pt>
                <c:pt idx="12">
                  <c:v>5010</c:v>
                </c:pt>
              </c:numCache>
            </c:numRef>
          </c:val>
        </c:ser>
        <c:dLbls>
          <c:showLegendKey val="0"/>
          <c:showVal val="0"/>
          <c:showCatName val="0"/>
          <c:showSerName val="0"/>
          <c:showPercent val="0"/>
          <c:showBubbleSize val="0"/>
        </c:dLbls>
        <c:gapWidth val="100"/>
        <c:overlap val="100"/>
        <c:axId val="107042304"/>
        <c:axId val="1070442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3821</c:v>
                </c:pt>
                <c:pt idx="2">
                  <c:v>#N/A</c:v>
                </c:pt>
                <c:pt idx="3">
                  <c:v>#N/A</c:v>
                </c:pt>
                <c:pt idx="4">
                  <c:v>4607</c:v>
                </c:pt>
                <c:pt idx="5">
                  <c:v>#N/A</c:v>
                </c:pt>
                <c:pt idx="6">
                  <c:v>#N/A</c:v>
                </c:pt>
                <c:pt idx="7">
                  <c:v>3404</c:v>
                </c:pt>
                <c:pt idx="8">
                  <c:v>#N/A</c:v>
                </c:pt>
                <c:pt idx="9">
                  <c:v>#N/A</c:v>
                </c:pt>
                <c:pt idx="10">
                  <c:v>2430</c:v>
                </c:pt>
                <c:pt idx="11">
                  <c:v>#N/A</c:v>
                </c:pt>
                <c:pt idx="12">
                  <c:v>#N/A</c:v>
                </c:pt>
                <c:pt idx="13">
                  <c:v>1328</c:v>
                </c:pt>
                <c:pt idx="14">
                  <c:v>#N/A</c:v>
                </c:pt>
              </c:numCache>
            </c:numRef>
          </c:val>
          <c:smooth val="0"/>
        </c:ser>
        <c:dLbls>
          <c:showLegendKey val="0"/>
          <c:showVal val="0"/>
          <c:showCatName val="0"/>
          <c:showSerName val="0"/>
          <c:showPercent val="0"/>
          <c:showBubbleSize val="0"/>
        </c:dLbls>
        <c:marker val="1"/>
        <c:smooth val="0"/>
        <c:axId val="107042304"/>
        <c:axId val="107044224"/>
      </c:lineChart>
      <c:catAx>
        <c:axId val="107042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7044224"/>
        <c:crosses val="autoZero"/>
        <c:auto val="1"/>
        <c:lblAlgn val="ctr"/>
        <c:lblOffset val="100"/>
        <c:tickLblSkip val="1"/>
        <c:tickMarkSkip val="1"/>
        <c:noMultiLvlLbl val="0"/>
      </c:catAx>
      <c:valAx>
        <c:axId val="1070442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042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福島県鏡石町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12,888
12,850
31.25
8,238,996
7,780,942
165,164
3,260,110
5,010,433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15.8
46.7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11/26</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０．０１ポイント下回り、平均的な数値となった。また、土地の下落等により、固定資産税（土地）が減少しているため、近年低下傾向（平成２２年度から４年連続して０．０１～０．０４低下）にある。今後は、一層の税収の増加に努めるため、税の徴収率向上対策を中心とした歳入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72672</xdr:rowOff>
    </xdr:from>
    <xdr:to>
      <xdr:col>7</xdr:col>
      <xdr:colOff>152400</xdr:colOff>
      <xdr:row>45</xdr:row>
      <xdr:rowOff>154517</xdr:rowOff>
    </xdr:to>
    <xdr:cxnSp macro="">
      <xdr:nvCxnSpPr>
        <xdr:cNvPr id="63" name="直線コネクタ 62"/>
        <xdr:cNvCxnSpPr/>
      </xdr:nvCxnSpPr>
      <xdr:spPr>
        <a:xfrm flipV="1">
          <a:off x="4953000" y="6073422"/>
          <a:ext cx="0" cy="17963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4"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0.24</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5" name="直線コネクタ 64"/>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159049</xdr:rowOff>
    </xdr:from>
    <xdr:ext cx="762000" cy="259045"/>
    <xdr:sp macro="" textlink="">
      <xdr:nvSpPr>
        <xdr:cNvPr id="66" name="財政力最大値テキスト"/>
        <xdr:cNvSpPr txBox="1"/>
      </xdr:nvSpPr>
      <xdr:spPr>
        <a:xfrm>
          <a:off x="5041900" y="58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7</xdr:col>
      <xdr:colOff>63500</xdr:colOff>
      <xdr:row>35</xdr:row>
      <xdr:rowOff>72672</xdr:rowOff>
    </xdr:from>
    <xdr:to>
      <xdr:col>7</xdr:col>
      <xdr:colOff>241300</xdr:colOff>
      <xdr:row>35</xdr:row>
      <xdr:rowOff>72672</xdr:rowOff>
    </xdr:to>
    <xdr:cxnSp macro="">
      <xdr:nvCxnSpPr>
        <xdr:cNvPr id="67" name="直線コネクタ 66"/>
        <xdr:cNvCxnSpPr/>
      </xdr:nvCxnSpPr>
      <xdr:spPr>
        <a:xfrm>
          <a:off x="4864100" y="6073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122061</xdr:rowOff>
    </xdr:from>
    <xdr:to>
      <xdr:col>7</xdr:col>
      <xdr:colOff>152400</xdr:colOff>
      <xdr:row>43</xdr:row>
      <xdr:rowOff>122061</xdr:rowOff>
    </xdr:to>
    <xdr:cxnSp macro="">
      <xdr:nvCxnSpPr>
        <xdr:cNvPr id="68" name="直線コネクタ 67"/>
        <xdr:cNvCxnSpPr/>
      </xdr:nvCxnSpPr>
      <xdr:spPr>
        <a:xfrm>
          <a:off x="4114800" y="749441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74382</xdr:rowOff>
    </xdr:from>
    <xdr:ext cx="762000" cy="259045"/>
    <xdr:sp macro="" textlink="">
      <xdr:nvSpPr>
        <xdr:cNvPr id="69" name="財政力平均値テキスト"/>
        <xdr:cNvSpPr txBox="1"/>
      </xdr:nvSpPr>
      <xdr:spPr>
        <a:xfrm>
          <a:off x="5041900" y="7275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70" name="フローチャート : 判断 69"/>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68439</xdr:rowOff>
    </xdr:from>
    <xdr:to>
      <xdr:col>6</xdr:col>
      <xdr:colOff>0</xdr:colOff>
      <xdr:row>43</xdr:row>
      <xdr:rowOff>122061</xdr:rowOff>
    </xdr:to>
    <xdr:cxnSp macro="">
      <xdr:nvCxnSpPr>
        <xdr:cNvPr id="71" name="直線コネクタ 70"/>
        <xdr:cNvCxnSpPr/>
      </xdr:nvCxnSpPr>
      <xdr:spPr>
        <a:xfrm>
          <a:off x="3225800" y="7440789"/>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2" name="フローチャート : 判断 71"/>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3" name="テキスト ボックス 72"/>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41628</xdr:rowOff>
    </xdr:from>
    <xdr:to>
      <xdr:col>4</xdr:col>
      <xdr:colOff>482600</xdr:colOff>
      <xdr:row>43</xdr:row>
      <xdr:rowOff>68439</xdr:rowOff>
    </xdr:to>
    <xdr:cxnSp macro="">
      <xdr:nvCxnSpPr>
        <xdr:cNvPr id="74" name="直線コネクタ 73"/>
        <xdr:cNvCxnSpPr/>
      </xdr:nvCxnSpPr>
      <xdr:spPr>
        <a:xfrm>
          <a:off x="2336800" y="741397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5" name="フローチャート : 判断 74"/>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75794</xdr:rowOff>
    </xdr:from>
    <xdr:ext cx="762000" cy="259045"/>
    <xdr:sp macro="" textlink="">
      <xdr:nvSpPr>
        <xdr:cNvPr id="76" name="テキスト ボックス 75"/>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0.60</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1411</xdr:rowOff>
    </xdr:from>
    <xdr:to>
      <xdr:col>3</xdr:col>
      <xdr:colOff>279400</xdr:colOff>
      <xdr:row>43</xdr:row>
      <xdr:rowOff>41628</xdr:rowOff>
    </xdr:to>
    <xdr:cxnSp macro="">
      <xdr:nvCxnSpPr>
        <xdr:cNvPr id="77" name="直線コネクタ 76"/>
        <xdr:cNvCxnSpPr/>
      </xdr:nvCxnSpPr>
      <xdr:spPr>
        <a:xfrm>
          <a:off x="1447800" y="7373761"/>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84667</xdr:rowOff>
    </xdr:from>
    <xdr:to>
      <xdr:col>3</xdr:col>
      <xdr:colOff>330200</xdr:colOff>
      <xdr:row>44</xdr:row>
      <xdr:rowOff>14817</xdr:rowOff>
    </xdr:to>
    <xdr:sp macro="" textlink="">
      <xdr:nvSpPr>
        <xdr:cNvPr id="78" name="フローチャート : 判断 77"/>
        <xdr:cNvSpPr/>
      </xdr:nvSpPr>
      <xdr:spPr>
        <a:xfrm>
          <a:off x="2286000" y="745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171044</xdr:rowOff>
    </xdr:from>
    <xdr:ext cx="762000" cy="259045"/>
    <xdr:sp macro="" textlink="">
      <xdr:nvSpPr>
        <xdr:cNvPr id="79" name="テキスト ボックス 78"/>
        <xdr:cNvSpPr txBox="1"/>
      </xdr:nvSpPr>
      <xdr:spPr>
        <a:xfrm>
          <a:off x="1955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80" name="フローチャート : 判断 79"/>
        <xdr:cNvSpPr/>
      </xdr:nvSpPr>
      <xdr:spPr>
        <a:xfrm>
          <a:off x="1397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81" name="テキスト ボックス 80"/>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71261</xdr:rowOff>
    </xdr:from>
    <xdr:to>
      <xdr:col>7</xdr:col>
      <xdr:colOff>203200</xdr:colOff>
      <xdr:row>44</xdr:row>
      <xdr:rowOff>1411</xdr:rowOff>
    </xdr:to>
    <xdr:sp macro="" textlink="">
      <xdr:nvSpPr>
        <xdr:cNvPr id="87" name="円/楕円 86"/>
        <xdr:cNvSpPr/>
      </xdr:nvSpPr>
      <xdr:spPr>
        <a:xfrm>
          <a:off x="49022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43338</xdr:rowOff>
    </xdr:from>
    <xdr:ext cx="762000" cy="259045"/>
    <xdr:sp macro="" textlink="">
      <xdr:nvSpPr>
        <xdr:cNvPr id="88" name="財政力該当値テキスト"/>
        <xdr:cNvSpPr txBox="1"/>
      </xdr:nvSpPr>
      <xdr:spPr>
        <a:xfrm>
          <a:off x="5041900" y="741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71261</xdr:rowOff>
    </xdr:from>
    <xdr:to>
      <xdr:col>6</xdr:col>
      <xdr:colOff>50800</xdr:colOff>
      <xdr:row>44</xdr:row>
      <xdr:rowOff>1411</xdr:rowOff>
    </xdr:to>
    <xdr:sp macro="" textlink="">
      <xdr:nvSpPr>
        <xdr:cNvPr id="89" name="円/楕円 88"/>
        <xdr:cNvSpPr/>
      </xdr:nvSpPr>
      <xdr:spPr>
        <a:xfrm>
          <a:off x="4064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157638</xdr:rowOff>
    </xdr:from>
    <xdr:ext cx="736600" cy="259045"/>
    <xdr:sp macro="" textlink="">
      <xdr:nvSpPr>
        <xdr:cNvPr id="90" name="テキスト ボックス 89"/>
        <xdr:cNvSpPr txBox="1"/>
      </xdr:nvSpPr>
      <xdr:spPr>
        <a:xfrm>
          <a:off x="3733800" y="75299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17639</xdr:rowOff>
    </xdr:from>
    <xdr:to>
      <xdr:col>4</xdr:col>
      <xdr:colOff>533400</xdr:colOff>
      <xdr:row>43</xdr:row>
      <xdr:rowOff>119239</xdr:rowOff>
    </xdr:to>
    <xdr:sp macro="" textlink="">
      <xdr:nvSpPr>
        <xdr:cNvPr id="91" name="円/楕円 90"/>
        <xdr:cNvSpPr/>
      </xdr:nvSpPr>
      <xdr:spPr>
        <a:xfrm>
          <a:off x="3175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104016</xdr:rowOff>
    </xdr:from>
    <xdr:ext cx="762000" cy="259045"/>
    <xdr:sp macro="" textlink="">
      <xdr:nvSpPr>
        <xdr:cNvPr id="92" name="テキスト ボックス 91"/>
        <xdr:cNvSpPr txBox="1"/>
      </xdr:nvSpPr>
      <xdr:spPr>
        <a:xfrm>
          <a:off x="2844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162278</xdr:rowOff>
    </xdr:from>
    <xdr:to>
      <xdr:col>3</xdr:col>
      <xdr:colOff>330200</xdr:colOff>
      <xdr:row>43</xdr:row>
      <xdr:rowOff>92428</xdr:rowOff>
    </xdr:to>
    <xdr:sp macro="" textlink="">
      <xdr:nvSpPr>
        <xdr:cNvPr id="93" name="円/楕円 92"/>
        <xdr:cNvSpPr/>
      </xdr:nvSpPr>
      <xdr:spPr>
        <a:xfrm>
          <a:off x="2286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102605</xdr:rowOff>
    </xdr:from>
    <xdr:ext cx="762000" cy="259045"/>
    <xdr:sp macro="" textlink="">
      <xdr:nvSpPr>
        <xdr:cNvPr id="94" name="テキスト ボックス 93"/>
        <xdr:cNvSpPr txBox="1"/>
      </xdr:nvSpPr>
      <xdr:spPr>
        <a:xfrm>
          <a:off x="1955800" y="713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122061</xdr:rowOff>
    </xdr:from>
    <xdr:to>
      <xdr:col>2</xdr:col>
      <xdr:colOff>127000</xdr:colOff>
      <xdr:row>43</xdr:row>
      <xdr:rowOff>52211</xdr:rowOff>
    </xdr:to>
    <xdr:sp macro="" textlink="">
      <xdr:nvSpPr>
        <xdr:cNvPr id="95" name="円/楕円 94"/>
        <xdr:cNvSpPr/>
      </xdr:nvSpPr>
      <xdr:spPr>
        <a:xfrm>
          <a:off x="1397000" y="73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62388</xdr:rowOff>
    </xdr:from>
    <xdr:ext cx="762000" cy="259045"/>
    <xdr:sp macro="" textlink="">
      <xdr:nvSpPr>
        <xdr:cNvPr id="96" name="テキスト ボックス 95"/>
        <xdr:cNvSpPr txBox="1"/>
      </xdr:nvSpPr>
      <xdr:spPr>
        <a:xfrm>
          <a:off x="1066800" y="70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14/26</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８４．１％と類似団体平均を１．７ポイント上回っている。人件費については、類似団体平均を大きく下回っているが、公債費については、実質公債費比率が類似団体内で２３位と非常に悪い状況であるため、財政計画に基づき、町債の借入を抑制するなどにより年々公債費が減少している。今後も、繰上償還等を積極的に行いながら、引き続き公債費の圧縮に努める。また、事務事業の見直しを更に進めるとともに、既存の事務事業を厳しく点検し、経常経費の削減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3" name="直線コネクタ 112"/>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4" name="テキスト ボックス 113"/>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7" name="直線コネクタ 116"/>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8" name="テキスト ボックス 117"/>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9" name="直線コネクタ 118"/>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0" name="テキスト ボックス 119"/>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1"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64135</xdr:rowOff>
    </xdr:from>
    <xdr:to>
      <xdr:col>7</xdr:col>
      <xdr:colOff>152400</xdr:colOff>
      <xdr:row>66</xdr:row>
      <xdr:rowOff>106680</xdr:rowOff>
    </xdr:to>
    <xdr:cxnSp macro="">
      <xdr:nvCxnSpPr>
        <xdr:cNvPr id="122" name="直線コネクタ 121"/>
        <xdr:cNvCxnSpPr/>
      </xdr:nvCxnSpPr>
      <xdr:spPr>
        <a:xfrm flipV="1">
          <a:off x="4953000" y="10179685"/>
          <a:ext cx="0" cy="1242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78757</xdr:rowOff>
    </xdr:from>
    <xdr:ext cx="762000" cy="259045"/>
    <xdr:sp macro="" textlink="">
      <xdr:nvSpPr>
        <xdr:cNvPr id="123" name="財政構造の弾力性最小値テキスト"/>
        <xdr:cNvSpPr txBox="1"/>
      </xdr:nvSpPr>
      <xdr:spPr>
        <a:xfrm>
          <a:off x="5041900" y="1139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90.4</a:t>
          </a:r>
          <a:endParaRPr kumimoji="1" lang="ja-JP" altLang="en-US" sz="1000" b="1">
            <a:latin typeface="ＭＳ Ｐゴシック"/>
          </a:endParaRPr>
        </a:p>
      </xdr:txBody>
    </xdr:sp>
    <xdr:clientData/>
  </xdr:oneCellAnchor>
  <xdr:twoCellAnchor>
    <xdr:from>
      <xdr:col>7</xdr:col>
      <xdr:colOff>63500</xdr:colOff>
      <xdr:row>66</xdr:row>
      <xdr:rowOff>106680</xdr:rowOff>
    </xdr:from>
    <xdr:to>
      <xdr:col>7</xdr:col>
      <xdr:colOff>241300</xdr:colOff>
      <xdr:row>66</xdr:row>
      <xdr:rowOff>106680</xdr:rowOff>
    </xdr:to>
    <xdr:cxnSp macro="">
      <xdr:nvCxnSpPr>
        <xdr:cNvPr id="124" name="直線コネクタ 123"/>
        <xdr:cNvCxnSpPr/>
      </xdr:nvCxnSpPr>
      <xdr:spPr>
        <a:xfrm>
          <a:off x="4864100" y="1142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150512</xdr:rowOff>
    </xdr:from>
    <xdr:ext cx="762000" cy="259045"/>
    <xdr:sp macro="" textlink="">
      <xdr:nvSpPr>
        <xdr:cNvPr id="125" name="財政構造の弾力性最大値テキスト"/>
        <xdr:cNvSpPr txBox="1"/>
      </xdr:nvSpPr>
      <xdr:spPr>
        <a:xfrm>
          <a:off x="5041900" y="9923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59</xdr:row>
      <xdr:rowOff>64135</xdr:rowOff>
    </xdr:from>
    <xdr:to>
      <xdr:col>7</xdr:col>
      <xdr:colOff>241300</xdr:colOff>
      <xdr:row>59</xdr:row>
      <xdr:rowOff>64135</xdr:rowOff>
    </xdr:to>
    <xdr:cxnSp macro="">
      <xdr:nvCxnSpPr>
        <xdr:cNvPr id="126" name="直線コネクタ 125"/>
        <xdr:cNvCxnSpPr/>
      </xdr:nvCxnSpPr>
      <xdr:spPr>
        <a:xfrm>
          <a:off x="4864100" y="10179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63500</xdr:rowOff>
    </xdr:from>
    <xdr:to>
      <xdr:col>7</xdr:col>
      <xdr:colOff>152400</xdr:colOff>
      <xdr:row>64</xdr:row>
      <xdr:rowOff>69532</xdr:rowOff>
    </xdr:to>
    <xdr:cxnSp macro="">
      <xdr:nvCxnSpPr>
        <xdr:cNvPr id="127" name="直線コネクタ 126"/>
        <xdr:cNvCxnSpPr/>
      </xdr:nvCxnSpPr>
      <xdr:spPr>
        <a:xfrm>
          <a:off x="4114800" y="11036300"/>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104157</xdr:rowOff>
    </xdr:from>
    <xdr:ext cx="762000" cy="259045"/>
    <xdr:sp macro="" textlink="">
      <xdr:nvSpPr>
        <xdr:cNvPr id="128"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29" name="フローチャート : 判断 128"/>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168593</xdr:rowOff>
    </xdr:from>
    <xdr:to>
      <xdr:col>6</xdr:col>
      <xdr:colOff>0</xdr:colOff>
      <xdr:row>64</xdr:row>
      <xdr:rowOff>63500</xdr:rowOff>
    </xdr:to>
    <xdr:cxnSp macro="">
      <xdr:nvCxnSpPr>
        <xdr:cNvPr id="130" name="直線コネクタ 129"/>
        <xdr:cNvCxnSpPr/>
      </xdr:nvCxnSpPr>
      <xdr:spPr>
        <a:xfrm>
          <a:off x="3225800" y="10969943"/>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1" name="フローチャート : 判断 130"/>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151147</xdr:rowOff>
    </xdr:from>
    <xdr:ext cx="736600" cy="259045"/>
    <xdr:sp macro="" textlink="">
      <xdr:nvSpPr>
        <xdr:cNvPr id="132" name="テキスト ボックス 131"/>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98743</xdr:rowOff>
    </xdr:from>
    <xdr:to>
      <xdr:col>4</xdr:col>
      <xdr:colOff>482600</xdr:colOff>
      <xdr:row>63</xdr:row>
      <xdr:rowOff>168593</xdr:rowOff>
    </xdr:to>
    <xdr:cxnSp macro="">
      <xdr:nvCxnSpPr>
        <xdr:cNvPr id="133" name="直線コネクタ 132"/>
        <xdr:cNvCxnSpPr/>
      </xdr:nvCxnSpPr>
      <xdr:spPr>
        <a:xfrm>
          <a:off x="2336800" y="10728643"/>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57468</xdr:rowOff>
    </xdr:from>
    <xdr:to>
      <xdr:col>4</xdr:col>
      <xdr:colOff>533400</xdr:colOff>
      <xdr:row>63</xdr:row>
      <xdr:rowOff>159068</xdr:rowOff>
    </xdr:to>
    <xdr:sp macro="" textlink="">
      <xdr:nvSpPr>
        <xdr:cNvPr id="134" name="フローチャート : 判断 133"/>
        <xdr:cNvSpPr/>
      </xdr:nvSpPr>
      <xdr:spPr>
        <a:xfrm>
          <a:off x="3175000" y="1085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169245</xdr:rowOff>
    </xdr:from>
    <xdr:ext cx="762000" cy="259045"/>
    <xdr:sp macro="" textlink="">
      <xdr:nvSpPr>
        <xdr:cNvPr id="135" name="テキスト ボックス 134"/>
        <xdr:cNvSpPr txBox="1"/>
      </xdr:nvSpPr>
      <xdr:spPr>
        <a:xfrm>
          <a:off x="2844800" y="10627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98743</xdr:rowOff>
    </xdr:from>
    <xdr:to>
      <xdr:col>3</xdr:col>
      <xdr:colOff>279400</xdr:colOff>
      <xdr:row>65</xdr:row>
      <xdr:rowOff>73025</xdr:rowOff>
    </xdr:to>
    <xdr:cxnSp macro="">
      <xdr:nvCxnSpPr>
        <xdr:cNvPr id="136" name="直線コネクタ 135"/>
        <xdr:cNvCxnSpPr/>
      </xdr:nvCxnSpPr>
      <xdr:spPr>
        <a:xfrm flipV="1">
          <a:off x="1447800" y="10728643"/>
          <a:ext cx="889000" cy="488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51435</xdr:rowOff>
    </xdr:from>
    <xdr:to>
      <xdr:col>3</xdr:col>
      <xdr:colOff>330200</xdr:colOff>
      <xdr:row>63</xdr:row>
      <xdr:rowOff>153035</xdr:rowOff>
    </xdr:to>
    <xdr:sp macro="" textlink="">
      <xdr:nvSpPr>
        <xdr:cNvPr id="137" name="フローチャート : 判断 136"/>
        <xdr:cNvSpPr/>
      </xdr:nvSpPr>
      <xdr:spPr>
        <a:xfrm>
          <a:off x="2286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137812</xdr:rowOff>
    </xdr:from>
    <xdr:ext cx="762000" cy="259045"/>
    <xdr:sp macro="" textlink="">
      <xdr:nvSpPr>
        <xdr:cNvPr id="138" name="テキスト ボックス 137"/>
        <xdr:cNvSpPr txBox="1"/>
      </xdr:nvSpPr>
      <xdr:spPr>
        <a:xfrm>
          <a:off x="1955800" y="1093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24765</xdr:rowOff>
    </xdr:from>
    <xdr:to>
      <xdr:col>2</xdr:col>
      <xdr:colOff>127000</xdr:colOff>
      <xdr:row>64</xdr:row>
      <xdr:rowOff>126365</xdr:rowOff>
    </xdr:to>
    <xdr:sp macro="" textlink="">
      <xdr:nvSpPr>
        <xdr:cNvPr id="139" name="フローチャート : 判断 138"/>
        <xdr:cNvSpPr/>
      </xdr:nvSpPr>
      <xdr:spPr>
        <a:xfrm>
          <a:off x="1397000" y="10997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136542</xdr:rowOff>
    </xdr:from>
    <xdr:ext cx="762000" cy="259045"/>
    <xdr:sp macro="" textlink="">
      <xdr:nvSpPr>
        <xdr:cNvPr id="140" name="テキスト ボックス 139"/>
        <xdr:cNvSpPr txBox="1"/>
      </xdr:nvSpPr>
      <xdr:spPr>
        <a:xfrm>
          <a:off x="1066800" y="10766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1" name="テキスト ボックス 140"/>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2" name="テキスト ボックス 141"/>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3" name="テキスト ボックス 142"/>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4" name="テキスト ボックス 143"/>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5" name="テキスト ボックス 144"/>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18732</xdr:rowOff>
    </xdr:from>
    <xdr:to>
      <xdr:col>7</xdr:col>
      <xdr:colOff>203200</xdr:colOff>
      <xdr:row>64</xdr:row>
      <xdr:rowOff>120332</xdr:rowOff>
    </xdr:to>
    <xdr:sp macro="" textlink="">
      <xdr:nvSpPr>
        <xdr:cNvPr id="146" name="円/楕円 145"/>
        <xdr:cNvSpPr/>
      </xdr:nvSpPr>
      <xdr:spPr>
        <a:xfrm>
          <a:off x="4902200" y="1099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162259</xdr:rowOff>
    </xdr:from>
    <xdr:ext cx="762000" cy="259045"/>
    <xdr:sp macro="" textlink="">
      <xdr:nvSpPr>
        <xdr:cNvPr id="147" name="財政構造の弾力性該当値テキスト"/>
        <xdr:cNvSpPr txBox="1"/>
      </xdr:nvSpPr>
      <xdr:spPr>
        <a:xfrm>
          <a:off x="5041900" y="10963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12700</xdr:rowOff>
    </xdr:from>
    <xdr:to>
      <xdr:col>6</xdr:col>
      <xdr:colOff>50800</xdr:colOff>
      <xdr:row>64</xdr:row>
      <xdr:rowOff>114300</xdr:rowOff>
    </xdr:to>
    <xdr:sp macro="" textlink="">
      <xdr:nvSpPr>
        <xdr:cNvPr id="148" name="円/楕円 147"/>
        <xdr:cNvSpPr/>
      </xdr:nvSpPr>
      <xdr:spPr>
        <a:xfrm>
          <a:off x="4064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99077</xdr:rowOff>
    </xdr:from>
    <xdr:ext cx="736600" cy="259045"/>
    <xdr:sp macro="" textlink="">
      <xdr:nvSpPr>
        <xdr:cNvPr id="149" name="テキスト ボックス 148"/>
        <xdr:cNvSpPr txBox="1"/>
      </xdr:nvSpPr>
      <xdr:spPr>
        <a:xfrm>
          <a:off x="3733800" y="1107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117793</xdr:rowOff>
    </xdr:from>
    <xdr:to>
      <xdr:col>4</xdr:col>
      <xdr:colOff>533400</xdr:colOff>
      <xdr:row>64</xdr:row>
      <xdr:rowOff>47943</xdr:rowOff>
    </xdr:to>
    <xdr:sp macro="" textlink="">
      <xdr:nvSpPr>
        <xdr:cNvPr id="150" name="円/楕円 149"/>
        <xdr:cNvSpPr/>
      </xdr:nvSpPr>
      <xdr:spPr>
        <a:xfrm>
          <a:off x="3175000" y="10919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32720</xdr:rowOff>
    </xdr:from>
    <xdr:ext cx="762000" cy="259045"/>
    <xdr:sp macro="" textlink="">
      <xdr:nvSpPr>
        <xdr:cNvPr id="151" name="テキスト ボックス 150"/>
        <xdr:cNvSpPr txBox="1"/>
      </xdr:nvSpPr>
      <xdr:spPr>
        <a:xfrm>
          <a:off x="2844800" y="1100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47943</xdr:rowOff>
    </xdr:from>
    <xdr:to>
      <xdr:col>3</xdr:col>
      <xdr:colOff>330200</xdr:colOff>
      <xdr:row>62</xdr:row>
      <xdr:rowOff>149543</xdr:rowOff>
    </xdr:to>
    <xdr:sp macro="" textlink="">
      <xdr:nvSpPr>
        <xdr:cNvPr id="152" name="円/楕円 151"/>
        <xdr:cNvSpPr/>
      </xdr:nvSpPr>
      <xdr:spPr>
        <a:xfrm>
          <a:off x="2286000" y="1067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159720</xdr:rowOff>
    </xdr:from>
    <xdr:ext cx="762000" cy="259045"/>
    <xdr:sp macro="" textlink="">
      <xdr:nvSpPr>
        <xdr:cNvPr id="153" name="テキスト ボックス 152"/>
        <xdr:cNvSpPr txBox="1"/>
      </xdr:nvSpPr>
      <xdr:spPr>
        <a:xfrm>
          <a:off x="1955800" y="1044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22225</xdr:rowOff>
    </xdr:from>
    <xdr:to>
      <xdr:col>2</xdr:col>
      <xdr:colOff>127000</xdr:colOff>
      <xdr:row>65</xdr:row>
      <xdr:rowOff>123825</xdr:rowOff>
    </xdr:to>
    <xdr:sp macro="" textlink="">
      <xdr:nvSpPr>
        <xdr:cNvPr id="154" name="円/楕円 153"/>
        <xdr:cNvSpPr/>
      </xdr:nvSpPr>
      <xdr:spPr>
        <a:xfrm>
          <a:off x="1397000" y="1116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108602</xdr:rowOff>
    </xdr:from>
    <xdr:ext cx="762000" cy="259045"/>
    <xdr:sp macro="" textlink="">
      <xdr:nvSpPr>
        <xdr:cNvPr id="155" name="テキスト ボックス 154"/>
        <xdr:cNvSpPr txBox="1"/>
      </xdr:nvSpPr>
      <xdr:spPr>
        <a:xfrm>
          <a:off x="1066800" y="1125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6" name="正方形/長方形 155"/>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7" name="テキスト ボックス 156"/>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8" name="テキスト ボックス 157"/>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[143,071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9" name="正方形/長方形 158"/>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0" name="正方形/長方形 159"/>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15/26</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1" name="正方形/長方形 160"/>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2" name="正方形/長方形 161"/>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3" name="正方形/長方形 162"/>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4" name="正方形/長方形 163"/>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5" name="正方形/長方形 164"/>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6" name="正方形/長方形 165"/>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7" name="正方形/長方形 166"/>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8" name="テキスト ボックス 167"/>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人件費・物件費等の１人当たり決算額が低くなっている要因としては、行財政改革の取組により職員定数を減らしているため町民１人当たりの職員数が少ないこと、ごみ処理業務を民間委託、消防業務を一部事務組合で行っていることが挙げられる。今後は、民間でも実施可能な部分については、指定管理制度の導入などにより委託化を進め、コストの低減を図っていく必要がある。しかし、東日本大震災以降、人件費・物件費ともに増加傾向で推移している</a:t>
          </a:r>
        </a:p>
      </xdr:txBody>
    </xdr:sp>
    <xdr:clientData/>
  </xdr:twoCellAnchor>
  <xdr:oneCellAnchor>
    <xdr:from>
      <xdr:col>1</xdr:col>
      <xdr:colOff>38100</xdr:colOff>
      <xdr:row>77</xdr:row>
      <xdr:rowOff>6350</xdr:rowOff>
    </xdr:from>
    <xdr:ext cx="349839" cy="225703"/>
    <xdr:sp macro="" textlink="">
      <xdr:nvSpPr>
        <xdr:cNvPr id="169" name="テキスト ボックス 168"/>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0" name="直線コネクタ 169"/>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1" name="テキスト ボックス 170"/>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2" name="直線コネクタ 171"/>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3" name="テキスト ボックス 172"/>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4" name="直線コネクタ 173"/>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5" name="テキスト ボックス 174"/>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6" name="直線コネクタ 175"/>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7" name="テキスト ボックス 176"/>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8" name="直線コネクタ 177"/>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9" name="テキスト ボックス 178"/>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0" name="直線コネクタ 179"/>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1" name="テキスト ボックス 180"/>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2" name="直線コネクタ 181"/>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3" name="テキスト ボックス 182"/>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35962</xdr:rowOff>
    </xdr:from>
    <xdr:to>
      <xdr:col>7</xdr:col>
      <xdr:colOff>152400</xdr:colOff>
      <xdr:row>90</xdr:row>
      <xdr:rowOff>85899</xdr:rowOff>
    </xdr:to>
    <xdr:cxnSp macro="">
      <xdr:nvCxnSpPr>
        <xdr:cNvPr id="186" name="直線コネクタ 185"/>
        <xdr:cNvCxnSpPr/>
      </xdr:nvCxnSpPr>
      <xdr:spPr>
        <a:xfrm flipV="1">
          <a:off x="4953000" y="13923412"/>
          <a:ext cx="0" cy="15929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57976</xdr:rowOff>
    </xdr:from>
    <xdr:ext cx="762000" cy="259045"/>
    <xdr:sp macro="" textlink="">
      <xdr:nvSpPr>
        <xdr:cNvPr id="187" name="人件費・物件費等の状況最小値テキスト"/>
        <xdr:cNvSpPr txBox="1"/>
      </xdr:nvSpPr>
      <xdr:spPr>
        <a:xfrm>
          <a:off x="5041900" y="15488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1,028,785</a:t>
          </a:r>
          <a:endParaRPr kumimoji="1" lang="ja-JP" altLang="en-US" sz="1000" b="1">
            <a:latin typeface="ＭＳ Ｐゴシック"/>
          </a:endParaRPr>
        </a:p>
      </xdr:txBody>
    </xdr:sp>
    <xdr:clientData/>
  </xdr:oneCellAnchor>
  <xdr:twoCellAnchor>
    <xdr:from>
      <xdr:col>7</xdr:col>
      <xdr:colOff>63500</xdr:colOff>
      <xdr:row>90</xdr:row>
      <xdr:rowOff>85899</xdr:rowOff>
    </xdr:from>
    <xdr:to>
      <xdr:col>7</xdr:col>
      <xdr:colOff>241300</xdr:colOff>
      <xdr:row>90</xdr:row>
      <xdr:rowOff>85899</xdr:rowOff>
    </xdr:to>
    <xdr:cxnSp macro="">
      <xdr:nvCxnSpPr>
        <xdr:cNvPr id="188" name="直線コネクタ 187"/>
        <xdr:cNvCxnSpPr/>
      </xdr:nvCxnSpPr>
      <xdr:spPr>
        <a:xfrm>
          <a:off x="4864100" y="15516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122339</xdr:rowOff>
    </xdr:from>
    <xdr:ext cx="762000" cy="259045"/>
    <xdr:sp macro="" textlink="">
      <xdr:nvSpPr>
        <xdr:cNvPr id="189" name="人件費・物件費等の状況最大値テキスト"/>
        <xdr:cNvSpPr txBox="1"/>
      </xdr:nvSpPr>
      <xdr:spPr>
        <a:xfrm>
          <a:off x="5041900" y="13666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104,549</a:t>
          </a:r>
          <a:endParaRPr kumimoji="1" lang="ja-JP" altLang="en-US" sz="1000" b="1">
            <a:latin typeface="ＭＳ Ｐゴシック"/>
          </a:endParaRPr>
        </a:p>
      </xdr:txBody>
    </xdr:sp>
    <xdr:clientData/>
  </xdr:oneCellAnchor>
  <xdr:twoCellAnchor>
    <xdr:from>
      <xdr:col>7</xdr:col>
      <xdr:colOff>63500</xdr:colOff>
      <xdr:row>81</xdr:row>
      <xdr:rowOff>35962</xdr:rowOff>
    </xdr:from>
    <xdr:to>
      <xdr:col>7</xdr:col>
      <xdr:colOff>241300</xdr:colOff>
      <xdr:row>81</xdr:row>
      <xdr:rowOff>35962</xdr:rowOff>
    </xdr:to>
    <xdr:cxnSp macro="">
      <xdr:nvCxnSpPr>
        <xdr:cNvPr id="190" name="直線コネクタ 189"/>
        <xdr:cNvCxnSpPr/>
      </xdr:nvCxnSpPr>
      <xdr:spPr>
        <a:xfrm>
          <a:off x="4864100" y="13923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89097</xdr:rowOff>
    </xdr:from>
    <xdr:to>
      <xdr:col>7</xdr:col>
      <xdr:colOff>152400</xdr:colOff>
      <xdr:row>81</xdr:row>
      <xdr:rowOff>102358</xdr:rowOff>
    </xdr:to>
    <xdr:cxnSp macro="">
      <xdr:nvCxnSpPr>
        <xdr:cNvPr id="191" name="直線コネクタ 190"/>
        <xdr:cNvCxnSpPr/>
      </xdr:nvCxnSpPr>
      <xdr:spPr>
        <a:xfrm>
          <a:off x="4114800" y="13976547"/>
          <a:ext cx="838200" cy="13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87135</xdr:rowOff>
    </xdr:from>
    <xdr:ext cx="762000" cy="259045"/>
    <xdr:sp macro="" textlink="">
      <xdr:nvSpPr>
        <xdr:cNvPr id="192" name="人件費・物件費等の状況平均値テキスト"/>
        <xdr:cNvSpPr txBox="1"/>
      </xdr:nvSpPr>
      <xdr:spPr>
        <a:xfrm>
          <a:off x="5041900" y="13974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154,581</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71396</xdr:rowOff>
    </xdr:from>
    <xdr:to>
      <xdr:col>7</xdr:col>
      <xdr:colOff>203200</xdr:colOff>
      <xdr:row>82</xdr:row>
      <xdr:rowOff>1546</xdr:rowOff>
    </xdr:to>
    <xdr:sp macro="" textlink="">
      <xdr:nvSpPr>
        <xdr:cNvPr id="193" name="フローチャート : 判断 192"/>
        <xdr:cNvSpPr/>
      </xdr:nvSpPr>
      <xdr:spPr>
        <a:xfrm>
          <a:off x="4902200" y="13958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89097</xdr:rowOff>
    </xdr:from>
    <xdr:to>
      <xdr:col>6</xdr:col>
      <xdr:colOff>0</xdr:colOff>
      <xdr:row>81</xdr:row>
      <xdr:rowOff>123952</xdr:rowOff>
    </xdr:to>
    <xdr:cxnSp macro="">
      <xdr:nvCxnSpPr>
        <xdr:cNvPr id="194" name="直線コネクタ 193"/>
        <xdr:cNvCxnSpPr/>
      </xdr:nvCxnSpPr>
      <xdr:spPr>
        <a:xfrm flipV="1">
          <a:off x="3225800" y="13976547"/>
          <a:ext cx="889000" cy="34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60454</xdr:rowOff>
    </xdr:from>
    <xdr:to>
      <xdr:col>6</xdr:col>
      <xdr:colOff>50800</xdr:colOff>
      <xdr:row>81</xdr:row>
      <xdr:rowOff>162054</xdr:rowOff>
    </xdr:to>
    <xdr:sp macro="" textlink="">
      <xdr:nvSpPr>
        <xdr:cNvPr id="195" name="フローチャート : 判断 194"/>
        <xdr:cNvSpPr/>
      </xdr:nvSpPr>
      <xdr:spPr>
        <a:xfrm>
          <a:off x="4064000" y="13947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146831</xdr:rowOff>
    </xdr:from>
    <xdr:ext cx="736600" cy="259045"/>
    <xdr:sp macro="" textlink="">
      <xdr:nvSpPr>
        <xdr:cNvPr id="196" name="テキスト ボックス 195"/>
        <xdr:cNvSpPr txBox="1"/>
      </xdr:nvSpPr>
      <xdr:spPr>
        <a:xfrm>
          <a:off x="3733800" y="14034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148,233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22778</xdr:rowOff>
    </xdr:from>
    <xdr:to>
      <xdr:col>4</xdr:col>
      <xdr:colOff>482600</xdr:colOff>
      <xdr:row>81</xdr:row>
      <xdr:rowOff>123952</xdr:rowOff>
    </xdr:to>
    <xdr:cxnSp macro="">
      <xdr:nvCxnSpPr>
        <xdr:cNvPr id="197" name="直線コネクタ 196"/>
        <xdr:cNvCxnSpPr/>
      </xdr:nvCxnSpPr>
      <xdr:spPr>
        <a:xfrm>
          <a:off x="2336800" y="13910228"/>
          <a:ext cx="889000" cy="101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111765</xdr:rowOff>
    </xdr:from>
    <xdr:to>
      <xdr:col>4</xdr:col>
      <xdr:colOff>533400</xdr:colOff>
      <xdr:row>82</xdr:row>
      <xdr:rowOff>41915</xdr:rowOff>
    </xdr:to>
    <xdr:sp macro="" textlink="">
      <xdr:nvSpPr>
        <xdr:cNvPr id="198" name="フローチャート : 判断 197"/>
        <xdr:cNvSpPr/>
      </xdr:nvSpPr>
      <xdr:spPr>
        <a:xfrm>
          <a:off x="3175000" y="13999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26692</xdr:rowOff>
    </xdr:from>
    <xdr:ext cx="762000" cy="259045"/>
    <xdr:sp macro="" textlink="">
      <xdr:nvSpPr>
        <xdr:cNvPr id="199" name="テキスト ボックス 198"/>
        <xdr:cNvSpPr txBox="1"/>
      </xdr:nvSpPr>
      <xdr:spPr>
        <a:xfrm>
          <a:off x="2844800" y="1408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178,003</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21051</xdr:rowOff>
    </xdr:from>
    <xdr:to>
      <xdr:col>3</xdr:col>
      <xdr:colOff>279400</xdr:colOff>
      <xdr:row>81</xdr:row>
      <xdr:rowOff>22778</xdr:rowOff>
    </xdr:to>
    <xdr:cxnSp macro="">
      <xdr:nvCxnSpPr>
        <xdr:cNvPr id="200" name="直線コネクタ 199"/>
        <xdr:cNvCxnSpPr/>
      </xdr:nvCxnSpPr>
      <xdr:spPr>
        <a:xfrm>
          <a:off x="1447800" y="13908501"/>
          <a:ext cx="889000" cy="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83434</xdr:rowOff>
    </xdr:from>
    <xdr:to>
      <xdr:col>3</xdr:col>
      <xdr:colOff>330200</xdr:colOff>
      <xdr:row>82</xdr:row>
      <xdr:rowOff>13584</xdr:rowOff>
    </xdr:to>
    <xdr:sp macro="" textlink="">
      <xdr:nvSpPr>
        <xdr:cNvPr id="201" name="フローチャート : 判断 200"/>
        <xdr:cNvSpPr/>
      </xdr:nvSpPr>
      <xdr:spPr>
        <a:xfrm>
          <a:off x="2286000" y="1397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169811</xdr:rowOff>
    </xdr:from>
    <xdr:ext cx="762000" cy="259045"/>
    <xdr:sp macro="" textlink="">
      <xdr:nvSpPr>
        <xdr:cNvPr id="202" name="テキスト ボックス 201"/>
        <xdr:cNvSpPr txBox="1"/>
      </xdr:nvSpPr>
      <xdr:spPr>
        <a:xfrm>
          <a:off x="1955800" y="1405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161,565</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65849</xdr:rowOff>
    </xdr:from>
    <xdr:to>
      <xdr:col>2</xdr:col>
      <xdr:colOff>127000</xdr:colOff>
      <xdr:row>81</xdr:row>
      <xdr:rowOff>167449</xdr:rowOff>
    </xdr:to>
    <xdr:sp macro="" textlink="">
      <xdr:nvSpPr>
        <xdr:cNvPr id="203" name="フローチャート : 判断 202"/>
        <xdr:cNvSpPr/>
      </xdr:nvSpPr>
      <xdr:spPr>
        <a:xfrm>
          <a:off x="1397000" y="13953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152226</xdr:rowOff>
    </xdr:from>
    <xdr:ext cx="762000" cy="259045"/>
    <xdr:sp macro="" textlink="">
      <xdr:nvSpPr>
        <xdr:cNvPr id="204" name="テキスト ボックス 203"/>
        <xdr:cNvSpPr txBox="1"/>
      </xdr:nvSpPr>
      <xdr:spPr>
        <a:xfrm>
          <a:off x="1066800" y="14039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151,363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51558</xdr:rowOff>
    </xdr:from>
    <xdr:to>
      <xdr:col>7</xdr:col>
      <xdr:colOff>203200</xdr:colOff>
      <xdr:row>81</xdr:row>
      <xdr:rowOff>153158</xdr:rowOff>
    </xdr:to>
    <xdr:sp macro="" textlink="">
      <xdr:nvSpPr>
        <xdr:cNvPr id="210" name="円/楕円 209"/>
        <xdr:cNvSpPr/>
      </xdr:nvSpPr>
      <xdr:spPr>
        <a:xfrm>
          <a:off x="4902200" y="1393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144285</xdr:rowOff>
    </xdr:from>
    <xdr:ext cx="762000" cy="259045"/>
    <xdr:sp macro="" textlink="">
      <xdr:nvSpPr>
        <xdr:cNvPr id="211" name="人件費・物件費等の状況該当値テキスト"/>
        <xdr:cNvSpPr txBox="1"/>
      </xdr:nvSpPr>
      <xdr:spPr>
        <a:xfrm>
          <a:off x="5041900" y="1386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143,071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38297</xdr:rowOff>
    </xdr:from>
    <xdr:to>
      <xdr:col>6</xdr:col>
      <xdr:colOff>50800</xdr:colOff>
      <xdr:row>81</xdr:row>
      <xdr:rowOff>139897</xdr:rowOff>
    </xdr:to>
    <xdr:sp macro="" textlink="">
      <xdr:nvSpPr>
        <xdr:cNvPr id="212" name="円/楕円 211"/>
        <xdr:cNvSpPr/>
      </xdr:nvSpPr>
      <xdr:spPr>
        <a:xfrm>
          <a:off x="4064000" y="13925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150074</xdr:rowOff>
    </xdr:from>
    <xdr:ext cx="736600" cy="259045"/>
    <xdr:sp macro="" textlink="">
      <xdr:nvSpPr>
        <xdr:cNvPr id="213" name="テキスト ボックス 212"/>
        <xdr:cNvSpPr txBox="1"/>
      </xdr:nvSpPr>
      <xdr:spPr>
        <a:xfrm>
          <a:off x="3733800" y="136946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135,377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73152</xdr:rowOff>
    </xdr:from>
    <xdr:to>
      <xdr:col>4</xdr:col>
      <xdr:colOff>533400</xdr:colOff>
      <xdr:row>82</xdr:row>
      <xdr:rowOff>3302</xdr:rowOff>
    </xdr:to>
    <xdr:sp macro="" textlink="">
      <xdr:nvSpPr>
        <xdr:cNvPr id="214" name="円/楕円 213"/>
        <xdr:cNvSpPr/>
      </xdr:nvSpPr>
      <xdr:spPr>
        <a:xfrm>
          <a:off x="3175000" y="13960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13479</xdr:rowOff>
    </xdr:from>
    <xdr:ext cx="762000" cy="259045"/>
    <xdr:sp macro="" textlink="">
      <xdr:nvSpPr>
        <xdr:cNvPr id="215" name="テキスト ボックス 214"/>
        <xdr:cNvSpPr txBox="1"/>
      </xdr:nvSpPr>
      <xdr:spPr>
        <a:xfrm>
          <a:off x="2844800" y="13729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155,600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143428</xdr:rowOff>
    </xdr:from>
    <xdr:to>
      <xdr:col>3</xdr:col>
      <xdr:colOff>330200</xdr:colOff>
      <xdr:row>81</xdr:row>
      <xdr:rowOff>73578</xdr:rowOff>
    </xdr:to>
    <xdr:sp macro="" textlink="">
      <xdr:nvSpPr>
        <xdr:cNvPr id="216" name="円/楕円 215"/>
        <xdr:cNvSpPr/>
      </xdr:nvSpPr>
      <xdr:spPr>
        <a:xfrm>
          <a:off x="2286000" y="1385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83755</xdr:rowOff>
    </xdr:from>
    <xdr:ext cx="762000" cy="259045"/>
    <xdr:sp macro="" textlink="">
      <xdr:nvSpPr>
        <xdr:cNvPr id="217" name="テキスト ボックス 216"/>
        <xdr:cNvSpPr txBox="1"/>
      </xdr:nvSpPr>
      <xdr:spPr>
        <a:xfrm>
          <a:off x="1955800" y="1362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96,900</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141701</xdr:rowOff>
    </xdr:from>
    <xdr:to>
      <xdr:col>2</xdr:col>
      <xdr:colOff>127000</xdr:colOff>
      <xdr:row>81</xdr:row>
      <xdr:rowOff>71851</xdr:rowOff>
    </xdr:to>
    <xdr:sp macro="" textlink="">
      <xdr:nvSpPr>
        <xdr:cNvPr id="218" name="円/楕円 217"/>
        <xdr:cNvSpPr/>
      </xdr:nvSpPr>
      <xdr:spPr>
        <a:xfrm>
          <a:off x="1397000" y="13857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82028</xdr:rowOff>
    </xdr:from>
    <xdr:ext cx="762000" cy="259045"/>
    <xdr:sp macro="" textlink="">
      <xdr:nvSpPr>
        <xdr:cNvPr id="219" name="テキスト ボックス 218"/>
        <xdr:cNvSpPr txBox="1"/>
      </xdr:nvSpPr>
      <xdr:spPr>
        <a:xfrm>
          <a:off x="1066800" y="13626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95,898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1" name="テキスト ボックス 220"/>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2" name="テキスト ボックス 221"/>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が類似団体平均を２．３ポイント上回るのは、人件費に係る経常収支比率が平均以下であっても、職員数が類似団体平均より少ないため、年齢構成の偏り、給与表の構成の違いにより高い指数となっている。今後は定員管理と併せて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49954</xdr:rowOff>
    </xdr:from>
    <xdr:to>
      <xdr:col>24</xdr:col>
      <xdr:colOff>558800</xdr:colOff>
      <xdr:row>85</xdr:row>
      <xdr:rowOff>144357</xdr:rowOff>
    </xdr:to>
    <xdr:cxnSp macro="">
      <xdr:nvCxnSpPr>
        <xdr:cNvPr id="248" name="直線コネクタ 247"/>
        <xdr:cNvCxnSpPr/>
      </xdr:nvCxnSpPr>
      <xdr:spPr>
        <a:xfrm flipV="1">
          <a:off x="17018000" y="13937404"/>
          <a:ext cx="0" cy="7802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116434</xdr:rowOff>
    </xdr:from>
    <xdr:ext cx="762000" cy="259045"/>
    <xdr:sp macro="" textlink="">
      <xdr:nvSpPr>
        <xdr:cNvPr id="249" name="給与水準   （国との比較）最小値テキスト"/>
        <xdr:cNvSpPr txBox="1"/>
      </xdr:nvSpPr>
      <xdr:spPr>
        <a:xfrm>
          <a:off x="17106900" y="14689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85</xdr:row>
      <xdr:rowOff>144357</xdr:rowOff>
    </xdr:from>
    <xdr:to>
      <xdr:col>24</xdr:col>
      <xdr:colOff>647700</xdr:colOff>
      <xdr:row>85</xdr:row>
      <xdr:rowOff>144357</xdr:rowOff>
    </xdr:to>
    <xdr:cxnSp macro="">
      <xdr:nvCxnSpPr>
        <xdr:cNvPr id="250" name="直線コネクタ 249"/>
        <xdr:cNvCxnSpPr/>
      </xdr:nvCxnSpPr>
      <xdr:spPr>
        <a:xfrm>
          <a:off x="16929100" y="14717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136331</xdr:rowOff>
    </xdr:from>
    <xdr:ext cx="762000" cy="259045"/>
    <xdr:sp macro="" textlink="">
      <xdr:nvSpPr>
        <xdr:cNvPr id="251" name="給与水準   （国との比較）最大値テキスト"/>
        <xdr:cNvSpPr txBox="1"/>
      </xdr:nvSpPr>
      <xdr:spPr>
        <a:xfrm>
          <a:off x="17106900" y="13680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91.7</a:t>
          </a:r>
          <a:endParaRPr kumimoji="1" lang="ja-JP" altLang="en-US" sz="1000" b="1">
            <a:latin typeface="ＭＳ Ｐゴシック"/>
          </a:endParaRPr>
        </a:p>
      </xdr:txBody>
    </xdr:sp>
    <xdr:clientData/>
  </xdr:oneCellAnchor>
  <xdr:twoCellAnchor>
    <xdr:from>
      <xdr:col>24</xdr:col>
      <xdr:colOff>469900</xdr:colOff>
      <xdr:row>81</xdr:row>
      <xdr:rowOff>49954</xdr:rowOff>
    </xdr:from>
    <xdr:to>
      <xdr:col>24</xdr:col>
      <xdr:colOff>647700</xdr:colOff>
      <xdr:row>81</xdr:row>
      <xdr:rowOff>49954</xdr:rowOff>
    </xdr:to>
    <xdr:cxnSp macro="">
      <xdr:nvCxnSpPr>
        <xdr:cNvPr id="252" name="直線コネクタ 251"/>
        <xdr:cNvCxnSpPr/>
      </xdr:nvCxnSpPr>
      <xdr:spPr>
        <a:xfrm>
          <a:off x="16929100" y="13937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66463</xdr:rowOff>
    </xdr:from>
    <xdr:to>
      <xdr:col>24</xdr:col>
      <xdr:colOff>558800</xdr:colOff>
      <xdr:row>88</xdr:row>
      <xdr:rowOff>136737</xdr:rowOff>
    </xdr:to>
    <xdr:cxnSp macro="">
      <xdr:nvCxnSpPr>
        <xdr:cNvPr id="253" name="直線コネクタ 252"/>
        <xdr:cNvCxnSpPr/>
      </xdr:nvCxnSpPr>
      <xdr:spPr>
        <a:xfrm flipV="1">
          <a:off x="16179800" y="14468263"/>
          <a:ext cx="838200" cy="756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18643</xdr:rowOff>
    </xdr:from>
    <xdr:ext cx="762000" cy="259045"/>
    <xdr:sp macro="" textlink="">
      <xdr:nvSpPr>
        <xdr:cNvPr id="254" name="給与水準   （国との比較）平均値テキスト"/>
        <xdr:cNvSpPr txBox="1"/>
      </xdr:nvSpPr>
      <xdr:spPr>
        <a:xfrm>
          <a:off x="17106900" y="14077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55" name="フローチャート : 判断 254"/>
        <xdr:cNvSpPr/>
      </xdr:nvSpPr>
      <xdr:spPr>
        <a:xfrm>
          <a:off x="169672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120650</xdr:rowOff>
    </xdr:from>
    <xdr:to>
      <xdr:col>23</xdr:col>
      <xdr:colOff>406400</xdr:colOff>
      <xdr:row>88</xdr:row>
      <xdr:rowOff>136737</xdr:rowOff>
    </xdr:to>
    <xdr:cxnSp macro="">
      <xdr:nvCxnSpPr>
        <xdr:cNvPr id="256" name="直線コネクタ 255"/>
        <xdr:cNvCxnSpPr/>
      </xdr:nvCxnSpPr>
      <xdr:spPr>
        <a:xfrm>
          <a:off x="15290800" y="1520825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115146</xdr:rowOff>
    </xdr:from>
    <xdr:to>
      <xdr:col>23</xdr:col>
      <xdr:colOff>457200</xdr:colOff>
      <xdr:row>87</xdr:row>
      <xdr:rowOff>45296</xdr:rowOff>
    </xdr:to>
    <xdr:sp macro="" textlink="">
      <xdr:nvSpPr>
        <xdr:cNvPr id="257" name="フローチャート : 判断 256"/>
        <xdr:cNvSpPr/>
      </xdr:nvSpPr>
      <xdr:spPr>
        <a:xfrm>
          <a:off x="16129000" y="1485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55473</xdr:rowOff>
    </xdr:from>
    <xdr:ext cx="736600" cy="259045"/>
    <xdr:sp macro="" textlink="">
      <xdr:nvSpPr>
        <xdr:cNvPr id="258" name="テキスト ボックス 257"/>
        <xdr:cNvSpPr txBox="1"/>
      </xdr:nvSpPr>
      <xdr:spPr>
        <a:xfrm>
          <a:off x="15798800" y="146287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122766</xdr:rowOff>
    </xdr:from>
    <xdr:to>
      <xdr:col>22</xdr:col>
      <xdr:colOff>203200</xdr:colOff>
      <xdr:row>88</xdr:row>
      <xdr:rowOff>120650</xdr:rowOff>
    </xdr:to>
    <xdr:cxnSp macro="">
      <xdr:nvCxnSpPr>
        <xdr:cNvPr id="259" name="直線コネクタ 258"/>
        <xdr:cNvCxnSpPr/>
      </xdr:nvCxnSpPr>
      <xdr:spPr>
        <a:xfrm>
          <a:off x="14401800" y="14524566"/>
          <a:ext cx="8890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107104</xdr:rowOff>
    </xdr:from>
    <xdr:to>
      <xdr:col>22</xdr:col>
      <xdr:colOff>254000</xdr:colOff>
      <xdr:row>87</xdr:row>
      <xdr:rowOff>37254</xdr:rowOff>
    </xdr:to>
    <xdr:sp macro="" textlink="">
      <xdr:nvSpPr>
        <xdr:cNvPr id="260" name="フローチャート : 判断 259"/>
        <xdr:cNvSpPr/>
      </xdr:nvSpPr>
      <xdr:spPr>
        <a:xfrm>
          <a:off x="15240000" y="1485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47431</xdr:rowOff>
    </xdr:from>
    <xdr:ext cx="762000" cy="259045"/>
    <xdr:sp macro="" textlink="">
      <xdr:nvSpPr>
        <xdr:cNvPr id="261" name="テキスト ボックス 260"/>
        <xdr:cNvSpPr txBox="1"/>
      </xdr:nvSpPr>
      <xdr:spPr>
        <a:xfrm>
          <a:off x="14909800" y="146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90593</xdr:rowOff>
    </xdr:from>
    <xdr:to>
      <xdr:col>21</xdr:col>
      <xdr:colOff>0</xdr:colOff>
      <xdr:row>84</xdr:row>
      <xdr:rowOff>122766</xdr:rowOff>
    </xdr:to>
    <xdr:cxnSp macro="">
      <xdr:nvCxnSpPr>
        <xdr:cNvPr id="262" name="直線コネクタ 261"/>
        <xdr:cNvCxnSpPr/>
      </xdr:nvCxnSpPr>
      <xdr:spPr>
        <a:xfrm>
          <a:off x="13512800" y="1449239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109220</xdr:rowOff>
    </xdr:from>
    <xdr:to>
      <xdr:col>21</xdr:col>
      <xdr:colOff>50800</xdr:colOff>
      <xdr:row>83</xdr:row>
      <xdr:rowOff>39370</xdr:rowOff>
    </xdr:to>
    <xdr:sp macro="" textlink="">
      <xdr:nvSpPr>
        <xdr:cNvPr id="263" name="フローチャート : 判断 262"/>
        <xdr:cNvSpPr/>
      </xdr:nvSpPr>
      <xdr:spPr>
        <a:xfrm>
          <a:off x="14351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49547</xdr:rowOff>
    </xdr:from>
    <xdr:ext cx="762000" cy="259045"/>
    <xdr:sp macro="" textlink="">
      <xdr:nvSpPr>
        <xdr:cNvPr id="264" name="テキスト ボックス 263"/>
        <xdr:cNvSpPr txBox="1"/>
      </xdr:nvSpPr>
      <xdr:spPr>
        <a:xfrm>
          <a:off x="14020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93134</xdr:rowOff>
    </xdr:from>
    <xdr:to>
      <xdr:col>19</xdr:col>
      <xdr:colOff>533400</xdr:colOff>
      <xdr:row>83</xdr:row>
      <xdr:rowOff>23284</xdr:rowOff>
    </xdr:to>
    <xdr:sp macro="" textlink="">
      <xdr:nvSpPr>
        <xdr:cNvPr id="265" name="フローチャート : 判断 264"/>
        <xdr:cNvSpPr/>
      </xdr:nvSpPr>
      <xdr:spPr>
        <a:xfrm>
          <a:off x="134620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33461</xdr:rowOff>
    </xdr:from>
    <xdr:ext cx="762000" cy="259045"/>
    <xdr:sp macro="" textlink="">
      <xdr:nvSpPr>
        <xdr:cNvPr id="266" name="テキスト ボックス 265"/>
        <xdr:cNvSpPr txBox="1"/>
      </xdr:nvSpPr>
      <xdr:spPr>
        <a:xfrm>
          <a:off x="13131800" y="13920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15663</xdr:rowOff>
    </xdr:from>
    <xdr:to>
      <xdr:col>24</xdr:col>
      <xdr:colOff>609600</xdr:colOff>
      <xdr:row>84</xdr:row>
      <xdr:rowOff>117263</xdr:rowOff>
    </xdr:to>
    <xdr:sp macro="" textlink="">
      <xdr:nvSpPr>
        <xdr:cNvPr id="272" name="円/楕円 271"/>
        <xdr:cNvSpPr/>
      </xdr:nvSpPr>
      <xdr:spPr>
        <a:xfrm>
          <a:off x="169672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159190</xdr:rowOff>
    </xdr:from>
    <xdr:ext cx="762000" cy="259045"/>
    <xdr:sp macro="" textlink="">
      <xdr:nvSpPr>
        <xdr:cNvPr id="273" name="給与水準   （国との比較）該当値テキスト"/>
        <xdr:cNvSpPr txBox="1"/>
      </xdr:nvSpPr>
      <xdr:spPr>
        <a:xfrm>
          <a:off x="17106900" y="14389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85937</xdr:rowOff>
    </xdr:from>
    <xdr:to>
      <xdr:col>23</xdr:col>
      <xdr:colOff>457200</xdr:colOff>
      <xdr:row>89</xdr:row>
      <xdr:rowOff>16087</xdr:rowOff>
    </xdr:to>
    <xdr:sp macro="" textlink="">
      <xdr:nvSpPr>
        <xdr:cNvPr id="274" name="円/楕円 273"/>
        <xdr:cNvSpPr/>
      </xdr:nvSpPr>
      <xdr:spPr>
        <a:xfrm>
          <a:off x="16129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864</xdr:rowOff>
    </xdr:from>
    <xdr:ext cx="736600" cy="259045"/>
    <xdr:sp macro="" textlink="">
      <xdr:nvSpPr>
        <xdr:cNvPr id="275" name="テキスト ボックス 274"/>
        <xdr:cNvSpPr txBox="1"/>
      </xdr:nvSpPr>
      <xdr:spPr>
        <a:xfrm>
          <a:off x="15798800" y="15259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69850</xdr:rowOff>
    </xdr:from>
    <xdr:to>
      <xdr:col>22</xdr:col>
      <xdr:colOff>254000</xdr:colOff>
      <xdr:row>89</xdr:row>
      <xdr:rowOff>0</xdr:rowOff>
    </xdr:to>
    <xdr:sp macro="" textlink="">
      <xdr:nvSpPr>
        <xdr:cNvPr id="276" name="円/楕円 275"/>
        <xdr:cNvSpPr/>
      </xdr:nvSpPr>
      <xdr:spPr>
        <a:xfrm>
          <a:off x="15240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156227</xdr:rowOff>
    </xdr:from>
    <xdr:ext cx="762000" cy="259045"/>
    <xdr:sp macro="" textlink="">
      <xdr:nvSpPr>
        <xdr:cNvPr id="277" name="テキスト ボックス 276"/>
        <xdr:cNvSpPr txBox="1"/>
      </xdr:nvSpPr>
      <xdr:spPr>
        <a:xfrm>
          <a:off x="14909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71966</xdr:rowOff>
    </xdr:from>
    <xdr:to>
      <xdr:col>21</xdr:col>
      <xdr:colOff>50800</xdr:colOff>
      <xdr:row>85</xdr:row>
      <xdr:rowOff>2116</xdr:rowOff>
    </xdr:to>
    <xdr:sp macro="" textlink="">
      <xdr:nvSpPr>
        <xdr:cNvPr id="278" name="円/楕円 277"/>
        <xdr:cNvSpPr/>
      </xdr:nvSpPr>
      <xdr:spPr>
        <a:xfrm>
          <a:off x="14351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158343</xdr:rowOff>
    </xdr:from>
    <xdr:ext cx="762000" cy="259045"/>
    <xdr:sp macro="" textlink="">
      <xdr:nvSpPr>
        <xdr:cNvPr id="279" name="テキスト ボックス 278"/>
        <xdr:cNvSpPr txBox="1"/>
      </xdr:nvSpPr>
      <xdr:spPr>
        <a:xfrm>
          <a:off x="14020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39793</xdr:rowOff>
    </xdr:from>
    <xdr:to>
      <xdr:col>19</xdr:col>
      <xdr:colOff>533400</xdr:colOff>
      <xdr:row>84</xdr:row>
      <xdr:rowOff>141393</xdr:rowOff>
    </xdr:to>
    <xdr:sp macro="" textlink="">
      <xdr:nvSpPr>
        <xdr:cNvPr id="280" name="円/楕円 279"/>
        <xdr:cNvSpPr/>
      </xdr:nvSpPr>
      <xdr:spPr>
        <a:xfrm>
          <a:off x="13462000" y="1444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126170</xdr:rowOff>
    </xdr:from>
    <xdr:ext cx="762000" cy="259045"/>
    <xdr:sp macro="" textlink="">
      <xdr:nvSpPr>
        <xdr:cNvPr id="281" name="テキスト ボックス 280"/>
        <xdr:cNvSpPr txBox="1"/>
      </xdr:nvSpPr>
      <xdr:spPr>
        <a:xfrm>
          <a:off x="13131800" y="14527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改革による定数管理により類似団体平均を２．８ポイント下回っている。新規採用職員２名の増加により昨年度と比較すると増加傾向にある。今後、退職により職員数の減少が見込まれるため、住民サービスの低下にならないよう、引き続き定数管理に努め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142180</xdr:rowOff>
    </xdr:from>
    <xdr:to>
      <xdr:col>24</xdr:col>
      <xdr:colOff>558800</xdr:colOff>
      <xdr:row>67</xdr:row>
      <xdr:rowOff>127121</xdr:rowOff>
    </xdr:to>
    <xdr:cxnSp macro="">
      <xdr:nvCxnSpPr>
        <xdr:cNvPr id="313" name="直線コネクタ 312"/>
        <xdr:cNvCxnSpPr/>
      </xdr:nvCxnSpPr>
      <xdr:spPr>
        <a:xfrm flipV="1">
          <a:off x="17018000" y="9914830"/>
          <a:ext cx="0" cy="16994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99198</xdr:rowOff>
    </xdr:from>
    <xdr:ext cx="762000" cy="259045"/>
    <xdr:sp macro="" textlink="">
      <xdr:nvSpPr>
        <xdr:cNvPr id="314" name="定員管理の状況最小値テキスト"/>
        <xdr:cNvSpPr txBox="1"/>
      </xdr:nvSpPr>
      <xdr:spPr>
        <a:xfrm>
          <a:off x="17106900" y="1158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20.63</a:t>
          </a:r>
          <a:endParaRPr kumimoji="1" lang="ja-JP" altLang="en-US" sz="1000" b="1">
            <a:latin typeface="ＭＳ Ｐゴシック"/>
          </a:endParaRPr>
        </a:p>
      </xdr:txBody>
    </xdr:sp>
    <xdr:clientData/>
  </xdr:oneCellAnchor>
  <xdr:twoCellAnchor>
    <xdr:from>
      <xdr:col>24</xdr:col>
      <xdr:colOff>469900</xdr:colOff>
      <xdr:row>67</xdr:row>
      <xdr:rowOff>127121</xdr:rowOff>
    </xdr:from>
    <xdr:to>
      <xdr:col>24</xdr:col>
      <xdr:colOff>647700</xdr:colOff>
      <xdr:row>67</xdr:row>
      <xdr:rowOff>127121</xdr:rowOff>
    </xdr:to>
    <xdr:cxnSp macro="">
      <xdr:nvCxnSpPr>
        <xdr:cNvPr id="315" name="直線コネクタ 314"/>
        <xdr:cNvCxnSpPr/>
      </xdr:nvCxnSpPr>
      <xdr:spPr>
        <a:xfrm>
          <a:off x="16929100" y="1161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57107</xdr:rowOff>
    </xdr:from>
    <xdr:ext cx="762000" cy="259045"/>
    <xdr:sp macro="" textlink="">
      <xdr:nvSpPr>
        <xdr:cNvPr id="316" name="定員管理の状況最大値テキスト"/>
        <xdr:cNvSpPr txBox="1"/>
      </xdr:nvSpPr>
      <xdr:spPr>
        <a:xfrm>
          <a:off x="17106900" y="9658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5.84</a:t>
          </a:r>
          <a:endParaRPr kumimoji="1" lang="ja-JP" altLang="en-US" sz="1000" b="1">
            <a:latin typeface="ＭＳ Ｐゴシック"/>
          </a:endParaRPr>
        </a:p>
      </xdr:txBody>
    </xdr:sp>
    <xdr:clientData/>
  </xdr:oneCellAnchor>
  <xdr:twoCellAnchor>
    <xdr:from>
      <xdr:col>24</xdr:col>
      <xdr:colOff>469900</xdr:colOff>
      <xdr:row>57</xdr:row>
      <xdr:rowOff>142180</xdr:rowOff>
    </xdr:from>
    <xdr:to>
      <xdr:col>24</xdr:col>
      <xdr:colOff>647700</xdr:colOff>
      <xdr:row>57</xdr:row>
      <xdr:rowOff>142180</xdr:rowOff>
    </xdr:to>
    <xdr:cxnSp macro="">
      <xdr:nvCxnSpPr>
        <xdr:cNvPr id="317" name="直線コネクタ 316"/>
        <xdr:cNvCxnSpPr/>
      </xdr:nvCxnSpPr>
      <xdr:spPr>
        <a:xfrm>
          <a:off x="16929100" y="9914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48864</xdr:rowOff>
    </xdr:from>
    <xdr:to>
      <xdr:col>24</xdr:col>
      <xdr:colOff>558800</xdr:colOff>
      <xdr:row>58</xdr:row>
      <xdr:rowOff>75293</xdr:rowOff>
    </xdr:to>
    <xdr:cxnSp macro="">
      <xdr:nvCxnSpPr>
        <xdr:cNvPr id="318" name="直線コネクタ 317"/>
        <xdr:cNvCxnSpPr/>
      </xdr:nvCxnSpPr>
      <xdr:spPr>
        <a:xfrm>
          <a:off x="16179800" y="9992964"/>
          <a:ext cx="838200" cy="26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146853</xdr:rowOff>
    </xdr:from>
    <xdr:ext cx="762000" cy="259045"/>
    <xdr:sp macro="" textlink="">
      <xdr:nvSpPr>
        <xdr:cNvPr id="319" name="定員管理の状況平均値テキスト"/>
        <xdr:cNvSpPr txBox="1"/>
      </xdr:nvSpPr>
      <xdr:spPr>
        <a:xfrm>
          <a:off x="17106900" y="10262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3326</xdr:rowOff>
    </xdr:from>
    <xdr:to>
      <xdr:col>24</xdr:col>
      <xdr:colOff>609600</xdr:colOff>
      <xdr:row>60</xdr:row>
      <xdr:rowOff>104926</xdr:rowOff>
    </xdr:to>
    <xdr:sp macro="" textlink="">
      <xdr:nvSpPr>
        <xdr:cNvPr id="320" name="フローチャート : 判断 319"/>
        <xdr:cNvSpPr/>
      </xdr:nvSpPr>
      <xdr:spPr>
        <a:xfrm>
          <a:off x="16967200" y="102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36225</xdr:rowOff>
    </xdr:from>
    <xdr:to>
      <xdr:col>23</xdr:col>
      <xdr:colOff>406400</xdr:colOff>
      <xdr:row>58</xdr:row>
      <xdr:rowOff>48864</xdr:rowOff>
    </xdr:to>
    <xdr:cxnSp macro="">
      <xdr:nvCxnSpPr>
        <xdr:cNvPr id="321" name="直線コネクタ 320"/>
        <xdr:cNvCxnSpPr/>
      </xdr:nvCxnSpPr>
      <xdr:spPr>
        <a:xfrm>
          <a:off x="15290800" y="9980325"/>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146050</xdr:rowOff>
    </xdr:from>
    <xdr:to>
      <xdr:col>23</xdr:col>
      <xdr:colOff>457200</xdr:colOff>
      <xdr:row>60</xdr:row>
      <xdr:rowOff>76200</xdr:rowOff>
    </xdr:to>
    <xdr:sp macro="" textlink="">
      <xdr:nvSpPr>
        <xdr:cNvPr id="322" name="フローチャート : 判断 321"/>
        <xdr:cNvSpPr/>
      </xdr:nvSpPr>
      <xdr:spPr>
        <a:xfrm>
          <a:off x="16129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60977</xdr:rowOff>
    </xdr:from>
    <xdr:ext cx="736600" cy="259045"/>
    <xdr:sp macro="" textlink="">
      <xdr:nvSpPr>
        <xdr:cNvPr id="323" name="テキスト ボックス 322"/>
        <xdr:cNvSpPr txBox="1"/>
      </xdr:nvSpPr>
      <xdr:spPr>
        <a:xfrm>
          <a:off x="15798800" y="10347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9.30</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36225</xdr:rowOff>
    </xdr:from>
    <xdr:to>
      <xdr:col>22</xdr:col>
      <xdr:colOff>203200</xdr:colOff>
      <xdr:row>58</xdr:row>
      <xdr:rowOff>58057</xdr:rowOff>
    </xdr:to>
    <xdr:cxnSp macro="">
      <xdr:nvCxnSpPr>
        <xdr:cNvPr id="324" name="直線コネクタ 323"/>
        <xdr:cNvCxnSpPr/>
      </xdr:nvCxnSpPr>
      <xdr:spPr>
        <a:xfrm flipV="1">
          <a:off x="14401800" y="9980325"/>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5624</xdr:rowOff>
    </xdr:from>
    <xdr:to>
      <xdr:col>22</xdr:col>
      <xdr:colOff>254000</xdr:colOff>
      <xdr:row>60</xdr:row>
      <xdr:rowOff>107224</xdr:rowOff>
    </xdr:to>
    <xdr:sp macro="" textlink="">
      <xdr:nvSpPr>
        <xdr:cNvPr id="325" name="フローチャート : 判断 324"/>
        <xdr:cNvSpPr/>
      </xdr:nvSpPr>
      <xdr:spPr>
        <a:xfrm>
          <a:off x="15240000" y="1029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92001</xdr:rowOff>
    </xdr:from>
    <xdr:ext cx="762000" cy="259045"/>
    <xdr:sp macro="" textlink="">
      <xdr:nvSpPr>
        <xdr:cNvPr id="326" name="テキスト ボックス 325"/>
        <xdr:cNvSpPr txBox="1"/>
      </xdr:nvSpPr>
      <xdr:spPr>
        <a:xfrm>
          <a:off x="14909800" y="10379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40822</xdr:rowOff>
    </xdr:from>
    <xdr:to>
      <xdr:col>21</xdr:col>
      <xdr:colOff>0</xdr:colOff>
      <xdr:row>58</xdr:row>
      <xdr:rowOff>58057</xdr:rowOff>
    </xdr:to>
    <xdr:cxnSp macro="">
      <xdr:nvCxnSpPr>
        <xdr:cNvPr id="327" name="直線コネクタ 326"/>
        <xdr:cNvCxnSpPr/>
      </xdr:nvCxnSpPr>
      <xdr:spPr>
        <a:xfrm>
          <a:off x="13512800" y="998492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145808</xdr:rowOff>
    </xdr:from>
    <xdr:to>
      <xdr:col>21</xdr:col>
      <xdr:colOff>50800</xdr:colOff>
      <xdr:row>61</xdr:row>
      <xdr:rowOff>75958</xdr:rowOff>
    </xdr:to>
    <xdr:sp macro="" textlink="">
      <xdr:nvSpPr>
        <xdr:cNvPr id="328" name="フローチャート : 判断 327"/>
        <xdr:cNvSpPr/>
      </xdr:nvSpPr>
      <xdr:spPr>
        <a:xfrm>
          <a:off x="14351000" y="1043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60735</xdr:rowOff>
    </xdr:from>
    <xdr:ext cx="762000" cy="259045"/>
    <xdr:sp macro="" textlink="">
      <xdr:nvSpPr>
        <xdr:cNvPr id="329" name="テキスト ボックス 328"/>
        <xdr:cNvSpPr txBox="1"/>
      </xdr:nvSpPr>
      <xdr:spPr>
        <a:xfrm>
          <a:off x="14020800" y="1051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89505</xdr:rowOff>
    </xdr:from>
    <xdr:to>
      <xdr:col>19</xdr:col>
      <xdr:colOff>533400</xdr:colOff>
      <xdr:row>61</xdr:row>
      <xdr:rowOff>19655</xdr:rowOff>
    </xdr:to>
    <xdr:sp macro="" textlink="">
      <xdr:nvSpPr>
        <xdr:cNvPr id="330" name="フローチャート : 判断 329"/>
        <xdr:cNvSpPr/>
      </xdr:nvSpPr>
      <xdr:spPr>
        <a:xfrm>
          <a:off x="13462000" y="1037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4432</xdr:rowOff>
    </xdr:from>
    <xdr:ext cx="762000" cy="259045"/>
    <xdr:sp macro="" textlink="">
      <xdr:nvSpPr>
        <xdr:cNvPr id="331" name="テキスト ボックス 330"/>
        <xdr:cNvSpPr txBox="1"/>
      </xdr:nvSpPr>
      <xdr:spPr>
        <a:xfrm>
          <a:off x="13131800" y="1046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24493</xdr:rowOff>
    </xdr:from>
    <xdr:to>
      <xdr:col>24</xdr:col>
      <xdr:colOff>609600</xdr:colOff>
      <xdr:row>58</xdr:row>
      <xdr:rowOff>126093</xdr:rowOff>
    </xdr:to>
    <xdr:sp macro="" textlink="">
      <xdr:nvSpPr>
        <xdr:cNvPr id="337" name="円/楕円 336"/>
        <xdr:cNvSpPr/>
      </xdr:nvSpPr>
      <xdr:spPr>
        <a:xfrm>
          <a:off x="16967200" y="9968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117220</xdr:rowOff>
    </xdr:from>
    <xdr:ext cx="762000" cy="259045"/>
    <xdr:sp macro="" textlink="">
      <xdr:nvSpPr>
        <xdr:cNvPr id="338" name="定員管理の状況該当値テキスト"/>
        <xdr:cNvSpPr txBox="1"/>
      </xdr:nvSpPr>
      <xdr:spPr>
        <a:xfrm>
          <a:off x="17106900" y="9889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23</xdr:col>
      <xdr:colOff>355600</xdr:colOff>
      <xdr:row>57</xdr:row>
      <xdr:rowOff>169514</xdr:rowOff>
    </xdr:from>
    <xdr:to>
      <xdr:col>23</xdr:col>
      <xdr:colOff>457200</xdr:colOff>
      <xdr:row>58</xdr:row>
      <xdr:rowOff>99664</xdr:rowOff>
    </xdr:to>
    <xdr:sp macro="" textlink="">
      <xdr:nvSpPr>
        <xdr:cNvPr id="339" name="円/楕円 338"/>
        <xdr:cNvSpPr/>
      </xdr:nvSpPr>
      <xdr:spPr>
        <a:xfrm>
          <a:off x="16129000" y="9942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56</xdr:row>
      <xdr:rowOff>109841</xdr:rowOff>
    </xdr:from>
    <xdr:ext cx="736600" cy="259045"/>
    <xdr:sp macro="" textlink="">
      <xdr:nvSpPr>
        <xdr:cNvPr id="340" name="テキスト ボックス 339"/>
        <xdr:cNvSpPr txBox="1"/>
      </xdr:nvSpPr>
      <xdr:spPr>
        <a:xfrm>
          <a:off x="15798800" y="97110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22</xdr:col>
      <xdr:colOff>152400</xdr:colOff>
      <xdr:row>57</xdr:row>
      <xdr:rowOff>156875</xdr:rowOff>
    </xdr:from>
    <xdr:to>
      <xdr:col>22</xdr:col>
      <xdr:colOff>254000</xdr:colOff>
      <xdr:row>58</xdr:row>
      <xdr:rowOff>87025</xdr:rowOff>
    </xdr:to>
    <xdr:sp macro="" textlink="">
      <xdr:nvSpPr>
        <xdr:cNvPr id="341" name="円/楕円 340"/>
        <xdr:cNvSpPr/>
      </xdr:nvSpPr>
      <xdr:spPr>
        <a:xfrm>
          <a:off x="15240000" y="992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56</xdr:row>
      <xdr:rowOff>97202</xdr:rowOff>
    </xdr:from>
    <xdr:ext cx="762000" cy="259045"/>
    <xdr:sp macro="" textlink="">
      <xdr:nvSpPr>
        <xdr:cNvPr id="342" name="テキスト ボックス 341"/>
        <xdr:cNvSpPr txBox="1"/>
      </xdr:nvSpPr>
      <xdr:spPr>
        <a:xfrm>
          <a:off x="14909800" y="9698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7257</xdr:rowOff>
    </xdr:from>
    <xdr:to>
      <xdr:col>21</xdr:col>
      <xdr:colOff>50800</xdr:colOff>
      <xdr:row>58</xdr:row>
      <xdr:rowOff>108857</xdr:rowOff>
    </xdr:to>
    <xdr:sp macro="" textlink="">
      <xdr:nvSpPr>
        <xdr:cNvPr id="343" name="円/楕円 342"/>
        <xdr:cNvSpPr/>
      </xdr:nvSpPr>
      <xdr:spPr>
        <a:xfrm>
          <a:off x="14351000" y="9951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56</xdr:row>
      <xdr:rowOff>119034</xdr:rowOff>
    </xdr:from>
    <xdr:ext cx="762000" cy="259045"/>
    <xdr:sp macro="" textlink="">
      <xdr:nvSpPr>
        <xdr:cNvPr id="344" name="テキスト ボックス 343"/>
        <xdr:cNvSpPr txBox="1"/>
      </xdr:nvSpPr>
      <xdr:spPr>
        <a:xfrm>
          <a:off x="14020800" y="972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19</xdr:col>
      <xdr:colOff>431800</xdr:colOff>
      <xdr:row>57</xdr:row>
      <xdr:rowOff>161472</xdr:rowOff>
    </xdr:from>
    <xdr:to>
      <xdr:col>19</xdr:col>
      <xdr:colOff>533400</xdr:colOff>
      <xdr:row>58</xdr:row>
      <xdr:rowOff>91622</xdr:rowOff>
    </xdr:to>
    <xdr:sp macro="" textlink="">
      <xdr:nvSpPr>
        <xdr:cNvPr id="345" name="円/楕円 344"/>
        <xdr:cNvSpPr/>
      </xdr:nvSpPr>
      <xdr:spPr>
        <a:xfrm>
          <a:off x="13462000" y="9934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56</xdr:row>
      <xdr:rowOff>101799</xdr:rowOff>
    </xdr:from>
    <xdr:ext cx="762000" cy="259045"/>
    <xdr:sp macro="" textlink="">
      <xdr:nvSpPr>
        <xdr:cNvPr id="346" name="テキスト ボックス 345"/>
        <xdr:cNvSpPr txBox="1"/>
      </xdr:nvSpPr>
      <xdr:spPr>
        <a:xfrm>
          <a:off x="13131800" y="9702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25/26</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実質公債費比率が類似団体平均を６ポイント上回るのは、過去の普通建設事業費に係る起債の償還に伴い上昇している。償還金は、ピークを過ぎているため減少に転じているが、下水道事業の初期投資による元利償還金は未だ増加傾向にあるため、資本費平準化債等の活用により普通会計からの繰出を抑制している。また、平成２３年度決算までは実質公債費比率による許可団体であったが、平成１８年度に策定した公債費負担適正化計画を２年前倒しで、平成２４年度決算において実質公債費比率１８．０％未満となったことから、今後とも新規発行の抑制に努めながら、繰上償還等を積極的に行い、公債費の更なる圧縮に努め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0" name="テキスト ボックス 369"/>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2" name="テキスト ボックス 371"/>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144526</xdr:rowOff>
    </xdr:from>
    <xdr:to>
      <xdr:col>24</xdr:col>
      <xdr:colOff>558800</xdr:colOff>
      <xdr:row>43</xdr:row>
      <xdr:rowOff>95250</xdr:rowOff>
    </xdr:to>
    <xdr:cxnSp macro="">
      <xdr:nvCxnSpPr>
        <xdr:cNvPr id="374" name="直線コネクタ 373"/>
        <xdr:cNvCxnSpPr/>
      </xdr:nvCxnSpPr>
      <xdr:spPr>
        <a:xfrm flipV="1">
          <a:off x="17018000" y="6145276"/>
          <a:ext cx="0" cy="13223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67327</xdr:rowOff>
    </xdr:from>
    <xdr:ext cx="762000" cy="259045"/>
    <xdr:sp macro="" textlink="">
      <xdr:nvSpPr>
        <xdr:cNvPr id="375" name="公債費負担の状況最小値テキスト"/>
        <xdr:cNvSpPr txBox="1"/>
      </xdr:nvSpPr>
      <xdr:spPr>
        <a:xfrm>
          <a:off x="17106900" y="743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17.5</a:t>
          </a:r>
          <a:endParaRPr kumimoji="1" lang="ja-JP" altLang="en-US" sz="1000" b="1">
            <a:latin typeface="ＭＳ Ｐゴシック"/>
          </a:endParaRPr>
        </a:p>
      </xdr:txBody>
    </xdr:sp>
    <xdr:clientData/>
  </xdr:oneCellAnchor>
  <xdr:twoCellAnchor>
    <xdr:from>
      <xdr:col>24</xdr:col>
      <xdr:colOff>469900</xdr:colOff>
      <xdr:row>43</xdr:row>
      <xdr:rowOff>95250</xdr:rowOff>
    </xdr:from>
    <xdr:to>
      <xdr:col>24</xdr:col>
      <xdr:colOff>647700</xdr:colOff>
      <xdr:row>43</xdr:row>
      <xdr:rowOff>95250</xdr:rowOff>
    </xdr:to>
    <xdr:cxnSp macro="">
      <xdr:nvCxnSpPr>
        <xdr:cNvPr id="376" name="直線コネクタ 375"/>
        <xdr:cNvCxnSpPr/>
      </xdr:nvCxnSpPr>
      <xdr:spPr>
        <a:xfrm>
          <a:off x="16929100" y="746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59453</xdr:rowOff>
    </xdr:from>
    <xdr:ext cx="762000" cy="259045"/>
    <xdr:sp macro="" textlink="">
      <xdr:nvSpPr>
        <xdr:cNvPr id="377" name="公債費負担の状況最大値テキスト"/>
        <xdr:cNvSpPr txBox="1"/>
      </xdr:nvSpPr>
      <xdr:spPr>
        <a:xfrm>
          <a:off x="17106900" y="5888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24</xdr:col>
      <xdr:colOff>469900</xdr:colOff>
      <xdr:row>35</xdr:row>
      <xdr:rowOff>144526</xdr:rowOff>
    </xdr:from>
    <xdr:to>
      <xdr:col>24</xdr:col>
      <xdr:colOff>647700</xdr:colOff>
      <xdr:row>35</xdr:row>
      <xdr:rowOff>144526</xdr:rowOff>
    </xdr:to>
    <xdr:cxnSp macro="">
      <xdr:nvCxnSpPr>
        <xdr:cNvPr id="378" name="直線コネクタ 377"/>
        <xdr:cNvCxnSpPr/>
      </xdr:nvCxnSpPr>
      <xdr:spPr>
        <a:xfrm>
          <a:off x="16929100" y="614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102616</xdr:rowOff>
    </xdr:from>
    <xdr:to>
      <xdr:col>24</xdr:col>
      <xdr:colOff>558800</xdr:colOff>
      <xdr:row>43</xdr:row>
      <xdr:rowOff>75946</xdr:rowOff>
    </xdr:to>
    <xdr:cxnSp macro="">
      <xdr:nvCxnSpPr>
        <xdr:cNvPr id="379" name="直線コネクタ 378"/>
        <xdr:cNvCxnSpPr/>
      </xdr:nvCxnSpPr>
      <xdr:spPr>
        <a:xfrm flipV="1">
          <a:off x="16179800" y="7303516"/>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3573</xdr:rowOff>
    </xdr:from>
    <xdr:ext cx="762000" cy="259045"/>
    <xdr:sp macro="" textlink="">
      <xdr:nvSpPr>
        <xdr:cNvPr id="380" name="公債費負担の状況平均値テキスト"/>
        <xdr:cNvSpPr txBox="1"/>
      </xdr:nvSpPr>
      <xdr:spPr>
        <a:xfrm>
          <a:off x="17106900" y="65186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158496</xdr:rowOff>
    </xdr:from>
    <xdr:to>
      <xdr:col>24</xdr:col>
      <xdr:colOff>609600</xdr:colOff>
      <xdr:row>39</xdr:row>
      <xdr:rowOff>88646</xdr:rowOff>
    </xdr:to>
    <xdr:sp macro="" textlink="">
      <xdr:nvSpPr>
        <xdr:cNvPr id="381" name="フローチャート : 判断 380"/>
        <xdr:cNvSpPr/>
      </xdr:nvSpPr>
      <xdr:spPr>
        <a:xfrm>
          <a:off x="16967200" y="667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75946</xdr:rowOff>
    </xdr:from>
    <xdr:to>
      <xdr:col>23</xdr:col>
      <xdr:colOff>406400</xdr:colOff>
      <xdr:row>44</xdr:row>
      <xdr:rowOff>20320</xdr:rowOff>
    </xdr:to>
    <xdr:cxnSp macro="">
      <xdr:nvCxnSpPr>
        <xdr:cNvPr id="382" name="直線コネクタ 381"/>
        <xdr:cNvCxnSpPr/>
      </xdr:nvCxnSpPr>
      <xdr:spPr>
        <a:xfrm flipV="1">
          <a:off x="15290800" y="7448296"/>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44958</xdr:rowOff>
    </xdr:from>
    <xdr:to>
      <xdr:col>23</xdr:col>
      <xdr:colOff>457200</xdr:colOff>
      <xdr:row>39</xdr:row>
      <xdr:rowOff>146558</xdr:rowOff>
    </xdr:to>
    <xdr:sp macro="" textlink="">
      <xdr:nvSpPr>
        <xdr:cNvPr id="383" name="フローチャート : 判断 382"/>
        <xdr:cNvSpPr/>
      </xdr:nvSpPr>
      <xdr:spPr>
        <a:xfrm>
          <a:off x="16129000" y="673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156735</xdr:rowOff>
    </xdr:from>
    <xdr:ext cx="736600" cy="259045"/>
    <xdr:sp macro="" textlink="">
      <xdr:nvSpPr>
        <xdr:cNvPr id="384" name="テキスト ボックス 383"/>
        <xdr:cNvSpPr txBox="1"/>
      </xdr:nvSpPr>
      <xdr:spPr>
        <a:xfrm>
          <a:off x="15798800" y="6500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20320</xdr:rowOff>
    </xdr:from>
    <xdr:to>
      <xdr:col>22</xdr:col>
      <xdr:colOff>203200</xdr:colOff>
      <xdr:row>44</xdr:row>
      <xdr:rowOff>126492</xdr:rowOff>
    </xdr:to>
    <xdr:cxnSp macro="">
      <xdr:nvCxnSpPr>
        <xdr:cNvPr id="385" name="直線コネクタ 384"/>
        <xdr:cNvCxnSpPr/>
      </xdr:nvCxnSpPr>
      <xdr:spPr>
        <a:xfrm flipV="1">
          <a:off x="14401800" y="7564120"/>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93218</xdr:rowOff>
    </xdr:from>
    <xdr:to>
      <xdr:col>22</xdr:col>
      <xdr:colOff>254000</xdr:colOff>
      <xdr:row>40</xdr:row>
      <xdr:rowOff>23368</xdr:rowOff>
    </xdr:to>
    <xdr:sp macro="" textlink="">
      <xdr:nvSpPr>
        <xdr:cNvPr id="386" name="フローチャート : 判断 385"/>
        <xdr:cNvSpPr/>
      </xdr:nvSpPr>
      <xdr:spPr>
        <a:xfrm>
          <a:off x="15240000" y="67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33545</xdr:rowOff>
    </xdr:from>
    <xdr:ext cx="762000" cy="259045"/>
    <xdr:sp macro="" textlink="">
      <xdr:nvSpPr>
        <xdr:cNvPr id="387" name="テキスト ボックス 386"/>
        <xdr:cNvSpPr txBox="1"/>
      </xdr:nvSpPr>
      <xdr:spPr>
        <a:xfrm>
          <a:off x="14909800" y="654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126492</xdr:rowOff>
    </xdr:from>
    <xdr:to>
      <xdr:col>21</xdr:col>
      <xdr:colOff>0</xdr:colOff>
      <xdr:row>45</xdr:row>
      <xdr:rowOff>61214</xdr:rowOff>
    </xdr:to>
    <xdr:cxnSp macro="">
      <xdr:nvCxnSpPr>
        <xdr:cNvPr id="388" name="直線コネクタ 387"/>
        <xdr:cNvCxnSpPr/>
      </xdr:nvCxnSpPr>
      <xdr:spPr>
        <a:xfrm flipV="1">
          <a:off x="13512800" y="7670292"/>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56896</xdr:rowOff>
    </xdr:from>
    <xdr:to>
      <xdr:col>21</xdr:col>
      <xdr:colOff>50800</xdr:colOff>
      <xdr:row>40</xdr:row>
      <xdr:rowOff>158496</xdr:rowOff>
    </xdr:to>
    <xdr:sp macro="" textlink="">
      <xdr:nvSpPr>
        <xdr:cNvPr id="389" name="フローチャート : 判断 388"/>
        <xdr:cNvSpPr/>
      </xdr:nvSpPr>
      <xdr:spPr>
        <a:xfrm>
          <a:off x="14351000" y="691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168673</xdr:rowOff>
    </xdr:from>
    <xdr:ext cx="762000" cy="259045"/>
    <xdr:sp macro="" textlink="">
      <xdr:nvSpPr>
        <xdr:cNvPr id="390" name="テキスト ボックス 389"/>
        <xdr:cNvSpPr txBox="1"/>
      </xdr:nvSpPr>
      <xdr:spPr>
        <a:xfrm>
          <a:off x="14020800" y="668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124460</xdr:rowOff>
    </xdr:from>
    <xdr:to>
      <xdr:col>19</xdr:col>
      <xdr:colOff>533400</xdr:colOff>
      <xdr:row>41</xdr:row>
      <xdr:rowOff>54610</xdr:rowOff>
    </xdr:to>
    <xdr:sp macro="" textlink="">
      <xdr:nvSpPr>
        <xdr:cNvPr id="391" name="フローチャート : 判断 390"/>
        <xdr:cNvSpPr/>
      </xdr:nvSpPr>
      <xdr:spPr>
        <a:xfrm>
          <a:off x="13462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64787</xdr:rowOff>
    </xdr:from>
    <xdr:ext cx="762000" cy="259045"/>
    <xdr:sp macro="" textlink="">
      <xdr:nvSpPr>
        <xdr:cNvPr id="392" name="テキスト ボックス 391"/>
        <xdr:cNvSpPr txBox="1"/>
      </xdr:nvSpPr>
      <xdr:spPr>
        <a:xfrm>
          <a:off x="13131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51816</xdr:rowOff>
    </xdr:from>
    <xdr:to>
      <xdr:col>24</xdr:col>
      <xdr:colOff>609600</xdr:colOff>
      <xdr:row>42</xdr:row>
      <xdr:rowOff>153416</xdr:rowOff>
    </xdr:to>
    <xdr:sp macro="" textlink="">
      <xdr:nvSpPr>
        <xdr:cNvPr id="398" name="円/楕円 397"/>
        <xdr:cNvSpPr/>
      </xdr:nvSpPr>
      <xdr:spPr>
        <a:xfrm>
          <a:off x="16967200" y="725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23893</xdr:rowOff>
    </xdr:from>
    <xdr:ext cx="762000" cy="259045"/>
    <xdr:sp macro="" textlink="">
      <xdr:nvSpPr>
        <xdr:cNvPr id="399" name="公債費負担の状況該当値テキスト"/>
        <xdr:cNvSpPr txBox="1"/>
      </xdr:nvSpPr>
      <xdr:spPr>
        <a:xfrm>
          <a:off x="17106900" y="722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25146</xdr:rowOff>
    </xdr:from>
    <xdr:to>
      <xdr:col>23</xdr:col>
      <xdr:colOff>457200</xdr:colOff>
      <xdr:row>43</xdr:row>
      <xdr:rowOff>126746</xdr:rowOff>
    </xdr:to>
    <xdr:sp macro="" textlink="">
      <xdr:nvSpPr>
        <xdr:cNvPr id="400" name="円/楕円 399"/>
        <xdr:cNvSpPr/>
      </xdr:nvSpPr>
      <xdr:spPr>
        <a:xfrm>
          <a:off x="16129000" y="739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111523</xdr:rowOff>
    </xdr:from>
    <xdr:ext cx="736600" cy="259045"/>
    <xdr:sp macro="" textlink="">
      <xdr:nvSpPr>
        <xdr:cNvPr id="401" name="テキスト ボックス 400"/>
        <xdr:cNvSpPr txBox="1"/>
      </xdr:nvSpPr>
      <xdr:spPr>
        <a:xfrm>
          <a:off x="15798800" y="74838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140970</xdr:rowOff>
    </xdr:from>
    <xdr:to>
      <xdr:col>22</xdr:col>
      <xdr:colOff>254000</xdr:colOff>
      <xdr:row>44</xdr:row>
      <xdr:rowOff>71120</xdr:rowOff>
    </xdr:to>
    <xdr:sp macro="" textlink="">
      <xdr:nvSpPr>
        <xdr:cNvPr id="402" name="円/楕円 401"/>
        <xdr:cNvSpPr/>
      </xdr:nvSpPr>
      <xdr:spPr>
        <a:xfrm>
          <a:off x="15240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55897</xdr:rowOff>
    </xdr:from>
    <xdr:ext cx="762000" cy="259045"/>
    <xdr:sp macro="" textlink="">
      <xdr:nvSpPr>
        <xdr:cNvPr id="403" name="テキスト ボックス 402"/>
        <xdr:cNvSpPr txBox="1"/>
      </xdr:nvSpPr>
      <xdr:spPr>
        <a:xfrm>
          <a:off x="14909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75692</xdr:rowOff>
    </xdr:from>
    <xdr:to>
      <xdr:col>21</xdr:col>
      <xdr:colOff>50800</xdr:colOff>
      <xdr:row>45</xdr:row>
      <xdr:rowOff>5842</xdr:rowOff>
    </xdr:to>
    <xdr:sp macro="" textlink="">
      <xdr:nvSpPr>
        <xdr:cNvPr id="404" name="円/楕円 403"/>
        <xdr:cNvSpPr/>
      </xdr:nvSpPr>
      <xdr:spPr>
        <a:xfrm>
          <a:off x="14351000" y="7619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162069</xdr:rowOff>
    </xdr:from>
    <xdr:ext cx="762000" cy="259045"/>
    <xdr:sp macro="" textlink="">
      <xdr:nvSpPr>
        <xdr:cNvPr id="405" name="テキスト ボックス 404"/>
        <xdr:cNvSpPr txBox="1"/>
      </xdr:nvSpPr>
      <xdr:spPr>
        <a:xfrm>
          <a:off x="14020800" y="770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10414</xdr:rowOff>
    </xdr:from>
    <xdr:to>
      <xdr:col>19</xdr:col>
      <xdr:colOff>533400</xdr:colOff>
      <xdr:row>45</xdr:row>
      <xdr:rowOff>112014</xdr:rowOff>
    </xdr:to>
    <xdr:sp macro="" textlink="">
      <xdr:nvSpPr>
        <xdr:cNvPr id="406" name="円/楕円 405"/>
        <xdr:cNvSpPr/>
      </xdr:nvSpPr>
      <xdr:spPr>
        <a:xfrm>
          <a:off x="13462000" y="772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96791</xdr:rowOff>
    </xdr:from>
    <xdr:ext cx="762000" cy="259045"/>
    <xdr:sp macro="" textlink="">
      <xdr:nvSpPr>
        <xdr:cNvPr id="407" name="テキスト ボックス 406"/>
        <xdr:cNvSpPr txBox="1"/>
      </xdr:nvSpPr>
      <xdr:spPr>
        <a:xfrm>
          <a:off x="13131800" y="7812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9" name="テキスト ボックス 40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0" name="テキスト ボックス 40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[46.7%]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18/26</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２２．４ポイント上回るのは、平成２２年度に国営隈戸川土地改良事業に係る償還金の債務負担行為１，７７４，７３３千円を設定したことによることが挙げられる。また、地方債の現在高、公立岩瀬病院企業団等の一部事務組合が発行した組合債に係る構成市町村の負担見込が多額になることが挙げられる。今後は、大規模な事業が予定されていないことから、比率は徐々に減少していく予定であるが、退職手当負担金の増加が見込まれるため、より適正な定員管理に努める。</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4" name="直線コネクタ 423"/>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5" name="テキスト ボックス 424"/>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6" name="直線コネクタ 425"/>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7" name="テキスト ボックス 426"/>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8" name="直線コネクタ 427"/>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9" name="テキスト ボックス 428"/>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0" name="直線コネクタ 429"/>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1" name="テキスト ボックス 430"/>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60452</xdr:rowOff>
    </xdr:from>
    <xdr:to>
      <xdr:col>24</xdr:col>
      <xdr:colOff>558800</xdr:colOff>
      <xdr:row>21</xdr:row>
      <xdr:rowOff>113131</xdr:rowOff>
    </xdr:to>
    <xdr:cxnSp macro="">
      <xdr:nvCxnSpPr>
        <xdr:cNvPr id="434" name="直線コネクタ 433"/>
        <xdr:cNvCxnSpPr/>
      </xdr:nvCxnSpPr>
      <xdr:spPr>
        <a:xfrm flipV="1">
          <a:off x="17018000" y="2460752"/>
          <a:ext cx="0" cy="12528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85208</xdr:rowOff>
    </xdr:from>
    <xdr:ext cx="762000" cy="259045"/>
    <xdr:sp macro="" textlink="">
      <xdr:nvSpPr>
        <xdr:cNvPr id="435" name="将来負担の状況最小値テキスト"/>
        <xdr:cNvSpPr txBox="1"/>
      </xdr:nvSpPr>
      <xdr:spPr>
        <a:xfrm>
          <a:off x="17106900" y="3685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130.8</a:t>
          </a:r>
          <a:endParaRPr kumimoji="1" lang="ja-JP" altLang="en-US" sz="1000" b="1">
            <a:latin typeface="ＭＳ Ｐゴシック"/>
          </a:endParaRPr>
        </a:p>
      </xdr:txBody>
    </xdr:sp>
    <xdr:clientData/>
  </xdr:oneCellAnchor>
  <xdr:twoCellAnchor>
    <xdr:from>
      <xdr:col>24</xdr:col>
      <xdr:colOff>469900</xdr:colOff>
      <xdr:row>21</xdr:row>
      <xdr:rowOff>113131</xdr:rowOff>
    </xdr:from>
    <xdr:to>
      <xdr:col>24</xdr:col>
      <xdr:colOff>647700</xdr:colOff>
      <xdr:row>21</xdr:row>
      <xdr:rowOff>113131</xdr:rowOff>
    </xdr:to>
    <xdr:cxnSp macro="">
      <xdr:nvCxnSpPr>
        <xdr:cNvPr id="436" name="直線コネクタ 435"/>
        <xdr:cNvCxnSpPr/>
      </xdr:nvCxnSpPr>
      <xdr:spPr>
        <a:xfrm>
          <a:off x="16929100" y="3713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146829</xdr:rowOff>
    </xdr:from>
    <xdr:ext cx="762000" cy="259045"/>
    <xdr:sp macro="" textlink="">
      <xdr:nvSpPr>
        <xdr:cNvPr id="437" name="将来負担の状況最大値テキスト"/>
        <xdr:cNvSpPr txBox="1"/>
      </xdr:nvSpPr>
      <xdr:spPr>
        <a:xfrm>
          <a:off x="17106900" y="2204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14</xdr:row>
      <xdr:rowOff>60452</xdr:rowOff>
    </xdr:from>
    <xdr:to>
      <xdr:col>24</xdr:col>
      <xdr:colOff>647700</xdr:colOff>
      <xdr:row>14</xdr:row>
      <xdr:rowOff>60452</xdr:rowOff>
    </xdr:to>
    <xdr:cxnSp macro="">
      <xdr:nvCxnSpPr>
        <xdr:cNvPr id="438" name="直線コネクタ 437"/>
        <xdr:cNvCxnSpPr/>
      </xdr:nvCxnSpPr>
      <xdr:spPr>
        <a:xfrm>
          <a:off x="16929100" y="2460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158648</xdr:rowOff>
    </xdr:from>
    <xdr:to>
      <xdr:col>24</xdr:col>
      <xdr:colOff>558800</xdr:colOff>
      <xdr:row>19</xdr:row>
      <xdr:rowOff>24587</xdr:rowOff>
    </xdr:to>
    <xdr:cxnSp macro="">
      <xdr:nvCxnSpPr>
        <xdr:cNvPr id="439" name="直線コネクタ 438"/>
        <xdr:cNvCxnSpPr/>
      </xdr:nvCxnSpPr>
      <xdr:spPr>
        <a:xfrm flipV="1">
          <a:off x="16179800" y="2901848"/>
          <a:ext cx="838200" cy="380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79621</xdr:rowOff>
    </xdr:from>
    <xdr:ext cx="762000" cy="259045"/>
    <xdr:sp macro="" textlink="">
      <xdr:nvSpPr>
        <xdr:cNvPr id="440" name="将来負担の状況平均値テキスト"/>
        <xdr:cNvSpPr txBox="1"/>
      </xdr:nvSpPr>
      <xdr:spPr>
        <a:xfrm>
          <a:off x="17106900" y="2479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63094</xdr:rowOff>
    </xdr:from>
    <xdr:to>
      <xdr:col>24</xdr:col>
      <xdr:colOff>609600</xdr:colOff>
      <xdr:row>15</xdr:row>
      <xdr:rowOff>164694</xdr:rowOff>
    </xdr:to>
    <xdr:sp macro="" textlink="">
      <xdr:nvSpPr>
        <xdr:cNvPr id="441" name="フローチャート : 判断 440"/>
        <xdr:cNvSpPr/>
      </xdr:nvSpPr>
      <xdr:spPr>
        <a:xfrm>
          <a:off x="16967200" y="263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24587</xdr:rowOff>
    </xdr:from>
    <xdr:to>
      <xdr:col>23</xdr:col>
      <xdr:colOff>406400</xdr:colOff>
      <xdr:row>21</xdr:row>
      <xdr:rowOff>1169</xdr:rowOff>
    </xdr:to>
    <xdr:cxnSp macro="">
      <xdr:nvCxnSpPr>
        <xdr:cNvPr id="442" name="直線コネクタ 441"/>
        <xdr:cNvCxnSpPr/>
      </xdr:nvCxnSpPr>
      <xdr:spPr>
        <a:xfrm flipV="1">
          <a:off x="15290800" y="3282137"/>
          <a:ext cx="889000" cy="319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159614</xdr:rowOff>
    </xdr:from>
    <xdr:to>
      <xdr:col>23</xdr:col>
      <xdr:colOff>457200</xdr:colOff>
      <xdr:row>16</xdr:row>
      <xdr:rowOff>89764</xdr:rowOff>
    </xdr:to>
    <xdr:sp macro="" textlink="">
      <xdr:nvSpPr>
        <xdr:cNvPr id="443" name="フローチャート : 判断 442"/>
        <xdr:cNvSpPr/>
      </xdr:nvSpPr>
      <xdr:spPr>
        <a:xfrm>
          <a:off x="16129000" y="27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99941</xdr:rowOff>
    </xdr:from>
    <xdr:ext cx="736600" cy="259045"/>
    <xdr:sp macro="" textlink="">
      <xdr:nvSpPr>
        <xdr:cNvPr id="444" name="テキスト ボックス 443"/>
        <xdr:cNvSpPr txBox="1"/>
      </xdr:nvSpPr>
      <xdr:spPr>
        <a:xfrm>
          <a:off x="15798800" y="2500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34.3</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1169</xdr:rowOff>
    </xdr:from>
    <xdr:to>
      <xdr:col>22</xdr:col>
      <xdr:colOff>203200</xdr:colOff>
      <xdr:row>23</xdr:row>
      <xdr:rowOff>54001</xdr:rowOff>
    </xdr:to>
    <xdr:cxnSp macro="">
      <xdr:nvCxnSpPr>
        <xdr:cNvPr id="445" name="直線コネクタ 444"/>
        <xdr:cNvCxnSpPr/>
      </xdr:nvCxnSpPr>
      <xdr:spPr>
        <a:xfrm flipV="1">
          <a:off x="14401800" y="3601619"/>
          <a:ext cx="889000" cy="39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104597</xdr:rowOff>
    </xdr:from>
    <xdr:to>
      <xdr:col>22</xdr:col>
      <xdr:colOff>254000</xdr:colOff>
      <xdr:row>16</xdr:row>
      <xdr:rowOff>34747</xdr:rowOff>
    </xdr:to>
    <xdr:sp macro="" textlink="">
      <xdr:nvSpPr>
        <xdr:cNvPr id="446" name="フローチャート : 判断 445"/>
        <xdr:cNvSpPr/>
      </xdr:nvSpPr>
      <xdr:spPr>
        <a:xfrm>
          <a:off x="15240000" y="2676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44924</xdr:rowOff>
    </xdr:from>
    <xdr:ext cx="762000" cy="259045"/>
    <xdr:sp macro="" textlink="">
      <xdr:nvSpPr>
        <xdr:cNvPr id="447" name="テキスト ボックス 446"/>
        <xdr:cNvSpPr txBox="1"/>
      </xdr:nvSpPr>
      <xdr:spPr>
        <a:xfrm>
          <a:off x="14909800" y="2445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a:t>
          </a:r>
          <a:endParaRPr kumimoji="1" lang="ja-JP" altLang="en-US" sz="1000" b="1">
            <a:solidFill>
              <a:srgbClr val="000080"/>
            </a:solidFill>
            <a:latin typeface="ＭＳ Ｐゴシック"/>
          </a:endParaRPr>
        </a:p>
      </xdr:txBody>
    </xdr:sp>
    <xdr:clientData/>
  </xdr:oneCellAnchor>
  <xdr:twoCellAnchor>
    <xdr:from>
      <xdr:col>19</xdr:col>
      <xdr:colOff>482600</xdr:colOff>
      <xdr:row>22</xdr:row>
      <xdr:rowOff>24689</xdr:rowOff>
    </xdr:from>
    <xdr:to>
      <xdr:col>21</xdr:col>
      <xdr:colOff>0</xdr:colOff>
      <xdr:row>23</xdr:row>
      <xdr:rowOff>54001</xdr:rowOff>
    </xdr:to>
    <xdr:cxnSp macro="">
      <xdr:nvCxnSpPr>
        <xdr:cNvPr id="448" name="直線コネクタ 447"/>
        <xdr:cNvCxnSpPr/>
      </xdr:nvCxnSpPr>
      <xdr:spPr>
        <a:xfrm>
          <a:off x="13512800" y="3796589"/>
          <a:ext cx="889000" cy="200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5893</xdr:rowOff>
    </xdr:from>
    <xdr:to>
      <xdr:col>21</xdr:col>
      <xdr:colOff>50800</xdr:colOff>
      <xdr:row>17</xdr:row>
      <xdr:rowOff>107493</xdr:rowOff>
    </xdr:to>
    <xdr:sp macro="" textlink="">
      <xdr:nvSpPr>
        <xdr:cNvPr id="449" name="フローチャート : 判断 448"/>
        <xdr:cNvSpPr/>
      </xdr:nvSpPr>
      <xdr:spPr>
        <a:xfrm>
          <a:off x="14351000" y="292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117670</xdr:rowOff>
    </xdr:from>
    <xdr:ext cx="762000" cy="259045"/>
    <xdr:sp macro="" textlink="">
      <xdr:nvSpPr>
        <xdr:cNvPr id="450" name="テキスト ボックス 449"/>
        <xdr:cNvSpPr txBox="1"/>
      </xdr:nvSpPr>
      <xdr:spPr>
        <a:xfrm>
          <a:off x="14020800" y="268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90830</xdr:rowOff>
    </xdr:from>
    <xdr:to>
      <xdr:col>19</xdr:col>
      <xdr:colOff>533400</xdr:colOff>
      <xdr:row>18</xdr:row>
      <xdr:rowOff>20980</xdr:rowOff>
    </xdr:to>
    <xdr:sp macro="" textlink="">
      <xdr:nvSpPr>
        <xdr:cNvPr id="451" name="フローチャート : 判断 450"/>
        <xdr:cNvSpPr/>
      </xdr:nvSpPr>
      <xdr:spPr>
        <a:xfrm>
          <a:off x="13462000" y="300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31157</xdr:rowOff>
    </xdr:from>
    <xdr:ext cx="762000" cy="259045"/>
    <xdr:sp macro="" textlink="">
      <xdr:nvSpPr>
        <xdr:cNvPr id="452" name="テキスト ボックス 451"/>
        <xdr:cNvSpPr txBox="1"/>
      </xdr:nvSpPr>
      <xdr:spPr>
        <a:xfrm>
          <a:off x="13131800" y="27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107848</xdr:rowOff>
    </xdr:from>
    <xdr:to>
      <xdr:col>24</xdr:col>
      <xdr:colOff>609600</xdr:colOff>
      <xdr:row>17</xdr:row>
      <xdr:rowOff>37998</xdr:rowOff>
    </xdr:to>
    <xdr:sp macro="" textlink="">
      <xdr:nvSpPr>
        <xdr:cNvPr id="458" name="円/楕円 457"/>
        <xdr:cNvSpPr/>
      </xdr:nvSpPr>
      <xdr:spPr>
        <a:xfrm>
          <a:off x="16967200" y="2851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79925</xdr:rowOff>
    </xdr:from>
    <xdr:ext cx="762000" cy="259045"/>
    <xdr:sp macro="" textlink="">
      <xdr:nvSpPr>
        <xdr:cNvPr id="459" name="将来負担の状況該当値テキスト"/>
        <xdr:cNvSpPr txBox="1"/>
      </xdr:nvSpPr>
      <xdr:spPr>
        <a:xfrm>
          <a:off x="17106900" y="282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46.7</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145237</xdr:rowOff>
    </xdr:from>
    <xdr:to>
      <xdr:col>23</xdr:col>
      <xdr:colOff>457200</xdr:colOff>
      <xdr:row>19</xdr:row>
      <xdr:rowOff>75387</xdr:rowOff>
    </xdr:to>
    <xdr:sp macro="" textlink="">
      <xdr:nvSpPr>
        <xdr:cNvPr id="460" name="円/楕円 459"/>
        <xdr:cNvSpPr/>
      </xdr:nvSpPr>
      <xdr:spPr>
        <a:xfrm>
          <a:off x="16129000" y="323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60164</xdr:rowOff>
    </xdr:from>
    <xdr:ext cx="736600" cy="259045"/>
    <xdr:sp macro="" textlink="">
      <xdr:nvSpPr>
        <xdr:cNvPr id="461" name="テキスト ボックス 460"/>
        <xdr:cNvSpPr txBox="1"/>
      </xdr:nvSpPr>
      <xdr:spPr>
        <a:xfrm>
          <a:off x="15798800" y="33177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121819</xdr:rowOff>
    </xdr:from>
    <xdr:to>
      <xdr:col>22</xdr:col>
      <xdr:colOff>254000</xdr:colOff>
      <xdr:row>21</xdr:row>
      <xdr:rowOff>51969</xdr:rowOff>
    </xdr:to>
    <xdr:sp macro="" textlink="">
      <xdr:nvSpPr>
        <xdr:cNvPr id="462" name="円/楕円 461"/>
        <xdr:cNvSpPr/>
      </xdr:nvSpPr>
      <xdr:spPr>
        <a:xfrm>
          <a:off x="15240000" y="355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36746</xdr:rowOff>
    </xdr:from>
    <xdr:ext cx="762000" cy="259045"/>
    <xdr:sp macro="" textlink="">
      <xdr:nvSpPr>
        <xdr:cNvPr id="463" name="テキスト ボックス 462"/>
        <xdr:cNvSpPr txBox="1"/>
      </xdr:nvSpPr>
      <xdr:spPr>
        <a:xfrm>
          <a:off x="14909800" y="3637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119.2</a:t>
          </a:r>
          <a:endParaRPr kumimoji="1" lang="ja-JP" altLang="en-US" sz="1000" b="1">
            <a:solidFill>
              <a:srgbClr val="FF0000"/>
            </a:solidFill>
            <a:latin typeface="ＭＳ Ｐゴシック"/>
          </a:endParaRPr>
        </a:p>
      </xdr:txBody>
    </xdr:sp>
    <xdr:clientData/>
  </xdr:oneCellAnchor>
  <xdr:twoCellAnchor>
    <xdr:from>
      <xdr:col>20</xdr:col>
      <xdr:colOff>635000</xdr:colOff>
      <xdr:row>23</xdr:row>
      <xdr:rowOff>3201</xdr:rowOff>
    </xdr:from>
    <xdr:to>
      <xdr:col>21</xdr:col>
      <xdr:colOff>50800</xdr:colOff>
      <xdr:row>23</xdr:row>
      <xdr:rowOff>104801</xdr:rowOff>
    </xdr:to>
    <xdr:sp macro="" textlink="">
      <xdr:nvSpPr>
        <xdr:cNvPr id="464" name="円/楕円 463"/>
        <xdr:cNvSpPr/>
      </xdr:nvSpPr>
      <xdr:spPr>
        <a:xfrm>
          <a:off x="14351000" y="3946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23</xdr:row>
      <xdr:rowOff>89578</xdr:rowOff>
    </xdr:from>
    <xdr:ext cx="762000" cy="259045"/>
    <xdr:sp macro="" textlink="">
      <xdr:nvSpPr>
        <xdr:cNvPr id="465" name="テキスト ボックス 464"/>
        <xdr:cNvSpPr txBox="1"/>
      </xdr:nvSpPr>
      <xdr:spPr>
        <a:xfrm>
          <a:off x="14020800" y="4032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160.2</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145339</xdr:rowOff>
    </xdr:from>
    <xdr:to>
      <xdr:col>19</xdr:col>
      <xdr:colOff>533400</xdr:colOff>
      <xdr:row>22</xdr:row>
      <xdr:rowOff>75489</xdr:rowOff>
    </xdr:to>
    <xdr:sp macro="" textlink="">
      <xdr:nvSpPr>
        <xdr:cNvPr id="466" name="円/楕円 465"/>
        <xdr:cNvSpPr/>
      </xdr:nvSpPr>
      <xdr:spPr>
        <a:xfrm>
          <a:off x="13462000" y="374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60266</xdr:rowOff>
    </xdr:from>
    <xdr:ext cx="762000" cy="259045"/>
    <xdr:sp macro="" textlink="">
      <xdr:nvSpPr>
        <xdr:cNvPr id="467" name="テキスト ボックス 466"/>
        <xdr:cNvSpPr txBox="1"/>
      </xdr:nvSpPr>
      <xdr:spPr>
        <a:xfrm>
          <a:off x="13131800" y="3832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福島県鏡石町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12,888
12,850
31.25
8,238,996
7,780,942
165,164
3,260,110
5,010,433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15.8
46.7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人件費に係る経常収支比率が類似団体平均を１．７ポイント下回るのは、類似団体平均でも職員数が少ないことが挙げられる。今後も引き続き職員定数管理に基づき適正な執行に努める。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143328</xdr:rowOff>
    </xdr:from>
    <xdr:to>
      <xdr:col>7</xdr:col>
      <xdr:colOff>15875</xdr:colOff>
      <xdr:row>42</xdr:row>
      <xdr:rowOff>18143</xdr:rowOff>
    </xdr:to>
    <xdr:cxnSp macro="">
      <xdr:nvCxnSpPr>
        <xdr:cNvPr id="62" name="直線コネクタ 61"/>
        <xdr:cNvCxnSpPr/>
      </xdr:nvCxnSpPr>
      <xdr:spPr>
        <a:xfrm flipV="1">
          <a:off x="4826000" y="5629728"/>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161670</xdr:rowOff>
    </xdr:from>
    <xdr:ext cx="762000" cy="259045"/>
    <xdr:sp macro="" textlink="">
      <xdr:nvSpPr>
        <xdr:cNvPr id="63" name="人件費最小値テキスト"/>
        <xdr:cNvSpPr txBox="1"/>
      </xdr:nvSpPr>
      <xdr:spPr>
        <a:xfrm>
          <a:off x="4914900" y="719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42</xdr:row>
      <xdr:rowOff>18143</xdr:rowOff>
    </xdr:from>
    <xdr:to>
      <xdr:col>7</xdr:col>
      <xdr:colOff>104775</xdr:colOff>
      <xdr:row>42</xdr:row>
      <xdr:rowOff>18143</xdr:rowOff>
    </xdr:to>
    <xdr:cxnSp macro="">
      <xdr:nvCxnSpPr>
        <xdr:cNvPr id="64" name="直線コネクタ 63"/>
        <xdr:cNvCxnSpPr/>
      </xdr:nvCxnSpPr>
      <xdr:spPr>
        <a:xfrm>
          <a:off x="4737100" y="7219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58255</xdr:rowOff>
    </xdr:from>
    <xdr:ext cx="762000" cy="259045"/>
    <xdr:sp macro="" textlink="">
      <xdr:nvSpPr>
        <xdr:cNvPr id="65" name="人件費最大値テキスト"/>
        <xdr:cNvSpPr txBox="1"/>
      </xdr:nvSpPr>
      <xdr:spPr>
        <a:xfrm>
          <a:off x="4914900" y="537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32</xdr:row>
      <xdr:rowOff>143328</xdr:rowOff>
    </xdr:from>
    <xdr:to>
      <xdr:col>7</xdr:col>
      <xdr:colOff>104775</xdr:colOff>
      <xdr:row>32</xdr:row>
      <xdr:rowOff>143328</xdr:rowOff>
    </xdr:to>
    <xdr:cxnSp macro="">
      <xdr:nvCxnSpPr>
        <xdr:cNvPr id="66" name="直線コネクタ 65"/>
        <xdr:cNvCxnSpPr/>
      </xdr:nvCxnSpPr>
      <xdr:spPr>
        <a:xfrm>
          <a:off x="4737100" y="5629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78014</xdr:rowOff>
    </xdr:from>
    <xdr:to>
      <xdr:col>7</xdr:col>
      <xdr:colOff>15875</xdr:colOff>
      <xdr:row>37</xdr:row>
      <xdr:rowOff>4536</xdr:rowOff>
    </xdr:to>
    <xdr:cxnSp macro="">
      <xdr:nvCxnSpPr>
        <xdr:cNvPr id="67" name="直線コネクタ 66"/>
        <xdr:cNvCxnSpPr/>
      </xdr:nvCxnSpPr>
      <xdr:spPr>
        <a:xfrm flipV="1">
          <a:off x="3987800" y="6250214"/>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12899</xdr:rowOff>
    </xdr:from>
    <xdr:ext cx="762000" cy="259045"/>
    <xdr:sp macro="" textlink="">
      <xdr:nvSpPr>
        <xdr:cNvPr id="68" name="人件費平均値テキスト"/>
        <xdr:cNvSpPr txBox="1"/>
      </xdr:nvSpPr>
      <xdr:spPr>
        <a:xfrm>
          <a:off x="4914900" y="6356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40822</xdr:rowOff>
    </xdr:from>
    <xdr:to>
      <xdr:col>7</xdr:col>
      <xdr:colOff>66675</xdr:colOff>
      <xdr:row>37</xdr:row>
      <xdr:rowOff>142422</xdr:rowOff>
    </xdr:to>
    <xdr:sp macro="" textlink="">
      <xdr:nvSpPr>
        <xdr:cNvPr id="69" name="フローチャート : 判断 68"/>
        <xdr:cNvSpPr/>
      </xdr:nvSpPr>
      <xdr:spPr>
        <a:xfrm>
          <a:off x="47752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132443</xdr:rowOff>
    </xdr:from>
    <xdr:to>
      <xdr:col>5</xdr:col>
      <xdr:colOff>549275</xdr:colOff>
      <xdr:row>37</xdr:row>
      <xdr:rowOff>4536</xdr:rowOff>
    </xdr:to>
    <xdr:cxnSp macro="">
      <xdr:nvCxnSpPr>
        <xdr:cNvPr id="70" name="直線コネクタ 69"/>
        <xdr:cNvCxnSpPr/>
      </xdr:nvCxnSpPr>
      <xdr:spPr>
        <a:xfrm>
          <a:off x="3098800" y="6304643"/>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84364</xdr:rowOff>
    </xdr:from>
    <xdr:to>
      <xdr:col>5</xdr:col>
      <xdr:colOff>600075</xdr:colOff>
      <xdr:row>38</xdr:row>
      <xdr:rowOff>14514</xdr:rowOff>
    </xdr:to>
    <xdr:sp macro="" textlink="">
      <xdr:nvSpPr>
        <xdr:cNvPr id="71" name="フローチャート : 判断 70"/>
        <xdr:cNvSpPr/>
      </xdr:nvSpPr>
      <xdr:spPr>
        <a:xfrm>
          <a:off x="3937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170742</xdr:rowOff>
    </xdr:from>
    <xdr:ext cx="736600" cy="259045"/>
    <xdr:sp macro="" textlink="">
      <xdr:nvSpPr>
        <xdr:cNvPr id="72" name="テキスト ボックス 71"/>
        <xdr:cNvSpPr txBox="1"/>
      </xdr:nvSpPr>
      <xdr:spPr>
        <a:xfrm>
          <a:off x="3606800" y="6514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118836</xdr:rowOff>
    </xdr:from>
    <xdr:to>
      <xdr:col>4</xdr:col>
      <xdr:colOff>346075</xdr:colOff>
      <xdr:row>36</xdr:row>
      <xdr:rowOff>132443</xdr:rowOff>
    </xdr:to>
    <xdr:cxnSp macro="">
      <xdr:nvCxnSpPr>
        <xdr:cNvPr id="73" name="直線コネクタ 72"/>
        <xdr:cNvCxnSpPr/>
      </xdr:nvCxnSpPr>
      <xdr:spPr>
        <a:xfrm>
          <a:off x="2209800" y="6119586"/>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32657</xdr:rowOff>
    </xdr:from>
    <xdr:to>
      <xdr:col>4</xdr:col>
      <xdr:colOff>396875</xdr:colOff>
      <xdr:row>38</xdr:row>
      <xdr:rowOff>134257</xdr:rowOff>
    </xdr:to>
    <xdr:sp macro="" textlink="">
      <xdr:nvSpPr>
        <xdr:cNvPr id="74" name="フローチャート : 判断 73"/>
        <xdr:cNvSpPr/>
      </xdr:nvSpPr>
      <xdr:spPr>
        <a:xfrm>
          <a:off x="3048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119034</xdr:rowOff>
    </xdr:from>
    <xdr:ext cx="762000" cy="259045"/>
    <xdr:sp macro="" textlink="">
      <xdr:nvSpPr>
        <xdr:cNvPr id="75" name="テキスト ボックス 74"/>
        <xdr:cNvSpPr txBox="1"/>
      </xdr:nvSpPr>
      <xdr:spPr>
        <a:xfrm>
          <a:off x="2717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118836</xdr:rowOff>
    </xdr:from>
    <xdr:to>
      <xdr:col>3</xdr:col>
      <xdr:colOff>142875</xdr:colOff>
      <xdr:row>37</xdr:row>
      <xdr:rowOff>156936</xdr:rowOff>
    </xdr:to>
    <xdr:cxnSp macro="">
      <xdr:nvCxnSpPr>
        <xdr:cNvPr id="76" name="直線コネクタ 75"/>
        <xdr:cNvCxnSpPr/>
      </xdr:nvCxnSpPr>
      <xdr:spPr>
        <a:xfrm flipV="1">
          <a:off x="1320800" y="6119586"/>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138793</xdr:rowOff>
    </xdr:from>
    <xdr:to>
      <xdr:col>3</xdr:col>
      <xdr:colOff>193675</xdr:colOff>
      <xdr:row>38</xdr:row>
      <xdr:rowOff>68943</xdr:rowOff>
    </xdr:to>
    <xdr:sp macro="" textlink="">
      <xdr:nvSpPr>
        <xdr:cNvPr id="77" name="フローチャート : 判断 76"/>
        <xdr:cNvSpPr/>
      </xdr:nvSpPr>
      <xdr:spPr>
        <a:xfrm>
          <a:off x="2159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53720</xdr:rowOff>
    </xdr:from>
    <xdr:ext cx="762000" cy="259045"/>
    <xdr:sp macro="" textlink="">
      <xdr:nvSpPr>
        <xdr:cNvPr id="78" name="テキスト ボックス 77"/>
        <xdr:cNvSpPr txBox="1"/>
      </xdr:nvSpPr>
      <xdr:spPr>
        <a:xfrm>
          <a:off x="1828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108857</xdr:rowOff>
    </xdr:from>
    <xdr:to>
      <xdr:col>1</xdr:col>
      <xdr:colOff>676275</xdr:colOff>
      <xdr:row>39</xdr:row>
      <xdr:rowOff>39007</xdr:rowOff>
    </xdr:to>
    <xdr:sp macro="" textlink="">
      <xdr:nvSpPr>
        <xdr:cNvPr id="79" name="フローチャート : 判断 78"/>
        <xdr:cNvSpPr/>
      </xdr:nvSpPr>
      <xdr:spPr>
        <a:xfrm>
          <a:off x="1270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23784</xdr:rowOff>
    </xdr:from>
    <xdr:ext cx="762000" cy="259045"/>
    <xdr:sp macro="" textlink="">
      <xdr:nvSpPr>
        <xdr:cNvPr id="80" name="テキスト ボックス 79"/>
        <xdr:cNvSpPr txBox="1"/>
      </xdr:nvSpPr>
      <xdr:spPr>
        <a:xfrm>
          <a:off x="939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27214</xdr:rowOff>
    </xdr:from>
    <xdr:to>
      <xdr:col>7</xdr:col>
      <xdr:colOff>66675</xdr:colOff>
      <xdr:row>36</xdr:row>
      <xdr:rowOff>128814</xdr:rowOff>
    </xdr:to>
    <xdr:sp macro="" textlink="">
      <xdr:nvSpPr>
        <xdr:cNvPr id="86" name="円/楕円 85"/>
        <xdr:cNvSpPr/>
      </xdr:nvSpPr>
      <xdr:spPr>
        <a:xfrm>
          <a:off x="4775200" y="619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43741</xdr:rowOff>
    </xdr:from>
    <xdr:ext cx="762000" cy="259045"/>
    <xdr:sp macro="" textlink="">
      <xdr:nvSpPr>
        <xdr:cNvPr id="87" name="人件費該当値テキスト"/>
        <xdr:cNvSpPr txBox="1"/>
      </xdr:nvSpPr>
      <xdr:spPr>
        <a:xfrm>
          <a:off x="4914900" y="604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125186</xdr:rowOff>
    </xdr:from>
    <xdr:to>
      <xdr:col>5</xdr:col>
      <xdr:colOff>600075</xdr:colOff>
      <xdr:row>37</xdr:row>
      <xdr:rowOff>55336</xdr:rowOff>
    </xdr:to>
    <xdr:sp macro="" textlink="">
      <xdr:nvSpPr>
        <xdr:cNvPr id="88" name="円/楕円 87"/>
        <xdr:cNvSpPr/>
      </xdr:nvSpPr>
      <xdr:spPr>
        <a:xfrm>
          <a:off x="39370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65513</xdr:rowOff>
    </xdr:from>
    <xdr:ext cx="736600" cy="259045"/>
    <xdr:sp macro="" textlink="">
      <xdr:nvSpPr>
        <xdr:cNvPr id="89" name="テキスト ボックス 88"/>
        <xdr:cNvSpPr txBox="1"/>
      </xdr:nvSpPr>
      <xdr:spPr>
        <a:xfrm>
          <a:off x="3606800" y="60662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81643</xdr:rowOff>
    </xdr:from>
    <xdr:to>
      <xdr:col>4</xdr:col>
      <xdr:colOff>396875</xdr:colOff>
      <xdr:row>37</xdr:row>
      <xdr:rowOff>11793</xdr:rowOff>
    </xdr:to>
    <xdr:sp macro="" textlink="">
      <xdr:nvSpPr>
        <xdr:cNvPr id="90" name="円/楕円 89"/>
        <xdr:cNvSpPr/>
      </xdr:nvSpPr>
      <xdr:spPr>
        <a:xfrm>
          <a:off x="3048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21970</xdr:rowOff>
    </xdr:from>
    <xdr:ext cx="762000" cy="259045"/>
    <xdr:sp macro="" textlink="">
      <xdr:nvSpPr>
        <xdr:cNvPr id="91" name="テキスト ボックス 90"/>
        <xdr:cNvSpPr txBox="1"/>
      </xdr:nvSpPr>
      <xdr:spPr>
        <a:xfrm>
          <a:off x="2717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68036</xdr:rowOff>
    </xdr:from>
    <xdr:to>
      <xdr:col>3</xdr:col>
      <xdr:colOff>193675</xdr:colOff>
      <xdr:row>35</xdr:row>
      <xdr:rowOff>169636</xdr:rowOff>
    </xdr:to>
    <xdr:sp macro="" textlink="">
      <xdr:nvSpPr>
        <xdr:cNvPr id="92" name="円/楕円 91"/>
        <xdr:cNvSpPr/>
      </xdr:nvSpPr>
      <xdr:spPr>
        <a:xfrm>
          <a:off x="21590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8363</xdr:rowOff>
    </xdr:from>
    <xdr:ext cx="762000" cy="259045"/>
    <xdr:sp macro="" textlink="">
      <xdr:nvSpPr>
        <xdr:cNvPr id="93" name="テキスト ボックス 92"/>
        <xdr:cNvSpPr txBox="1"/>
      </xdr:nvSpPr>
      <xdr:spPr>
        <a:xfrm>
          <a:off x="1828800" y="583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106136</xdr:rowOff>
    </xdr:from>
    <xdr:to>
      <xdr:col>1</xdr:col>
      <xdr:colOff>676275</xdr:colOff>
      <xdr:row>38</xdr:row>
      <xdr:rowOff>36286</xdr:rowOff>
    </xdr:to>
    <xdr:sp macro="" textlink="">
      <xdr:nvSpPr>
        <xdr:cNvPr id="94" name="円/楕円 93"/>
        <xdr:cNvSpPr/>
      </xdr:nvSpPr>
      <xdr:spPr>
        <a:xfrm>
          <a:off x="1270000" y="644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46463</xdr:rowOff>
    </xdr:from>
    <xdr:ext cx="762000" cy="259045"/>
    <xdr:sp macro="" textlink="">
      <xdr:nvSpPr>
        <xdr:cNvPr id="95" name="テキスト ボックス 94"/>
        <xdr:cNvSpPr txBox="1"/>
      </xdr:nvSpPr>
      <xdr:spPr>
        <a:xfrm>
          <a:off x="9398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物件費に係る経常収支比率が類似団体平均を</a:t>
          </a:r>
          <a:r>
            <a:rPr kumimoji="1" lang="en-US" altLang="ja-JP" sz="1300">
              <a:latin typeface="ＭＳ Ｐゴシック"/>
            </a:rPr>
            <a:t>2.5</a:t>
          </a:r>
          <a:r>
            <a:rPr kumimoji="1" lang="ja-JP" altLang="en-US" sz="1300">
              <a:latin typeface="ＭＳ Ｐゴシック"/>
            </a:rPr>
            <a:t>ポイント上回るのは、一般住宅等除染作業等業務を委託したことで増加しており、震災復旧・復興に係る部分が大きい。また、それ以外の部分としても町民プール等の維持管理について指定管理制度を導入することで、委託先の対象を民間企業へも広げたところであり、今後も引き続き競争に伴うコスト削減効果が期待できるものであり、継続して経費削減に向けて努めていく必要があ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10" name="直線コネクタ 109"/>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1" name="テキスト ボックス 110"/>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2" name="直線コネクタ 111"/>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3" name="テキスト ボックス 112"/>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4" name="直線コネクタ 113"/>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5" name="テキスト ボックス 114"/>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6" name="直線コネクタ 115"/>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7" name="テキスト ボックス 116"/>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88138</xdr:rowOff>
    </xdr:from>
    <xdr:to>
      <xdr:col>24</xdr:col>
      <xdr:colOff>31750</xdr:colOff>
      <xdr:row>21</xdr:row>
      <xdr:rowOff>115570</xdr:rowOff>
    </xdr:to>
    <xdr:cxnSp macro="">
      <xdr:nvCxnSpPr>
        <xdr:cNvPr id="121" name="直線コネクタ 120"/>
        <xdr:cNvCxnSpPr/>
      </xdr:nvCxnSpPr>
      <xdr:spPr>
        <a:xfrm flipV="1">
          <a:off x="16510000" y="2316988"/>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87647</xdr:rowOff>
    </xdr:from>
    <xdr:ext cx="762000" cy="259045"/>
    <xdr:sp macro="" textlink="">
      <xdr:nvSpPr>
        <xdr:cNvPr id="122" name="物件費最小値テキスト"/>
        <xdr:cNvSpPr txBox="1"/>
      </xdr:nvSpPr>
      <xdr:spPr>
        <a:xfrm>
          <a:off x="16598900" y="368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25.5</a:t>
          </a:r>
          <a:endParaRPr kumimoji="1" lang="ja-JP" altLang="en-US" sz="1000" b="1">
            <a:latin typeface="ＭＳ Ｐゴシック"/>
          </a:endParaRPr>
        </a:p>
      </xdr:txBody>
    </xdr:sp>
    <xdr:clientData/>
  </xdr:oneCellAnchor>
  <xdr:twoCellAnchor>
    <xdr:from>
      <xdr:col>23</xdr:col>
      <xdr:colOff>628650</xdr:colOff>
      <xdr:row>21</xdr:row>
      <xdr:rowOff>115570</xdr:rowOff>
    </xdr:from>
    <xdr:to>
      <xdr:col>24</xdr:col>
      <xdr:colOff>120650</xdr:colOff>
      <xdr:row>21</xdr:row>
      <xdr:rowOff>115570</xdr:rowOff>
    </xdr:to>
    <xdr:cxnSp macro="">
      <xdr:nvCxnSpPr>
        <xdr:cNvPr id="123" name="直線コネクタ 122"/>
        <xdr:cNvCxnSpPr/>
      </xdr:nvCxnSpPr>
      <xdr:spPr>
        <a:xfrm>
          <a:off x="16421100" y="3716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3065</xdr:rowOff>
    </xdr:from>
    <xdr:ext cx="762000" cy="259045"/>
    <xdr:sp macro="" textlink="">
      <xdr:nvSpPr>
        <xdr:cNvPr id="124" name="物件費最大値テキスト"/>
        <xdr:cNvSpPr txBox="1"/>
      </xdr:nvSpPr>
      <xdr:spPr>
        <a:xfrm>
          <a:off x="16598900" y="206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88138</xdr:rowOff>
    </xdr:from>
    <xdr:to>
      <xdr:col>24</xdr:col>
      <xdr:colOff>120650</xdr:colOff>
      <xdr:row>13</xdr:row>
      <xdr:rowOff>88138</xdr:rowOff>
    </xdr:to>
    <xdr:cxnSp macro="">
      <xdr:nvCxnSpPr>
        <xdr:cNvPr id="125" name="直線コネクタ 124"/>
        <xdr:cNvCxnSpPr/>
      </xdr:nvCxnSpPr>
      <xdr:spPr>
        <a:xfrm>
          <a:off x="16421100" y="2316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19558</xdr:rowOff>
    </xdr:from>
    <xdr:to>
      <xdr:col>24</xdr:col>
      <xdr:colOff>31750</xdr:colOff>
      <xdr:row>16</xdr:row>
      <xdr:rowOff>131572</xdr:rowOff>
    </xdr:to>
    <xdr:cxnSp macro="">
      <xdr:nvCxnSpPr>
        <xdr:cNvPr id="126" name="直線コネクタ 125"/>
        <xdr:cNvCxnSpPr/>
      </xdr:nvCxnSpPr>
      <xdr:spPr>
        <a:xfrm>
          <a:off x="15671800" y="2591308"/>
          <a:ext cx="838200" cy="283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40149</xdr:rowOff>
    </xdr:from>
    <xdr:ext cx="762000" cy="259045"/>
    <xdr:sp macro="" textlink="">
      <xdr:nvSpPr>
        <xdr:cNvPr id="127" name="物件費平均値テキスト"/>
        <xdr:cNvSpPr txBox="1"/>
      </xdr:nvSpPr>
      <xdr:spPr>
        <a:xfrm>
          <a:off x="16598900" y="2440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23622</xdr:rowOff>
    </xdr:from>
    <xdr:to>
      <xdr:col>24</xdr:col>
      <xdr:colOff>82550</xdr:colOff>
      <xdr:row>15</xdr:row>
      <xdr:rowOff>125222</xdr:rowOff>
    </xdr:to>
    <xdr:sp macro="" textlink="">
      <xdr:nvSpPr>
        <xdr:cNvPr id="128" name="フローチャート : 判断 127"/>
        <xdr:cNvSpPr/>
      </xdr:nvSpPr>
      <xdr:spPr>
        <a:xfrm>
          <a:off x="16459200" y="259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10414</xdr:rowOff>
    </xdr:from>
    <xdr:to>
      <xdr:col>22</xdr:col>
      <xdr:colOff>565150</xdr:colOff>
      <xdr:row>15</xdr:row>
      <xdr:rowOff>19558</xdr:rowOff>
    </xdr:to>
    <xdr:cxnSp macro="">
      <xdr:nvCxnSpPr>
        <xdr:cNvPr id="129" name="直線コネクタ 128"/>
        <xdr:cNvCxnSpPr/>
      </xdr:nvCxnSpPr>
      <xdr:spPr>
        <a:xfrm>
          <a:off x="14782800" y="25821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94488</xdr:rowOff>
    </xdr:from>
    <xdr:to>
      <xdr:col>22</xdr:col>
      <xdr:colOff>615950</xdr:colOff>
      <xdr:row>15</xdr:row>
      <xdr:rowOff>24638</xdr:rowOff>
    </xdr:to>
    <xdr:sp macro="" textlink="">
      <xdr:nvSpPr>
        <xdr:cNvPr id="130" name="フローチャート : 判断 129"/>
        <xdr:cNvSpPr/>
      </xdr:nvSpPr>
      <xdr:spPr>
        <a:xfrm>
          <a:off x="15621000" y="249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34815</xdr:rowOff>
    </xdr:from>
    <xdr:ext cx="736600" cy="259045"/>
    <xdr:sp macro="" textlink="">
      <xdr:nvSpPr>
        <xdr:cNvPr id="131" name="テキスト ボックス 130"/>
        <xdr:cNvSpPr txBox="1"/>
      </xdr:nvSpPr>
      <xdr:spPr>
        <a:xfrm>
          <a:off x="15290800" y="2263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117856</xdr:rowOff>
    </xdr:from>
    <xdr:to>
      <xdr:col>21</xdr:col>
      <xdr:colOff>361950</xdr:colOff>
      <xdr:row>15</xdr:row>
      <xdr:rowOff>10414</xdr:rowOff>
    </xdr:to>
    <xdr:cxnSp macro="">
      <xdr:nvCxnSpPr>
        <xdr:cNvPr id="132" name="直線コネクタ 131"/>
        <xdr:cNvCxnSpPr/>
      </xdr:nvCxnSpPr>
      <xdr:spPr>
        <a:xfrm>
          <a:off x="13893800" y="251815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131064</xdr:rowOff>
    </xdr:from>
    <xdr:to>
      <xdr:col>21</xdr:col>
      <xdr:colOff>412750</xdr:colOff>
      <xdr:row>15</xdr:row>
      <xdr:rowOff>61214</xdr:rowOff>
    </xdr:to>
    <xdr:sp macro="" textlink="">
      <xdr:nvSpPr>
        <xdr:cNvPr id="133" name="フローチャート : 判断 132"/>
        <xdr:cNvSpPr/>
      </xdr:nvSpPr>
      <xdr:spPr>
        <a:xfrm>
          <a:off x="14732000" y="25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71391</xdr:rowOff>
    </xdr:from>
    <xdr:ext cx="762000" cy="259045"/>
    <xdr:sp macro="" textlink="">
      <xdr:nvSpPr>
        <xdr:cNvPr id="134" name="テキスト ボックス 133"/>
        <xdr:cNvSpPr txBox="1"/>
      </xdr:nvSpPr>
      <xdr:spPr>
        <a:xfrm>
          <a:off x="14401800" y="2300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99568</xdr:rowOff>
    </xdr:from>
    <xdr:to>
      <xdr:col>20</xdr:col>
      <xdr:colOff>158750</xdr:colOff>
      <xdr:row>14</xdr:row>
      <xdr:rowOff>117856</xdr:rowOff>
    </xdr:to>
    <xdr:cxnSp macro="">
      <xdr:nvCxnSpPr>
        <xdr:cNvPr id="135" name="直線コネクタ 134"/>
        <xdr:cNvCxnSpPr/>
      </xdr:nvCxnSpPr>
      <xdr:spPr>
        <a:xfrm>
          <a:off x="13004800" y="24998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13</xdr:row>
      <xdr:rowOff>165354</xdr:rowOff>
    </xdr:from>
    <xdr:to>
      <xdr:col>20</xdr:col>
      <xdr:colOff>209550</xdr:colOff>
      <xdr:row>14</xdr:row>
      <xdr:rowOff>95504</xdr:rowOff>
    </xdr:to>
    <xdr:sp macro="" textlink="">
      <xdr:nvSpPr>
        <xdr:cNvPr id="136" name="フローチャート : 判断 135"/>
        <xdr:cNvSpPr/>
      </xdr:nvSpPr>
      <xdr:spPr>
        <a:xfrm>
          <a:off x="13843000" y="2394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105681</xdr:rowOff>
    </xdr:from>
    <xdr:ext cx="762000" cy="259045"/>
    <xdr:sp macro="" textlink="">
      <xdr:nvSpPr>
        <xdr:cNvPr id="137" name="テキスト ボックス 136"/>
        <xdr:cNvSpPr txBox="1"/>
      </xdr:nvSpPr>
      <xdr:spPr>
        <a:xfrm>
          <a:off x="13512800" y="2163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156210</xdr:rowOff>
    </xdr:from>
    <xdr:to>
      <xdr:col>19</xdr:col>
      <xdr:colOff>6350</xdr:colOff>
      <xdr:row>14</xdr:row>
      <xdr:rowOff>86360</xdr:rowOff>
    </xdr:to>
    <xdr:sp macro="" textlink="">
      <xdr:nvSpPr>
        <xdr:cNvPr id="138" name="フローチャート : 判断 137"/>
        <xdr:cNvSpPr/>
      </xdr:nvSpPr>
      <xdr:spPr>
        <a:xfrm>
          <a:off x="12954000" y="238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96537</xdr:rowOff>
    </xdr:from>
    <xdr:ext cx="762000" cy="259045"/>
    <xdr:sp macro="" textlink="">
      <xdr:nvSpPr>
        <xdr:cNvPr id="139" name="テキスト ボックス 138"/>
        <xdr:cNvSpPr txBox="1"/>
      </xdr:nvSpPr>
      <xdr:spPr>
        <a:xfrm>
          <a:off x="12623800" y="215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80772</xdr:rowOff>
    </xdr:from>
    <xdr:to>
      <xdr:col>24</xdr:col>
      <xdr:colOff>82550</xdr:colOff>
      <xdr:row>17</xdr:row>
      <xdr:rowOff>10922</xdr:rowOff>
    </xdr:to>
    <xdr:sp macro="" textlink="">
      <xdr:nvSpPr>
        <xdr:cNvPr id="145" name="円/楕円 144"/>
        <xdr:cNvSpPr/>
      </xdr:nvSpPr>
      <xdr:spPr>
        <a:xfrm>
          <a:off x="164592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52849</xdr:rowOff>
    </xdr:from>
    <xdr:ext cx="762000" cy="259045"/>
    <xdr:sp macro="" textlink="">
      <xdr:nvSpPr>
        <xdr:cNvPr id="146" name="物件費該当値テキスト"/>
        <xdr:cNvSpPr txBox="1"/>
      </xdr:nvSpPr>
      <xdr:spPr>
        <a:xfrm>
          <a:off x="16598900" y="279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140208</xdr:rowOff>
    </xdr:from>
    <xdr:to>
      <xdr:col>22</xdr:col>
      <xdr:colOff>615950</xdr:colOff>
      <xdr:row>15</xdr:row>
      <xdr:rowOff>70358</xdr:rowOff>
    </xdr:to>
    <xdr:sp macro="" textlink="">
      <xdr:nvSpPr>
        <xdr:cNvPr id="147" name="円/楕円 146"/>
        <xdr:cNvSpPr/>
      </xdr:nvSpPr>
      <xdr:spPr>
        <a:xfrm>
          <a:off x="15621000" y="2540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55135</xdr:rowOff>
    </xdr:from>
    <xdr:ext cx="736600" cy="259045"/>
    <xdr:sp macro="" textlink="">
      <xdr:nvSpPr>
        <xdr:cNvPr id="148" name="テキスト ボックス 147"/>
        <xdr:cNvSpPr txBox="1"/>
      </xdr:nvSpPr>
      <xdr:spPr>
        <a:xfrm>
          <a:off x="15290800" y="2626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131064</xdr:rowOff>
    </xdr:from>
    <xdr:to>
      <xdr:col>21</xdr:col>
      <xdr:colOff>412750</xdr:colOff>
      <xdr:row>15</xdr:row>
      <xdr:rowOff>61214</xdr:rowOff>
    </xdr:to>
    <xdr:sp macro="" textlink="">
      <xdr:nvSpPr>
        <xdr:cNvPr id="149" name="円/楕円 148"/>
        <xdr:cNvSpPr/>
      </xdr:nvSpPr>
      <xdr:spPr>
        <a:xfrm>
          <a:off x="14732000" y="2531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45991</xdr:rowOff>
    </xdr:from>
    <xdr:ext cx="762000" cy="259045"/>
    <xdr:sp macro="" textlink="">
      <xdr:nvSpPr>
        <xdr:cNvPr id="150" name="テキスト ボックス 149"/>
        <xdr:cNvSpPr txBox="1"/>
      </xdr:nvSpPr>
      <xdr:spPr>
        <a:xfrm>
          <a:off x="14401800" y="26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67056</xdr:rowOff>
    </xdr:from>
    <xdr:to>
      <xdr:col>20</xdr:col>
      <xdr:colOff>209550</xdr:colOff>
      <xdr:row>14</xdr:row>
      <xdr:rowOff>168656</xdr:rowOff>
    </xdr:to>
    <xdr:sp macro="" textlink="">
      <xdr:nvSpPr>
        <xdr:cNvPr id="151" name="円/楕円 150"/>
        <xdr:cNvSpPr/>
      </xdr:nvSpPr>
      <xdr:spPr>
        <a:xfrm>
          <a:off x="13843000" y="2467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153433</xdr:rowOff>
    </xdr:from>
    <xdr:ext cx="762000" cy="259045"/>
    <xdr:sp macro="" textlink="">
      <xdr:nvSpPr>
        <xdr:cNvPr id="152" name="テキスト ボックス 151"/>
        <xdr:cNvSpPr txBox="1"/>
      </xdr:nvSpPr>
      <xdr:spPr>
        <a:xfrm>
          <a:off x="13512800" y="255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48768</xdr:rowOff>
    </xdr:from>
    <xdr:to>
      <xdr:col>19</xdr:col>
      <xdr:colOff>6350</xdr:colOff>
      <xdr:row>14</xdr:row>
      <xdr:rowOff>150368</xdr:rowOff>
    </xdr:to>
    <xdr:sp macro="" textlink="">
      <xdr:nvSpPr>
        <xdr:cNvPr id="153" name="円/楕円 152"/>
        <xdr:cNvSpPr/>
      </xdr:nvSpPr>
      <xdr:spPr>
        <a:xfrm>
          <a:off x="12954000" y="2449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135145</xdr:rowOff>
    </xdr:from>
    <xdr:ext cx="762000" cy="259045"/>
    <xdr:sp macro="" textlink="">
      <xdr:nvSpPr>
        <xdr:cNvPr id="154" name="テキスト ボックス 153"/>
        <xdr:cNvSpPr txBox="1"/>
      </xdr:nvSpPr>
      <xdr:spPr>
        <a:xfrm>
          <a:off x="12623800" y="2535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9/26</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扶助費については、類似団体平均０．３ポイント下回っているが、増加傾向にある。今後もサービスが低下しないよう、歳入の確保に努める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107950</xdr:rowOff>
    </xdr:to>
    <xdr:cxnSp macro="">
      <xdr:nvCxnSpPr>
        <xdr:cNvPr id="182" name="直線コネクタ 181"/>
        <xdr:cNvCxnSpPr/>
      </xdr:nvCxnSpPr>
      <xdr:spPr>
        <a:xfrm flipV="1">
          <a:off x="4826000" y="90805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80027</xdr:rowOff>
    </xdr:from>
    <xdr:ext cx="762000" cy="259045"/>
    <xdr:sp macro="" textlink="">
      <xdr:nvSpPr>
        <xdr:cNvPr id="183" name="扶助費最小値テキスト"/>
        <xdr:cNvSpPr txBox="1"/>
      </xdr:nvSpPr>
      <xdr:spPr>
        <a:xfrm>
          <a:off x="4914900" y="1036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60</xdr:row>
      <xdr:rowOff>107950</xdr:rowOff>
    </xdr:from>
    <xdr:to>
      <xdr:col>7</xdr:col>
      <xdr:colOff>104775</xdr:colOff>
      <xdr:row>60</xdr:row>
      <xdr:rowOff>107950</xdr:rowOff>
    </xdr:to>
    <xdr:cxnSp macro="">
      <xdr:nvCxnSpPr>
        <xdr:cNvPr id="184" name="直線コネクタ 183"/>
        <xdr:cNvCxnSpPr/>
      </xdr:nvCxnSpPr>
      <xdr:spPr>
        <a:xfrm>
          <a:off x="4737100" y="10394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69850</xdr:rowOff>
    </xdr:from>
    <xdr:to>
      <xdr:col>7</xdr:col>
      <xdr:colOff>15875</xdr:colOff>
      <xdr:row>55</xdr:row>
      <xdr:rowOff>88900</xdr:rowOff>
    </xdr:to>
    <xdr:cxnSp macro="">
      <xdr:nvCxnSpPr>
        <xdr:cNvPr id="187" name="直線コネクタ 186"/>
        <xdr:cNvCxnSpPr/>
      </xdr:nvCxnSpPr>
      <xdr:spPr>
        <a:xfrm>
          <a:off x="3987800" y="94996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8"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9" name="フローチャート : 判断 188"/>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88900</xdr:rowOff>
    </xdr:from>
    <xdr:to>
      <xdr:col>5</xdr:col>
      <xdr:colOff>549275</xdr:colOff>
      <xdr:row>55</xdr:row>
      <xdr:rowOff>69850</xdr:rowOff>
    </xdr:to>
    <xdr:cxnSp macro="">
      <xdr:nvCxnSpPr>
        <xdr:cNvPr id="190" name="直線コネクタ 189"/>
        <xdr:cNvCxnSpPr/>
      </xdr:nvCxnSpPr>
      <xdr:spPr>
        <a:xfrm>
          <a:off x="3098800" y="93472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114300</xdr:rowOff>
    </xdr:from>
    <xdr:to>
      <xdr:col>5</xdr:col>
      <xdr:colOff>600075</xdr:colOff>
      <xdr:row>56</xdr:row>
      <xdr:rowOff>44450</xdr:rowOff>
    </xdr:to>
    <xdr:sp macro="" textlink="">
      <xdr:nvSpPr>
        <xdr:cNvPr id="191" name="フローチャート : 判断 190"/>
        <xdr:cNvSpPr/>
      </xdr:nvSpPr>
      <xdr:spPr>
        <a:xfrm>
          <a:off x="3937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29227</xdr:rowOff>
    </xdr:from>
    <xdr:ext cx="736600" cy="259045"/>
    <xdr:sp macro="" textlink="">
      <xdr:nvSpPr>
        <xdr:cNvPr id="192" name="テキスト ボックス 191"/>
        <xdr:cNvSpPr txBox="1"/>
      </xdr:nvSpPr>
      <xdr:spPr>
        <a:xfrm>
          <a:off x="3606800" y="9630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88900</xdr:rowOff>
    </xdr:to>
    <xdr:cxnSp macro="">
      <xdr:nvCxnSpPr>
        <xdr:cNvPr id="193" name="直線コネクタ 192"/>
        <xdr:cNvCxnSpPr/>
      </xdr:nvCxnSpPr>
      <xdr:spPr>
        <a:xfrm>
          <a:off x="2209800" y="9309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95250</xdr:rowOff>
    </xdr:from>
    <xdr:to>
      <xdr:col>4</xdr:col>
      <xdr:colOff>396875</xdr:colOff>
      <xdr:row>56</xdr:row>
      <xdr:rowOff>25400</xdr:rowOff>
    </xdr:to>
    <xdr:sp macro="" textlink="">
      <xdr:nvSpPr>
        <xdr:cNvPr id="194" name="フローチャート : 判断 193"/>
        <xdr:cNvSpPr/>
      </xdr:nvSpPr>
      <xdr:spPr>
        <a:xfrm>
          <a:off x="3048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10177</xdr:rowOff>
    </xdr:from>
    <xdr:ext cx="762000" cy="259045"/>
    <xdr:sp macro="" textlink="">
      <xdr:nvSpPr>
        <xdr:cNvPr id="195" name="テキスト ボックス 194"/>
        <xdr:cNvSpPr txBox="1"/>
      </xdr:nvSpPr>
      <xdr:spPr>
        <a:xfrm>
          <a:off x="2717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50800</xdr:rowOff>
    </xdr:from>
    <xdr:to>
      <xdr:col>3</xdr:col>
      <xdr:colOff>142875</xdr:colOff>
      <xdr:row>54</xdr:row>
      <xdr:rowOff>165100</xdr:rowOff>
    </xdr:to>
    <xdr:cxnSp macro="">
      <xdr:nvCxnSpPr>
        <xdr:cNvPr id="196" name="直線コネクタ 195"/>
        <xdr:cNvCxnSpPr/>
      </xdr:nvCxnSpPr>
      <xdr:spPr>
        <a:xfrm flipV="1">
          <a:off x="1320800" y="9309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7" name="フローチャート : 判断 196"/>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198" name="テキスト ボックス 197"/>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9" name="フローチャート : 判断 198"/>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200" name="テキスト ボックス 199"/>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38100</xdr:rowOff>
    </xdr:from>
    <xdr:to>
      <xdr:col>7</xdr:col>
      <xdr:colOff>66675</xdr:colOff>
      <xdr:row>55</xdr:row>
      <xdr:rowOff>139700</xdr:rowOff>
    </xdr:to>
    <xdr:sp macro="" textlink="">
      <xdr:nvSpPr>
        <xdr:cNvPr id="206" name="円/楕円 205"/>
        <xdr:cNvSpPr/>
      </xdr:nvSpPr>
      <xdr:spPr>
        <a:xfrm>
          <a:off x="47752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54627</xdr:rowOff>
    </xdr:from>
    <xdr:ext cx="762000" cy="259045"/>
    <xdr:sp macro="" textlink="">
      <xdr:nvSpPr>
        <xdr:cNvPr id="207" name="扶助費該当値テキスト"/>
        <xdr:cNvSpPr txBox="1"/>
      </xdr:nvSpPr>
      <xdr:spPr>
        <a:xfrm>
          <a:off x="49149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19050</xdr:rowOff>
    </xdr:from>
    <xdr:to>
      <xdr:col>5</xdr:col>
      <xdr:colOff>600075</xdr:colOff>
      <xdr:row>55</xdr:row>
      <xdr:rowOff>120650</xdr:rowOff>
    </xdr:to>
    <xdr:sp macro="" textlink="">
      <xdr:nvSpPr>
        <xdr:cNvPr id="208" name="円/楕円 207"/>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130827</xdr:rowOff>
    </xdr:from>
    <xdr:ext cx="736600" cy="259045"/>
    <xdr:sp macro="" textlink="">
      <xdr:nvSpPr>
        <xdr:cNvPr id="209" name="テキスト ボックス 208"/>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38100</xdr:rowOff>
    </xdr:from>
    <xdr:to>
      <xdr:col>4</xdr:col>
      <xdr:colOff>396875</xdr:colOff>
      <xdr:row>54</xdr:row>
      <xdr:rowOff>139700</xdr:rowOff>
    </xdr:to>
    <xdr:sp macro="" textlink="">
      <xdr:nvSpPr>
        <xdr:cNvPr id="210" name="円/楕円 209"/>
        <xdr:cNvSpPr/>
      </xdr:nvSpPr>
      <xdr:spPr>
        <a:xfrm>
          <a:off x="3048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149877</xdr:rowOff>
    </xdr:from>
    <xdr:ext cx="762000" cy="259045"/>
    <xdr:sp macro="" textlink="">
      <xdr:nvSpPr>
        <xdr:cNvPr id="211" name="テキスト ボックス 210"/>
        <xdr:cNvSpPr txBox="1"/>
      </xdr:nvSpPr>
      <xdr:spPr>
        <a:xfrm>
          <a:off x="2717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0</xdr:rowOff>
    </xdr:from>
    <xdr:to>
      <xdr:col>3</xdr:col>
      <xdr:colOff>193675</xdr:colOff>
      <xdr:row>54</xdr:row>
      <xdr:rowOff>101600</xdr:rowOff>
    </xdr:to>
    <xdr:sp macro="" textlink="">
      <xdr:nvSpPr>
        <xdr:cNvPr id="212" name="円/楕円 211"/>
        <xdr:cNvSpPr/>
      </xdr:nvSpPr>
      <xdr:spPr>
        <a:xfrm>
          <a:off x="2159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213" name="テキスト ボックス 212"/>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14" name="円/楕円 213"/>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215" name="テキスト ボックス 214"/>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費に係る経常収支比率が類似団体平均を４．４ポイント下回るのは、一般会計等からの国民健康保険事業等の公営事業への赤字補填的な繰出がないこと、下水道事業等の公営企業への繰出は、資本費平準化債等の活用により抑制されていることが要因となってい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153670</xdr:rowOff>
    </xdr:from>
    <xdr:to>
      <xdr:col>24</xdr:col>
      <xdr:colOff>31750</xdr:colOff>
      <xdr:row>60</xdr:row>
      <xdr:rowOff>127000</xdr:rowOff>
    </xdr:to>
    <xdr:cxnSp macro="">
      <xdr:nvCxnSpPr>
        <xdr:cNvPr id="243" name="直線コネクタ 242"/>
        <xdr:cNvCxnSpPr/>
      </xdr:nvCxnSpPr>
      <xdr:spPr>
        <a:xfrm flipV="1">
          <a:off x="16510000" y="924052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99077</xdr:rowOff>
    </xdr:from>
    <xdr:ext cx="762000" cy="259045"/>
    <xdr:sp macro="" textlink="">
      <xdr:nvSpPr>
        <xdr:cNvPr id="244" name="その他最小値テキスト"/>
        <xdr:cNvSpPr txBox="1"/>
      </xdr:nvSpPr>
      <xdr:spPr>
        <a:xfrm>
          <a:off x="16598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22.5</a:t>
          </a:r>
          <a:endParaRPr kumimoji="1" lang="ja-JP" altLang="en-US" sz="1000" b="1">
            <a:latin typeface="ＭＳ Ｐゴシック"/>
          </a:endParaRPr>
        </a:p>
      </xdr:txBody>
    </xdr:sp>
    <xdr:clientData/>
  </xdr:oneCellAnchor>
  <xdr:twoCellAnchor>
    <xdr:from>
      <xdr:col>23</xdr:col>
      <xdr:colOff>628650</xdr:colOff>
      <xdr:row>60</xdr:row>
      <xdr:rowOff>127000</xdr:rowOff>
    </xdr:from>
    <xdr:to>
      <xdr:col>24</xdr:col>
      <xdr:colOff>120650</xdr:colOff>
      <xdr:row>60</xdr:row>
      <xdr:rowOff>127000</xdr:rowOff>
    </xdr:to>
    <xdr:cxnSp macro="">
      <xdr:nvCxnSpPr>
        <xdr:cNvPr id="245" name="直線コネクタ 244"/>
        <xdr:cNvCxnSpPr/>
      </xdr:nvCxnSpPr>
      <xdr:spPr>
        <a:xfrm>
          <a:off x="16421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68597</xdr:rowOff>
    </xdr:from>
    <xdr:ext cx="762000" cy="259045"/>
    <xdr:sp macro="" textlink="">
      <xdr:nvSpPr>
        <xdr:cNvPr id="246" name="その他最大値テキスト"/>
        <xdr:cNvSpPr txBox="1"/>
      </xdr:nvSpPr>
      <xdr:spPr>
        <a:xfrm>
          <a:off x="16598900" y="898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53</xdr:row>
      <xdr:rowOff>153670</xdr:rowOff>
    </xdr:from>
    <xdr:to>
      <xdr:col>24</xdr:col>
      <xdr:colOff>120650</xdr:colOff>
      <xdr:row>53</xdr:row>
      <xdr:rowOff>153670</xdr:rowOff>
    </xdr:to>
    <xdr:cxnSp macro="">
      <xdr:nvCxnSpPr>
        <xdr:cNvPr id="247" name="直線コネクタ 246"/>
        <xdr:cNvCxnSpPr/>
      </xdr:nvCxnSpPr>
      <xdr:spPr>
        <a:xfrm>
          <a:off x="16421100" y="9240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1270</xdr:rowOff>
    </xdr:from>
    <xdr:to>
      <xdr:col>24</xdr:col>
      <xdr:colOff>31750</xdr:colOff>
      <xdr:row>55</xdr:row>
      <xdr:rowOff>69850</xdr:rowOff>
    </xdr:to>
    <xdr:cxnSp macro="">
      <xdr:nvCxnSpPr>
        <xdr:cNvPr id="248" name="直線コネクタ 247"/>
        <xdr:cNvCxnSpPr/>
      </xdr:nvCxnSpPr>
      <xdr:spPr>
        <a:xfrm flipV="1">
          <a:off x="15671800" y="94310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9"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50" name="フローチャート : 判断 249"/>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157480</xdr:rowOff>
    </xdr:from>
    <xdr:to>
      <xdr:col>22</xdr:col>
      <xdr:colOff>565150</xdr:colOff>
      <xdr:row>55</xdr:row>
      <xdr:rowOff>69850</xdr:rowOff>
    </xdr:to>
    <xdr:cxnSp macro="">
      <xdr:nvCxnSpPr>
        <xdr:cNvPr id="251" name="直線コネクタ 250"/>
        <xdr:cNvCxnSpPr/>
      </xdr:nvCxnSpPr>
      <xdr:spPr>
        <a:xfrm>
          <a:off x="14782800" y="94157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52" name="フローチャート : 判断 251"/>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13987</xdr:rowOff>
    </xdr:from>
    <xdr:ext cx="736600" cy="259045"/>
    <xdr:sp macro="" textlink="">
      <xdr:nvSpPr>
        <xdr:cNvPr id="253" name="テキスト ボックス 252"/>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119380</xdr:rowOff>
    </xdr:from>
    <xdr:to>
      <xdr:col>21</xdr:col>
      <xdr:colOff>361950</xdr:colOff>
      <xdr:row>54</xdr:row>
      <xdr:rowOff>157480</xdr:rowOff>
    </xdr:to>
    <xdr:cxnSp macro="">
      <xdr:nvCxnSpPr>
        <xdr:cNvPr id="254" name="直線コネクタ 253"/>
        <xdr:cNvCxnSpPr/>
      </xdr:nvCxnSpPr>
      <xdr:spPr>
        <a:xfrm>
          <a:off x="13893800" y="93776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30480</xdr:rowOff>
    </xdr:from>
    <xdr:to>
      <xdr:col>21</xdr:col>
      <xdr:colOff>412750</xdr:colOff>
      <xdr:row>56</xdr:row>
      <xdr:rowOff>132080</xdr:rowOff>
    </xdr:to>
    <xdr:sp macro="" textlink="">
      <xdr:nvSpPr>
        <xdr:cNvPr id="255" name="フローチャート : 判断 254"/>
        <xdr:cNvSpPr/>
      </xdr:nvSpPr>
      <xdr:spPr>
        <a:xfrm>
          <a:off x="14732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116857</xdr:rowOff>
    </xdr:from>
    <xdr:ext cx="762000" cy="259045"/>
    <xdr:sp macro="" textlink="">
      <xdr:nvSpPr>
        <xdr:cNvPr id="256" name="テキスト ボックス 255"/>
        <xdr:cNvSpPr txBox="1"/>
      </xdr:nvSpPr>
      <xdr:spPr>
        <a:xfrm>
          <a:off x="14401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111760</xdr:rowOff>
    </xdr:from>
    <xdr:to>
      <xdr:col>20</xdr:col>
      <xdr:colOff>158750</xdr:colOff>
      <xdr:row>54</xdr:row>
      <xdr:rowOff>119380</xdr:rowOff>
    </xdr:to>
    <xdr:cxnSp macro="">
      <xdr:nvCxnSpPr>
        <xdr:cNvPr id="257" name="直線コネクタ 256"/>
        <xdr:cNvCxnSpPr/>
      </xdr:nvCxnSpPr>
      <xdr:spPr>
        <a:xfrm>
          <a:off x="13004800" y="93700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xdr:rowOff>
    </xdr:from>
    <xdr:to>
      <xdr:col>20</xdr:col>
      <xdr:colOff>209550</xdr:colOff>
      <xdr:row>56</xdr:row>
      <xdr:rowOff>109220</xdr:rowOff>
    </xdr:to>
    <xdr:sp macro="" textlink="">
      <xdr:nvSpPr>
        <xdr:cNvPr id="258" name="フローチャート : 判断 257"/>
        <xdr:cNvSpPr/>
      </xdr:nvSpPr>
      <xdr:spPr>
        <a:xfrm>
          <a:off x="13843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93997</xdr:rowOff>
    </xdr:from>
    <xdr:ext cx="762000" cy="259045"/>
    <xdr:sp macro="" textlink="">
      <xdr:nvSpPr>
        <xdr:cNvPr id="259" name="テキスト ボックス 258"/>
        <xdr:cNvSpPr txBox="1"/>
      </xdr:nvSpPr>
      <xdr:spPr>
        <a:xfrm>
          <a:off x="13512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60" name="フローチャート : 判断 259"/>
        <xdr:cNvSpPr/>
      </xdr:nvSpPr>
      <xdr:spPr>
        <a:xfrm>
          <a:off x="12954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78757</xdr:rowOff>
    </xdr:from>
    <xdr:ext cx="762000" cy="259045"/>
    <xdr:sp macro="" textlink="">
      <xdr:nvSpPr>
        <xdr:cNvPr id="261" name="テキスト ボックス 260"/>
        <xdr:cNvSpPr txBox="1"/>
      </xdr:nvSpPr>
      <xdr:spPr>
        <a:xfrm>
          <a:off x="12623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121920</xdr:rowOff>
    </xdr:from>
    <xdr:to>
      <xdr:col>24</xdr:col>
      <xdr:colOff>82550</xdr:colOff>
      <xdr:row>55</xdr:row>
      <xdr:rowOff>52070</xdr:rowOff>
    </xdr:to>
    <xdr:sp macro="" textlink="">
      <xdr:nvSpPr>
        <xdr:cNvPr id="267" name="円/楕円 266"/>
        <xdr:cNvSpPr/>
      </xdr:nvSpPr>
      <xdr:spPr>
        <a:xfrm>
          <a:off x="164592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138447</xdr:rowOff>
    </xdr:from>
    <xdr:ext cx="762000" cy="259045"/>
    <xdr:sp macro="" textlink="">
      <xdr:nvSpPr>
        <xdr:cNvPr id="268" name="その他該当値テキスト"/>
        <xdr:cNvSpPr txBox="1"/>
      </xdr:nvSpPr>
      <xdr:spPr>
        <a:xfrm>
          <a:off x="165989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19050</xdr:rowOff>
    </xdr:from>
    <xdr:to>
      <xdr:col>22</xdr:col>
      <xdr:colOff>615950</xdr:colOff>
      <xdr:row>55</xdr:row>
      <xdr:rowOff>120650</xdr:rowOff>
    </xdr:to>
    <xdr:sp macro="" textlink="">
      <xdr:nvSpPr>
        <xdr:cNvPr id="269" name="円/楕円 268"/>
        <xdr:cNvSpPr/>
      </xdr:nvSpPr>
      <xdr:spPr>
        <a:xfrm>
          <a:off x="15621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130827</xdr:rowOff>
    </xdr:from>
    <xdr:ext cx="736600" cy="259045"/>
    <xdr:sp macro="" textlink="">
      <xdr:nvSpPr>
        <xdr:cNvPr id="270" name="テキスト ボックス 269"/>
        <xdr:cNvSpPr txBox="1"/>
      </xdr:nvSpPr>
      <xdr:spPr>
        <a:xfrm>
          <a:off x="15290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106680</xdr:rowOff>
    </xdr:from>
    <xdr:to>
      <xdr:col>21</xdr:col>
      <xdr:colOff>412750</xdr:colOff>
      <xdr:row>55</xdr:row>
      <xdr:rowOff>36830</xdr:rowOff>
    </xdr:to>
    <xdr:sp macro="" textlink="">
      <xdr:nvSpPr>
        <xdr:cNvPr id="271" name="円/楕円 270"/>
        <xdr:cNvSpPr/>
      </xdr:nvSpPr>
      <xdr:spPr>
        <a:xfrm>
          <a:off x="147320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47007</xdr:rowOff>
    </xdr:from>
    <xdr:ext cx="762000" cy="259045"/>
    <xdr:sp macro="" textlink="">
      <xdr:nvSpPr>
        <xdr:cNvPr id="272" name="テキスト ボックス 271"/>
        <xdr:cNvSpPr txBox="1"/>
      </xdr:nvSpPr>
      <xdr:spPr>
        <a:xfrm>
          <a:off x="14401800" y="913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68580</xdr:rowOff>
    </xdr:from>
    <xdr:to>
      <xdr:col>20</xdr:col>
      <xdr:colOff>209550</xdr:colOff>
      <xdr:row>54</xdr:row>
      <xdr:rowOff>170180</xdr:rowOff>
    </xdr:to>
    <xdr:sp macro="" textlink="">
      <xdr:nvSpPr>
        <xdr:cNvPr id="273" name="円/楕円 272"/>
        <xdr:cNvSpPr/>
      </xdr:nvSpPr>
      <xdr:spPr>
        <a:xfrm>
          <a:off x="138430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8907</xdr:rowOff>
    </xdr:from>
    <xdr:ext cx="762000" cy="259045"/>
    <xdr:sp macro="" textlink="">
      <xdr:nvSpPr>
        <xdr:cNvPr id="274" name="テキスト ボックス 273"/>
        <xdr:cNvSpPr txBox="1"/>
      </xdr:nvSpPr>
      <xdr:spPr>
        <a:xfrm>
          <a:off x="13512800" y="909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60960</xdr:rowOff>
    </xdr:from>
    <xdr:to>
      <xdr:col>19</xdr:col>
      <xdr:colOff>6350</xdr:colOff>
      <xdr:row>54</xdr:row>
      <xdr:rowOff>162560</xdr:rowOff>
    </xdr:to>
    <xdr:sp macro="" textlink="">
      <xdr:nvSpPr>
        <xdr:cNvPr id="275" name="円/楕円 274"/>
        <xdr:cNvSpPr/>
      </xdr:nvSpPr>
      <xdr:spPr>
        <a:xfrm>
          <a:off x="12954000" y="931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1287</xdr:rowOff>
    </xdr:from>
    <xdr:ext cx="762000" cy="259045"/>
    <xdr:sp macro="" textlink="">
      <xdr:nvSpPr>
        <xdr:cNvPr id="276" name="テキスト ボックス 275"/>
        <xdr:cNvSpPr txBox="1"/>
      </xdr:nvSpPr>
      <xdr:spPr>
        <a:xfrm>
          <a:off x="12623800" y="908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17/26</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が類似団体平均を１．１ポイント上回るのは、国営隈戸川土地改良事業に係る償還金に対する負担金が多額になることが挙げられる。今後は、繰上償還により負担金を圧縮するとともに、外郭団体等の補助金を含めて補助金の適正な執行について検討を進め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1" name="直線コネクタ 29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2" name="テキスト ボックス 29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3" name="直線コネクタ 29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4" name="テキスト ボックス 29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5" name="直線コネクタ 29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6" name="テキスト ボックス 29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7" name="直線コネクタ 29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8" name="テキスト ボックス 29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9" name="直線コネクタ 29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0" name="テキスト ボックス 29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1" name="直線コネクタ 30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2" name="テキスト ボックス 30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78014</xdr:rowOff>
    </xdr:from>
    <xdr:to>
      <xdr:col>24</xdr:col>
      <xdr:colOff>31750</xdr:colOff>
      <xdr:row>41</xdr:row>
      <xdr:rowOff>156935</xdr:rowOff>
    </xdr:to>
    <xdr:cxnSp macro="">
      <xdr:nvCxnSpPr>
        <xdr:cNvPr id="306" name="直線コネクタ 305"/>
        <xdr:cNvCxnSpPr/>
      </xdr:nvCxnSpPr>
      <xdr:spPr>
        <a:xfrm flipV="1">
          <a:off x="16510000" y="5564414"/>
          <a:ext cx="0" cy="1621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129012</xdr:rowOff>
    </xdr:from>
    <xdr:ext cx="762000" cy="259045"/>
    <xdr:sp macro="" textlink="">
      <xdr:nvSpPr>
        <xdr:cNvPr id="307" name="補助費等最小値テキスト"/>
        <xdr:cNvSpPr txBox="1"/>
      </xdr:nvSpPr>
      <xdr:spPr>
        <a:xfrm>
          <a:off x="16598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41</xdr:row>
      <xdr:rowOff>156935</xdr:rowOff>
    </xdr:from>
    <xdr:to>
      <xdr:col>24</xdr:col>
      <xdr:colOff>120650</xdr:colOff>
      <xdr:row>41</xdr:row>
      <xdr:rowOff>156935</xdr:rowOff>
    </xdr:to>
    <xdr:cxnSp macro="">
      <xdr:nvCxnSpPr>
        <xdr:cNvPr id="308" name="直線コネクタ 307"/>
        <xdr:cNvCxnSpPr/>
      </xdr:nvCxnSpPr>
      <xdr:spPr>
        <a:xfrm>
          <a:off x="16421100" y="718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164391</xdr:rowOff>
    </xdr:from>
    <xdr:ext cx="762000" cy="259045"/>
    <xdr:sp macro="" textlink="">
      <xdr:nvSpPr>
        <xdr:cNvPr id="309" name="補助費等最大値テキスト"/>
        <xdr:cNvSpPr txBox="1"/>
      </xdr:nvSpPr>
      <xdr:spPr>
        <a:xfrm>
          <a:off x="16598900" y="530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628650</xdr:colOff>
      <xdr:row>32</xdr:row>
      <xdr:rowOff>78014</xdr:rowOff>
    </xdr:from>
    <xdr:to>
      <xdr:col>24</xdr:col>
      <xdr:colOff>120650</xdr:colOff>
      <xdr:row>32</xdr:row>
      <xdr:rowOff>78014</xdr:rowOff>
    </xdr:to>
    <xdr:cxnSp macro="">
      <xdr:nvCxnSpPr>
        <xdr:cNvPr id="310" name="直線コネクタ 309"/>
        <xdr:cNvCxnSpPr/>
      </xdr:nvCxnSpPr>
      <xdr:spPr>
        <a:xfrm>
          <a:off x="16421100" y="556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88900</xdr:rowOff>
    </xdr:from>
    <xdr:to>
      <xdr:col>24</xdr:col>
      <xdr:colOff>31750</xdr:colOff>
      <xdr:row>36</xdr:row>
      <xdr:rowOff>99786</xdr:rowOff>
    </xdr:to>
    <xdr:cxnSp macro="">
      <xdr:nvCxnSpPr>
        <xdr:cNvPr id="311" name="直線コネクタ 310"/>
        <xdr:cNvCxnSpPr/>
      </xdr:nvCxnSpPr>
      <xdr:spPr>
        <a:xfrm flipV="1">
          <a:off x="15671800" y="6261100"/>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106334</xdr:rowOff>
    </xdr:from>
    <xdr:ext cx="762000" cy="259045"/>
    <xdr:sp macro="" textlink="">
      <xdr:nvSpPr>
        <xdr:cNvPr id="312" name="補助費等平均値テキスト"/>
        <xdr:cNvSpPr txBox="1"/>
      </xdr:nvSpPr>
      <xdr:spPr>
        <a:xfrm>
          <a:off x="16598900" y="593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89807</xdr:rowOff>
    </xdr:from>
    <xdr:to>
      <xdr:col>24</xdr:col>
      <xdr:colOff>82550</xdr:colOff>
      <xdr:row>36</xdr:row>
      <xdr:rowOff>19957</xdr:rowOff>
    </xdr:to>
    <xdr:sp macro="" textlink="">
      <xdr:nvSpPr>
        <xdr:cNvPr id="313" name="フローチャート : 判断 312"/>
        <xdr:cNvSpPr/>
      </xdr:nvSpPr>
      <xdr:spPr>
        <a:xfrm>
          <a:off x="16459200" y="609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99786</xdr:rowOff>
    </xdr:from>
    <xdr:to>
      <xdr:col>22</xdr:col>
      <xdr:colOff>565150</xdr:colOff>
      <xdr:row>36</xdr:row>
      <xdr:rowOff>143328</xdr:rowOff>
    </xdr:to>
    <xdr:cxnSp macro="">
      <xdr:nvCxnSpPr>
        <xdr:cNvPr id="314" name="直線コネクタ 313"/>
        <xdr:cNvCxnSpPr/>
      </xdr:nvCxnSpPr>
      <xdr:spPr>
        <a:xfrm flipV="1">
          <a:off x="14782800" y="6271986"/>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111578</xdr:rowOff>
    </xdr:from>
    <xdr:to>
      <xdr:col>22</xdr:col>
      <xdr:colOff>615950</xdr:colOff>
      <xdr:row>36</xdr:row>
      <xdr:rowOff>41728</xdr:rowOff>
    </xdr:to>
    <xdr:sp macro="" textlink="">
      <xdr:nvSpPr>
        <xdr:cNvPr id="315" name="フローチャート : 判断 314"/>
        <xdr:cNvSpPr/>
      </xdr:nvSpPr>
      <xdr:spPr>
        <a:xfrm>
          <a:off x="15621000" y="611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51905</xdr:rowOff>
    </xdr:from>
    <xdr:ext cx="736600" cy="259045"/>
    <xdr:sp macro="" textlink="">
      <xdr:nvSpPr>
        <xdr:cNvPr id="316" name="テキスト ボックス 315"/>
        <xdr:cNvSpPr txBox="1"/>
      </xdr:nvSpPr>
      <xdr:spPr>
        <a:xfrm>
          <a:off x="15290800" y="588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88900</xdr:rowOff>
    </xdr:from>
    <xdr:to>
      <xdr:col>21</xdr:col>
      <xdr:colOff>361950</xdr:colOff>
      <xdr:row>36</xdr:row>
      <xdr:rowOff>143328</xdr:rowOff>
    </xdr:to>
    <xdr:cxnSp macro="">
      <xdr:nvCxnSpPr>
        <xdr:cNvPr id="317" name="直線コネクタ 316"/>
        <xdr:cNvCxnSpPr/>
      </xdr:nvCxnSpPr>
      <xdr:spPr>
        <a:xfrm>
          <a:off x="13893800" y="6261100"/>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122464</xdr:rowOff>
    </xdr:from>
    <xdr:to>
      <xdr:col>21</xdr:col>
      <xdr:colOff>412750</xdr:colOff>
      <xdr:row>36</xdr:row>
      <xdr:rowOff>52614</xdr:rowOff>
    </xdr:to>
    <xdr:sp macro="" textlink="">
      <xdr:nvSpPr>
        <xdr:cNvPr id="318" name="フローチャート : 判断 317"/>
        <xdr:cNvSpPr/>
      </xdr:nvSpPr>
      <xdr:spPr>
        <a:xfrm>
          <a:off x="14732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62791</xdr:rowOff>
    </xdr:from>
    <xdr:ext cx="762000" cy="259045"/>
    <xdr:sp macro="" textlink="">
      <xdr:nvSpPr>
        <xdr:cNvPr id="319" name="テキスト ボックス 318"/>
        <xdr:cNvSpPr txBox="1"/>
      </xdr:nvSpPr>
      <xdr:spPr>
        <a:xfrm>
          <a:off x="14401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88900</xdr:rowOff>
    </xdr:from>
    <xdr:to>
      <xdr:col>20</xdr:col>
      <xdr:colOff>158750</xdr:colOff>
      <xdr:row>37</xdr:row>
      <xdr:rowOff>113393</xdr:rowOff>
    </xdr:to>
    <xdr:cxnSp macro="">
      <xdr:nvCxnSpPr>
        <xdr:cNvPr id="320" name="直線コネクタ 319"/>
        <xdr:cNvCxnSpPr/>
      </xdr:nvCxnSpPr>
      <xdr:spPr>
        <a:xfrm flipV="1">
          <a:off x="13004800" y="6261100"/>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46264</xdr:rowOff>
    </xdr:from>
    <xdr:to>
      <xdr:col>20</xdr:col>
      <xdr:colOff>209550</xdr:colOff>
      <xdr:row>35</xdr:row>
      <xdr:rowOff>147864</xdr:rowOff>
    </xdr:to>
    <xdr:sp macro="" textlink="">
      <xdr:nvSpPr>
        <xdr:cNvPr id="321" name="フローチャート : 判断 320"/>
        <xdr:cNvSpPr/>
      </xdr:nvSpPr>
      <xdr:spPr>
        <a:xfrm>
          <a:off x="13843000" y="604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158041</xdr:rowOff>
    </xdr:from>
    <xdr:ext cx="762000" cy="259045"/>
    <xdr:sp macro="" textlink="">
      <xdr:nvSpPr>
        <xdr:cNvPr id="322" name="テキスト ボックス 321"/>
        <xdr:cNvSpPr txBox="1"/>
      </xdr:nvSpPr>
      <xdr:spPr>
        <a:xfrm>
          <a:off x="13512800" y="581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166007</xdr:rowOff>
    </xdr:from>
    <xdr:to>
      <xdr:col>19</xdr:col>
      <xdr:colOff>6350</xdr:colOff>
      <xdr:row>36</xdr:row>
      <xdr:rowOff>96157</xdr:rowOff>
    </xdr:to>
    <xdr:sp macro="" textlink="">
      <xdr:nvSpPr>
        <xdr:cNvPr id="323" name="フローチャート : 判断 322"/>
        <xdr:cNvSpPr/>
      </xdr:nvSpPr>
      <xdr:spPr>
        <a:xfrm>
          <a:off x="12954000" y="616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106334</xdr:rowOff>
    </xdr:from>
    <xdr:ext cx="762000" cy="259045"/>
    <xdr:sp macro="" textlink="">
      <xdr:nvSpPr>
        <xdr:cNvPr id="324" name="テキスト ボックス 323"/>
        <xdr:cNvSpPr txBox="1"/>
      </xdr:nvSpPr>
      <xdr:spPr>
        <a:xfrm>
          <a:off x="126238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38100</xdr:rowOff>
    </xdr:from>
    <xdr:to>
      <xdr:col>24</xdr:col>
      <xdr:colOff>82550</xdr:colOff>
      <xdr:row>36</xdr:row>
      <xdr:rowOff>139700</xdr:rowOff>
    </xdr:to>
    <xdr:sp macro="" textlink="">
      <xdr:nvSpPr>
        <xdr:cNvPr id="330" name="円/楕円 329"/>
        <xdr:cNvSpPr/>
      </xdr:nvSpPr>
      <xdr:spPr>
        <a:xfrm>
          <a:off x="16459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10177</xdr:rowOff>
    </xdr:from>
    <xdr:ext cx="762000" cy="259045"/>
    <xdr:sp macro="" textlink="">
      <xdr:nvSpPr>
        <xdr:cNvPr id="331" name="補助費等該当値テキスト"/>
        <xdr:cNvSpPr txBox="1"/>
      </xdr:nvSpPr>
      <xdr:spPr>
        <a:xfrm>
          <a:off x="165989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48986</xdr:rowOff>
    </xdr:from>
    <xdr:to>
      <xdr:col>22</xdr:col>
      <xdr:colOff>615950</xdr:colOff>
      <xdr:row>36</xdr:row>
      <xdr:rowOff>150586</xdr:rowOff>
    </xdr:to>
    <xdr:sp macro="" textlink="">
      <xdr:nvSpPr>
        <xdr:cNvPr id="332" name="円/楕円 331"/>
        <xdr:cNvSpPr/>
      </xdr:nvSpPr>
      <xdr:spPr>
        <a:xfrm>
          <a:off x="156210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135363</xdr:rowOff>
    </xdr:from>
    <xdr:ext cx="736600" cy="259045"/>
    <xdr:sp macro="" textlink="">
      <xdr:nvSpPr>
        <xdr:cNvPr id="333" name="テキスト ボックス 332"/>
        <xdr:cNvSpPr txBox="1"/>
      </xdr:nvSpPr>
      <xdr:spPr>
        <a:xfrm>
          <a:off x="15290800" y="6307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92528</xdr:rowOff>
    </xdr:from>
    <xdr:to>
      <xdr:col>21</xdr:col>
      <xdr:colOff>412750</xdr:colOff>
      <xdr:row>37</xdr:row>
      <xdr:rowOff>22678</xdr:rowOff>
    </xdr:to>
    <xdr:sp macro="" textlink="">
      <xdr:nvSpPr>
        <xdr:cNvPr id="334" name="円/楕円 333"/>
        <xdr:cNvSpPr/>
      </xdr:nvSpPr>
      <xdr:spPr>
        <a:xfrm>
          <a:off x="147320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7455</xdr:rowOff>
    </xdr:from>
    <xdr:ext cx="762000" cy="259045"/>
    <xdr:sp macro="" textlink="">
      <xdr:nvSpPr>
        <xdr:cNvPr id="335" name="テキスト ボックス 334"/>
        <xdr:cNvSpPr txBox="1"/>
      </xdr:nvSpPr>
      <xdr:spPr>
        <a:xfrm>
          <a:off x="14401800" y="635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38100</xdr:rowOff>
    </xdr:from>
    <xdr:to>
      <xdr:col>20</xdr:col>
      <xdr:colOff>209550</xdr:colOff>
      <xdr:row>36</xdr:row>
      <xdr:rowOff>139700</xdr:rowOff>
    </xdr:to>
    <xdr:sp macro="" textlink="">
      <xdr:nvSpPr>
        <xdr:cNvPr id="336" name="円/楕円 335"/>
        <xdr:cNvSpPr/>
      </xdr:nvSpPr>
      <xdr:spPr>
        <a:xfrm>
          <a:off x="13843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124477</xdr:rowOff>
    </xdr:from>
    <xdr:ext cx="762000" cy="259045"/>
    <xdr:sp macro="" textlink="">
      <xdr:nvSpPr>
        <xdr:cNvPr id="337" name="テキスト ボックス 336"/>
        <xdr:cNvSpPr txBox="1"/>
      </xdr:nvSpPr>
      <xdr:spPr>
        <a:xfrm>
          <a:off x="13512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62593</xdr:rowOff>
    </xdr:from>
    <xdr:to>
      <xdr:col>19</xdr:col>
      <xdr:colOff>6350</xdr:colOff>
      <xdr:row>37</xdr:row>
      <xdr:rowOff>164193</xdr:rowOff>
    </xdr:to>
    <xdr:sp macro="" textlink="">
      <xdr:nvSpPr>
        <xdr:cNvPr id="338" name="円/楕円 337"/>
        <xdr:cNvSpPr/>
      </xdr:nvSpPr>
      <xdr:spPr>
        <a:xfrm>
          <a:off x="12954000" y="640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148970</xdr:rowOff>
    </xdr:from>
    <xdr:ext cx="762000" cy="259045"/>
    <xdr:sp macro="" textlink="">
      <xdr:nvSpPr>
        <xdr:cNvPr id="339" name="テキスト ボックス 338"/>
        <xdr:cNvSpPr txBox="1"/>
      </xdr:nvSpPr>
      <xdr:spPr>
        <a:xfrm>
          <a:off x="12623800" y="649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公債費に係る経常経費が類似団体平均を４．５ポイント上回るのは、過去の普通建設事業費の元利償還金が多額となるためである。今後は、償還のピークは過ぎたため、減少に転じる見込みである。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79</xdr:row>
      <xdr:rowOff>92711</xdr:rowOff>
    </xdr:to>
    <xdr:cxnSp macro="">
      <xdr:nvCxnSpPr>
        <xdr:cNvPr id="367" name="直線コネクタ 366"/>
        <xdr:cNvCxnSpPr/>
      </xdr:nvCxnSpPr>
      <xdr:spPr>
        <a:xfrm flipV="1">
          <a:off x="4826000" y="12524740"/>
          <a:ext cx="0" cy="11125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64788</xdr:rowOff>
    </xdr:from>
    <xdr:ext cx="762000" cy="259045"/>
    <xdr:sp macro="" textlink="">
      <xdr:nvSpPr>
        <xdr:cNvPr id="368" name="公債費最小値テキスト"/>
        <xdr:cNvSpPr txBox="1"/>
      </xdr:nvSpPr>
      <xdr:spPr>
        <a:xfrm>
          <a:off x="4914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a:t>
          </a:r>
          <a:endParaRPr kumimoji="1" lang="ja-JP" altLang="en-US" sz="1000" b="1">
            <a:latin typeface="ＭＳ Ｐゴシック"/>
          </a:endParaRPr>
        </a:p>
      </xdr:txBody>
    </xdr:sp>
    <xdr:clientData/>
  </xdr:oneCellAnchor>
  <xdr:twoCellAnchor>
    <xdr:from>
      <xdr:col>6</xdr:col>
      <xdr:colOff>612775</xdr:colOff>
      <xdr:row>79</xdr:row>
      <xdr:rowOff>92711</xdr:rowOff>
    </xdr:from>
    <xdr:to>
      <xdr:col>7</xdr:col>
      <xdr:colOff>104775</xdr:colOff>
      <xdr:row>79</xdr:row>
      <xdr:rowOff>92711</xdr:rowOff>
    </xdr:to>
    <xdr:cxnSp macro="">
      <xdr:nvCxnSpPr>
        <xdr:cNvPr id="369" name="直線コネクタ 368"/>
        <xdr:cNvCxnSpPr/>
      </xdr:nvCxnSpPr>
      <xdr:spPr>
        <a:xfrm>
          <a:off x="4737100" y="1363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70"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71" name="直線コネクタ 370"/>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111761</xdr:rowOff>
    </xdr:from>
    <xdr:to>
      <xdr:col>7</xdr:col>
      <xdr:colOff>15875</xdr:colOff>
      <xdr:row>79</xdr:row>
      <xdr:rowOff>31750</xdr:rowOff>
    </xdr:to>
    <xdr:cxnSp macro="">
      <xdr:nvCxnSpPr>
        <xdr:cNvPr id="372" name="直線コネクタ 371"/>
        <xdr:cNvCxnSpPr/>
      </xdr:nvCxnSpPr>
      <xdr:spPr>
        <a:xfrm flipV="1">
          <a:off x="3987800" y="13484861"/>
          <a:ext cx="8382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77487</xdr:rowOff>
    </xdr:from>
    <xdr:ext cx="762000" cy="259045"/>
    <xdr:sp macro="" textlink="">
      <xdr:nvSpPr>
        <xdr:cNvPr id="373" name="公債費平均値テキスト"/>
        <xdr:cNvSpPr txBox="1"/>
      </xdr:nvSpPr>
      <xdr:spPr>
        <a:xfrm>
          <a:off x="4914900" y="1293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60961</xdr:rowOff>
    </xdr:from>
    <xdr:to>
      <xdr:col>7</xdr:col>
      <xdr:colOff>66675</xdr:colOff>
      <xdr:row>76</xdr:row>
      <xdr:rowOff>162561</xdr:rowOff>
    </xdr:to>
    <xdr:sp macro="" textlink="">
      <xdr:nvSpPr>
        <xdr:cNvPr id="374" name="フローチャート : 判断 373"/>
        <xdr:cNvSpPr/>
      </xdr:nvSpPr>
      <xdr:spPr>
        <a:xfrm>
          <a:off x="47752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31750</xdr:rowOff>
    </xdr:from>
    <xdr:to>
      <xdr:col>5</xdr:col>
      <xdr:colOff>549275</xdr:colOff>
      <xdr:row>79</xdr:row>
      <xdr:rowOff>100330</xdr:rowOff>
    </xdr:to>
    <xdr:cxnSp macro="">
      <xdr:nvCxnSpPr>
        <xdr:cNvPr id="375" name="直線コネクタ 374"/>
        <xdr:cNvCxnSpPr/>
      </xdr:nvCxnSpPr>
      <xdr:spPr>
        <a:xfrm flipV="1">
          <a:off x="3098800" y="135763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45720</xdr:rowOff>
    </xdr:from>
    <xdr:to>
      <xdr:col>5</xdr:col>
      <xdr:colOff>600075</xdr:colOff>
      <xdr:row>76</xdr:row>
      <xdr:rowOff>147320</xdr:rowOff>
    </xdr:to>
    <xdr:sp macro="" textlink="">
      <xdr:nvSpPr>
        <xdr:cNvPr id="376" name="フローチャート : 判断 375"/>
        <xdr:cNvSpPr/>
      </xdr:nvSpPr>
      <xdr:spPr>
        <a:xfrm>
          <a:off x="39370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157497</xdr:rowOff>
    </xdr:from>
    <xdr:ext cx="736600" cy="259045"/>
    <xdr:sp macro="" textlink="">
      <xdr:nvSpPr>
        <xdr:cNvPr id="377" name="テキスト ボックス 376"/>
        <xdr:cNvSpPr txBox="1"/>
      </xdr:nvSpPr>
      <xdr:spPr>
        <a:xfrm>
          <a:off x="3606800" y="1284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69850</xdr:rowOff>
    </xdr:from>
    <xdr:to>
      <xdr:col>4</xdr:col>
      <xdr:colOff>346075</xdr:colOff>
      <xdr:row>79</xdr:row>
      <xdr:rowOff>100330</xdr:rowOff>
    </xdr:to>
    <xdr:cxnSp macro="">
      <xdr:nvCxnSpPr>
        <xdr:cNvPr id="378" name="直線コネクタ 377"/>
        <xdr:cNvCxnSpPr/>
      </xdr:nvCxnSpPr>
      <xdr:spPr>
        <a:xfrm>
          <a:off x="2209800" y="136144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22861</xdr:rowOff>
    </xdr:from>
    <xdr:to>
      <xdr:col>4</xdr:col>
      <xdr:colOff>396875</xdr:colOff>
      <xdr:row>76</xdr:row>
      <xdr:rowOff>124461</xdr:rowOff>
    </xdr:to>
    <xdr:sp macro="" textlink="">
      <xdr:nvSpPr>
        <xdr:cNvPr id="379" name="フローチャート : 判断 378"/>
        <xdr:cNvSpPr/>
      </xdr:nvSpPr>
      <xdr:spPr>
        <a:xfrm>
          <a:off x="3048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134637</xdr:rowOff>
    </xdr:from>
    <xdr:ext cx="762000" cy="259045"/>
    <xdr:sp macro="" textlink="">
      <xdr:nvSpPr>
        <xdr:cNvPr id="380" name="テキスト ボックス 379"/>
        <xdr:cNvSpPr txBox="1"/>
      </xdr:nvSpPr>
      <xdr:spPr>
        <a:xfrm>
          <a:off x="2717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69850</xdr:rowOff>
    </xdr:from>
    <xdr:to>
      <xdr:col>3</xdr:col>
      <xdr:colOff>142875</xdr:colOff>
      <xdr:row>80</xdr:row>
      <xdr:rowOff>88900</xdr:rowOff>
    </xdr:to>
    <xdr:cxnSp macro="">
      <xdr:nvCxnSpPr>
        <xdr:cNvPr id="381" name="直線コネクタ 380"/>
        <xdr:cNvCxnSpPr/>
      </xdr:nvCxnSpPr>
      <xdr:spPr>
        <a:xfrm flipV="1">
          <a:off x="1320800" y="136144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140970</xdr:rowOff>
    </xdr:from>
    <xdr:to>
      <xdr:col>3</xdr:col>
      <xdr:colOff>193675</xdr:colOff>
      <xdr:row>78</xdr:row>
      <xdr:rowOff>71120</xdr:rowOff>
    </xdr:to>
    <xdr:sp macro="" textlink="">
      <xdr:nvSpPr>
        <xdr:cNvPr id="382" name="フローチャート : 判断 381"/>
        <xdr:cNvSpPr/>
      </xdr:nvSpPr>
      <xdr:spPr>
        <a:xfrm>
          <a:off x="2159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81297</xdr:rowOff>
    </xdr:from>
    <xdr:ext cx="762000" cy="259045"/>
    <xdr:sp macro="" textlink="">
      <xdr:nvSpPr>
        <xdr:cNvPr id="383" name="テキスト ボックス 382"/>
        <xdr:cNvSpPr txBox="1"/>
      </xdr:nvSpPr>
      <xdr:spPr>
        <a:xfrm>
          <a:off x="18288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0</xdr:rowOff>
    </xdr:from>
    <xdr:to>
      <xdr:col>1</xdr:col>
      <xdr:colOff>676275</xdr:colOff>
      <xdr:row>78</xdr:row>
      <xdr:rowOff>101600</xdr:rowOff>
    </xdr:to>
    <xdr:sp macro="" textlink="">
      <xdr:nvSpPr>
        <xdr:cNvPr id="384" name="フローチャート : 判断 383"/>
        <xdr:cNvSpPr/>
      </xdr:nvSpPr>
      <xdr:spPr>
        <a:xfrm>
          <a:off x="1270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111777</xdr:rowOff>
    </xdr:from>
    <xdr:ext cx="762000" cy="259045"/>
    <xdr:sp macro="" textlink="">
      <xdr:nvSpPr>
        <xdr:cNvPr id="385" name="テキスト ボックス 384"/>
        <xdr:cNvSpPr txBox="1"/>
      </xdr:nvSpPr>
      <xdr:spPr>
        <a:xfrm>
          <a:off x="939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60961</xdr:rowOff>
    </xdr:from>
    <xdr:to>
      <xdr:col>7</xdr:col>
      <xdr:colOff>66675</xdr:colOff>
      <xdr:row>78</xdr:row>
      <xdr:rowOff>162561</xdr:rowOff>
    </xdr:to>
    <xdr:sp macro="" textlink="">
      <xdr:nvSpPr>
        <xdr:cNvPr id="391" name="円/楕円 390"/>
        <xdr:cNvSpPr/>
      </xdr:nvSpPr>
      <xdr:spPr>
        <a:xfrm>
          <a:off x="47752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33038</xdr:rowOff>
    </xdr:from>
    <xdr:ext cx="762000" cy="259045"/>
    <xdr:sp macro="" textlink="">
      <xdr:nvSpPr>
        <xdr:cNvPr id="392" name="公債費該当値テキスト"/>
        <xdr:cNvSpPr txBox="1"/>
      </xdr:nvSpPr>
      <xdr:spPr>
        <a:xfrm>
          <a:off x="4914900" y="13406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152400</xdr:rowOff>
    </xdr:from>
    <xdr:to>
      <xdr:col>5</xdr:col>
      <xdr:colOff>600075</xdr:colOff>
      <xdr:row>79</xdr:row>
      <xdr:rowOff>82550</xdr:rowOff>
    </xdr:to>
    <xdr:sp macro="" textlink="">
      <xdr:nvSpPr>
        <xdr:cNvPr id="393" name="円/楕円 392"/>
        <xdr:cNvSpPr/>
      </xdr:nvSpPr>
      <xdr:spPr>
        <a:xfrm>
          <a:off x="39370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67327</xdr:rowOff>
    </xdr:from>
    <xdr:ext cx="736600" cy="259045"/>
    <xdr:sp macro="" textlink="">
      <xdr:nvSpPr>
        <xdr:cNvPr id="394" name="テキスト ボックス 393"/>
        <xdr:cNvSpPr txBox="1"/>
      </xdr:nvSpPr>
      <xdr:spPr>
        <a:xfrm>
          <a:off x="3606800" y="1361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49530</xdr:rowOff>
    </xdr:from>
    <xdr:to>
      <xdr:col>4</xdr:col>
      <xdr:colOff>396875</xdr:colOff>
      <xdr:row>79</xdr:row>
      <xdr:rowOff>151130</xdr:rowOff>
    </xdr:to>
    <xdr:sp macro="" textlink="">
      <xdr:nvSpPr>
        <xdr:cNvPr id="395" name="円/楕円 394"/>
        <xdr:cNvSpPr/>
      </xdr:nvSpPr>
      <xdr:spPr>
        <a:xfrm>
          <a:off x="3048000" y="1359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135907</xdr:rowOff>
    </xdr:from>
    <xdr:ext cx="762000" cy="259045"/>
    <xdr:sp macro="" textlink="">
      <xdr:nvSpPr>
        <xdr:cNvPr id="396" name="テキスト ボックス 395"/>
        <xdr:cNvSpPr txBox="1"/>
      </xdr:nvSpPr>
      <xdr:spPr>
        <a:xfrm>
          <a:off x="2717800" y="1368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19050</xdr:rowOff>
    </xdr:from>
    <xdr:to>
      <xdr:col>3</xdr:col>
      <xdr:colOff>193675</xdr:colOff>
      <xdr:row>79</xdr:row>
      <xdr:rowOff>120650</xdr:rowOff>
    </xdr:to>
    <xdr:sp macro="" textlink="">
      <xdr:nvSpPr>
        <xdr:cNvPr id="397" name="円/楕円 396"/>
        <xdr:cNvSpPr/>
      </xdr:nvSpPr>
      <xdr:spPr>
        <a:xfrm>
          <a:off x="2159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105427</xdr:rowOff>
    </xdr:from>
    <xdr:ext cx="762000" cy="259045"/>
    <xdr:sp macro="" textlink="">
      <xdr:nvSpPr>
        <xdr:cNvPr id="398" name="テキスト ボックス 397"/>
        <xdr:cNvSpPr txBox="1"/>
      </xdr:nvSpPr>
      <xdr:spPr>
        <a:xfrm>
          <a:off x="1828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38100</xdr:rowOff>
    </xdr:from>
    <xdr:to>
      <xdr:col>1</xdr:col>
      <xdr:colOff>676275</xdr:colOff>
      <xdr:row>80</xdr:row>
      <xdr:rowOff>139700</xdr:rowOff>
    </xdr:to>
    <xdr:sp macro="" textlink="">
      <xdr:nvSpPr>
        <xdr:cNvPr id="399" name="円/楕円 398"/>
        <xdr:cNvSpPr/>
      </xdr:nvSpPr>
      <xdr:spPr>
        <a:xfrm>
          <a:off x="1270000" y="137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124477</xdr:rowOff>
    </xdr:from>
    <xdr:ext cx="762000" cy="259045"/>
    <xdr:sp macro="" textlink="">
      <xdr:nvSpPr>
        <xdr:cNvPr id="400" name="テキスト ボックス 399"/>
        <xdr:cNvSpPr txBox="1"/>
      </xdr:nvSpPr>
      <xdr:spPr>
        <a:xfrm>
          <a:off x="939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8/26</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費に係る経常収支比率が類似団体平均を２．８ポイント下回るのは、行財政改革により経費削減に努めた一方、過去の普通建設事業費に係る償還は多額となっており、経常収支比率を押し上げる要因となっている。公債費以外の経費についても引き続き削減に努めていく。</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28702</xdr:rowOff>
    </xdr:from>
    <xdr:to>
      <xdr:col>24</xdr:col>
      <xdr:colOff>31750</xdr:colOff>
      <xdr:row>79</xdr:row>
      <xdr:rowOff>101854</xdr:rowOff>
    </xdr:to>
    <xdr:cxnSp macro="">
      <xdr:nvCxnSpPr>
        <xdr:cNvPr id="426" name="直線コネクタ 425"/>
        <xdr:cNvCxnSpPr/>
      </xdr:nvCxnSpPr>
      <xdr:spPr>
        <a:xfrm flipV="1">
          <a:off x="16510000" y="12544552"/>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27"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83.2</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28" name="直線コネクタ 427"/>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115079</xdr:rowOff>
    </xdr:from>
    <xdr:ext cx="762000" cy="259045"/>
    <xdr:sp macro="" textlink="">
      <xdr:nvSpPr>
        <xdr:cNvPr id="429" name="公債費以外最大値テキスト"/>
        <xdr:cNvSpPr txBox="1"/>
      </xdr:nvSpPr>
      <xdr:spPr>
        <a:xfrm>
          <a:off x="16598900" y="1228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23</xdr:col>
      <xdr:colOff>628650</xdr:colOff>
      <xdr:row>73</xdr:row>
      <xdr:rowOff>28702</xdr:rowOff>
    </xdr:from>
    <xdr:to>
      <xdr:col>24</xdr:col>
      <xdr:colOff>120650</xdr:colOff>
      <xdr:row>73</xdr:row>
      <xdr:rowOff>28702</xdr:rowOff>
    </xdr:to>
    <xdr:cxnSp macro="">
      <xdr:nvCxnSpPr>
        <xdr:cNvPr id="430" name="直線コネクタ 429"/>
        <xdr:cNvCxnSpPr/>
      </xdr:nvCxnSpPr>
      <xdr:spPr>
        <a:xfrm>
          <a:off x="16421100" y="12544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127000</xdr:rowOff>
    </xdr:from>
    <xdr:to>
      <xdr:col>24</xdr:col>
      <xdr:colOff>31750</xdr:colOff>
      <xdr:row>75</xdr:row>
      <xdr:rowOff>14986</xdr:rowOff>
    </xdr:to>
    <xdr:cxnSp macro="">
      <xdr:nvCxnSpPr>
        <xdr:cNvPr id="431" name="直線コネクタ 430"/>
        <xdr:cNvCxnSpPr/>
      </xdr:nvCxnSpPr>
      <xdr:spPr>
        <a:xfrm>
          <a:off x="15671800" y="12814300"/>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64279</xdr:rowOff>
    </xdr:from>
    <xdr:ext cx="762000" cy="259045"/>
    <xdr:sp macro="" textlink="">
      <xdr:nvSpPr>
        <xdr:cNvPr id="432" name="公債費以外平均値テキスト"/>
        <xdr:cNvSpPr txBox="1"/>
      </xdr:nvSpPr>
      <xdr:spPr>
        <a:xfrm>
          <a:off x="16598900" y="129230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92202</xdr:rowOff>
    </xdr:from>
    <xdr:to>
      <xdr:col>24</xdr:col>
      <xdr:colOff>82550</xdr:colOff>
      <xdr:row>76</xdr:row>
      <xdr:rowOff>22352</xdr:rowOff>
    </xdr:to>
    <xdr:sp macro="" textlink="">
      <xdr:nvSpPr>
        <xdr:cNvPr id="433" name="フローチャート : 判断 432"/>
        <xdr:cNvSpPr/>
      </xdr:nvSpPr>
      <xdr:spPr>
        <a:xfrm>
          <a:off x="164592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35560</xdr:rowOff>
    </xdr:from>
    <xdr:to>
      <xdr:col>22</xdr:col>
      <xdr:colOff>565150</xdr:colOff>
      <xdr:row>74</xdr:row>
      <xdr:rowOff>127000</xdr:rowOff>
    </xdr:to>
    <xdr:cxnSp macro="">
      <xdr:nvCxnSpPr>
        <xdr:cNvPr id="434" name="直線コネクタ 433"/>
        <xdr:cNvCxnSpPr/>
      </xdr:nvCxnSpPr>
      <xdr:spPr>
        <a:xfrm>
          <a:off x="14782800" y="127228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64770</xdr:rowOff>
    </xdr:from>
    <xdr:to>
      <xdr:col>22</xdr:col>
      <xdr:colOff>615950</xdr:colOff>
      <xdr:row>75</xdr:row>
      <xdr:rowOff>166370</xdr:rowOff>
    </xdr:to>
    <xdr:sp macro="" textlink="">
      <xdr:nvSpPr>
        <xdr:cNvPr id="435" name="フローチャート : 判断 434"/>
        <xdr:cNvSpPr/>
      </xdr:nvSpPr>
      <xdr:spPr>
        <a:xfrm>
          <a:off x="15621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151147</xdr:rowOff>
    </xdr:from>
    <xdr:ext cx="736600" cy="259045"/>
    <xdr:sp macro="" textlink="">
      <xdr:nvSpPr>
        <xdr:cNvPr id="436" name="テキスト ボックス 435"/>
        <xdr:cNvSpPr txBox="1"/>
      </xdr:nvSpPr>
      <xdr:spPr>
        <a:xfrm>
          <a:off x="15290800" y="1300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42418</xdr:rowOff>
    </xdr:from>
    <xdr:to>
      <xdr:col>21</xdr:col>
      <xdr:colOff>361950</xdr:colOff>
      <xdr:row>74</xdr:row>
      <xdr:rowOff>35560</xdr:rowOff>
    </xdr:to>
    <xdr:cxnSp macro="">
      <xdr:nvCxnSpPr>
        <xdr:cNvPr id="437" name="直線コネクタ 436"/>
        <xdr:cNvCxnSpPr/>
      </xdr:nvCxnSpPr>
      <xdr:spPr>
        <a:xfrm>
          <a:off x="13893800" y="12558268"/>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92202</xdr:rowOff>
    </xdr:from>
    <xdr:to>
      <xdr:col>21</xdr:col>
      <xdr:colOff>412750</xdr:colOff>
      <xdr:row>76</xdr:row>
      <xdr:rowOff>22352</xdr:rowOff>
    </xdr:to>
    <xdr:sp macro="" textlink="">
      <xdr:nvSpPr>
        <xdr:cNvPr id="438" name="フローチャート : 判断 437"/>
        <xdr:cNvSpPr/>
      </xdr:nvSpPr>
      <xdr:spPr>
        <a:xfrm>
          <a:off x="147320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7129</xdr:rowOff>
    </xdr:from>
    <xdr:ext cx="762000" cy="259045"/>
    <xdr:sp macro="" textlink="">
      <xdr:nvSpPr>
        <xdr:cNvPr id="439" name="テキスト ボックス 438"/>
        <xdr:cNvSpPr txBox="1"/>
      </xdr:nvSpPr>
      <xdr:spPr>
        <a:xfrm>
          <a:off x="14401800" y="13037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42418</xdr:rowOff>
    </xdr:from>
    <xdr:to>
      <xdr:col>20</xdr:col>
      <xdr:colOff>158750</xdr:colOff>
      <xdr:row>74</xdr:row>
      <xdr:rowOff>127000</xdr:rowOff>
    </xdr:to>
    <xdr:cxnSp macro="">
      <xdr:nvCxnSpPr>
        <xdr:cNvPr id="440" name="直線コネクタ 439"/>
        <xdr:cNvCxnSpPr/>
      </xdr:nvCxnSpPr>
      <xdr:spPr>
        <a:xfrm flipV="1">
          <a:off x="13004800" y="12558268"/>
          <a:ext cx="889000" cy="25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85344</xdr:rowOff>
    </xdr:from>
    <xdr:to>
      <xdr:col>20</xdr:col>
      <xdr:colOff>209550</xdr:colOff>
      <xdr:row>75</xdr:row>
      <xdr:rowOff>15494</xdr:rowOff>
    </xdr:to>
    <xdr:sp macro="" textlink="">
      <xdr:nvSpPr>
        <xdr:cNvPr id="441" name="フローチャート : 判断 440"/>
        <xdr:cNvSpPr/>
      </xdr:nvSpPr>
      <xdr:spPr>
        <a:xfrm>
          <a:off x="13843000" y="12772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271</xdr:rowOff>
    </xdr:from>
    <xdr:ext cx="762000" cy="259045"/>
    <xdr:sp macro="" textlink="">
      <xdr:nvSpPr>
        <xdr:cNvPr id="442" name="テキスト ボックス 441"/>
        <xdr:cNvSpPr txBox="1"/>
      </xdr:nvSpPr>
      <xdr:spPr>
        <a:xfrm>
          <a:off x="13512800" y="1285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xdr:rowOff>
    </xdr:from>
    <xdr:to>
      <xdr:col>19</xdr:col>
      <xdr:colOff>6350</xdr:colOff>
      <xdr:row>75</xdr:row>
      <xdr:rowOff>106934</xdr:rowOff>
    </xdr:to>
    <xdr:sp macro="" textlink="">
      <xdr:nvSpPr>
        <xdr:cNvPr id="443" name="フローチャート : 判断 442"/>
        <xdr:cNvSpPr/>
      </xdr:nvSpPr>
      <xdr:spPr>
        <a:xfrm>
          <a:off x="12954000" y="12864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91712</xdr:rowOff>
    </xdr:from>
    <xdr:ext cx="762000" cy="259045"/>
    <xdr:sp macro="" textlink="">
      <xdr:nvSpPr>
        <xdr:cNvPr id="444" name="テキスト ボックス 443"/>
        <xdr:cNvSpPr txBox="1"/>
      </xdr:nvSpPr>
      <xdr:spPr>
        <a:xfrm>
          <a:off x="12623800" y="1295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135636</xdr:rowOff>
    </xdr:from>
    <xdr:to>
      <xdr:col>24</xdr:col>
      <xdr:colOff>82550</xdr:colOff>
      <xdr:row>75</xdr:row>
      <xdr:rowOff>65786</xdr:rowOff>
    </xdr:to>
    <xdr:sp macro="" textlink="">
      <xdr:nvSpPr>
        <xdr:cNvPr id="450" name="円/楕円 449"/>
        <xdr:cNvSpPr/>
      </xdr:nvSpPr>
      <xdr:spPr>
        <a:xfrm>
          <a:off x="16459200" y="12822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152163</xdr:rowOff>
    </xdr:from>
    <xdr:ext cx="762000" cy="259045"/>
    <xdr:sp macro="" textlink="">
      <xdr:nvSpPr>
        <xdr:cNvPr id="451" name="公債費以外該当値テキスト"/>
        <xdr:cNvSpPr txBox="1"/>
      </xdr:nvSpPr>
      <xdr:spPr>
        <a:xfrm>
          <a:off x="16598900" y="1266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76200</xdr:rowOff>
    </xdr:from>
    <xdr:to>
      <xdr:col>22</xdr:col>
      <xdr:colOff>615950</xdr:colOff>
      <xdr:row>75</xdr:row>
      <xdr:rowOff>6350</xdr:rowOff>
    </xdr:to>
    <xdr:sp macro="" textlink="">
      <xdr:nvSpPr>
        <xdr:cNvPr id="452" name="円/楕円 451"/>
        <xdr:cNvSpPr/>
      </xdr:nvSpPr>
      <xdr:spPr>
        <a:xfrm>
          <a:off x="15621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16527</xdr:rowOff>
    </xdr:from>
    <xdr:ext cx="736600" cy="259045"/>
    <xdr:sp macro="" textlink="">
      <xdr:nvSpPr>
        <xdr:cNvPr id="453" name="テキスト ボックス 452"/>
        <xdr:cNvSpPr txBox="1"/>
      </xdr:nvSpPr>
      <xdr:spPr>
        <a:xfrm>
          <a:off x="15290800" y="1253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156210</xdr:rowOff>
    </xdr:from>
    <xdr:to>
      <xdr:col>21</xdr:col>
      <xdr:colOff>412750</xdr:colOff>
      <xdr:row>74</xdr:row>
      <xdr:rowOff>86360</xdr:rowOff>
    </xdr:to>
    <xdr:sp macro="" textlink="">
      <xdr:nvSpPr>
        <xdr:cNvPr id="454" name="円/楕円 453"/>
        <xdr:cNvSpPr/>
      </xdr:nvSpPr>
      <xdr:spPr>
        <a:xfrm>
          <a:off x="14732000" y="126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96537</xdr:rowOff>
    </xdr:from>
    <xdr:ext cx="762000" cy="259045"/>
    <xdr:sp macro="" textlink="">
      <xdr:nvSpPr>
        <xdr:cNvPr id="455" name="テキスト ボックス 454"/>
        <xdr:cNvSpPr txBox="1"/>
      </xdr:nvSpPr>
      <xdr:spPr>
        <a:xfrm>
          <a:off x="14401800" y="1244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20</xdr:col>
      <xdr:colOff>107950</xdr:colOff>
      <xdr:row>72</xdr:row>
      <xdr:rowOff>163068</xdr:rowOff>
    </xdr:from>
    <xdr:to>
      <xdr:col>20</xdr:col>
      <xdr:colOff>209550</xdr:colOff>
      <xdr:row>73</xdr:row>
      <xdr:rowOff>93218</xdr:rowOff>
    </xdr:to>
    <xdr:sp macro="" textlink="">
      <xdr:nvSpPr>
        <xdr:cNvPr id="456" name="円/楕円 455"/>
        <xdr:cNvSpPr/>
      </xdr:nvSpPr>
      <xdr:spPr>
        <a:xfrm>
          <a:off x="13843000" y="1250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103395</xdr:rowOff>
    </xdr:from>
    <xdr:ext cx="762000" cy="259045"/>
    <xdr:sp macro="" textlink="">
      <xdr:nvSpPr>
        <xdr:cNvPr id="457" name="テキスト ボックス 456"/>
        <xdr:cNvSpPr txBox="1"/>
      </xdr:nvSpPr>
      <xdr:spPr>
        <a:xfrm>
          <a:off x="13512800" y="12276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76200</xdr:rowOff>
    </xdr:from>
    <xdr:to>
      <xdr:col>19</xdr:col>
      <xdr:colOff>6350</xdr:colOff>
      <xdr:row>75</xdr:row>
      <xdr:rowOff>6350</xdr:rowOff>
    </xdr:to>
    <xdr:sp macro="" textlink="">
      <xdr:nvSpPr>
        <xdr:cNvPr id="458" name="円/楕円 457"/>
        <xdr:cNvSpPr/>
      </xdr:nvSpPr>
      <xdr:spPr>
        <a:xfrm>
          <a:off x="12954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16527</xdr:rowOff>
    </xdr:from>
    <xdr:ext cx="762000" cy="259045"/>
    <xdr:sp macro="" textlink="">
      <xdr:nvSpPr>
        <xdr:cNvPr id="459" name="テキスト ボックス 458"/>
        <xdr:cNvSpPr txBox="1"/>
      </xdr:nvSpPr>
      <xdr:spPr>
        <a:xfrm>
          <a:off x="12623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福島県鏡石町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84252</xdr:rowOff>
    </xdr:from>
    <xdr:to>
      <xdr:col>4</xdr:col>
      <xdr:colOff>1117600</xdr:colOff>
      <xdr:row>19</xdr:row>
      <xdr:rowOff>47607</xdr:rowOff>
    </xdr:to>
    <xdr:cxnSp macro="">
      <xdr:nvCxnSpPr>
        <xdr:cNvPr id="45" name="直線コネクタ 44"/>
        <xdr:cNvCxnSpPr/>
      </xdr:nvCxnSpPr>
      <xdr:spPr bwMode="auto">
        <a:xfrm flipV="1">
          <a:off x="5651500" y="2189277"/>
          <a:ext cx="0" cy="11635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31442</xdr:rowOff>
    </xdr:from>
    <xdr:ext cx="762000" cy="259045"/>
    <xdr:sp macro="" textlink="">
      <xdr:nvSpPr>
        <xdr:cNvPr id="46" name="人口1人当たり決算額の推移最小値テキスト130"/>
        <xdr:cNvSpPr txBox="1"/>
      </xdr:nvSpPr>
      <xdr:spPr>
        <a:xfrm>
          <a:off x="5740400" y="333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76,669</a:t>
          </a:r>
          <a:endParaRPr kumimoji="1" lang="ja-JP" altLang="en-US" sz="1000" b="1">
            <a:latin typeface="ＭＳ Ｐゴシック"/>
          </a:endParaRPr>
        </a:p>
      </xdr:txBody>
    </xdr:sp>
    <xdr:clientData/>
  </xdr:oneCellAnchor>
  <xdr:twoCellAnchor>
    <xdr:from>
      <xdr:col>4</xdr:col>
      <xdr:colOff>1028700</xdr:colOff>
      <xdr:row>19</xdr:row>
      <xdr:rowOff>47607</xdr:rowOff>
    </xdr:from>
    <xdr:to>
      <xdr:col>5</xdr:col>
      <xdr:colOff>73025</xdr:colOff>
      <xdr:row>19</xdr:row>
      <xdr:rowOff>47607</xdr:rowOff>
    </xdr:to>
    <xdr:cxnSp macro="">
      <xdr:nvCxnSpPr>
        <xdr:cNvPr id="47" name="直線コネクタ 46"/>
        <xdr:cNvCxnSpPr/>
      </xdr:nvCxnSpPr>
      <xdr:spPr bwMode="auto">
        <a:xfrm>
          <a:off x="5562600" y="33527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170629</xdr:rowOff>
    </xdr:from>
    <xdr:ext cx="762000" cy="259045"/>
    <xdr:sp macro="" textlink="">
      <xdr:nvSpPr>
        <xdr:cNvPr id="48" name="人口1人当たり決算額の推移最大値テキスト130"/>
        <xdr:cNvSpPr txBox="1"/>
      </xdr:nvSpPr>
      <xdr:spPr>
        <a:xfrm>
          <a:off x="5740400" y="1932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229,360</a:t>
          </a:r>
          <a:endParaRPr kumimoji="1" lang="ja-JP" altLang="en-US" sz="1000" b="1">
            <a:latin typeface="ＭＳ Ｐゴシック"/>
          </a:endParaRPr>
        </a:p>
      </xdr:txBody>
    </xdr:sp>
    <xdr:clientData/>
  </xdr:oneCellAnchor>
  <xdr:twoCellAnchor>
    <xdr:from>
      <xdr:col>4</xdr:col>
      <xdr:colOff>1028700</xdr:colOff>
      <xdr:row>12</xdr:row>
      <xdr:rowOff>84252</xdr:rowOff>
    </xdr:from>
    <xdr:to>
      <xdr:col>5</xdr:col>
      <xdr:colOff>73025</xdr:colOff>
      <xdr:row>12</xdr:row>
      <xdr:rowOff>84252</xdr:rowOff>
    </xdr:to>
    <xdr:cxnSp macro="">
      <xdr:nvCxnSpPr>
        <xdr:cNvPr id="49" name="直線コネクタ 48"/>
        <xdr:cNvCxnSpPr/>
      </xdr:nvCxnSpPr>
      <xdr:spPr bwMode="auto">
        <a:xfrm>
          <a:off x="5562600" y="21892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15177</xdr:rowOff>
    </xdr:from>
    <xdr:to>
      <xdr:col>4</xdr:col>
      <xdr:colOff>1117600</xdr:colOff>
      <xdr:row>19</xdr:row>
      <xdr:rowOff>21265</xdr:rowOff>
    </xdr:to>
    <xdr:cxnSp macro="">
      <xdr:nvCxnSpPr>
        <xdr:cNvPr id="50" name="直線コネクタ 49"/>
        <xdr:cNvCxnSpPr/>
      </xdr:nvCxnSpPr>
      <xdr:spPr bwMode="auto">
        <a:xfrm>
          <a:off x="5003800" y="3320352"/>
          <a:ext cx="647700" cy="60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165300</xdr:rowOff>
    </xdr:from>
    <xdr:ext cx="762000" cy="259045"/>
    <xdr:sp macro="" textlink="">
      <xdr:nvSpPr>
        <xdr:cNvPr id="51" name="人口1人当たり決算額の推移平均値テキスト130"/>
        <xdr:cNvSpPr txBox="1"/>
      </xdr:nvSpPr>
      <xdr:spPr>
        <a:xfrm>
          <a:off x="5740400" y="29561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101,726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148773</xdr:rowOff>
    </xdr:from>
    <xdr:to>
      <xdr:col>5</xdr:col>
      <xdr:colOff>34925</xdr:colOff>
      <xdr:row>18</xdr:row>
      <xdr:rowOff>78923</xdr:rowOff>
    </xdr:to>
    <xdr:sp macro="" textlink="">
      <xdr:nvSpPr>
        <xdr:cNvPr id="52" name="フローチャート : 判断 51"/>
        <xdr:cNvSpPr/>
      </xdr:nvSpPr>
      <xdr:spPr bwMode="auto">
        <a:xfrm>
          <a:off x="5600700" y="3111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15177</xdr:rowOff>
    </xdr:from>
    <xdr:to>
      <xdr:col>4</xdr:col>
      <xdr:colOff>469900</xdr:colOff>
      <xdr:row>19</xdr:row>
      <xdr:rowOff>15367</xdr:rowOff>
    </xdr:to>
    <xdr:cxnSp macro="">
      <xdr:nvCxnSpPr>
        <xdr:cNvPr id="53" name="直線コネクタ 52"/>
        <xdr:cNvCxnSpPr/>
      </xdr:nvCxnSpPr>
      <xdr:spPr bwMode="auto">
        <a:xfrm flipV="1">
          <a:off x="4305300" y="3320352"/>
          <a:ext cx="698500" cy="1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144315</xdr:rowOff>
    </xdr:from>
    <xdr:to>
      <xdr:col>4</xdr:col>
      <xdr:colOff>520700</xdr:colOff>
      <xdr:row>18</xdr:row>
      <xdr:rowOff>74465</xdr:rowOff>
    </xdr:to>
    <xdr:sp macro="" textlink="">
      <xdr:nvSpPr>
        <xdr:cNvPr id="54" name="フローチャート : 判断 53"/>
        <xdr:cNvSpPr/>
      </xdr:nvSpPr>
      <xdr:spPr bwMode="auto">
        <a:xfrm>
          <a:off x="4953000" y="3106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84642</xdr:rowOff>
    </xdr:from>
    <xdr:ext cx="736600" cy="259045"/>
    <xdr:sp macro="" textlink="">
      <xdr:nvSpPr>
        <xdr:cNvPr id="55" name="テキスト ボックス 54"/>
        <xdr:cNvSpPr txBox="1"/>
      </xdr:nvSpPr>
      <xdr:spPr>
        <a:xfrm>
          <a:off x="4622800" y="2875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102,311</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15367</xdr:rowOff>
    </xdr:from>
    <xdr:to>
      <xdr:col>3</xdr:col>
      <xdr:colOff>904875</xdr:colOff>
      <xdr:row>19</xdr:row>
      <xdr:rowOff>49352</xdr:rowOff>
    </xdr:to>
    <xdr:cxnSp macro="">
      <xdr:nvCxnSpPr>
        <xdr:cNvPr id="56" name="直線コネクタ 55"/>
        <xdr:cNvCxnSpPr/>
      </xdr:nvCxnSpPr>
      <xdr:spPr bwMode="auto">
        <a:xfrm flipV="1">
          <a:off x="3606800" y="3320542"/>
          <a:ext cx="698500" cy="339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103472</xdr:rowOff>
    </xdr:from>
    <xdr:to>
      <xdr:col>3</xdr:col>
      <xdr:colOff>955675</xdr:colOff>
      <xdr:row>18</xdr:row>
      <xdr:rowOff>33622</xdr:rowOff>
    </xdr:to>
    <xdr:sp macro="" textlink="">
      <xdr:nvSpPr>
        <xdr:cNvPr id="57" name="フローチャート : 判断 56"/>
        <xdr:cNvSpPr/>
      </xdr:nvSpPr>
      <xdr:spPr bwMode="auto">
        <a:xfrm>
          <a:off x="4254500" y="30657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43799</xdr:rowOff>
    </xdr:from>
    <xdr:ext cx="762000" cy="259045"/>
    <xdr:sp macro="" textlink="">
      <xdr:nvSpPr>
        <xdr:cNvPr id="58" name="テキスト ボックス 57"/>
        <xdr:cNvSpPr txBox="1"/>
      </xdr:nvSpPr>
      <xdr:spPr>
        <a:xfrm>
          <a:off x="3924300" y="2834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107,671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49352</xdr:rowOff>
    </xdr:from>
    <xdr:to>
      <xdr:col>3</xdr:col>
      <xdr:colOff>206375</xdr:colOff>
      <xdr:row>19</xdr:row>
      <xdr:rowOff>61597</xdr:rowOff>
    </xdr:to>
    <xdr:cxnSp macro="">
      <xdr:nvCxnSpPr>
        <xdr:cNvPr id="59" name="直線コネクタ 58"/>
        <xdr:cNvCxnSpPr/>
      </xdr:nvCxnSpPr>
      <xdr:spPr bwMode="auto">
        <a:xfrm flipV="1">
          <a:off x="2908300" y="3354527"/>
          <a:ext cx="698500" cy="122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47564</xdr:rowOff>
    </xdr:from>
    <xdr:to>
      <xdr:col>3</xdr:col>
      <xdr:colOff>257175</xdr:colOff>
      <xdr:row>17</xdr:row>
      <xdr:rowOff>149164</xdr:rowOff>
    </xdr:to>
    <xdr:sp macro="" textlink="">
      <xdr:nvSpPr>
        <xdr:cNvPr id="60" name="フローチャート : 判断 59"/>
        <xdr:cNvSpPr/>
      </xdr:nvSpPr>
      <xdr:spPr bwMode="auto">
        <a:xfrm>
          <a:off x="3556000" y="3009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159341</xdr:rowOff>
    </xdr:from>
    <xdr:ext cx="762000" cy="259045"/>
    <xdr:sp macro="" textlink="">
      <xdr:nvSpPr>
        <xdr:cNvPr id="61" name="テキスト ボックス 60"/>
        <xdr:cNvSpPr txBox="1"/>
      </xdr:nvSpPr>
      <xdr:spPr>
        <a:xfrm>
          <a:off x="3225800" y="277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115,008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65281</xdr:rowOff>
    </xdr:from>
    <xdr:to>
      <xdr:col>2</xdr:col>
      <xdr:colOff>692150</xdr:colOff>
      <xdr:row>17</xdr:row>
      <xdr:rowOff>166881</xdr:rowOff>
    </xdr:to>
    <xdr:sp macro="" textlink="">
      <xdr:nvSpPr>
        <xdr:cNvPr id="62" name="フローチャート : 判断 61"/>
        <xdr:cNvSpPr/>
      </xdr:nvSpPr>
      <xdr:spPr bwMode="auto">
        <a:xfrm>
          <a:off x="2857500" y="30275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5608</xdr:rowOff>
    </xdr:from>
    <xdr:ext cx="762000" cy="259045"/>
    <xdr:sp macro="" textlink="">
      <xdr:nvSpPr>
        <xdr:cNvPr id="63" name="テキスト ボックス 62"/>
        <xdr:cNvSpPr txBox="1"/>
      </xdr:nvSpPr>
      <xdr:spPr>
        <a:xfrm>
          <a:off x="2527300" y="279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112,683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141915</xdr:rowOff>
    </xdr:from>
    <xdr:to>
      <xdr:col>5</xdr:col>
      <xdr:colOff>34925</xdr:colOff>
      <xdr:row>19</xdr:row>
      <xdr:rowOff>72065</xdr:rowOff>
    </xdr:to>
    <xdr:sp macro="" textlink="">
      <xdr:nvSpPr>
        <xdr:cNvPr id="69" name="円/楕円 68"/>
        <xdr:cNvSpPr/>
      </xdr:nvSpPr>
      <xdr:spPr bwMode="auto">
        <a:xfrm>
          <a:off x="5600700" y="32756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50492</xdr:rowOff>
    </xdr:from>
    <xdr:ext cx="762000" cy="259045"/>
    <xdr:sp macro="" textlink="">
      <xdr:nvSpPr>
        <xdr:cNvPr id="70" name="人口1人当たり決算額の推移該当値テキスト130"/>
        <xdr:cNvSpPr txBox="1"/>
      </xdr:nvSpPr>
      <xdr:spPr>
        <a:xfrm>
          <a:off x="5740400" y="318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80,126</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135827</xdr:rowOff>
    </xdr:from>
    <xdr:to>
      <xdr:col>4</xdr:col>
      <xdr:colOff>520700</xdr:colOff>
      <xdr:row>19</xdr:row>
      <xdr:rowOff>65977</xdr:rowOff>
    </xdr:to>
    <xdr:sp macro="" textlink="">
      <xdr:nvSpPr>
        <xdr:cNvPr id="71" name="円/楕円 70"/>
        <xdr:cNvSpPr/>
      </xdr:nvSpPr>
      <xdr:spPr bwMode="auto">
        <a:xfrm>
          <a:off x="4953000" y="32695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50754</xdr:rowOff>
    </xdr:from>
    <xdr:ext cx="736600" cy="259045"/>
    <xdr:sp macro="" textlink="">
      <xdr:nvSpPr>
        <xdr:cNvPr id="72" name="テキスト ボックス 71"/>
        <xdr:cNvSpPr txBox="1"/>
      </xdr:nvSpPr>
      <xdr:spPr>
        <a:xfrm>
          <a:off x="4622800" y="3355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80,925</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136017</xdr:rowOff>
    </xdr:from>
    <xdr:to>
      <xdr:col>3</xdr:col>
      <xdr:colOff>955675</xdr:colOff>
      <xdr:row>19</xdr:row>
      <xdr:rowOff>66167</xdr:rowOff>
    </xdr:to>
    <xdr:sp macro="" textlink="">
      <xdr:nvSpPr>
        <xdr:cNvPr id="73" name="円/楕円 72"/>
        <xdr:cNvSpPr/>
      </xdr:nvSpPr>
      <xdr:spPr bwMode="auto">
        <a:xfrm>
          <a:off x="4254500" y="32697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50944</xdr:rowOff>
    </xdr:from>
    <xdr:ext cx="762000" cy="259045"/>
    <xdr:sp macro="" textlink="">
      <xdr:nvSpPr>
        <xdr:cNvPr id="74" name="テキスト ボックス 73"/>
        <xdr:cNvSpPr txBox="1"/>
      </xdr:nvSpPr>
      <xdr:spPr>
        <a:xfrm>
          <a:off x="3924300" y="3356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80,900</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170002</xdr:rowOff>
    </xdr:from>
    <xdr:to>
      <xdr:col>3</xdr:col>
      <xdr:colOff>257175</xdr:colOff>
      <xdr:row>19</xdr:row>
      <xdr:rowOff>100152</xdr:rowOff>
    </xdr:to>
    <xdr:sp macro="" textlink="">
      <xdr:nvSpPr>
        <xdr:cNvPr id="75" name="円/楕円 74"/>
        <xdr:cNvSpPr/>
      </xdr:nvSpPr>
      <xdr:spPr bwMode="auto">
        <a:xfrm>
          <a:off x="3556000" y="3303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84929</xdr:rowOff>
    </xdr:from>
    <xdr:ext cx="762000" cy="259045"/>
    <xdr:sp macro="" textlink="">
      <xdr:nvSpPr>
        <xdr:cNvPr id="76" name="テキスト ボックス 75"/>
        <xdr:cNvSpPr txBox="1"/>
      </xdr:nvSpPr>
      <xdr:spPr>
        <a:xfrm>
          <a:off x="3225800" y="3390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76,440</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10797</xdr:rowOff>
    </xdr:from>
    <xdr:to>
      <xdr:col>2</xdr:col>
      <xdr:colOff>692150</xdr:colOff>
      <xdr:row>19</xdr:row>
      <xdr:rowOff>112397</xdr:rowOff>
    </xdr:to>
    <xdr:sp macro="" textlink="">
      <xdr:nvSpPr>
        <xdr:cNvPr id="77" name="円/楕円 76"/>
        <xdr:cNvSpPr/>
      </xdr:nvSpPr>
      <xdr:spPr bwMode="auto">
        <a:xfrm>
          <a:off x="2857500" y="33159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97174</xdr:rowOff>
    </xdr:from>
    <xdr:ext cx="762000" cy="259045"/>
    <xdr:sp macro="" textlink="">
      <xdr:nvSpPr>
        <xdr:cNvPr id="78" name="テキスト ボックス 77"/>
        <xdr:cNvSpPr txBox="1"/>
      </xdr:nvSpPr>
      <xdr:spPr>
        <a:xfrm>
          <a:off x="2527300" y="340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74,833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6" name="テキスト ボックス 95"/>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7" name="直線コネクタ 96"/>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8" name="テキスト ボックス 97"/>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9" name="直線コネクタ 98"/>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0" name="テキスト ボックス 99"/>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1" name="直線コネクタ 100"/>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2" name="テキスト ボックス 101"/>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105420</xdr:rowOff>
    </xdr:from>
    <xdr:to>
      <xdr:col>4</xdr:col>
      <xdr:colOff>1117600</xdr:colOff>
      <xdr:row>38</xdr:row>
      <xdr:rowOff>83749</xdr:rowOff>
    </xdr:to>
    <xdr:cxnSp macro="">
      <xdr:nvCxnSpPr>
        <xdr:cNvPr id="106" name="直線コネクタ 105"/>
        <xdr:cNvCxnSpPr/>
      </xdr:nvCxnSpPr>
      <xdr:spPr bwMode="auto">
        <a:xfrm flipV="1">
          <a:off x="5651500" y="6029970"/>
          <a:ext cx="0" cy="152137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55826</xdr:rowOff>
    </xdr:from>
    <xdr:ext cx="762000" cy="259045"/>
    <xdr:sp macro="" textlink="">
      <xdr:nvSpPr>
        <xdr:cNvPr id="107" name="人口1人当たり決算額の推移最小値テキスト445"/>
        <xdr:cNvSpPr txBox="1"/>
      </xdr:nvSpPr>
      <xdr:spPr>
        <a:xfrm>
          <a:off x="5740400" y="7523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8,446</a:t>
          </a:r>
          <a:endParaRPr kumimoji="1" lang="ja-JP" altLang="en-US" sz="1000" b="1">
            <a:latin typeface="ＭＳ Ｐゴシック"/>
          </a:endParaRPr>
        </a:p>
      </xdr:txBody>
    </xdr:sp>
    <xdr:clientData/>
  </xdr:oneCellAnchor>
  <xdr:twoCellAnchor>
    <xdr:from>
      <xdr:col>4</xdr:col>
      <xdr:colOff>1028700</xdr:colOff>
      <xdr:row>38</xdr:row>
      <xdr:rowOff>83749</xdr:rowOff>
    </xdr:from>
    <xdr:to>
      <xdr:col>5</xdr:col>
      <xdr:colOff>73025</xdr:colOff>
      <xdr:row>38</xdr:row>
      <xdr:rowOff>83749</xdr:rowOff>
    </xdr:to>
    <xdr:cxnSp macro="">
      <xdr:nvCxnSpPr>
        <xdr:cNvPr id="108" name="直線コネクタ 107"/>
        <xdr:cNvCxnSpPr/>
      </xdr:nvCxnSpPr>
      <xdr:spPr bwMode="auto">
        <a:xfrm>
          <a:off x="5562600" y="75513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20347</xdr:rowOff>
    </xdr:from>
    <xdr:ext cx="762000" cy="259045"/>
    <xdr:sp macro="" textlink="">
      <xdr:nvSpPr>
        <xdr:cNvPr id="109" name="人口1人当たり決算額の推移最大値テキスト445"/>
        <xdr:cNvSpPr txBox="1"/>
      </xdr:nvSpPr>
      <xdr:spPr>
        <a:xfrm>
          <a:off x="5740400" y="577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41,722</a:t>
          </a:r>
          <a:endParaRPr kumimoji="1" lang="ja-JP" altLang="en-US" sz="1000" b="1">
            <a:latin typeface="ＭＳ Ｐゴシック"/>
          </a:endParaRPr>
        </a:p>
      </xdr:txBody>
    </xdr:sp>
    <xdr:clientData/>
  </xdr:oneCellAnchor>
  <xdr:twoCellAnchor>
    <xdr:from>
      <xdr:col>4</xdr:col>
      <xdr:colOff>1028700</xdr:colOff>
      <xdr:row>33</xdr:row>
      <xdr:rowOff>105420</xdr:rowOff>
    </xdr:from>
    <xdr:to>
      <xdr:col>5</xdr:col>
      <xdr:colOff>73025</xdr:colOff>
      <xdr:row>33</xdr:row>
      <xdr:rowOff>105420</xdr:rowOff>
    </xdr:to>
    <xdr:cxnSp macro="">
      <xdr:nvCxnSpPr>
        <xdr:cNvPr id="110" name="直線コネクタ 109"/>
        <xdr:cNvCxnSpPr/>
      </xdr:nvCxnSpPr>
      <xdr:spPr bwMode="auto">
        <a:xfrm>
          <a:off x="5562600" y="60299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122931</xdr:rowOff>
    </xdr:from>
    <xdr:to>
      <xdr:col>4</xdr:col>
      <xdr:colOff>1117600</xdr:colOff>
      <xdr:row>34</xdr:row>
      <xdr:rowOff>216428</xdr:rowOff>
    </xdr:to>
    <xdr:cxnSp macro="">
      <xdr:nvCxnSpPr>
        <xdr:cNvPr id="111" name="直線コネクタ 110"/>
        <xdr:cNvCxnSpPr/>
      </xdr:nvCxnSpPr>
      <xdr:spPr bwMode="auto">
        <a:xfrm>
          <a:off x="5003800" y="6390381"/>
          <a:ext cx="647700" cy="934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111462</xdr:rowOff>
    </xdr:from>
    <xdr:ext cx="762000" cy="259045"/>
    <xdr:sp macro="" textlink="">
      <xdr:nvSpPr>
        <xdr:cNvPr id="112" name="人口1人当たり決算額の推移平均値テキスト445"/>
        <xdr:cNvSpPr txBox="1"/>
      </xdr:nvSpPr>
      <xdr:spPr>
        <a:xfrm>
          <a:off x="5740400" y="67218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24,868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139385</xdr:rowOff>
    </xdr:from>
    <xdr:to>
      <xdr:col>5</xdr:col>
      <xdr:colOff>34925</xdr:colOff>
      <xdr:row>35</xdr:row>
      <xdr:rowOff>240985</xdr:rowOff>
    </xdr:to>
    <xdr:sp macro="" textlink="">
      <xdr:nvSpPr>
        <xdr:cNvPr id="113" name="フローチャート : 判断 112"/>
        <xdr:cNvSpPr/>
      </xdr:nvSpPr>
      <xdr:spPr bwMode="auto">
        <a:xfrm>
          <a:off x="5600700" y="6749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224063</xdr:rowOff>
    </xdr:from>
    <xdr:to>
      <xdr:col>4</xdr:col>
      <xdr:colOff>469900</xdr:colOff>
      <xdr:row>34</xdr:row>
      <xdr:rowOff>122931</xdr:rowOff>
    </xdr:to>
    <xdr:cxnSp macro="">
      <xdr:nvCxnSpPr>
        <xdr:cNvPr id="114" name="直線コネクタ 113"/>
        <xdr:cNvCxnSpPr/>
      </xdr:nvCxnSpPr>
      <xdr:spPr bwMode="auto">
        <a:xfrm>
          <a:off x="4305300" y="6148613"/>
          <a:ext cx="698500" cy="2417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98146</xdr:rowOff>
    </xdr:from>
    <xdr:to>
      <xdr:col>4</xdr:col>
      <xdr:colOff>520700</xdr:colOff>
      <xdr:row>35</xdr:row>
      <xdr:rowOff>199746</xdr:rowOff>
    </xdr:to>
    <xdr:sp macro="" textlink="">
      <xdr:nvSpPr>
        <xdr:cNvPr id="115" name="フローチャート : 判断 114"/>
        <xdr:cNvSpPr/>
      </xdr:nvSpPr>
      <xdr:spPr bwMode="auto">
        <a:xfrm>
          <a:off x="4953000" y="67084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184523</xdr:rowOff>
    </xdr:from>
    <xdr:ext cx="736600" cy="259045"/>
    <xdr:sp macro="" textlink="">
      <xdr:nvSpPr>
        <xdr:cNvPr id="116" name="テキスト ボックス 115"/>
        <xdr:cNvSpPr txBox="1"/>
      </xdr:nvSpPr>
      <xdr:spPr>
        <a:xfrm>
          <a:off x="4622800" y="67948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25,770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104917</xdr:rowOff>
    </xdr:from>
    <xdr:to>
      <xdr:col>3</xdr:col>
      <xdr:colOff>904875</xdr:colOff>
      <xdr:row>33</xdr:row>
      <xdr:rowOff>224063</xdr:rowOff>
    </xdr:to>
    <xdr:cxnSp macro="">
      <xdr:nvCxnSpPr>
        <xdr:cNvPr id="117" name="直線コネクタ 116"/>
        <xdr:cNvCxnSpPr/>
      </xdr:nvCxnSpPr>
      <xdr:spPr bwMode="auto">
        <a:xfrm>
          <a:off x="3606800" y="6029467"/>
          <a:ext cx="698500" cy="1191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330174</xdr:rowOff>
    </xdr:from>
    <xdr:to>
      <xdr:col>3</xdr:col>
      <xdr:colOff>955675</xdr:colOff>
      <xdr:row>35</xdr:row>
      <xdr:rowOff>88874</xdr:rowOff>
    </xdr:to>
    <xdr:sp macro="" textlink="">
      <xdr:nvSpPr>
        <xdr:cNvPr id="118" name="フローチャート : 判断 117"/>
        <xdr:cNvSpPr/>
      </xdr:nvSpPr>
      <xdr:spPr bwMode="auto">
        <a:xfrm>
          <a:off x="4254500" y="6597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73651</xdr:rowOff>
    </xdr:from>
    <xdr:ext cx="762000" cy="259045"/>
    <xdr:sp macro="" textlink="">
      <xdr:nvSpPr>
        <xdr:cNvPr id="119" name="テキスト ボックス 118"/>
        <xdr:cNvSpPr txBox="1"/>
      </xdr:nvSpPr>
      <xdr:spPr>
        <a:xfrm>
          <a:off x="3924300" y="6684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28,195</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104917</xdr:rowOff>
    </xdr:from>
    <xdr:to>
      <xdr:col>3</xdr:col>
      <xdr:colOff>206375</xdr:colOff>
      <xdr:row>33</xdr:row>
      <xdr:rowOff>197592</xdr:rowOff>
    </xdr:to>
    <xdr:cxnSp macro="">
      <xdr:nvCxnSpPr>
        <xdr:cNvPr id="120" name="直線コネクタ 119"/>
        <xdr:cNvCxnSpPr/>
      </xdr:nvCxnSpPr>
      <xdr:spPr bwMode="auto">
        <a:xfrm flipV="1">
          <a:off x="2908300" y="6029467"/>
          <a:ext cx="698500" cy="926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54894</xdr:rowOff>
    </xdr:from>
    <xdr:to>
      <xdr:col>3</xdr:col>
      <xdr:colOff>257175</xdr:colOff>
      <xdr:row>34</xdr:row>
      <xdr:rowOff>156494</xdr:rowOff>
    </xdr:to>
    <xdr:sp macro="" textlink="">
      <xdr:nvSpPr>
        <xdr:cNvPr id="121" name="フローチャート : 判断 120"/>
        <xdr:cNvSpPr/>
      </xdr:nvSpPr>
      <xdr:spPr bwMode="auto">
        <a:xfrm>
          <a:off x="3556000" y="6322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141271</xdr:rowOff>
    </xdr:from>
    <xdr:ext cx="762000" cy="259045"/>
    <xdr:sp macro="" textlink="">
      <xdr:nvSpPr>
        <xdr:cNvPr id="122" name="テキスト ボックス 121"/>
        <xdr:cNvSpPr txBox="1"/>
      </xdr:nvSpPr>
      <xdr:spPr>
        <a:xfrm>
          <a:off x="3225800" y="640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34,216</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75469</xdr:rowOff>
    </xdr:from>
    <xdr:to>
      <xdr:col>2</xdr:col>
      <xdr:colOff>692150</xdr:colOff>
      <xdr:row>34</xdr:row>
      <xdr:rowOff>177069</xdr:rowOff>
    </xdr:to>
    <xdr:sp macro="" textlink="">
      <xdr:nvSpPr>
        <xdr:cNvPr id="123" name="フローチャート : 判断 122"/>
        <xdr:cNvSpPr/>
      </xdr:nvSpPr>
      <xdr:spPr bwMode="auto">
        <a:xfrm>
          <a:off x="2857500" y="6342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161846</xdr:rowOff>
    </xdr:from>
    <xdr:ext cx="762000" cy="259045"/>
    <xdr:sp macro="" textlink="">
      <xdr:nvSpPr>
        <xdr:cNvPr id="124" name="テキスト ボックス 123"/>
        <xdr:cNvSpPr txBox="1"/>
      </xdr:nvSpPr>
      <xdr:spPr>
        <a:xfrm>
          <a:off x="2527300" y="6429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33,766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165628</xdr:rowOff>
    </xdr:from>
    <xdr:to>
      <xdr:col>5</xdr:col>
      <xdr:colOff>34925</xdr:colOff>
      <xdr:row>34</xdr:row>
      <xdr:rowOff>267229</xdr:rowOff>
    </xdr:to>
    <xdr:sp macro="" textlink="">
      <xdr:nvSpPr>
        <xdr:cNvPr id="130" name="円/楕円 129"/>
        <xdr:cNvSpPr/>
      </xdr:nvSpPr>
      <xdr:spPr bwMode="auto">
        <a:xfrm>
          <a:off x="5600700" y="6433078"/>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10705</xdr:rowOff>
    </xdr:from>
    <xdr:ext cx="762000" cy="259045"/>
    <xdr:sp macro="" textlink="">
      <xdr:nvSpPr>
        <xdr:cNvPr id="131" name="人口1人当たり決算額の推移該当値テキスト445"/>
        <xdr:cNvSpPr txBox="1"/>
      </xdr:nvSpPr>
      <xdr:spPr>
        <a:xfrm>
          <a:off x="5740400" y="6278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31,794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72131</xdr:rowOff>
    </xdr:from>
    <xdr:to>
      <xdr:col>4</xdr:col>
      <xdr:colOff>520700</xdr:colOff>
      <xdr:row>34</xdr:row>
      <xdr:rowOff>173731</xdr:rowOff>
    </xdr:to>
    <xdr:sp macro="" textlink="">
      <xdr:nvSpPr>
        <xdr:cNvPr id="132" name="円/楕円 131"/>
        <xdr:cNvSpPr/>
      </xdr:nvSpPr>
      <xdr:spPr bwMode="auto">
        <a:xfrm>
          <a:off x="4953000" y="6339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183908</xdr:rowOff>
    </xdr:from>
    <xdr:ext cx="736600" cy="259045"/>
    <xdr:sp macro="" textlink="">
      <xdr:nvSpPr>
        <xdr:cNvPr id="133" name="テキスト ボックス 132"/>
        <xdr:cNvSpPr txBox="1"/>
      </xdr:nvSpPr>
      <xdr:spPr>
        <a:xfrm>
          <a:off x="4622800" y="61084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33,839</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173263</xdr:rowOff>
    </xdr:from>
    <xdr:to>
      <xdr:col>3</xdr:col>
      <xdr:colOff>955675</xdr:colOff>
      <xdr:row>33</xdr:row>
      <xdr:rowOff>274863</xdr:rowOff>
    </xdr:to>
    <xdr:sp macro="" textlink="">
      <xdr:nvSpPr>
        <xdr:cNvPr id="134" name="円/楕円 133"/>
        <xdr:cNvSpPr/>
      </xdr:nvSpPr>
      <xdr:spPr bwMode="auto">
        <a:xfrm>
          <a:off x="4254500" y="60978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113590</xdr:rowOff>
    </xdr:from>
    <xdr:ext cx="762000" cy="259045"/>
    <xdr:sp macro="" textlink="">
      <xdr:nvSpPr>
        <xdr:cNvPr id="135" name="テキスト ボックス 134"/>
        <xdr:cNvSpPr txBox="1"/>
      </xdr:nvSpPr>
      <xdr:spPr>
        <a:xfrm>
          <a:off x="3924300" y="5866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39,127</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54117</xdr:rowOff>
    </xdr:from>
    <xdr:to>
      <xdr:col>3</xdr:col>
      <xdr:colOff>257175</xdr:colOff>
      <xdr:row>33</xdr:row>
      <xdr:rowOff>155717</xdr:rowOff>
    </xdr:to>
    <xdr:sp macro="" textlink="">
      <xdr:nvSpPr>
        <xdr:cNvPr id="136" name="円/楕円 135"/>
        <xdr:cNvSpPr/>
      </xdr:nvSpPr>
      <xdr:spPr bwMode="auto">
        <a:xfrm>
          <a:off x="3556000" y="59786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31</xdr:row>
      <xdr:rowOff>337344</xdr:rowOff>
    </xdr:from>
    <xdr:ext cx="762000" cy="259045"/>
    <xdr:sp macro="" textlink="">
      <xdr:nvSpPr>
        <xdr:cNvPr id="137" name="テキスト ボックス 136"/>
        <xdr:cNvSpPr txBox="1"/>
      </xdr:nvSpPr>
      <xdr:spPr>
        <a:xfrm>
          <a:off x="3225800" y="574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41,733</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146792</xdr:rowOff>
    </xdr:from>
    <xdr:to>
      <xdr:col>2</xdr:col>
      <xdr:colOff>692150</xdr:colOff>
      <xdr:row>33</xdr:row>
      <xdr:rowOff>248392</xdr:rowOff>
    </xdr:to>
    <xdr:sp macro="" textlink="">
      <xdr:nvSpPr>
        <xdr:cNvPr id="138" name="円/楕円 137"/>
        <xdr:cNvSpPr/>
      </xdr:nvSpPr>
      <xdr:spPr bwMode="auto">
        <a:xfrm>
          <a:off x="2857500" y="60713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87119</xdr:rowOff>
    </xdr:from>
    <xdr:ext cx="762000" cy="259045"/>
    <xdr:sp macro="" textlink="">
      <xdr:nvSpPr>
        <xdr:cNvPr id="139" name="テキスト ボックス 138"/>
        <xdr:cNvSpPr txBox="1"/>
      </xdr:nvSpPr>
      <xdr:spPr>
        <a:xfrm>
          <a:off x="2527300" y="58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39,706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福島県鏡石町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三位一体の改革後、平成２０年度に標準財政規模は３０億円を超え、経常的一般財源の規模が大きくなった。標準財政規模に対する財政調整基金残高は、１０％以上が望ましいとされていることから、今後も引き続き計画的な積立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福島県鏡石町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２年度以降連結実質赤字比率に係る赤字は発生していない。連結実質赤字比率に係る黒字割合は、平成２４年度の３６．６０％が最も高く、平成２１年度の１９．１６％が最も低い状況である。平成２１年度は、工業団地事業特別会計において、南町地区事業を実施したことにより黒字割合が減少している。平成２１年度を除くと２０％以上を保っている状況であり、計画的に予算が執行されている。なお、土地収入見込み額の増加により、工業団地事業特別会計の黒字額が大幅に増加し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福島県鏡石町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償還のピークが過ぎたことにより、元利償還金は減少している。一方、債務負担行為に基づく支出額は、平成２２年度に国営隈戸川土地改良事業及び県営成田ほ場整備事業の債務負担行為を設定したことにより、大幅に増加した。平成２２年度に分子の数値が前年度比で増加したが、分母にあたる標準財政規模が増加したために、実質公債費比率の割合は減少した。平成２４年度決算における実質公債費比率は１８．０％未満となり、平成２５年度決算においては１５．８％となり、徐々にではあるが、数値が改善され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福島県鏡石町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については、平成２２年度に国営土地改良事業及び県営成田ほ場整備事業に係る債務負担行為を設定したことにより、債務負担行為に基づく支出予定額が大幅に増加した。一方、平成２３年度から一部事務組合の公営企業債等繰入見込額が一部事務組合負担割合の見直しにより減少した。しかし、減少傾向にはあるが、一般会計等に係る地方債の現在高が高水準で推移しているため、大幅な数値の改善が見込まれ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W6" sqref="W6:AB8"/>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8238996</v>
      </c>
      <c r="BO4" s="349"/>
      <c r="BP4" s="349"/>
      <c r="BQ4" s="349"/>
      <c r="BR4" s="349"/>
      <c r="BS4" s="349"/>
      <c r="BT4" s="349"/>
      <c r="BU4" s="350"/>
      <c r="BV4" s="348">
        <v>7716556</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5.0999999999999996</v>
      </c>
      <c r="CU4" s="355"/>
      <c r="CV4" s="355"/>
      <c r="CW4" s="355"/>
      <c r="CX4" s="355"/>
      <c r="CY4" s="355"/>
      <c r="CZ4" s="355"/>
      <c r="DA4" s="356"/>
      <c r="DB4" s="354">
        <v>11.9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7780942</v>
      </c>
      <c r="BO5" s="386"/>
      <c r="BP5" s="386"/>
      <c r="BQ5" s="386"/>
      <c r="BR5" s="386"/>
      <c r="BS5" s="386"/>
      <c r="BT5" s="386"/>
      <c r="BU5" s="387"/>
      <c r="BV5" s="385">
        <v>7211370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84.1</v>
      </c>
      <c r="CU5" s="383"/>
      <c r="CV5" s="383"/>
      <c r="CW5" s="383"/>
      <c r="CX5" s="383"/>
      <c r="CY5" s="383"/>
      <c r="CZ5" s="383"/>
      <c r="DA5" s="384"/>
      <c r="DB5" s="382">
        <v>84</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458054</v>
      </c>
      <c r="BO6" s="386"/>
      <c r="BP6" s="386"/>
      <c r="BQ6" s="386"/>
      <c r="BR6" s="386"/>
      <c r="BS6" s="386"/>
      <c r="BT6" s="386"/>
      <c r="BU6" s="387"/>
      <c r="BV6" s="385">
        <v>505186</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91.8</v>
      </c>
      <c r="CU6" s="423"/>
      <c r="CV6" s="423"/>
      <c r="CW6" s="423"/>
      <c r="CX6" s="423"/>
      <c r="CY6" s="423"/>
      <c r="CZ6" s="423"/>
      <c r="DA6" s="424"/>
      <c r="DB6" s="422">
        <v>92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292890</v>
      </c>
      <c r="BO7" s="386"/>
      <c r="BP7" s="386"/>
      <c r="BQ7" s="386"/>
      <c r="BR7" s="386"/>
      <c r="BS7" s="386"/>
      <c r="BT7" s="386"/>
      <c r="BU7" s="387"/>
      <c r="BV7" s="385">
        <v>118751</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3260110</v>
      </c>
      <c r="CU7" s="386"/>
      <c r="CV7" s="386"/>
      <c r="CW7" s="386"/>
      <c r="CX7" s="386"/>
      <c r="CY7" s="386"/>
      <c r="CZ7" s="386"/>
      <c r="DA7" s="387"/>
      <c r="DB7" s="385">
        <v>3240154</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165164</v>
      </c>
      <c r="BO8" s="386"/>
      <c r="BP8" s="386"/>
      <c r="BQ8" s="386"/>
      <c r="BR8" s="386"/>
      <c r="BS8" s="386"/>
      <c r="BT8" s="386"/>
      <c r="BU8" s="387"/>
      <c r="BV8" s="385">
        <v>386435</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0.52</v>
      </c>
      <c r="CU8" s="426"/>
      <c r="CV8" s="426"/>
      <c r="CW8" s="426"/>
      <c r="CX8" s="426"/>
      <c r="CY8" s="426"/>
      <c r="CZ8" s="426"/>
      <c r="DA8" s="427"/>
      <c r="DB8" s="425">
        <v>0.52</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12815</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-221271</v>
      </c>
      <c r="BO9" s="386"/>
      <c r="BP9" s="386"/>
      <c r="BQ9" s="386"/>
      <c r="BR9" s="386"/>
      <c r="BS9" s="386"/>
      <c r="BT9" s="386"/>
      <c r="BU9" s="387"/>
      <c r="BV9" s="385">
        <v>45517</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15.5</v>
      </c>
      <c r="CU9" s="383"/>
      <c r="CV9" s="383"/>
      <c r="CW9" s="383"/>
      <c r="CX9" s="383"/>
      <c r="CY9" s="383"/>
      <c r="CZ9" s="383"/>
      <c r="DA9" s="384"/>
      <c r="DB9" s="382">
        <v>14.2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12746</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94520</v>
      </c>
      <c r="BO10" s="386"/>
      <c r="BP10" s="386"/>
      <c r="BQ10" s="386"/>
      <c r="BR10" s="386"/>
      <c r="BS10" s="386"/>
      <c r="BT10" s="386"/>
      <c r="BU10" s="387"/>
      <c r="BV10" s="385">
        <v>170105</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100000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12888</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12850</v>
      </c>
      <c r="S13" s="467"/>
      <c r="T13" s="467"/>
      <c r="U13" s="467"/>
      <c r="V13" s="468"/>
      <c r="W13" s="401" t="s">
        <v>122</v>
      </c>
      <c r="X13" s="402"/>
      <c r="Y13" s="402"/>
      <c r="Z13" s="402"/>
      <c r="AA13" s="402"/>
      <c r="AB13" s="392"/>
      <c r="AC13" s="436">
        <v>643</v>
      </c>
      <c r="AD13" s="437"/>
      <c r="AE13" s="437"/>
      <c r="AF13" s="437"/>
      <c r="AG13" s="476"/>
      <c r="AH13" s="436">
        <v>826</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-26751</v>
      </c>
      <c r="BO13" s="386"/>
      <c r="BP13" s="386"/>
      <c r="BQ13" s="386"/>
      <c r="BR13" s="386"/>
      <c r="BS13" s="386"/>
      <c r="BT13" s="386"/>
      <c r="BU13" s="387"/>
      <c r="BV13" s="385">
        <v>215622</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15.8</v>
      </c>
      <c r="CU13" s="383"/>
      <c r="CV13" s="383"/>
      <c r="CW13" s="383"/>
      <c r="CX13" s="383"/>
      <c r="CY13" s="383"/>
      <c r="CZ13" s="383"/>
      <c r="DA13" s="384"/>
      <c r="DB13" s="382">
        <v>17.3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12875</v>
      </c>
      <c r="S14" s="467"/>
      <c r="T14" s="467"/>
      <c r="U14" s="467"/>
      <c r="V14" s="468"/>
      <c r="W14" s="375"/>
      <c r="X14" s="376"/>
      <c r="Y14" s="376"/>
      <c r="Z14" s="376"/>
      <c r="AA14" s="376"/>
      <c r="AB14" s="365"/>
      <c r="AC14" s="469">
        <v>10.8</v>
      </c>
      <c r="AD14" s="470"/>
      <c r="AE14" s="470"/>
      <c r="AF14" s="470"/>
      <c r="AG14" s="471"/>
      <c r="AH14" s="469">
        <v>12.7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46.7</v>
      </c>
      <c r="CU14" s="481"/>
      <c r="CV14" s="481"/>
      <c r="CW14" s="481"/>
      <c r="CX14" s="481"/>
      <c r="CY14" s="481"/>
      <c r="CZ14" s="481"/>
      <c r="DA14" s="482"/>
      <c r="DB14" s="480">
        <v>86.1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12843</v>
      </c>
      <c r="S15" s="467"/>
      <c r="T15" s="467"/>
      <c r="U15" s="467"/>
      <c r="V15" s="468"/>
      <c r="W15" s="401" t="s">
        <v>129</v>
      </c>
      <c r="X15" s="402"/>
      <c r="Y15" s="402"/>
      <c r="Z15" s="402"/>
      <c r="AA15" s="402"/>
      <c r="AB15" s="392"/>
      <c r="AC15" s="436">
        <v>2256</v>
      </c>
      <c r="AD15" s="437"/>
      <c r="AE15" s="437"/>
      <c r="AF15" s="437"/>
      <c r="AG15" s="476"/>
      <c r="AH15" s="436">
        <v>2466</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1353188</v>
      </c>
      <c r="BO15" s="349"/>
      <c r="BP15" s="349"/>
      <c r="BQ15" s="349"/>
      <c r="BR15" s="349"/>
      <c r="BS15" s="349"/>
      <c r="BT15" s="349"/>
      <c r="BU15" s="350"/>
      <c r="BV15" s="348">
        <v>1323123</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38</v>
      </c>
      <c r="AD16" s="470"/>
      <c r="AE16" s="470"/>
      <c r="AF16" s="470"/>
      <c r="AG16" s="471"/>
      <c r="AH16" s="469">
        <v>38</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2602479</v>
      </c>
      <c r="BO16" s="386"/>
      <c r="BP16" s="386"/>
      <c r="BQ16" s="386"/>
      <c r="BR16" s="386"/>
      <c r="BS16" s="386"/>
      <c r="BT16" s="386"/>
      <c r="BU16" s="387"/>
      <c r="BV16" s="385">
        <v>2578224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3033</v>
      </c>
      <c r="AD17" s="437"/>
      <c r="AE17" s="437"/>
      <c r="AF17" s="437"/>
      <c r="AG17" s="476"/>
      <c r="AH17" s="436">
        <v>3191</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1735254</v>
      </c>
      <c r="BO17" s="386"/>
      <c r="BP17" s="386"/>
      <c r="BQ17" s="386"/>
      <c r="BR17" s="386"/>
      <c r="BS17" s="386"/>
      <c r="BT17" s="386"/>
      <c r="BU17" s="387"/>
      <c r="BV17" s="385">
        <v>1703199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31.25</v>
      </c>
      <c r="M18" s="498"/>
      <c r="N18" s="498"/>
      <c r="O18" s="498"/>
      <c r="P18" s="498"/>
      <c r="Q18" s="498"/>
      <c r="R18" s="499"/>
      <c r="S18" s="499"/>
      <c r="T18" s="499"/>
      <c r="U18" s="499"/>
      <c r="V18" s="500"/>
      <c r="W18" s="403"/>
      <c r="X18" s="404"/>
      <c r="Y18" s="404"/>
      <c r="Z18" s="404"/>
      <c r="AA18" s="404"/>
      <c r="AB18" s="395"/>
      <c r="AC18" s="501">
        <v>51.1</v>
      </c>
      <c r="AD18" s="502"/>
      <c r="AE18" s="502"/>
      <c r="AF18" s="502"/>
      <c r="AG18" s="503"/>
      <c r="AH18" s="501">
        <v>49.1</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2785062</v>
      </c>
      <c r="BO18" s="386"/>
      <c r="BP18" s="386"/>
      <c r="BQ18" s="386"/>
      <c r="BR18" s="386"/>
      <c r="BS18" s="386"/>
      <c r="BT18" s="386"/>
      <c r="BU18" s="387"/>
      <c r="BV18" s="385">
        <v>2717399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410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4449243</v>
      </c>
      <c r="BO19" s="386"/>
      <c r="BP19" s="386"/>
      <c r="BQ19" s="386"/>
      <c r="BR19" s="386"/>
      <c r="BS19" s="386"/>
      <c r="BT19" s="386"/>
      <c r="BU19" s="387"/>
      <c r="BV19" s="385">
        <v>4344570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4076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5010433</v>
      </c>
      <c r="BO23" s="386"/>
      <c r="BP23" s="386"/>
      <c r="BQ23" s="386"/>
      <c r="BR23" s="386"/>
      <c r="BS23" s="386"/>
      <c r="BT23" s="386"/>
      <c r="BU23" s="387"/>
      <c r="BV23" s="385">
        <v>5081473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5172</v>
      </c>
      <c r="R24" s="437"/>
      <c r="S24" s="437"/>
      <c r="T24" s="437"/>
      <c r="U24" s="437"/>
      <c r="V24" s="476"/>
      <c r="W24" s="531"/>
      <c r="X24" s="519"/>
      <c r="Y24" s="520"/>
      <c r="Z24" s="435" t="s">
        <v>152</v>
      </c>
      <c r="AA24" s="415"/>
      <c r="AB24" s="415"/>
      <c r="AC24" s="415"/>
      <c r="AD24" s="415"/>
      <c r="AE24" s="415"/>
      <c r="AF24" s="415"/>
      <c r="AG24" s="416"/>
      <c r="AH24" s="436">
        <v>84</v>
      </c>
      <c r="AI24" s="437"/>
      <c r="AJ24" s="437"/>
      <c r="AK24" s="437"/>
      <c r="AL24" s="476"/>
      <c r="AM24" s="436">
        <v>274428</v>
      </c>
      <c r="AN24" s="437"/>
      <c r="AO24" s="437"/>
      <c r="AP24" s="437"/>
      <c r="AQ24" s="437"/>
      <c r="AR24" s="476"/>
      <c r="AS24" s="436">
        <v>3267</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4339105</v>
      </c>
      <c r="BO24" s="386"/>
      <c r="BP24" s="386"/>
      <c r="BQ24" s="386"/>
      <c r="BR24" s="386"/>
      <c r="BS24" s="386"/>
      <c r="BT24" s="386"/>
      <c r="BU24" s="387"/>
      <c r="BV24" s="385">
        <v>4172256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5913</v>
      </c>
      <c r="R25" s="437"/>
      <c r="S25" s="437"/>
      <c r="T25" s="437"/>
      <c r="U25" s="437"/>
      <c r="V25" s="476"/>
      <c r="W25" s="531"/>
      <c r="X25" s="519"/>
      <c r="Y25" s="520"/>
      <c r="Z25" s="435" t="s">
        <v>155</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1659068</v>
      </c>
      <c r="BO25" s="349"/>
      <c r="BP25" s="349"/>
      <c r="BQ25" s="349"/>
      <c r="BR25" s="349"/>
      <c r="BS25" s="349"/>
      <c r="BT25" s="349"/>
      <c r="BU25" s="350"/>
      <c r="BV25" s="348">
        <v>1793028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4712</v>
      </c>
      <c r="R26" s="437"/>
      <c r="S26" s="437"/>
      <c r="T26" s="437"/>
      <c r="U26" s="437"/>
      <c r="V26" s="476"/>
      <c r="W26" s="531"/>
      <c r="X26" s="519"/>
      <c r="Y26" s="520"/>
      <c r="Z26" s="435" t="s">
        <v>158</v>
      </c>
      <c r="AA26" s="539"/>
      <c r="AB26" s="539"/>
      <c r="AC26" s="539"/>
      <c r="AD26" s="539"/>
      <c r="AE26" s="539"/>
      <c r="AF26" s="539"/>
      <c r="AG26" s="540"/>
      <c r="AH26" s="436">
        <v>3</v>
      </c>
      <c r="AI26" s="437"/>
      <c r="AJ26" s="437"/>
      <c r="AK26" s="437"/>
      <c r="AL26" s="476"/>
      <c r="AM26" s="436">
        <v>9453</v>
      </c>
      <c r="AN26" s="437"/>
      <c r="AO26" s="437"/>
      <c r="AP26" s="437"/>
      <c r="AQ26" s="437"/>
      <c r="AR26" s="476"/>
      <c r="AS26" s="436">
        <v>3151</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2961</v>
      </c>
      <c r="R27" s="437"/>
      <c r="S27" s="437"/>
      <c r="T27" s="437"/>
      <c r="U27" s="437"/>
      <c r="V27" s="476"/>
      <c r="W27" s="531"/>
      <c r="X27" s="519"/>
      <c r="Y27" s="520"/>
      <c r="Z27" s="435" t="s">
        <v>161</v>
      </c>
      <c r="AA27" s="415"/>
      <c r="AB27" s="415"/>
      <c r="AC27" s="415"/>
      <c r="AD27" s="415"/>
      <c r="AE27" s="415"/>
      <c r="AF27" s="415"/>
      <c r="AG27" s="416"/>
      <c r="AH27" s="436">
        <v>3</v>
      </c>
      <c r="AI27" s="437"/>
      <c r="AJ27" s="437"/>
      <c r="AK27" s="437"/>
      <c r="AL27" s="476"/>
      <c r="AM27" s="436">
        <v>9438</v>
      </c>
      <c r="AN27" s="437"/>
      <c r="AO27" s="437"/>
      <c r="AP27" s="437"/>
      <c r="AQ27" s="437"/>
      <c r="AR27" s="476"/>
      <c r="AS27" s="436">
        <v>3146</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138320</v>
      </c>
      <c r="BO27" s="553"/>
      <c r="BP27" s="553"/>
      <c r="BQ27" s="553"/>
      <c r="BR27" s="553"/>
      <c r="BS27" s="553"/>
      <c r="BT27" s="553"/>
      <c r="BU27" s="554"/>
      <c r="BV27" s="552">
        <v>138320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2439</v>
      </c>
      <c r="R28" s="437"/>
      <c r="S28" s="437"/>
      <c r="T28" s="437"/>
      <c r="U28" s="437"/>
      <c r="V28" s="476"/>
      <c r="W28" s="531"/>
      <c r="X28" s="519"/>
      <c r="Y28" s="520"/>
      <c r="Z28" s="435" t="s">
        <v>164</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681708</v>
      </c>
      <c r="BO28" s="349"/>
      <c r="BP28" s="349"/>
      <c r="BQ28" s="349"/>
      <c r="BR28" s="349"/>
      <c r="BS28" s="349"/>
      <c r="BT28" s="349"/>
      <c r="BU28" s="350"/>
      <c r="BV28" s="348">
        <v>587188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10</v>
      </c>
      <c r="M29" s="437"/>
      <c r="N29" s="437"/>
      <c r="O29" s="437"/>
      <c r="P29" s="476"/>
      <c r="Q29" s="436">
        <v>2259</v>
      </c>
      <c r="R29" s="437"/>
      <c r="S29" s="437"/>
      <c r="T29" s="437"/>
      <c r="U29" s="437"/>
      <c r="V29" s="476"/>
      <c r="W29" s="531"/>
      <c r="X29" s="519"/>
      <c r="Y29" s="520"/>
      <c r="Z29" s="435" t="s">
        <v>168</v>
      </c>
      <c r="AA29" s="415"/>
      <c r="AB29" s="415"/>
      <c r="AC29" s="415"/>
      <c r="AD29" s="415"/>
      <c r="AE29" s="415"/>
      <c r="AF29" s="415"/>
      <c r="AG29" s="416"/>
      <c r="AH29" s="436">
        <v>87</v>
      </c>
      <c r="AI29" s="437"/>
      <c r="AJ29" s="437"/>
      <c r="AK29" s="437"/>
      <c r="AL29" s="476"/>
      <c r="AM29" s="436">
        <v>283866</v>
      </c>
      <c r="AN29" s="437"/>
      <c r="AO29" s="437"/>
      <c r="AP29" s="437"/>
      <c r="AQ29" s="437"/>
      <c r="AR29" s="476"/>
      <c r="AS29" s="436">
        <v>3263</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70755</v>
      </c>
      <c r="BO29" s="386"/>
      <c r="BP29" s="386"/>
      <c r="BQ29" s="386"/>
      <c r="BR29" s="386"/>
      <c r="BS29" s="386"/>
      <c r="BT29" s="386"/>
      <c r="BU29" s="387"/>
      <c r="BV29" s="385">
        <v>70734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98.3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1840369</v>
      </c>
      <c r="BO30" s="553"/>
      <c r="BP30" s="553"/>
      <c r="BQ30" s="553"/>
      <c r="BR30" s="553"/>
      <c r="BS30" s="553"/>
      <c r="BT30" s="553"/>
      <c r="BU30" s="554"/>
      <c r="BV30" s="552">
        <v>1967457</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IF('各会計、関係団体の財政状況及び健全化判断比率'!B31="","",'各会計、関係団体の財政状況及び健全化判断比率'!B31)</f>
        <v>上水道事業会計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IF('各会計、関係団体の財政状況及び健全化判断比率'!B32="","",'各会計、関係団体の財政状況及び健全化判断比率'!B32)</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12</v>
      </c>
      <c r="BX34" s="564"/>
      <c r="BY34" s="565" t="str">
        <f>IF('各会計、関係団体の財政状況及び健全化判断比率'!B68="","",'各会計、関係団体の財政状況及び健全化判断比率'!B68)</f>
        <v>須賀川地方広域消防組合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土地取得事業特別会計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10</v>
      </c>
      <c r="BF35" s="564"/>
      <c r="BG35" s="565" t="str">
        <f>IF('各会計、関係団体の財政状況及び健全化判断比率'!B33="","",'各会計、関係団体の財政状況及び健全化判断比率'!B33)</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13</v>
      </c>
      <c r="BX35" s="564"/>
      <c r="BY35" s="565" t="str">
        <f>IF('各会計、関係団体の財政状況及び健全化判断比率'!B69="","",'各会計、関係団体の財政状況及び健全化判断比率'!B69)</f>
        <v>須賀川地方保健環境組合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鏡石駅東第１土地区画整理事業特別会計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11</v>
      </c>
      <c r="BF36" s="564"/>
      <c r="BG36" s="565" t="str">
        <f>IF('各会計、関係団体の財政状況及び健全化判断比率'!B34="","",'各会計、関係団体の財政状況及び健全化判断比率'!B34)</f>
        <v>工業団地事業特別会計</v>
      </c>
      <c r="BH36" s="565"/>
      <c r="BI36" s="565"/>
      <c r="BJ36" s="565"/>
      <c r="BK36" s="565"/>
      <c r="BL36" s="565"/>
      <c r="BM36" s="565"/>
      <c r="BN36" s="565"/>
      <c r="BO36" s="565"/>
      <c r="BP36" s="565"/>
      <c r="BQ36" s="565"/>
      <c r="BR36" s="565"/>
      <c r="BS36" s="565"/>
      <c r="BT36" s="565"/>
      <c r="BU36" s="565"/>
      <c r="BV36" s="165"/>
      <c r="BW36" s="564">
        <f t="shared" si="2"/>
        <v>14</v>
      </c>
      <c r="BX36" s="564"/>
      <c r="BY36" s="565" t="str">
        <f>IF('各会計、関係団体の財政状況及び健全化判断比率'!B70="","",'各会計、関係団体の財政状況及び健全化判断比率'!B70)</f>
        <v>公立岩瀬病院企業団</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育英資金貸付費特別会計</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15</v>
      </c>
      <c r="BX37" s="564"/>
      <c r="BY37" s="565" t="str">
        <f>IF('各会計、関係団体の財政状況及び健全化判断比率'!B71="","",'各会計、関係団体の財政状況及び健全化判断比率'!B71)</f>
        <v>福島県市町村総合事務組合（一般会計）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16</v>
      </c>
      <c r="BX38" s="564"/>
      <c r="BY38" s="565" t="str">
        <f>IF('各会計、関係団体の財政状況及び健全化判断比率'!B72="","",'各会計、関係団体の財政状況及び健全化判断比率'!B72)</f>
        <v>福島県市町村総合事務組合（消防補償等特別会計）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17</v>
      </c>
      <c r="BX39" s="564"/>
      <c r="BY39" s="565" t="str">
        <f>IF('各会計、関係団体の財政状況及び健全化判断比率'!B73="","",'各会計、関係団体の財政状況及び健全化判断比率'!B73)</f>
        <v>福島県市町村総合事務組合（消防賞じゅつ金特別会計）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18</v>
      </c>
      <c r="BX40" s="564"/>
      <c r="BY40" s="565" t="str">
        <f>IF('各会計、関係団体の財政状況及び健全化判断比率'!B74="","",'各会計、関係団体の財政状況及び健全化判断比率'!B74)</f>
        <v>福島県市町村総合事務組合（非常勤職員公務災害補償特別会計）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19</v>
      </c>
      <c r="BX41" s="564"/>
      <c r="BY41" s="565" t="str">
        <f>IF('各会計、関係団体の財政状況及び健全化判断比率'!B75="","",'各会計、関係団体の財政状況及び健全化判断比率'!B75)</f>
        <v>福島県市町村総合事務組合（自治会館管理特別会計）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20</v>
      </c>
      <c r="BX42" s="564"/>
      <c r="BY42" s="565" t="str">
        <f>IF('各会計、関係団体の財政状況及び健全化判断比率'!B76="","",'各会計、関係団体の財政状況及び健全化判断比率'!B76)</f>
        <v>福島県後期高齢者医療連合（一般会計）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21</v>
      </c>
      <c r="BX43" s="564"/>
      <c r="BY43" s="565" t="str">
        <f>IF('各会計、関係団体の財政状況及び健全化判断比率'!B77="","",'各会計、関係団体の財政状況及び健全化判断比率'!B77)</f>
        <v>福島県後期高齢者医療連合（後期高齢者特別会計）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0"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517</v>
      </c>
      <c r="J40" s="79" t="s">
        <v>518</v>
      </c>
      <c r="K40" s="79" t="s">
        <v>519</v>
      </c>
      <c r="L40" s="79" t="s">
        <v>520</v>
      </c>
      <c r="M40" s="80" t="s">
        <v>521</v>
      </c>
    </row>
    <row r="41" spans="2:13" ht="27.75" customHeight="1">
      <c r="B41" s="1167" t="s">
        <v>23</v>
      </c>
      <c r="C41" s="1168"/>
      <c r="D41" s="81"/>
      <c r="E41" s="1173" t="s">
        <v>24</v>
      </c>
      <c r="F41" s="1173"/>
      <c r="G41" s="1173"/>
      <c r="H41" s="1174"/>
      <c r="I41" s="82">
        <v>5496</v>
      </c>
      <c r="J41" s="83">
        <v>5333</v>
      </c>
      <c r="K41" s="83">
        <v>5094</v>
      </c>
      <c r="L41" s="83">
        <v>5081</v>
      </c>
      <c r="M41" s="84">
        <v>5010</v>
      </c>
    </row>
    <row r="42" spans="2:13" ht="27.75" customHeight="1">
      <c r="B42" s="1169"/>
      <c r="C42" s="1170"/>
      <c r="D42" s="85"/>
      <c r="E42" s="1175" t="s">
        <v>25</v>
      </c>
      <c r="F42" s="1175"/>
      <c r="G42" s="1175"/>
      <c r="H42" s="1176"/>
      <c r="I42" s="86">
        <v>266</v>
      </c>
      <c r="J42" s="87">
        <v>2008</v>
      </c>
      <c r="K42" s="87">
        <v>1940</v>
      </c>
      <c r="L42" s="87">
        <v>1790</v>
      </c>
      <c r="M42" s="88">
        <v>1632</v>
      </c>
    </row>
    <row r="43" spans="2:13" ht="27.75" customHeight="1">
      <c r="B43" s="1169"/>
      <c r="C43" s="1170"/>
      <c r="D43" s="85"/>
      <c r="E43" s="1175" t="s">
        <v>26</v>
      </c>
      <c r="F43" s="1175"/>
      <c r="G43" s="1175"/>
      <c r="H43" s="1176"/>
      <c r="I43" s="86">
        <v>3308</v>
      </c>
      <c r="J43" s="87">
        <v>3159</v>
      </c>
      <c r="K43" s="87">
        <v>3102</v>
      </c>
      <c r="L43" s="87">
        <v>2761</v>
      </c>
      <c r="M43" s="88">
        <v>2464</v>
      </c>
    </row>
    <row r="44" spans="2:13" ht="27.75" customHeight="1">
      <c r="B44" s="1169"/>
      <c r="C44" s="1170"/>
      <c r="D44" s="85"/>
      <c r="E44" s="1175" t="s">
        <v>27</v>
      </c>
      <c r="F44" s="1175"/>
      <c r="G44" s="1175"/>
      <c r="H44" s="1176"/>
      <c r="I44" s="86">
        <v>155</v>
      </c>
      <c r="J44" s="87">
        <v>331</v>
      </c>
      <c r="K44" s="87">
        <v>77</v>
      </c>
      <c r="L44" s="87">
        <v>72</v>
      </c>
      <c r="M44" s="88">
        <v>69</v>
      </c>
    </row>
    <row r="45" spans="2:13" ht="27.75" customHeight="1">
      <c r="B45" s="1169"/>
      <c r="C45" s="1170"/>
      <c r="D45" s="85"/>
      <c r="E45" s="1175" t="s">
        <v>28</v>
      </c>
      <c r="F45" s="1175"/>
      <c r="G45" s="1175"/>
      <c r="H45" s="1176"/>
      <c r="I45" s="86">
        <v>848</v>
      </c>
      <c r="J45" s="87">
        <v>712</v>
      </c>
      <c r="K45" s="87">
        <v>782</v>
      </c>
      <c r="L45" s="87">
        <v>706</v>
      </c>
      <c r="M45" s="88">
        <v>538</v>
      </c>
    </row>
    <row r="46" spans="2:13" ht="27.75" customHeight="1">
      <c r="B46" s="1169"/>
      <c r="C46" s="1170"/>
      <c r="D46" s="85"/>
      <c r="E46" s="1175" t="s">
        <v>29</v>
      </c>
      <c r="F46" s="1175"/>
      <c r="G46" s="1175"/>
      <c r="H46" s="1176"/>
      <c r="I46" s="86" t="s">
        <v>477</v>
      </c>
      <c r="J46" s="87" t="s">
        <v>477</v>
      </c>
      <c r="K46" s="87" t="s">
        <v>477</v>
      </c>
      <c r="L46" s="87" t="s">
        <v>477</v>
      </c>
      <c r="M46" s="88" t="s">
        <v>477</v>
      </c>
    </row>
    <row r="47" spans="2:13" ht="27.75" customHeight="1">
      <c r="B47" s="1169"/>
      <c r="C47" s="1170"/>
      <c r="D47" s="85"/>
      <c r="E47" s="1175" t="s">
        <v>30</v>
      </c>
      <c r="F47" s="1175"/>
      <c r="G47" s="1175"/>
      <c r="H47" s="1176"/>
      <c r="I47" s="86" t="s">
        <v>477</v>
      </c>
      <c r="J47" s="87" t="s">
        <v>477</v>
      </c>
      <c r="K47" s="87" t="s">
        <v>477</v>
      </c>
      <c r="L47" s="87" t="s">
        <v>477</v>
      </c>
      <c r="M47" s="88" t="s">
        <v>477</v>
      </c>
    </row>
    <row r="48" spans="2:13" ht="27.75" customHeight="1">
      <c r="B48" s="1171"/>
      <c r="C48" s="1172"/>
      <c r="D48" s="85"/>
      <c r="E48" s="1175" t="s">
        <v>31</v>
      </c>
      <c r="F48" s="1175"/>
      <c r="G48" s="1175"/>
      <c r="H48" s="1176"/>
      <c r="I48" s="86" t="s">
        <v>477</v>
      </c>
      <c r="J48" s="87" t="s">
        <v>477</v>
      </c>
      <c r="K48" s="87" t="s">
        <v>477</v>
      </c>
      <c r="L48" s="87" t="s">
        <v>477</v>
      </c>
      <c r="M48" s="88" t="s">
        <v>477</v>
      </c>
    </row>
    <row r="49" spans="2:13" ht="27.75" customHeight="1">
      <c r="B49" s="1177" t="s">
        <v>32</v>
      </c>
      <c r="C49" s="1178"/>
      <c r="D49" s="89"/>
      <c r="E49" s="1175" t="s">
        <v>33</v>
      </c>
      <c r="F49" s="1175"/>
      <c r="G49" s="1175"/>
      <c r="H49" s="1176"/>
      <c r="I49" s="86">
        <v>1285</v>
      </c>
      <c r="J49" s="87">
        <v>1456</v>
      </c>
      <c r="K49" s="87">
        <v>2006</v>
      </c>
      <c r="L49" s="87">
        <v>2250</v>
      </c>
      <c r="M49" s="88">
        <v>2486</v>
      </c>
    </row>
    <row r="50" spans="2:13" ht="27.75" customHeight="1">
      <c r="B50" s="1169"/>
      <c r="C50" s="1170"/>
      <c r="D50" s="85"/>
      <c r="E50" s="1175" t="s">
        <v>34</v>
      </c>
      <c r="F50" s="1175"/>
      <c r="G50" s="1175"/>
      <c r="H50" s="1176"/>
      <c r="I50" s="86">
        <v>123</v>
      </c>
      <c r="J50" s="87">
        <v>102</v>
      </c>
      <c r="K50" s="87">
        <v>86</v>
      </c>
      <c r="L50" s="87">
        <v>69</v>
      </c>
      <c r="M50" s="88">
        <v>135</v>
      </c>
    </row>
    <row r="51" spans="2:13" ht="27.75" customHeight="1">
      <c r="B51" s="1171"/>
      <c r="C51" s="1172"/>
      <c r="D51" s="85"/>
      <c r="E51" s="1175" t="s">
        <v>35</v>
      </c>
      <c r="F51" s="1175"/>
      <c r="G51" s="1175"/>
      <c r="H51" s="1176"/>
      <c r="I51" s="86">
        <v>4846</v>
      </c>
      <c r="J51" s="87">
        <v>5378</v>
      </c>
      <c r="K51" s="87">
        <v>5499</v>
      </c>
      <c r="L51" s="87">
        <v>5661</v>
      </c>
      <c r="M51" s="88">
        <v>5764</v>
      </c>
    </row>
    <row r="52" spans="2:13" ht="27.75" customHeight="1" thickBot="1">
      <c r="B52" s="1179" t="s">
        <v>36</v>
      </c>
      <c r="C52" s="1180"/>
      <c r="D52" s="90"/>
      <c r="E52" s="1181" t="s">
        <v>37</v>
      </c>
      <c r="F52" s="1181"/>
      <c r="G52" s="1181"/>
      <c r="H52" s="1182"/>
      <c r="I52" s="91">
        <v>3821</v>
      </c>
      <c r="J52" s="92">
        <v>4607</v>
      </c>
      <c r="K52" s="92">
        <v>3404</v>
      </c>
      <c r="L52" s="92">
        <v>2430</v>
      </c>
      <c r="M52" s="93">
        <v>1328</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516</v>
      </c>
      <c r="G2" s="111"/>
      <c r="H2" s="112"/>
    </row>
    <row r="3" spans="1:8">
      <c r="A3" s="108" t="s">
        <v>509</v>
      </c>
      <c r="B3" s="113"/>
      <c r="C3" s="114"/>
      <c r="D3" s="115">
        <v>46835</v>
      </c>
      <c r="E3" s="116"/>
      <c r="F3" s="117">
        <v>86910</v>
      </c>
      <c r="G3" s="118"/>
      <c r="H3" s="119"/>
    </row>
    <row r="4" spans="1:8">
      <c r="A4" s="120"/>
      <c r="B4" s="121"/>
      <c r="C4" s="122"/>
      <c r="D4" s="123">
        <v>39895</v>
      </c>
      <c r="E4" s="124"/>
      <c r="F4" s="125">
        <v>50891</v>
      </c>
      <c r="G4" s="126"/>
      <c r="H4" s="127"/>
    </row>
    <row r="5" spans="1:8">
      <c r="A5" s="108" t="s">
        <v>511</v>
      </c>
      <c r="B5" s="113"/>
      <c r="C5" s="114"/>
      <c r="D5" s="115">
        <v>42797</v>
      </c>
      <c r="E5" s="116"/>
      <c r="F5" s="117">
        <v>95443</v>
      </c>
      <c r="G5" s="118"/>
      <c r="H5" s="119"/>
    </row>
    <row r="6" spans="1:8">
      <c r="A6" s="120"/>
      <c r="B6" s="121"/>
      <c r="C6" s="122"/>
      <c r="D6" s="123">
        <v>30929</v>
      </c>
      <c r="E6" s="124"/>
      <c r="F6" s="125">
        <v>48538</v>
      </c>
      <c r="G6" s="126"/>
      <c r="H6" s="127"/>
    </row>
    <row r="7" spans="1:8">
      <c r="A7" s="108" t="s">
        <v>512</v>
      </c>
      <c r="B7" s="113"/>
      <c r="C7" s="114"/>
      <c r="D7" s="115">
        <v>22640</v>
      </c>
      <c r="E7" s="116"/>
      <c r="F7" s="117">
        <v>72729</v>
      </c>
      <c r="G7" s="118"/>
      <c r="H7" s="119"/>
    </row>
    <row r="8" spans="1:8">
      <c r="A8" s="120"/>
      <c r="B8" s="121"/>
      <c r="C8" s="122"/>
      <c r="D8" s="123">
        <v>10910</v>
      </c>
      <c r="E8" s="124"/>
      <c r="F8" s="125">
        <v>36291</v>
      </c>
      <c r="G8" s="126"/>
      <c r="H8" s="127"/>
    </row>
    <row r="9" spans="1:8">
      <c r="A9" s="108" t="s">
        <v>513</v>
      </c>
      <c r="B9" s="113"/>
      <c r="C9" s="114"/>
      <c r="D9" s="115">
        <v>53670</v>
      </c>
      <c r="E9" s="116"/>
      <c r="F9" s="117">
        <v>70317</v>
      </c>
      <c r="G9" s="118"/>
      <c r="H9" s="119"/>
    </row>
    <row r="10" spans="1:8">
      <c r="A10" s="120"/>
      <c r="B10" s="121"/>
      <c r="C10" s="122"/>
      <c r="D10" s="123">
        <v>26366</v>
      </c>
      <c r="E10" s="124"/>
      <c r="F10" s="125">
        <v>35725</v>
      </c>
      <c r="G10" s="126"/>
      <c r="H10" s="127"/>
    </row>
    <row r="11" spans="1:8">
      <c r="A11" s="108" t="s">
        <v>514</v>
      </c>
      <c r="B11" s="113"/>
      <c r="C11" s="114"/>
      <c r="D11" s="115">
        <v>126470</v>
      </c>
      <c r="E11" s="116"/>
      <c r="F11" s="117">
        <v>105751</v>
      </c>
      <c r="G11" s="118"/>
      <c r="H11" s="119"/>
    </row>
    <row r="12" spans="1:8">
      <c r="A12" s="120"/>
      <c r="B12" s="121"/>
      <c r="C12" s="128"/>
      <c r="D12" s="123">
        <v>29960</v>
      </c>
      <c r="E12" s="124"/>
      <c r="F12" s="125">
        <v>49969</v>
      </c>
      <c r="G12" s="126"/>
      <c r="H12" s="127"/>
    </row>
    <row r="13" spans="1:8">
      <c r="A13" s="108"/>
      <c r="B13" s="113"/>
      <c r="C13" s="129"/>
      <c r="D13" s="130">
        <v>58482</v>
      </c>
      <c r="E13" s="131"/>
      <c r="F13" s="132">
        <v>86230</v>
      </c>
      <c r="G13" s="133"/>
      <c r="H13" s="119"/>
    </row>
    <row r="14" spans="1:8">
      <c r="A14" s="120"/>
      <c r="B14" s="121"/>
      <c r="C14" s="122"/>
      <c r="D14" s="123">
        <v>27612</v>
      </c>
      <c r="E14" s="124"/>
      <c r="F14" s="125">
        <v>44283</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3.59</v>
      </c>
      <c r="C19" s="134">
        <f>ROUND(VALUE(SUBSTITUTE(実質収支比率等に係る経年分析!G$48,"▲","-")),2)</f>
        <v>3.76</v>
      </c>
      <c r="D19" s="134">
        <f>ROUND(VALUE(SUBSTITUTE(実質収支比率等に係る経年分析!H$48,"▲","-")),2)</f>
        <v>10.41</v>
      </c>
      <c r="E19" s="134">
        <f>ROUND(VALUE(SUBSTITUTE(実質収支比率等に係る経年分析!I$48,"▲","-")),2)</f>
        <v>11.93</v>
      </c>
      <c r="F19" s="134">
        <f>ROUND(VALUE(SUBSTITUTE(実質収支比率等に係る経年分析!J$48,"▲","-")),2)</f>
        <v>5.07</v>
      </c>
    </row>
    <row r="20" spans="1:11">
      <c r="A20" s="134" t="s">
        <v>42</v>
      </c>
      <c r="B20" s="134">
        <f>ROUND(VALUE(SUBSTITUTE(実質収支比率等に係る経年分析!F$47,"▲","-")),2)</f>
        <v>8.19</v>
      </c>
      <c r="C20" s="134">
        <f>ROUND(VALUE(SUBSTITUTE(実質収支比率等に係る経年分析!G$47,"▲","-")),2)</f>
        <v>11.92</v>
      </c>
      <c r="D20" s="134">
        <f>ROUND(VALUE(SUBSTITUTE(実質収支比率等に係る経年分析!H$47,"▲","-")),2)</f>
        <v>12.74</v>
      </c>
      <c r="E20" s="134">
        <f>ROUND(VALUE(SUBSTITUTE(実質収支比率等に係る経年分析!I$47,"▲","-")),2)</f>
        <v>18.12</v>
      </c>
      <c r="F20" s="134">
        <f>ROUND(VALUE(SUBSTITUTE(実質収支比率等に係る経年分析!J$47,"▲","-")),2)</f>
        <v>20.91</v>
      </c>
    </row>
    <row r="21" spans="1:11">
      <c r="A21" s="134" t="s">
        <v>43</v>
      </c>
      <c r="B21" s="134">
        <f>IF(ISNUMBER(VALUE(SUBSTITUTE(実質収支比率等に係る経年分析!F$49,"▲","-"))),ROUND(VALUE(SUBSTITUTE(実質収支比率等に係る経年分析!F$49,"▲","-")),2),NA())</f>
        <v>0.11</v>
      </c>
      <c r="C21" s="134">
        <f>IF(ISNUMBER(VALUE(SUBSTITUTE(実質収支比率等に係る経年分析!G$49,"▲","-"))),ROUND(VALUE(SUBSTITUTE(実質収支比率等に係る経年分析!G$49,"▲","-")),2),NA())</f>
        <v>4.49</v>
      </c>
      <c r="D21" s="134">
        <f>IF(ISNUMBER(VALUE(SUBSTITUTE(実質収支比率等に係る経年分析!H$49,"▲","-"))),ROUND(VALUE(SUBSTITUTE(実質収支比率等に係る経年分析!H$49,"▲","-")),2),NA())</f>
        <v>8.27</v>
      </c>
      <c r="E21" s="134">
        <f>IF(ISNUMBER(VALUE(SUBSTITUTE(実質収支比率等に係る経年分析!I$49,"▲","-"))),ROUND(VALUE(SUBSTITUTE(実質収支比率等に係る経年分析!I$49,"▲","-")),2),NA())</f>
        <v>6.65</v>
      </c>
      <c r="F21" s="134">
        <f>IF(ISNUMBER(VALUE(SUBSTITUTE(実質収支比率等に係る経年分析!J$49,"▲","-"))),ROUND(VALUE(SUBSTITUTE(実質収支比率等に係る経年分析!J$49,"▲","-")),2),NA())</f>
        <v>-0.82</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鏡石駅東第１土地区画整理事業特別会計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0.56999999999999995</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1.28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1.85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3.8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1.37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1.18</v>
      </c>
    </row>
    <row r="33" spans="1:16">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1.68</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3.55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10.37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11.88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5.03</v>
      </c>
    </row>
    <row r="35" spans="1:16">
      <c r="A35" s="135" t="str">
        <f>IF(連結実質赤字比率に係る赤字・黒字の構成分析!C$35="",NA(),連結実質赤字比率に係る赤字・黒字の構成分析!C$35)</f>
        <v>工業団地事業特別会計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0.32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3.39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0.42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11.08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10.63</v>
      </c>
    </row>
    <row r="36" spans="1:16">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13.26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11.04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11.23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11.78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11.62</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400</v>
      </c>
      <c r="E42" s="136"/>
      <c r="F42" s="136"/>
      <c r="G42" s="136">
        <f>'実質公債費比率（分子）の構造'!L$52</f>
        <v>430</v>
      </c>
      <c r="H42" s="136"/>
      <c r="I42" s="136"/>
      <c r="J42" s="136">
        <f>'実質公債費比率（分子）の構造'!M$52</f>
        <v>435</v>
      </c>
      <c r="K42" s="136"/>
      <c r="L42" s="136"/>
      <c r="M42" s="136">
        <f>'実質公債費比率（分子）の構造'!N$52</f>
        <v>435</v>
      </c>
      <c r="N42" s="136"/>
      <c r="O42" s="136"/>
      <c r="P42" s="136">
        <f>'実質公債費比率（分子）の構造'!O$52</f>
        <v>439</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36</v>
      </c>
      <c r="C44" s="136"/>
      <c r="D44" s="136"/>
      <c r="E44" s="136">
        <f>'実質公債費比率（分子）の構造'!L$50</f>
        <v>138</v>
      </c>
      <c r="F44" s="136"/>
      <c r="G44" s="136"/>
      <c r="H44" s="136">
        <f>'実質公債費比率（分子）の構造'!M$50</f>
        <v>109</v>
      </c>
      <c r="I44" s="136"/>
      <c r="J44" s="136"/>
      <c r="K44" s="136">
        <f>'実質公債費比率（分子）の構造'!N$50</f>
        <v>106</v>
      </c>
      <c r="L44" s="136"/>
      <c r="M44" s="136"/>
      <c r="N44" s="136">
        <f>'実質公債費比率（分子）の構造'!O$50</f>
        <v>125</v>
      </c>
      <c r="O44" s="136"/>
      <c r="P44" s="136"/>
    </row>
    <row r="45" spans="1:16">
      <c r="A45" s="136" t="s">
        <v>53</v>
      </c>
      <c r="B45" s="136">
        <f>'実質公債費比率（分子）の構造'!K$49</f>
        <v>26</v>
      </c>
      <c r="C45" s="136"/>
      <c r="D45" s="136"/>
      <c r="E45" s="136">
        <f>'実質公債費比率（分子）の構造'!L$49</f>
        <v>18</v>
      </c>
      <c r="F45" s="136"/>
      <c r="G45" s="136"/>
      <c r="H45" s="136">
        <f>'実質公債費比率（分子）の構造'!M$49</f>
        <v>14</v>
      </c>
      <c r="I45" s="136"/>
      <c r="J45" s="136"/>
      <c r="K45" s="136">
        <f>'実質公債費比率（分子）の構造'!N$49</f>
        <v>10</v>
      </c>
      <c r="L45" s="136"/>
      <c r="M45" s="136"/>
      <c r="N45" s="136">
        <f>'実質公債費比率（分子）の構造'!O$49</f>
        <v>2</v>
      </c>
      <c r="O45" s="136"/>
      <c r="P45" s="136"/>
    </row>
    <row r="46" spans="1:16">
      <c r="A46" s="136" t="s">
        <v>54</v>
      </c>
      <c r="B46" s="136">
        <f>'実質公債費比率（分子）の構造'!K$48</f>
        <v>158</v>
      </c>
      <c r="C46" s="136"/>
      <c r="D46" s="136"/>
      <c r="E46" s="136">
        <f>'実質公債費比率（分子）の構造'!L$48</f>
        <v>134</v>
      </c>
      <c r="F46" s="136"/>
      <c r="G46" s="136"/>
      <c r="H46" s="136">
        <f>'実質公債費比率（分子）の構造'!M$48</f>
        <v>143</v>
      </c>
      <c r="I46" s="136"/>
      <c r="J46" s="136"/>
      <c r="K46" s="136">
        <f>'実質公債費比率（分子）の構造'!N$48</f>
        <v>124</v>
      </c>
      <c r="L46" s="136"/>
      <c r="M46" s="136"/>
      <c r="N46" s="136">
        <f>'実質公債費比率（分子）の構造'!O$48</f>
        <v>115</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698</v>
      </c>
      <c r="C49" s="136"/>
      <c r="D49" s="136"/>
      <c r="E49" s="136">
        <f>'実質公債費比率（分子）の構造'!L$45</f>
        <v>684</v>
      </c>
      <c r="F49" s="136"/>
      <c r="G49" s="136"/>
      <c r="H49" s="136">
        <f>'実質公債費比率（分子）の構造'!M$45</f>
        <v>675</v>
      </c>
      <c r="I49" s="136"/>
      <c r="J49" s="136"/>
      <c r="K49" s="136">
        <f>'実質公債費比率（分子）の構造'!N$45</f>
        <v>631</v>
      </c>
      <c r="L49" s="136"/>
      <c r="M49" s="136"/>
      <c r="N49" s="136">
        <f>'実質公債費比率（分子）の構造'!O$45</f>
        <v>605</v>
      </c>
      <c r="O49" s="136"/>
      <c r="P49" s="136"/>
    </row>
    <row r="50" spans="1:16">
      <c r="A50" s="136" t="s">
        <v>58</v>
      </c>
      <c r="B50" s="136" t="e">
        <f>NA()</f>
        <v>#N/A</v>
      </c>
      <c r="C50" s="136">
        <f>IF(ISNUMBER('実質公債費比率（分子）の構造'!K$53),'実質公債費比率（分子）の構造'!K$53,NA())</f>
        <v>518</v>
      </c>
      <c r="D50" s="136" t="e">
        <f>NA()</f>
        <v>#N/A</v>
      </c>
      <c r="E50" s="136" t="e">
        <f>NA()</f>
        <v>#N/A</v>
      </c>
      <c r="F50" s="136">
        <f>IF(ISNUMBER('実質公債費比率（分子）の構造'!L$53),'実質公債費比率（分子）の構造'!L$53,NA())</f>
        <v>544</v>
      </c>
      <c r="G50" s="136" t="e">
        <f>NA()</f>
        <v>#N/A</v>
      </c>
      <c r="H50" s="136" t="e">
        <f>NA()</f>
        <v>#N/A</v>
      </c>
      <c r="I50" s="136">
        <f>IF(ISNUMBER('実質公債費比率（分子）の構造'!M$53),'実質公債費比率（分子）の構造'!M$53,NA())</f>
        <v>506</v>
      </c>
      <c r="J50" s="136" t="e">
        <f>NA()</f>
        <v>#N/A</v>
      </c>
      <c r="K50" s="136" t="e">
        <f>NA()</f>
        <v>#N/A</v>
      </c>
      <c r="L50" s="136">
        <f>IF(ISNUMBER('実質公債費比率（分子）の構造'!N$53),'実質公債費比率（分子）の構造'!N$53,NA())</f>
        <v>436</v>
      </c>
      <c r="M50" s="136" t="e">
        <f>NA()</f>
        <v>#N/A</v>
      </c>
      <c r="N50" s="136" t="e">
        <f>NA()</f>
        <v>#N/A</v>
      </c>
      <c r="O50" s="136">
        <f>IF(ISNUMBER('実質公債費比率（分子）の構造'!O$53),'実質公債費比率（分子）の構造'!O$53,NA())</f>
        <v>408</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4846</v>
      </c>
      <c r="E56" s="135"/>
      <c r="F56" s="135"/>
      <c r="G56" s="135">
        <f>'将来負担比率（分子）の構造'!J$51</f>
        <v>5378</v>
      </c>
      <c r="H56" s="135"/>
      <c r="I56" s="135"/>
      <c r="J56" s="135">
        <f>'将来負担比率（分子）の構造'!K$51</f>
        <v>5499</v>
      </c>
      <c r="K56" s="135"/>
      <c r="L56" s="135"/>
      <c r="M56" s="135">
        <f>'将来負担比率（分子）の構造'!L$51</f>
        <v>5661</v>
      </c>
      <c r="N56" s="135"/>
      <c r="O56" s="135"/>
      <c r="P56" s="135">
        <f>'将来負担比率（分子）の構造'!M$51</f>
        <v>5764</v>
      </c>
    </row>
    <row r="57" spans="1:16">
      <c r="A57" s="135" t="s">
        <v>34</v>
      </c>
      <c r="B57" s="135"/>
      <c r="C57" s="135"/>
      <c r="D57" s="135">
        <f>'将来負担比率（分子）の構造'!I$50</f>
        <v>123</v>
      </c>
      <c r="E57" s="135"/>
      <c r="F57" s="135"/>
      <c r="G57" s="135">
        <f>'将来負担比率（分子）の構造'!J$50</f>
        <v>102</v>
      </c>
      <c r="H57" s="135"/>
      <c r="I57" s="135"/>
      <c r="J57" s="135">
        <f>'将来負担比率（分子）の構造'!K$50</f>
        <v>86</v>
      </c>
      <c r="K57" s="135"/>
      <c r="L57" s="135"/>
      <c r="M57" s="135">
        <f>'将来負担比率（分子）の構造'!L$50</f>
        <v>69</v>
      </c>
      <c r="N57" s="135"/>
      <c r="O57" s="135"/>
      <c r="P57" s="135">
        <f>'将来負担比率（分子）の構造'!M$50</f>
        <v>135</v>
      </c>
    </row>
    <row r="58" spans="1:16">
      <c r="A58" s="135" t="s">
        <v>33</v>
      </c>
      <c r="B58" s="135"/>
      <c r="C58" s="135"/>
      <c r="D58" s="135">
        <f>'将来負担比率（分子）の構造'!I$49</f>
        <v>1285</v>
      </c>
      <c r="E58" s="135"/>
      <c r="F58" s="135"/>
      <c r="G58" s="135">
        <f>'将来負担比率（分子）の構造'!J$49</f>
        <v>1456</v>
      </c>
      <c r="H58" s="135"/>
      <c r="I58" s="135"/>
      <c r="J58" s="135">
        <f>'将来負担比率（分子）の構造'!K$49</f>
        <v>2006</v>
      </c>
      <c r="K58" s="135"/>
      <c r="L58" s="135"/>
      <c r="M58" s="135">
        <f>'将来負担比率（分子）の構造'!L$49</f>
        <v>2250</v>
      </c>
      <c r="N58" s="135"/>
      <c r="O58" s="135"/>
      <c r="P58" s="135">
        <f>'将来負担比率（分子）の構造'!M$49</f>
        <v>2486</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848</v>
      </c>
      <c r="C62" s="135"/>
      <c r="D62" s="135"/>
      <c r="E62" s="135">
        <f>'将来負担比率（分子）の構造'!J$45</f>
        <v>712</v>
      </c>
      <c r="F62" s="135"/>
      <c r="G62" s="135"/>
      <c r="H62" s="135">
        <f>'将来負担比率（分子）の構造'!K$45</f>
        <v>782</v>
      </c>
      <c r="I62" s="135"/>
      <c r="J62" s="135"/>
      <c r="K62" s="135">
        <f>'将来負担比率（分子）の構造'!L$45</f>
        <v>706</v>
      </c>
      <c r="L62" s="135"/>
      <c r="M62" s="135"/>
      <c r="N62" s="135">
        <f>'将来負担比率（分子）の構造'!M$45</f>
        <v>538</v>
      </c>
      <c r="O62" s="135"/>
      <c r="P62" s="135"/>
    </row>
    <row r="63" spans="1:16">
      <c r="A63" s="135" t="s">
        <v>27</v>
      </c>
      <c r="B63" s="135">
        <f>'将来負担比率（分子）の構造'!I$44</f>
        <v>155</v>
      </c>
      <c r="C63" s="135"/>
      <c r="D63" s="135"/>
      <c r="E63" s="135">
        <f>'将来負担比率（分子）の構造'!J$44</f>
        <v>331</v>
      </c>
      <c r="F63" s="135"/>
      <c r="G63" s="135"/>
      <c r="H63" s="135">
        <f>'将来負担比率（分子）の構造'!K$44</f>
        <v>77</v>
      </c>
      <c r="I63" s="135"/>
      <c r="J63" s="135"/>
      <c r="K63" s="135">
        <f>'将来負担比率（分子）の構造'!L$44</f>
        <v>72</v>
      </c>
      <c r="L63" s="135"/>
      <c r="M63" s="135"/>
      <c r="N63" s="135">
        <f>'将来負担比率（分子）の構造'!M$44</f>
        <v>69</v>
      </c>
      <c r="O63" s="135"/>
      <c r="P63" s="135"/>
    </row>
    <row r="64" spans="1:16">
      <c r="A64" s="135" t="s">
        <v>26</v>
      </c>
      <c r="B64" s="135">
        <f>'将来負担比率（分子）の構造'!I$43</f>
        <v>3308</v>
      </c>
      <c r="C64" s="135"/>
      <c r="D64" s="135"/>
      <c r="E64" s="135">
        <f>'将来負担比率（分子）の構造'!J$43</f>
        <v>3159</v>
      </c>
      <c r="F64" s="135"/>
      <c r="G64" s="135"/>
      <c r="H64" s="135">
        <f>'将来負担比率（分子）の構造'!K$43</f>
        <v>3102</v>
      </c>
      <c r="I64" s="135"/>
      <c r="J64" s="135"/>
      <c r="K64" s="135">
        <f>'将来負担比率（分子）の構造'!L$43</f>
        <v>2761</v>
      </c>
      <c r="L64" s="135"/>
      <c r="M64" s="135"/>
      <c r="N64" s="135">
        <f>'将来負担比率（分子）の構造'!M$43</f>
        <v>2464</v>
      </c>
      <c r="O64" s="135"/>
      <c r="P64" s="135"/>
    </row>
    <row r="65" spans="1:16">
      <c r="A65" s="135" t="s">
        <v>25</v>
      </c>
      <c r="B65" s="135">
        <f>'将来負担比率（分子）の構造'!I$42</f>
        <v>266</v>
      </c>
      <c r="C65" s="135"/>
      <c r="D65" s="135"/>
      <c r="E65" s="135">
        <f>'将来負担比率（分子）の構造'!J$42</f>
        <v>2008</v>
      </c>
      <c r="F65" s="135"/>
      <c r="G65" s="135"/>
      <c r="H65" s="135">
        <f>'将来負担比率（分子）の構造'!K$42</f>
        <v>1940</v>
      </c>
      <c r="I65" s="135"/>
      <c r="J65" s="135"/>
      <c r="K65" s="135">
        <f>'将来負担比率（分子）の構造'!L$42</f>
        <v>1790</v>
      </c>
      <c r="L65" s="135"/>
      <c r="M65" s="135"/>
      <c r="N65" s="135">
        <f>'将来負担比率（分子）の構造'!M$42</f>
        <v>1632</v>
      </c>
      <c r="O65" s="135"/>
      <c r="P65" s="135"/>
    </row>
    <row r="66" spans="1:16">
      <c r="A66" s="135" t="s">
        <v>24</v>
      </c>
      <c r="B66" s="135">
        <f>'将来負担比率（分子）の構造'!I$41</f>
        <v>5496</v>
      </c>
      <c r="C66" s="135"/>
      <c r="D66" s="135"/>
      <c r="E66" s="135">
        <f>'将来負担比率（分子）の構造'!J$41</f>
        <v>5333</v>
      </c>
      <c r="F66" s="135"/>
      <c r="G66" s="135"/>
      <c r="H66" s="135">
        <f>'将来負担比率（分子）の構造'!K$41</f>
        <v>5094</v>
      </c>
      <c r="I66" s="135"/>
      <c r="J66" s="135"/>
      <c r="K66" s="135">
        <f>'将来負担比率（分子）の構造'!L$41</f>
        <v>5081</v>
      </c>
      <c r="L66" s="135"/>
      <c r="M66" s="135"/>
      <c r="N66" s="135">
        <f>'将来負担比率（分子）の構造'!M$41</f>
        <v>5010</v>
      </c>
      <c r="O66" s="135"/>
      <c r="P66" s="135"/>
    </row>
    <row r="67" spans="1:16">
      <c r="A67" s="135" t="s">
        <v>62</v>
      </c>
      <c r="B67" s="135" t="e">
        <f>NA()</f>
        <v>#N/A</v>
      </c>
      <c r="C67" s="135">
        <f>IF(ISNUMBER('将来負担比率（分子）の構造'!I$52), IF('将来負担比率（分子）の構造'!I$52 &lt; 0, 0, '将来負担比率（分子）の構造'!I$52), NA())</f>
        <v>3821</v>
      </c>
      <c r="D67" s="135" t="e">
        <f>NA()</f>
        <v>#N/A</v>
      </c>
      <c r="E67" s="135" t="e">
        <f>NA()</f>
        <v>#N/A</v>
      </c>
      <c r="F67" s="135">
        <f>IF(ISNUMBER('将来負担比率（分子）の構造'!J$52), IF('将来負担比率（分子）の構造'!J$52 &lt; 0, 0, '将来負担比率（分子）の構造'!J$52), NA())</f>
        <v>4607</v>
      </c>
      <c r="G67" s="135" t="e">
        <f>NA()</f>
        <v>#N/A</v>
      </c>
      <c r="H67" s="135" t="e">
        <f>NA()</f>
        <v>#N/A</v>
      </c>
      <c r="I67" s="135">
        <f>IF(ISNUMBER('将来負担比率（分子）の構造'!K$52), IF('将来負担比率（分子）の構造'!K$52 &lt; 0, 0, '将来負担比率（分子）の構造'!K$52), NA())</f>
        <v>3404</v>
      </c>
      <c r="J67" s="135" t="e">
        <f>NA()</f>
        <v>#N/A</v>
      </c>
      <c r="K67" s="135" t="e">
        <f>NA()</f>
        <v>#N/A</v>
      </c>
      <c r="L67" s="135">
        <f>IF(ISNUMBER('将来負担比率（分子）の構造'!L$52), IF('将来負担比率（分子）の構造'!L$52 &lt; 0, 0, '将来負担比率（分子）の構造'!L$52), NA())</f>
        <v>2430</v>
      </c>
      <c r="M67" s="135" t="e">
        <f>NA()</f>
        <v>#N/A</v>
      </c>
      <c r="N67" s="135" t="e">
        <f>NA()</f>
        <v>#N/A</v>
      </c>
      <c r="O67" s="135">
        <f>IF(ISNUMBER('将来負担比率（分子）の構造'!M$52), IF('将来負担比率（分子）の構造'!M$52 &lt; 0, 0, '将来負担比率（分子）の構造'!M$52), NA())</f>
        <v>1328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1526924</v>
      </c>
      <c r="S5" s="581"/>
      <c r="T5" s="581"/>
      <c r="U5" s="581"/>
      <c r="V5" s="581"/>
      <c r="W5" s="581"/>
      <c r="X5" s="581"/>
      <c r="Y5" s="582"/>
      <c r="Z5" s="583">
        <v>18.5</v>
      </c>
      <c r="AA5" s="583"/>
      <c r="AB5" s="583"/>
      <c r="AC5" s="583"/>
      <c r="AD5" s="584">
        <v>1526924</v>
      </c>
      <c r="AE5" s="584"/>
      <c r="AF5" s="584"/>
      <c r="AG5" s="584"/>
      <c r="AH5" s="584"/>
      <c r="AI5" s="584"/>
      <c r="AJ5" s="584"/>
      <c r="AK5" s="584"/>
      <c r="AL5" s="585">
        <v>50.3</v>
      </c>
      <c r="AM5" s="586"/>
      <c r="AN5" s="586"/>
      <c r="AO5" s="587"/>
      <c r="AP5" s="577" t="s">
        <v>206</v>
      </c>
      <c r="AQ5" s="578"/>
      <c r="AR5" s="578"/>
      <c r="AS5" s="578"/>
      <c r="AT5" s="578"/>
      <c r="AU5" s="578"/>
      <c r="AV5" s="578"/>
      <c r="AW5" s="578"/>
      <c r="AX5" s="578"/>
      <c r="AY5" s="578"/>
      <c r="AZ5" s="578"/>
      <c r="BA5" s="578"/>
      <c r="BB5" s="578"/>
      <c r="BC5" s="578"/>
      <c r="BD5" s="578"/>
      <c r="BE5" s="578"/>
      <c r="BF5" s="579"/>
      <c r="BG5" s="591">
        <v>1526880</v>
      </c>
      <c r="BH5" s="592"/>
      <c r="BI5" s="592"/>
      <c r="BJ5" s="592"/>
      <c r="BK5" s="592"/>
      <c r="BL5" s="592"/>
      <c r="BM5" s="592"/>
      <c r="BN5" s="593"/>
      <c r="BO5" s="594">
        <v>100</v>
      </c>
      <c r="BP5" s="594"/>
      <c r="BQ5" s="594"/>
      <c r="BR5" s="594"/>
      <c r="BS5" s="595" t="s">
        <v>207</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199</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77899</v>
      </c>
      <c r="S6" s="592"/>
      <c r="T6" s="592"/>
      <c r="U6" s="592"/>
      <c r="V6" s="592"/>
      <c r="W6" s="592"/>
      <c r="X6" s="592"/>
      <c r="Y6" s="593"/>
      <c r="Z6" s="594">
        <v>0.9</v>
      </c>
      <c r="AA6" s="594"/>
      <c r="AB6" s="594"/>
      <c r="AC6" s="594"/>
      <c r="AD6" s="595">
        <v>77899</v>
      </c>
      <c r="AE6" s="595"/>
      <c r="AF6" s="595"/>
      <c r="AG6" s="595"/>
      <c r="AH6" s="595"/>
      <c r="AI6" s="595"/>
      <c r="AJ6" s="595"/>
      <c r="AK6" s="595"/>
      <c r="AL6" s="596">
        <v>2.6</v>
      </c>
      <c r="AM6" s="597"/>
      <c r="AN6" s="597"/>
      <c r="AO6" s="598"/>
      <c r="AP6" s="588" t="s">
        <v>212</v>
      </c>
      <c r="AQ6" s="589"/>
      <c r="AR6" s="589"/>
      <c r="AS6" s="589"/>
      <c r="AT6" s="589"/>
      <c r="AU6" s="589"/>
      <c r="AV6" s="589"/>
      <c r="AW6" s="589"/>
      <c r="AX6" s="589"/>
      <c r="AY6" s="589"/>
      <c r="AZ6" s="589"/>
      <c r="BA6" s="589"/>
      <c r="BB6" s="589"/>
      <c r="BC6" s="589"/>
      <c r="BD6" s="589"/>
      <c r="BE6" s="589"/>
      <c r="BF6" s="590"/>
      <c r="BG6" s="591">
        <v>1526880</v>
      </c>
      <c r="BH6" s="592"/>
      <c r="BI6" s="592"/>
      <c r="BJ6" s="592"/>
      <c r="BK6" s="592"/>
      <c r="BL6" s="592"/>
      <c r="BM6" s="592"/>
      <c r="BN6" s="593"/>
      <c r="BO6" s="594">
        <v>100</v>
      </c>
      <c r="BP6" s="594"/>
      <c r="BQ6" s="594"/>
      <c r="BR6" s="594"/>
      <c r="BS6" s="595" t="s">
        <v>207</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85726</v>
      </c>
      <c r="CS6" s="592"/>
      <c r="CT6" s="592"/>
      <c r="CU6" s="592"/>
      <c r="CV6" s="592"/>
      <c r="CW6" s="592"/>
      <c r="CX6" s="592"/>
      <c r="CY6" s="593"/>
      <c r="CZ6" s="594">
        <v>1.1000000000000001</v>
      </c>
      <c r="DA6" s="594"/>
      <c r="DB6" s="594"/>
      <c r="DC6" s="594"/>
      <c r="DD6" s="600" t="s">
        <v>207</v>
      </c>
      <c r="DE6" s="592"/>
      <c r="DF6" s="592"/>
      <c r="DG6" s="592"/>
      <c r="DH6" s="592"/>
      <c r="DI6" s="592"/>
      <c r="DJ6" s="592"/>
      <c r="DK6" s="592"/>
      <c r="DL6" s="592"/>
      <c r="DM6" s="592"/>
      <c r="DN6" s="592"/>
      <c r="DO6" s="592"/>
      <c r="DP6" s="593"/>
      <c r="DQ6" s="600">
        <v>85726</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2738</v>
      </c>
      <c r="S7" s="592"/>
      <c r="T7" s="592"/>
      <c r="U7" s="592"/>
      <c r="V7" s="592"/>
      <c r="W7" s="592"/>
      <c r="X7" s="592"/>
      <c r="Y7" s="593"/>
      <c r="Z7" s="594">
        <v>0</v>
      </c>
      <c r="AA7" s="594"/>
      <c r="AB7" s="594"/>
      <c r="AC7" s="594"/>
      <c r="AD7" s="595">
        <v>2738</v>
      </c>
      <c r="AE7" s="595"/>
      <c r="AF7" s="595"/>
      <c r="AG7" s="595"/>
      <c r="AH7" s="595"/>
      <c r="AI7" s="595"/>
      <c r="AJ7" s="595"/>
      <c r="AK7" s="595"/>
      <c r="AL7" s="596">
        <v>0.1</v>
      </c>
      <c r="AM7" s="597"/>
      <c r="AN7" s="597"/>
      <c r="AO7" s="598"/>
      <c r="AP7" s="588" t="s">
        <v>215</v>
      </c>
      <c r="AQ7" s="589"/>
      <c r="AR7" s="589"/>
      <c r="AS7" s="589"/>
      <c r="AT7" s="589"/>
      <c r="AU7" s="589"/>
      <c r="AV7" s="589"/>
      <c r="AW7" s="589"/>
      <c r="AX7" s="589"/>
      <c r="AY7" s="589"/>
      <c r="AZ7" s="589"/>
      <c r="BA7" s="589"/>
      <c r="BB7" s="589"/>
      <c r="BC7" s="589"/>
      <c r="BD7" s="589"/>
      <c r="BE7" s="589"/>
      <c r="BF7" s="590"/>
      <c r="BG7" s="591">
        <v>553309</v>
      </c>
      <c r="BH7" s="592"/>
      <c r="BI7" s="592"/>
      <c r="BJ7" s="592"/>
      <c r="BK7" s="592"/>
      <c r="BL7" s="592"/>
      <c r="BM7" s="592"/>
      <c r="BN7" s="593"/>
      <c r="BO7" s="594">
        <v>36.200000000000003</v>
      </c>
      <c r="BP7" s="594"/>
      <c r="BQ7" s="594"/>
      <c r="BR7" s="594"/>
      <c r="BS7" s="595" t="s">
        <v>207</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1003278</v>
      </c>
      <c r="CS7" s="592"/>
      <c r="CT7" s="592"/>
      <c r="CU7" s="592"/>
      <c r="CV7" s="592"/>
      <c r="CW7" s="592"/>
      <c r="CX7" s="592"/>
      <c r="CY7" s="593"/>
      <c r="CZ7" s="594">
        <v>12.9</v>
      </c>
      <c r="DA7" s="594"/>
      <c r="DB7" s="594"/>
      <c r="DC7" s="594"/>
      <c r="DD7" s="600">
        <v>48960</v>
      </c>
      <c r="DE7" s="592"/>
      <c r="DF7" s="592"/>
      <c r="DG7" s="592"/>
      <c r="DH7" s="592"/>
      <c r="DI7" s="592"/>
      <c r="DJ7" s="592"/>
      <c r="DK7" s="592"/>
      <c r="DL7" s="592"/>
      <c r="DM7" s="592"/>
      <c r="DN7" s="592"/>
      <c r="DO7" s="592"/>
      <c r="DP7" s="593"/>
      <c r="DQ7" s="600">
        <v>584236</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3551</v>
      </c>
      <c r="S8" s="592"/>
      <c r="T8" s="592"/>
      <c r="U8" s="592"/>
      <c r="V8" s="592"/>
      <c r="W8" s="592"/>
      <c r="X8" s="592"/>
      <c r="Y8" s="593"/>
      <c r="Z8" s="594">
        <v>0</v>
      </c>
      <c r="AA8" s="594"/>
      <c r="AB8" s="594"/>
      <c r="AC8" s="594"/>
      <c r="AD8" s="595">
        <v>3551</v>
      </c>
      <c r="AE8" s="595"/>
      <c r="AF8" s="595"/>
      <c r="AG8" s="595"/>
      <c r="AH8" s="595"/>
      <c r="AI8" s="595"/>
      <c r="AJ8" s="595"/>
      <c r="AK8" s="595"/>
      <c r="AL8" s="596">
        <v>0.1</v>
      </c>
      <c r="AM8" s="597"/>
      <c r="AN8" s="597"/>
      <c r="AO8" s="598"/>
      <c r="AP8" s="588" t="s">
        <v>218</v>
      </c>
      <c r="AQ8" s="589"/>
      <c r="AR8" s="589"/>
      <c r="AS8" s="589"/>
      <c r="AT8" s="589"/>
      <c r="AU8" s="589"/>
      <c r="AV8" s="589"/>
      <c r="AW8" s="589"/>
      <c r="AX8" s="589"/>
      <c r="AY8" s="589"/>
      <c r="AZ8" s="589"/>
      <c r="BA8" s="589"/>
      <c r="BB8" s="589"/>
      <c r="BC8" s="589"/>
      <c r="BD8" s="589"/>
      <c r="BE8" s="589"/>
      <c r="BF8" s="590"/>
      <c r="BG8" s="591">
        <v>17635</v>
      </c>
      <c r="BH8" s="592"/>
      <c r="BI8" s="592"/>
      <c r="BJ8" s="592"/>
      <c r="BK8" s="592"/>
      <c r="BL8" s="592"/>
      <c r="BM8" s="592"/>
      <c r="BN8" s="593"/>
      <c r="BO8" s="594">
        <v>1.2</v>
      </c>
      <c r="BP8" s="594"/>
      <c r="BQ8" s="594"/>
      <c r="BR8" s="594"/>
      <c r="BS8" s="600" t="s">
        <v>110</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1851361</v>
      </c>
      <c r="CS8" s="592"/>
      <c r="CT8" s="592"/>
      <c r="CU8" s="592"/>
      <c r="CV8" s="592"/>
      <c r="CW8" s="592"/>
      <c r="CX8" s="592"/>
      <c r="CY8" s="593"/>
      <c r="CZ8" s="594">
        <v>23.8</v>
      </c>
      <c r="DA8" s="594"/>
      <c r="DB8" s="594"/>
      <c r="DC8" s="594"/>
      <c r="DD8" s="600">
        <v>311724</v>
      </c>
      <c r="DE8" s="592"/>
      <c r="DF8" s="592"/>
      <c r="DG8" s="592"/>
      <c r="DH8" s="592"/>
      <c r="DI8" s="592"/>
      <c r="DJ8" s="592"/>
      <c r="DK8" s="592"/>
      <c r="DL8" s="592"/>
      <c r="DM8" s="592"/>
      <c r="DN8" s="592"/>
      <c r="DO8" s="592"/>
      <c r="DP8" s="593"/>
      <c r="DQ8" s="600">
        <v>707146</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4778</v>
      </c>
      <c r="S9" s="592"/>
      <c r="T9" s="592"/>
      <c r="U9" s="592"/>
      <c r="V9" s="592"/>
      <c r="W9" s="592"/>
      <c r="X9" s="592"/>
      <c r="Y9" s="593"/>
      <c r="Z9" s="594">
        <v>0.1</v>
      </c>
      <c r="AA9" s="594"/>
      <c r="AB9" s="594"/>
      <c r="AC9" s="594"/>
      <c r="AD9" s="595">
        <v>4778</v>
      </c>
      <c r="AE9" s="595"/>
      <c r="AF9" s="595"/>
      <c r="AG9" s="595"/>
      <c r="AH9" s="595"/>
      <c r="AI9" s="595"/>
      <c r="AJ9" s="595"/>
      <c r="AK9" s="595"/>
      <c r="AL9" s="596">
        <v>0.2</v>
      </c>
      <c r="AM9" s="597"/>
      <c r="AN9" s="597"/>
      <c r="AO9" s="598"/>
      <c r="AP9" s="588" t="s">
        <v>221</v>
      </c>
      <c r="AQ9" s="589"/>
      <c r="AR9" s="589"/>
      <c r="AS9" s="589"/>
      <c r="AT9" s="589"/>
      <c r="AU9" s="589"/>
      <c r="AV9" s="589"/>
      <c r="AW9" s="589"/>
      <c r="AX9" s="589"/>
      <c r="AY9" s="589"/>
      <c r="AZ9" s="589"/>
      <c r="BA9" s="589"/>
      <c r="BB9" s="589"/>
      <c r="BC9" s="589"/>
      <c r="BD9" s="589"/>
      <c r="BE9" s="589"/>
      <c r="BF9" s="590"/>
      <c r="BG9" s="591">
        <v>440581</v>
      </c>
      <c r="BH9" s="592"/>
      <c r="BI9" s="592"/>
      <c r="BJ9" s="592"/>
      <c r="BK9" s="592"/>
      <c r="BL9" s="592"/>
      <c r="BM9" s="592"/>
      <c r="BN9" s="593"/>
      <c r="BO9" s="594">
        <v>28.9</v>
      </c>
      <c r="BP9" s="594"/>
      <c r="BQ9" s="594"/>
      <c r="BR9" s="594"/>
      <c r="BS9" s="600" t="s">
        <v>110</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249814</v>
      </c>
      <c r="CS9" s="592"/>
      <c r="CT9" s="592"/>
      <c r="CU9" s="592"/>
      <c r="CV9" s="592"/>
      <c r="CW9" s="592"/>
      <c r="CX9" s="592"/>
      <c r="CY9" s="593"/>
      <c r="CZ9" s="594">
        <v>3.2</v>
      </c>
      <c r="DA9" s="594"/>
      <c r="DB9" s="594"/>
      <c r="DC9" s="594"/>
      <c r="DD9" s="600">
        <v>4006</v>
      </c>
      <c r="DE9" s="592"/>
      <c r="DF9" s="592"/>
      <c r="DG9" s="592"/>
      <c r="DH9" s="592"/>
      <c r="DI9" s="592"/>
      <c r="DJ9" s="592"/>
      <c r="DK9" s="592"/>
      <c r="DL9" s="592"/>
      <c r="DM9" s="592"/>
      <c r="DN9" s="592"/>
      <c r="DO9" s="592"/>
      <c r="DP9" s="593"/>
      <c r="DQ9" s="600">
        <v>227319</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112130</v>
      </c>
      <c r="S10" s="592"/>
      <c r="T10" s="592"/>
      <c r="U10" s="592"/>
      <c r="V10" s="592"/>
      <c r="W10" s="592"/>
      <c r="X10" s="592"/>
      <c r="Y10" s="593"/>
      <c r="Z10" s="594">
        <v>1.4</v>
      </c>
      <c r="AA10" s="594"/>
      <c r="AB10" s="594"/>
      <c r="AC10" s="594"/>
      <c r="AD10" s="595">
        <v>112130</v>
      </c>
      <c r="AE10" s="595"/>
      <c r="AF10" s="595"/>
      <c r="AG10" s="595"/>
      <c r="AH10" s="595"/>
      <c r="AI10" s="595"/>
      <c r="AJ10" s="595"/>
      <c r="AK10" s="595"/>
      <c r="AL10" s="596">
        <v>3.7</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40155</v>
      </c>
      <c r="BH10" s="592"/>
      <c r="BI10" s="592"/>
      <c r="BJ10" s="592"/>
      <c r="BK10" s="592"/>
      <c r="BL10" s="592"/>
      <c r="BM10" s="592"/>
      <c r="BN10" s="593"/>
      <c r="BO10" s="594">
        <v>2.6</v>
      </c>
      <c r="BP10" s="594"/>
      <c r="BQ10" s="594"/>
      <c r="BR10" s="594"/>
      <c r="BS10" s="600" t="s">
        <v>110</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28155</v>
      </c>
      <c r="CS10" s="592"/>
      <c r="CT10" s="592"/>
      <c r="CU10" s="592"/>
      <c r="CV10" s="592"/>
      <c r="CW10" s="592"/>
      <c r="CX10" s="592"/>
      <c r="CY10" s="593"/>
      <c r="CZ10" s="594">
        <v>0.4</v>
      </c>
      <c r="DA10" s="594"/>
      <c r="DB10" s="594"/>
      <c r="DC10" s="594"/>
      <c r="DD10" s="600">
        <v>23130</v>
      </c>
      <c r="DE10" s="592"/>
      <c r="DF10" s="592"/>
      <c r="DG10" s="592"/>
      <c r="DH10" s="592"/>
      <c r="DI10" s="592"/>
      <c r="DJ10" s="592"/>
      <c r="DK10" s="592"/>
      <c r="DL10" s="592"/>
      <c r="DM10" s="592"/>
      <c r="DN10" s="592"/>
      <c r="DO10" s="592"/>
      <c r="DP10" s="593"/>
      <c r="DQ10" s="600">
        <v>7475</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t="s">
        <v>110</v>
      </c>
      <c r="S11" s="592"/>
      <c r="T11" s="592"/>
      <c r="U11" s="592"/>
      <c r="V11" s="592"/>
      <c r="W11" s="592"/>
      <c r="X11" s="592"/>
      <c r="Y11" s="593"/>
      <c r="Z11" s="594" t="s">
        <v>110</v>
      </c>
      <c r="AA11" s="594"/>
      <c r="AB11" s="594"/>
      <c r="AC11" s="594"/>
      <c r="AD11" s="595" t="s">
        <v>110</v>
      </c>
      <c r="AE11" s="595"/>
      <c r="AF11" s="595"/>
      <c r="AG11" s="595"/>
      <c r="AH11" s="595"/>
      <c r="AI11" s="595"/>
      <c r="AJ11" s="595"/>
      <c r="AK11" s="595"/>
      <c r="AL11" s="596" t="s">
        <v>110</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54938</v>
      </c>
      <c r="BH11" s="592"/>
      <c r="BI11" s="592"/>
      <c r="BJ11" s="592"/>
      <c r="BK11" s="592"/>
      <c r="BL11" s="592"/>
      <c r="BM11" s="592"/>
      <c r="BN11" s="593"/>
      <c r="BO11" s="594">
        <v>3.6</v>
      </c>
      <c r="BP11" s="594"/>
      <c r="BQ11" s="594"/>
      <c r="BR11" s="594"/>
      <c r="BS11" s="600" t="s">
        <v>110</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392257</v>
      </c>
      <c r="CS11" s="592"/>
      <c r="CT11" s="592"/>
      <c r="CU11" s="592"/>
      <c r="CV11" s="592"/>
      <c r="CW11" s="592"/>
      <c r="CX11" s="592"/>
      <c r="CY11" s="593"/>
      <c r="CZ11" s="594">
        <v>5</v>
      </c>
      <c r="DA11" s="594"/>
      <c r="DB11" s="594"/>
      <c r="DC11" s="594"/>
      <c r="DD11" s="600">
        <v>172174</v>
      </c>
      <c r="DE11" s="592"/>
      <c r="DF11" s="592"/>
      <c r="DG11" s="592"/>
      <c r="DH11" s="592"/>
      <c r="DI11" s="592"/>
      <c r="DJ11" s="592"/>
      <c r="DK11" s="592"/>
      <c r="DL11" s="592"/>
      <c r="DM11" s="592"/>
      <c r="DN11" s="592"/>
      <c r="DO11" s="592"/>
      <c r="DP11" s="593"/>
      <c r="DQ11" s="600">
        <v>280273</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841076</v>
      </c>
      <c r="BH12" s="592"/>
      <c r="BI12" s="592"/>
      <c r="BJ12" s="592"/>
      <c r="BK12" s="592"/>
      <c r="BL12" s="592"/>
      <c r="BM12" s="592"/>
      <c r="BN12" s="593"/>
      <c r="BO12" s="594">
        <v>55.1</v>
      </c>
      <c r="BP12" s="594"/>
      <c r="BQ12" s="594"/>
      <c r="BR12" s="594"/>
      <c r="BS12" s="600" t="s">
        <v>110</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82110</v>
      </c>
      <c r="CS12" s="592"/>
      <c r="CT12" s="592"/>
      <c r="CU12" s="592"/>
      <c r="CV12" s="592"/>
      <c r="CW12" s="592"/>
      <c r="CX12" s="592"/>
      <c r="CY12" s="593"/>
      <c r="CZ12" s="594">
        <v>1.1000000000000001</v>
      </c>
      <c r="DA12" s="594"/>
      <c r="DB12" s="594"/>
      <c r="DC12" s="594"/>
      <c r="DD12" s="600" t="s">
        <v>110</v>
      </c>
      <c r="DE12" s="592"/>
      <c r="DF12" s="592"/>
      <c r="DG12" s="592"/>
      <c r="DH12" s="592"/>
      <c r="DI12" s="592"/>
      <c r="DJ12" s="592"/>
      <c r="DK12" s="592"/>
      <c r="DL12" s="592"/>
      <c r="DM12" s="592"/>
      <c r="DN12" s="592"/>
      <c r="DO12" s="592"/>
      <c r="DP12" s="593"/>
      <c r="DQ12" s="600">
        <v>36467</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21353</v>
      </c>
      <c r="S13" s="592"/>
      <c r="T13" s="592"/>
      <c r="U13" s="592"/>
      <c r="V13" s="592"/>
      <c r="W13" s="592"/>
      <c r="X13" s="592"/>
      <c r="Y13" s="593"/>
      <c r="Z13" s="594">
        <v>0.3</v>
      </c>
      <c r="AA13" s="594"/>
      <c r="AB13" s="594"/>
      <c r="AC13" s="594"/>
      <c r="AD13" s="595">
        <v>21353</v>
      </c>
      <c r="AE13" s="595"/>
      <c r="AF13" s="595"/>
      <c r="AG13" s="595"/>
      <c r="AH13" s="595"/>
      <c r="AI13" s="595"/>
      <c r="AJ13" s="595"/>
      <c r="AK13" s="595"/>
      <c r="AL13" s="596">
        <v>0.7</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841064</v>
      </c>
      <c r="BH13" s="592"/>
      <c r="BI13" s="592"/>
      <c r="BJ13" s="592"/>
      <c r="BK13" s="592"/>
      <c r="BL13" s="592"/>
      <c r="BM13" s="592"/>
      <c r="BN13" s="593"/>
      <c r="BO13" s="594">
        <v>55.1</v>
      </c>
      <c r="BP13" s="594"/>
      <c r="BQ13" s="594"/>
      <c r="BR13" s="594"/>
      <c r="BS13" s="600" t="s">
        <v>110</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1011002</v>
      </c>
      <c r="CS13" s="592"/>
      <c r="CT13" s="592"/>
      <c r="CU13" s="592"/>
      <c r="CV13" s="592"/>
      <c r="CW13" s="592"/>
      <c r="CX13" s="592"/>
      <c r="CY13" s="593"/>
      <c r="CZ13" s="594">
        <v>13</v>
      </c>
      <c r="DA13" s="594"/>
      <c r="DB13" s="594"/>
      <c r="DC13" s="594"/>
      <c r="DD13" s="600">
        <v>603300</v>
      </c>
      <c r="DE13" s="592"/>
      <c r="DF13" s="592"/>
      <c r="DG13" s="592"/>
      <c r="DH13" s="592"/>
      <c r="DI13" s="592"/>
      <c r="DJ13" s="592"/>
      <c r="DK13" s="592"/>
      <c r="DL13" s="592"/>
      <c r="DM13" s="592"/>
      <c r="DN13" s="592"/>
      <c r="DO13" s="592"/>
      <c r="DP13" s="593"/>
      <c r="DQ13" s="600">
        <v>429161</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26099</v>
      </c>
      <c r="BH14" s="592"/>
      <c r="BI14" s="592"/>
      <c r="BJ14" s="592"/>
      <c r="BK14" s="592"/>
      <c r="BL14" s="592"/>
      <c r="BM14" s="592"/>
      <c r="BN14" s="593"/>
      <c r="BO14" s="594">
        <v>1.7</v>
      </c>
      <c r="BP14" s="594"/>
      <c r="BQ14" s="594"/>
      <c r="BR14" s="594"/>
      <c r="BS14" s="600" t="s">
        <v>110</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250418</v>
      </c>
      <c r="CS14" s="592"/>
      <c r="CT14" s="592"/>
      <c r="CU14" s="592"/>
      <c r="CV14" s="592"/>
      <c r="CW14" s="592"/>
      <c r="CX14" s="592"/>
      <c r="CY14" s="593"/>
      <c r="CZ14" s="594">
        <v>3.2</v>
      </c>
      <c r="DA14" s="594"/>
      <c r="DB14" s="594"/>
      <c r="DC14" s="594"/>
      <c r="DD14" s="600">
        <v>44366</v>
      </c>
      <c r="DE14" s="592"/>
      <c r="DF14" s="592"/>
      <c r="DG14" s="592"/>
      <c r="DH14" s="592"/>
      <c r="DI14" s="592"/>
      <c r="DJ14" s="592"/>
      <c r="DK14" s="592"/>
      <c r="DL14" s="592"/>
      <c r="DM14" s="592"/>
      <c r="DN14" s="592"/>
      <c r="DO14" s="592"/>
      <c r="DP14" s="593"/>
      <c r="DQ14" s="600">
        <v>220746</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7190</v>
      </c>
      <c r="S15" s="592"/>
      <c r="T15" s="592"/>
      <c r="U15" s="592"/>
      <c r="V15" s="592"/>
      <c r="W15" s="592"/>
      <c r="X15" s="592"/>
      <c r="Y15" s="593"/>
      <c r="Z15" s="594">
        <v>0.1</v>
      </c>
      <c r="AA15" s="594"/>
      <c r="AB15" s="594"/>
      <c r="AC15" s="594"/>
      <c r="AD15" s="595">
        <v>7190</v>
      </c>
      <c r="AE15" s="595"/>
      <c r="AF15" s="595"/>
      <c r="AG15" s="595"/>
      <c r="AH15" s="595"/>
      <c r="AI15" s="595"/>
      <c r="AJ15" s="595"/>
      <c r="AK15" s="595"/>
      <c r="AL15" s="596">
        <v>0.2</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106396</v>
      </c>
      <c r="BH15" s="592"/>
      <c r="BI15" s="592"/>
      <c r="BJ15" s="592"/>
      <c r="BK15" s="592"/>
      <c r="BL15" s="592"/>
      <c r="BM15" s="592"/>
      <c r="BN15" s="593"/>
      <c r="BO15" s="594">
        <v>7</v>
      </c>
      <c r="BP15" s="594"/>
      <c r="BQ15" s="594"/>
      <c r="BR15" s="594"/>
      <c r="BS15" s="600" t="s">
        <v>110</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945924</v>
      </c>
      <c r="CS15" s="592"/>
      <c r="CT15" s="592"/>
      <c r="CU15" s="592"/>
      <c r="CV15" s="592"/>
      <c r="CW15" s="592"/>
      <c r="CX15" s="592"/>
      <c r="CY15" s="593"/>
      <c r="CZ15" s="594">
        <v>12.2</v>
      </c>
      <c r="DA15" s="594"/>
      <c r="DB15" s="594"/>
      <c r="DC15" s="594"/>
      <c r="DD15" s="600">
        <v>422286</v>
      </c>
      <c r="DE15" s="592"/>
      <c r="DF15" s="592"/>
      <c r="DG15" s="592"/>
      <c r="DH15" s="592"/>
      <c r="DI15" s="592"/>
      <c r="DJ15" s="592"/>
      <c r="DK15" s="592"/>
      <c r="DL15" s="592"/>
      <c r="DM15" s="592"/>
      <c r="DN15" s="592"/>
      <c r="DO15" s="592"/>
      <c r="DP15" s="593"/>
      <c r="DQ15" s="600">
        <v>575705</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1834649</v>
      </c>
      <c r="S16" s="592"/>
      <c r="T16" s="592"/>
      <c r="U16" s="592"/>
      <c r="V16" s="592"/>
      <c r="W16" s="592"/>
      <c r="X16" s="592"/>
      <c r="Y16" s="593"/>
      <c r="Z16" s="594">
        <v>22.3</v>
      </c>
      <c r="AA16" s="594"/>
      <c r="AB16" s="594"/>
      <c r="AC16" s="594"/>
      <c r="AD16" s="595">
        <v>1249940</v>
      </c>
      <c r="AE16" s="595"/>
      <c r="AF16" s="595"/>
      <c r="AG16" s="595"/>
      <c r="AH16" s="595"/>
      <c r="AI16" s="595"/>
      <c r="AJ16" s="595"/>
      <c r="AK16" s="595"/>
      <c r="AL16" s="596">
        <v>41.2</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1175484</v>
      </c>
      <c r="CS16" s="592"/>
      <c r="CT16" s="592"/>
      <c r="CU16" s="592"/>
      <c r="CV16" s="592"/>
      <c r="CW16" s="592"/>
      <c r="CX16" s="592"/>
      <c r="CY16" s="593"/>
      <c r="CZ16" s="594">
        <v>15.1</v>
      </c>
      <c r="DA16" s="594"/>
      <c r="DB16" s="594"/>
      <c r="DC16" s="594"/>
      <c r="DD16" s="600" t="s">
        <v>110</v>
      </c>
      <c r="DE16" s="592"/>
      <c r="DF16" s="592"/>
      <c r="DG16" s="592"/>
      <c r="DH16" s="592"/>
      <c r="DI16" s="592"/>
      <c r="DJ16" s="592"/>
      <c r="DK16" s="592"/>
      <c r="DL16" s="592"/>
      <c r="DM16" s="592"/>
      <c r="DN16" s="592"/>
      <c r="DO16" s="592"/>
      <c r="DP16" s="593"/>
      <c r="DQ16" s="600">
        <v>149066</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1249940</v>
      </c>
      <c r="S17" s="592"/>
      <c r="T17" s="592"/>
      <c r="U17" s="592"/>
      <c r="V17" s="592"/>
      <c r="W17" s="592"/>
      <c r="X17" s="592"/>
      <c r="Y17" s="593"/>
      <c r="Z17" s="594">
        <v>15.2</v>
      </c>
      <c r="AA17" s="594"/>
      <c r="AB17" s="594"/>
      <c r="AC17" s="594"/>
      <c r="AD17" s="595">
        <v>1249940</v>
      </c>
      <c r="AE17" s="595"/>
      <c r="AF17" s="595"/>
      <c r="AG17" s="595"/>
      <c r="AH17" s="595"/>
      <c r="AI17" s="595"/>
      <c r="AJ17" s="595"/>
      <c r="AK17" s="595"/>
      <c r="AL17" s="596">
        <v>41.2</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705413</v>
      </c>
      <c r="CS17" s="592"/>
      <c r="CT17" s="592"/>
      <c r="CU17" s="592"/>
      <c r="CV17" s="592"/>
      <c r="CW17" s="592"/>
      <c r="CX17" s="592"/>
      <c r="CY17" s="593"/>
      <c r="CZ17" s="594">
        <v>9.1</v>
      </c>
      <c r="DA17" s="594"/>
      <c r="DB17" s="594"/>
      <c r="DC17" s="594"/>
      <c r="DD17" s="600" t="s">
        <v>110</v>
      </c>
      <c r="DE17" s="592"/>
      <c r="DF17" s="592"/>
      <c r="DG17" s="592"/>
      <c r="DH17" s="592"/>
      <c r="DI17" s="592"/>
      <c r="DJ17" s="592"/>
      <c r="DK17" s="592"/>
      <c r="DL17" s="592"/>
      <c r="DM17" s="592"/>
      <c r="DN17" s="592"/>
      <c r="DO17" s="592"/>
      <c r="DP17" s="593"/>
      <c r="DQ17" s="600">
        <v>687869</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118194</v>
      </c>
      <c r="S18" s="592"/>
      <c r="T18" s="592"/>
      <c r="U18" s="592"/>
      <c r="V18" s="592"/>
      <c r="W18" s="592"/>
      <c r="X18" s="592"/>
      <c r="Y18" s="593"/>
      <c r="Z18" s="594">
        <v>1.4</v>
      </c>
      <c r="AA18" s="594"/>
      <c r="AB18" s="594"/>
      <c r="AC18" s="594"/>
      <c r="AD18" s="595" t="s">
        <v>110</v>
      </c>
      <c r="AE18" s="595"/>
      <c r="AF18" s="595"/>
      <c r="AG18" s="595"/>
      <c r="AH18" s="595"/>
      <c r="AI18" s="595"/>
      <c r="AJ18" s="595"/>
      <c r="AK18" s="595"/>
      <c r="AL18" s="596" t="s">
        <v>110</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v>466515</v>
      </c>
      <c r="S19" s="592"/>
      <c r="T19" s="592"/>
      <c r="U19" s="592"/>
      <c r="V19" s="592"/>
      <c r="W19" s="592"/>
      <c r="X19" s="592"/>
      <c r="Y19" s="593"/>
      <c r="Z19" s="594">
        <v>5.7</v>
      </c>
      <c r="AA19" s="594"/>
      <c r="AB19" s="594"/>
      <c r="AC19" s="594"/>
      <c r="AD19" s="595" t="s">
        <v>110</v>
      </c>
      <c r="AE19" s="595"/>
      <c r="AF19" s="595"/>
      <c r="AG19" s="595"/>
      <c r="AH19" s="595"/>
      <c r="AI19" s="595"/>
      <c r="AJ19" s="595"/>
      <c r="AK19" s="595"/>
      <c r="AL19" s="596" t="s">
        <v>110</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44</v>
      </c>
      <c r="BH19" s="592"/>
      <c r="BI19" s="592"/>
      <c r="BJ19" s="592"/>
      <c r="BK19" s="592"/>
      <c r="BL19" s="592"/>
      <c r="BM19" s="592"/>
      <c r="BN19" s="593"/>
      <c r="BO19" s="594">
        <v>0</v>
      </c>
      <c r="BP19" s="594"/>
      <c r="BQ19" s="594"/>
      <c r="BR19" s="594"/>
      <c r="BS19" s="600" t="s">
        <v>110</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3591212</v>
      </c>
      <c r="S20" s="592"/>
      <c r="T20" s="592"/>
      <c r="U20" s="592"/>
      <c r="V20" s="592"/>
      <c r="W20" s="592"/>
      <c r="X20" s="592"/>
      <c r="Y20" s="593"/>
      <c r="Z20" s="594">
        <v>43.6</v>
      </c>
      <c r="AA20" s="594"/>
      <c r="AB20" s="594"/>
      <c r="AC20" s="594"/>
      <c r="AD20" s="595">
        <v>3006503</v>
      </c>
      <c r="AE20" s="595"/>
      <c r="AF20" s="595"/>
      <c r="AG20" s="595"/>
      <c r="AH20" s="595"/>
      <c r="AI20" s="595"/>
      <c r="AJ20" s="595"/>
      <c r="AK20" s="595"/>
      <c r="AL20" s="596">
        <v>99.1</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44</v>
      </c>
      <c r="BH20" s="592"/>
      <c r="BI20" s="592"/>
      <c r="BJ20" s="592"/>
      <c r="BK20" s="592"/>
      <c r="BL20" s="592"/>
      <c r="BM20" s="592"/>
      <c r="BN20" s="593"/>
      <c r="BO20" s="594">
        <v>0</v>
      </c>
      <c r="BP20" s="594"/>
      <c r="BQ20" s="594"/>
      <c r="BR20" s="594"/>
      <c r="BS20" s="600" t="s">
        <v>110</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7780942</v>
      </c>
      <c r="CS20" s="592"/>
      <c r="CT20" s="592"/>
      <c r="CU20" s="592"/>
      <c r="CV20" s="592"/>
      <c r="CW20" s="592"/>
      <c r="CX20" s="592"/>
      <c r="CY20" s="593"/>
      <c r="CZ20" s="594">
        <v>100</v>
      </c>
      <c r="DA20" s="594"/>
      <c r="DB20" s="594"/>
      <c r="DC20" s="594"/>
      <c r="DD20" s="600">
        <v>1629946</v>
      </c>
      <c r="DE20" s="592"/>
      <c r="DF20" s="592"/>
      <c r="DG20" s="592"/>
      <c r="DH20" s="592"/>
      <c r="DI20" s="592"/>
      <c r="DJ20" s="592"/>
      <c r="DK20" s="592"/>
      <c r="DL20" s="592"/>
      <c r="DM20" s="592"/>
      <c r="DN20" s="592"/>
      <c r="DO20" s="592"/>
      <c r="DP20" s="593"/>
      <c r="DQ20" s="600">
        <v>3991189</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2186</v>
      </c>
      <c r="S21" s="592"/>
      <c r="T21" s="592"/>
      <c r="U21" s="592"/>
      <c r="V21" s="592"/>
      <c r="W21" s="592"/>
      <c r="X21" s="592"/>
      <c r="Y21" s="593"/>
      <c r="Z21" s="594">
        <v>0</v>
      </c>
      <c r="AA21" s="594"/>
      <c r="AB21" s="594"/>
      <c r="AC21" s="594"/>
      <c r="AD21" s="595">
        <v>2186</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v>44</v>
      </c>
      <c r="BH21" s="592"/>
      <c r="BI21" s="592"/>
      <c r="BJ21" s="592"/>
      <c r="BK21" s="592"/>
      <c r="BL21" s="592"/>
      <c r="BM21" s="592"/>
      <c r="BN21" s="593"/>
      <c r="BO21" s="594">
        <v>0</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25970</v>
      </c>
      <c r="S22" s="592"/>
      <c r="T22" s="592"/>
      <c r="U22" s="592"/>
      <c r="V22" s="592"/>
      <c r="W22" s="592"/>
      <c r="X22" s="592"/>
      <c r="Y22" s="593"/>
      <c r="Z22" s="594">
        <v>0.3</v>
      </c>
      <c r="AA22" s="594"/>
      <c r="AB22" s="594"/>
      <c r="AC22" s="594"/>
      <c r="AD22" s="595">
        <v>12577</v>
      </c>
      <c r="AE22" s="595"/>
      <c r="AF22" s="595"/>
      <c r="AG22" s="595"/>
      <c r="AH22" s="595"/>
      <c r="AI22" s="595"/>
      <c r="AJ22" s="595"/>
      <c r="AK22" s="595"/>
      <c r="AL22" s="596">
        <v>0.4</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88904</v>
      </c>
      <c r="S23" s="592"/>
      <c r="T23" s="592"/>
      <c r="U23" s="592"/>
      <c r="V23" s="592"/>
      <c r="W23" s="592"/>
      <c r="X23" s="592"/>
      <c r="Y23" s="593"/>
      <c r="Z23" s="594">
        <v>1.1000000000000001</v>
      </c>
      <c r="AA23" s="594"/>
      <c r="AB23" s="594"/>
      <c r="AC23" s="594"/>
      <c r="AD23" s="595">
        <v>4496</v>
      </c>
      <c r="AE23" s="595"/>
      <c r="AF23" s="595"/>
      <c r="AG23" s="595"/>
      <c r="AH23" s="595"/>
      <c r="AI23" s="595"/>
      <c r="AJ23" s="595"/>
      <c r="AK23" s="595"/>
      <c r="AL23" s="596">
        <v>0.1</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t="s">
        <v>110</v>
      </c>
      <c r="BH23" s="592"/>
      <c r="BI23" s="592"/>
      <c r="BJ23" s="592"/>
      <c r="BK23" s="592"/>
      <c r="BL23" s="592"/>
      <c r="BM23" s="592"/>
      <c r="BN23" s="593"/>
      <c r="BO23" s="594" t="s">
        <v>110</v>
      </c>
      <c r="BP23" s="594"/>
      <c r="BQ23" s="594"/>
      <c r="BR23" s="594"/>
      <c r="BS23" s="600" t="s">
        <v>110</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6582</v>
      </c>
      <c r="S24" s="592"/>
      <c r="T24" s="592"/>
      <c r="U24" s="592"/>
      <c r="V24" s="592"/>
      <c r="W24" s="592"/>
      <c r="X24" s="592"/>
      <c r="Y24" s="593"/>
      <c r="Z24" s="594">
        <v>0.1</v>
      </c>
      <c r="AA24" s="594"/>
      <c r="AB24" s="594"/>
      <c r="AC24" s="594"/>
      <c r="AD24" s="595" t="s">
        <v>110</v>
      </c>
      <c r="AE24" s="595"/>
      <c r="AF24" s="595"/>
      <c r="AG24" s="595"/>
      <c r="AH24" s="595"/>
      <c r="AI24" s="595"/>
      <c r="AJ24" s="595"/>
      <c r="AK24" s="595"/>
      <c r="AL24" s="596" t="s">
        <v>110</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2028160</v>
      </c>
      <c r="CS24" s="581"/>
      <c r="CT24" s="581"/>
      <c r="CU24" s="581"/>
      <c r="CV24" s="581"/>
      <c r="CW24" s="581"/>
      <c r="CX24" s="581"/>
      <c r="CY24" s="582"/>
      <c r="CZ24" s="620">
        <v>26.1</v>
      </c>
      <c r="DA24" s="621"/>
      <c r="DB24" s="621"/>
      <c r="DC24" s="622"/>
      <c r="DD24" s="619">
        <v>1540628</v>
      </c>
      <c r="DE24" s="581"/>
      <c r="DF24" s="581"/>
      <c r="DG24" s="581"/>
      <c r="DH24" s="581"/>
      <c r="DI24" s="581"/>
      <c r="DJ24" s="581"/>
      <c r="DK24" s="582"/>
      <c r="DL24" s="619">
        <v>1425526</v>
      </c>
      <c r="DM24" s="581"/>
      <c r="DN24" s="581"/>
      <c r="DO24" s="581"/>
      <c r="DP24" s="581"/>
      <c r="DQ24" s="581"/>
      <c r="DR24" s="581"/>
      <c r="DS24" s="581"/>
      <c r="DT24" s="581"/>
      <c r="DU24" s="581"/>
      <c r="DV24" s="582"/>
      <c r="DW24" s="585">
        <v>43.1</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1667684</v>
      </c>
      <c r="S25" s="592"/>
      <c r="T25" s="592"/>
      <c r="U25" s="592"/>
      <c r="V25" s="592"/>
      <c r="W25" s="592"/>
      <c r="X25" s="592"/>
      <c r="Y25" s="593"/>
      <c r="Z25" s="594">
        <v>20.2</v>
      </c>
      <c r="AA25" s="594"/>
      <c r="AB25" s="594"/>
      <c r="AC25" s="594"/>
      <c r="AD25" s="595" t="s">
        <v>110</v>
      </c>
      <c r="AE25" s="595"/>
      <c r="AF25" s="595"/>
      <c r="AG25" s="595"/>
      <c r="AH25" s="595"/>
      <c r="AI25" s="595"/>
      <c r="AJ25" s="595"/>
      <c r="AK25" s="595"/>
      <c r="AL25" s="596" t="s">
        <v>110</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790975</v>
      </c>
      <c r="CS25" s="623"/>
      <c r="CT25" s="623"/>
      <c r="CU25" s="623"/>
      <c r="CV25" s="623"/>
      <c r="CW25" s="623"/>
      <c r="CX25" s="623"/>
      <c r="CY25" s="624"/>
      <c r="CZ25" s="625">
        <v>10.199999999999999</v>
      </c>
      <c r="DA25" s="626"/>
      <c r="DB25" s="626"/>
      <c r="DC25" s="627"/>
      <c r="DD25" s="600">
        <v>709018</v>
      </c>
      <c r="DE25" s="623"/>
      <c r="DF25" s="623"/>
      <c r="DG25" s="623"/>
      <c r="DH25" s="623"/>
      <c r="DI25" s="623"/>
      <c r="DJ25" s="623"/>
      <c r="DK25" s="624"/>
      <c r="DL25" s="600">
        <v>695674</v>
      </c>
      <c r="DM25" s="623"/>
      <c r="DN25" s="623"/>
      <c r="DO25" s="623"/>
      <c r="DP25" s="623"/>
      <c r="DQ25" s="623"/>
      <c r="DR25" s="623"/>
      <c r="DS25" s="623"/>
      <c r="DT25" s="623"/>
      <c r="DU25" s="623"/>
      <c r="DV25" s="624"/>
      <c r="DW25" s="596">
        <v>21</v>
      </c>
      <c r="DX25" s="617"/>
      <c r="DY25" s="617"/>
      <c r="DZ25" s="617"/>
      <c r="EA25" s="617"/>
      <c r="EB25" s="617"/>
      <c r="EC25" s="618"/>
    </row>
    <row r="26" spans="2:133" ht="11.25" customHeight="1">
      <c r="B26" s="628" t="s">
        <v>274</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478812</v>
      </c>
      <c r="CS26" s="592"/>
      <c r="CT26" s="592"/>
      <c r="CU26" s="592"/>
      <c r="CV26" s="592"/>
      <c r="CW26" s="592"/>
      <c r="CX26" s="592"/>
      <c r="CY26" s="593"/>
      <c r="CZ26" s="625">
        <v>6.2</v>
      </c>
      <c r="DA26" s="626"/>
      <c r="DB26" s="626"/>
      <c r="DC26" s="627"/>
      <c r="DD26" s="600">
        <v>400583</v>
      </c>
      <c r="DE26" s="592"/>
      <c r="DF26" s="592"/>
      <c r="DG26" s="592"/>
      <c r="DH26" s="592"/>
      <c r="DI26" s="592"/>
      <c r="DJ26" s="592"/>
      <c r="DK26" s="593"/>
      <c r="DL26" s="600" t="s">
        <v>207</v>
      </c>
      <c r="DM26" s="592"/>
      <c r="DN26" s="592"/>
      <c r="DO26" s="592"/>
      <c r="DP26" s="592"/>
      <c r="DQ26" s="592"/>
      <c r="DR26" s="592"/>
      <c r="DS26" s="592"/>
      <c r="DT26" s="592"/>
      <c r="DU26" s="592"/>
      <c r="DV26" s="593"/>
      <c r="DW26" s="596" t="s">
        <v>207</v>
      </c>
      <c r="DX26" s="617"/>
      <c r="DY26" s="617"/>
      <c r="DZ26" s="617"/>
      <c r="EA26" s="617"/>
      <c r="EB26" s="617"/>
      <c r="EC26" s="618"/>
    </row>
    <row r="27" spans="2:133" ht="11.25" customHeight="1">
      <c r="B27" s="588" t="s">
        <v>277</v>
      </c>
      <c r="C27" s="589"/>
      <c r="D27" s="589"/>
      <c r="E27" s="589"/>
      <c r="F27" s="589"/>
      <c r="G27" s="589"/>
      <c r="H27" s="589"/>
      <c r="I27" s="589"/>
      <c r="J27" s="589"/>
      <c r="K27" s="589"/>
      <c r="L27" s="589"/>
      <c r="M27" s="589"/>
      <c r="N27" s="589"/>
      <c r="O27" s="589"/>
      <c r="P27" s="589"/>
      <c r="Q27" s="590"/>
      <c r="R27" s="591">
        <v>1041687</v>
      </c>
      <c r="S27" s="592"/>
      <c r="T27" s="592"/>
      <c r="U27" s="592"/>
      <c r="V27" s="592"/>
      <c r="W27" s="592"/>
      <c r="X27" s="592"/>
      <c r="Y27" s="593"/>
      <c r="Z27" s="594">
        <v>12.6</v>
      </c>
      <c r="AA27" s="594"/>
      <c r="AB27" s="594"/>
      <c r="AC27" s="594"/>
      <c r="AD27" s="595" t="s">
        <v>110</v>
      </c>
      <c r="AE27" s="595"/>
      <c r="AF27" s="595"/>
      <c r="AG27" s="595"/>
      <c r="AH27" s="595"/>
      <c r="AI27" s="595"/>
      <c r="AJ27" s="595"/>
      <c r="AK27" s="595"/>
      <c r="AL27" s="596" t="s">
        <v>110</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1526924</v>
      </c>
      <c r="BH27" s="592"/>
      <c r="BI27" s="592"/>
      <c r="BJ27" s="592"/>
      <c r="BK27" s="592"/>
      <c r="BL27" s="592"/>
      <c r="BM27" s="592"/>
      <c r="BN27" s="593"/>
      <c r="BO27" s="594">
        <v>100</v>
      </c>
      <c r="BP27" s="594"/>
      <c r="BQ27" s="594"/>
      <c r="BR27" s="594"/>
      <c r="BS27" s="600" t="s">
        <v>110</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531772</v>
      </c>
      <c r="CS27" s="623"/>
      <c r="CT27" s="623"/>
      <c r="CU27" s="623"/>
      <c r="CV27" s="623"/>
      <c r="CW27" s="623"/>
      <c r="CX27" s="623"/>
      <c r="CY27" s="624"/>
      <c r="CZ27" s="625">
        <v>6.8</v>
      </c>
      <c r="DA27" s="626"/>
      <c r="DB27" s="626"/>
      <c r="DC27" s="627"/>
      <c r="DD27" s="600">
        <v>143741</v>
      </c>
      <c r="DE27" s="623"/>
      <c r="DF27" s="623"/>
      <c r="DG27" s="623"/>
      <c r="DH27" s="623"/>
      <c r="DI27" s="623"/>
      <c r="DJ27" s="623"/>
      <c r="DK27" s="624"/>
      <c r="DL27" s="600">
        <v>142072</v>
      </c>
      <c r="DM27" s="623"/>
      <c r="DN27" s="623"/>
      <c r="DO27" s="623"/>
      <c r="DP27" s="623"/>
      <c r="DQ27" s="623"/>
      <c r="DR27" s="623"/>
      <c r="DS27" s="623"/>
      <c r="DT27" s="623"/>
      <c r="DU27" s="623"/>
      <c r="DV27" s="624"/>
      <c r="DW27" s="596">
        <v>4.3</v>
      </c>
      <c r="DX27" s="617"/>
      <c r="DY27" s="617"/>
      <c r="DZ27" s="617"/>
      <c r="EA27" s="617"/>
      <c r="EB27" s="617"/>
      <c r="EC27" s="618"/>
    </row>
    <row r="28" spans="2:133" ht="11.25" customHeight="1">
      <c r="B28" s="588" t="s">
        <v>280</v>
      </c>
      <c r="C28" s="589"/>
      <c r="D28" s="589"/>
      <c r="E28" s="589"/>
      <c r="F28" s="589"/>
      <c r="G28" s="589"/>
      <c r="H28" s="589"/>
      <c r="I28" s="589"/>
      <c r="J28" s="589"/>
      <c r="K28" s="589"/>
      <c r="L28" s="589"/>
      <c r="M28" s="589"/>
      <c r="N28" s="589"/>
      <c r="O28" s="589"/>
      <c r="P28" s="589"/>
      <c r="Q28" s="590"/>
      <c r="R28" s="591">
        <v>3787</v>
      </c>
      <c r="S28" s="592"/>
      <c r="T28" s="592"/>
      <c r="U28" s="592"/>
      <c r="V28" s="592"/>
      <c r="W28" s="592"/>
      <c r="X28" s="592"/>
      <c r="Y28" s="593"/>
      <c r="Z28" s="594">
        <v>0</v>
      </c>
      <c r="AA28" s="594"/>
      <c r="AB28" s="594"/>
      <c r="AC28" s="594"/>
      <c r="AD28" s="595">
        <v>25</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705413</v>
      </c>
      <c r="CS28" s="592"/>
      <c r="CT28" s="592"/>
      <c r="CU28" s="592"/>
      <c r="CV28" s="592"/>
      <c r="CW28" s="592"/>
      <c r="CX28" s="592"/>
      <c r="CY28" s="593"/>
      <c r="CZ28" s="625">
        <v>9.1</v>
      </c>
      <c r="DA28" s="626"/>
      <c r="DB28" s="626"/>
      <c r="DC28" s="627"/>
      <c r="DD28" s="600">
        <v>687869</v>
      </c>
      <c r="DE28" s="592"/>
      <c r="DF28" s="592"/>
      <c r="DG28" s="592"/>
      <c r="DH28" s="592"/>
      <c r="DI28" s="592"/>
      <c r="DJ28" s="592"/>
      <c r="DK28" s="593"/>
      <c r="DL28" s="600">
        <v>587780</v>
      </c>
      <c r="DM28" s="592"/>
      <c r="DN28" s="592"/>
      <c r="DO28" s="592"/>
      <c r="DP28" s="592"/>
      <c r="DQ28" s="592"/>
      <c r="DR28" s="592"/>
      <c r="DS28" s="592"/>
      <c r="DT28" s="592"/>
      <c r="DU28" s="592"/>
      <c r="DV28" s="593"/>
      <c r="DW28" s="596">
        <v>17.8</v>
      </c>
      <c r="DX28" s="617"/>
      <c r="DY28" s="617"/>
      <c r="DZ28" s="617"/>
      <c r="EA28" s="617"/>
      <c r="EB28" s="617"/>
      <c r="EC28" s="618"/>
    </row>
    <row r="29" spans="2:133" ht="11.25" customHeight="1">
      <c r="B29" s="588" t="s">
        <v>282</v>
      </c>
      <c r="C29" s="589"/>
      <c r="D29" s="589"/>
      <c r="E29" s="589"/>
      <c r="F29" s="589"/>
      <c r="G29" s="589"/>
      <c r="H29" s="589"/>
      <c r="I29" s="589"/>
      <c r="J29" s="589"/>
      <c r="K29" s="589"/>
      <c r="L29" s="589"/>
      <c r="M29" s="589"/>
      <c r="N29" s="589"/>
      <c r="O29" s="589"/>
      <c r="P29" s="589"/>
      <c r="Q29" s="590"/>
      <c r="R29" s="591">
        <v>3615</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705413</v>
      </c>
      <c r="CS29" s="623"/>
      <c r="CT29" s="623"/>
      <c r="CU29" s="623"/>
      <c r="CV29" s="623"/>
      <c r="CW29" s="623"/>
      <c r="CX29" s="623"/>
      <c r="CY29" s="624"/>
      <c r="CZ29" s="625">
        <v>9.1</v>
      </c>
      <c r="DA29" s="626"/>
      <c r="DB29" s="626"/>
      <c r="DC29" s="627"/>
      <c r="DD29" s="600">
        <v>687869</v>
      </c>
      <c r="DE29" s="623"/>
      <c r="DF29" s="623"/>
      <c r="DG29" s="623"/>
      <c r="DH29" s="623"/>
      <c r="DI29" s="623"/>
      <c r="DJ29" s="623"/>
      <c r="DK29" s="624"/>
      <c r="DL29" s="600">
        <v>587780</v>
      </c>
      <c r="DM29" s="623"/>
      <c r="DN29" s="623"/>
      <c r="DO29" s="623"/>
      <c r="DP29" s="623"/>
      <c r="DQ29" s="623"/>
      <c r="DR29" s="623"/>
      <c r="DS29" s="623"/>
      <c r="DT29" s="623"/>
      <c r="DU29" s="623"/>
      <c r="DV29" s="624"/>
      <c r="DW29" s="596">
        <v>17.8</v>
      </c>
      <c r="DX29" s="617"/>
      <c r="DY29" s="617"/>
      <c r="DZ29" s="617"/>
      <c r="EA29" s="617"/>
      <c r="EB29" s="617"/>
      <c r="EC29" s="618"/>
    </row>
    <row r="30" spans="2:133" ht="11.25" customHeight="1">
      <c r="B30" s="588" t="s">
        <v>287</v>
      </c>
      <c r="C30" s="589"/>
      <c r="D30" s="589"/>
      <c r="E30" s="589"/>
      <c r="F30" s="589"/>
      <c r="G30" s="589"/>
      <c r="H30" s="589"/>
      <c r="I30" s="589"/>
      <c r="J30" s="589"/>
      <c r="K30" s="589"/>
      <c r="L30" s="589"/>
      <c r="M30" s="589"/>
      <c r="N30" s="589"/>
      <c r="O30" s="589"/>
      <c r="P30" s="589"/>
      <c r="Q30" s="590"/>
      <c r="R30" s="591">
        <v>600655</v>
      </c>
      <c r="S30" s="592"/>
      <c r="T30" s="592"/>
      <c r="U30" s="592"/>
      <c r="V30" s="592"/>
      <c r="W30" s="592"/>
      <c r="X30" s="592"/>
      <c r="Y30" s="593"/>
      <c r="Z30" s="594">
        <v>7.3</v>
      </c>
      <c r="AA30" s="594"/>
      <c r="AB30" s="594"/>
      <c r="AC30" s="594"/>
      <c r="AD30" s="595" t="s">
        <v>110</v>
      </c>
      <c r="AE30" s="595"/>
      <c r="AF30" s="595"/>
      <c r="AG30" s="595"/>
      <c r="AH30" s="595"/>
      <c r="AI30" s="595"/>
      <c r="AJ30" s="595"/>
      <c r="AK30" s="595"/>
      <c r="AL30" s="596" t="s">
        <v>110</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97.8</v>
      </c>
      <c r="BH30" s="650"/>
      <c r="BI30" s="650"/>
      <c r="BJ30" s="650"/>
      <c r="BK30" s="650"/>
      <c r="BL30" s="650"/>
      <c r="BM30" s="586">
        <v>91</v>
      </c>
      <c r="BN30" s="650"/>
      <c r="BO30" s="650"/>
      <c r="BP30" s="650"/>
      <c r="BQ30" s="651"/>
      <c r="BR30" s="649">
        <v>98</v>
      </c>
      <c r="BS30" s="650"/>
      <c r="BT30" s="650"/>
      <c r="BU30" s="650"/>
      <c r="BV30" s="650"/>
      <c r="BW30" s="650"/>
      <c r="BX30" s="586">
        <v>90.3</v>
      </c>
      <c r="BY30" s="650"/>
      <c r="BZ30" s="650"/>
      <c r="CA30" s="650"/>
      <c r="CB30" s="651"/>
      <c r="CD30" s="654"/>
      <c r="CE30" s="655"/>
      <c r="CF30" s="605" t="s">
        <v>290</v>
      </c>
      <c r="CG30" s="606"/>
      <c r="CH30" s="606"/>
      <c r="CI30" s="606"/>
      <c r="CJ30" s="606"/>
      <c r="CK30" s="606"/>
      <c r="CL30" s="606"/>
      <c r="CM30" s="606"/>
      <c r="CN30" s="606"/>
      <c r="CO30" s="606"/>
      <c r="CP30" s="606"/>
      <c r="CQ30" s="607"/>
      <c r="CR30" s="591">
        <v>632940</v>
      </c>
      <c r="CS30" s="592"/>
      <c r="CT30" s="592"/>
      <c r="CU30" s="592"/>
      <c r="CV30" s="592"/>
      <c r="CW30" s="592"/>
      <c r="CX30" s="592"/>
      <c r="CY30" s="593"/>
      <c r="CZ30" s="625">
        <v>8.1</v>
      </c>
      <c r="DA30" s="626"/>
      <c r="DB30" s="626"/>
      <c r="DC30" s="627"/>
      <c r="DD30" s="600">
        <v>615517</v>
      </c>
      <c r="DE30" s="592"/>
      <c r="DF30" s="592"/>
      <c r="DG30" s="592"/>
      <c r="DH30" s="592"/>
      <c r="DI30" s="592"/>
      <c r="DJ30" s="592"/>
      <c r="DK30" s="593"/>
      <c r="DL30" s="600">
        <v>515517</v>
      </c>
      <c r="DM30" s="592"/>
      <c r="DN30" s="592"/>
      <c r="DO30" s="592"/>
      <c r="DP30" s="592"/>
      <c r="DQ30" s="592"/>
      <c r="DR30" s="592"/>
      <c r="DS30" s="592"/>
      <c r="DT30" s="592"/>
      <c r="DU30" s="592"/>
      <c r="DV30" s="593"/>
      <c r="DW30" s="596">
        <v>15.6</v>
      </c>
      <c r="DX30" s="617"/>
      <c r="DY30" s="617"/>
      <c r="DZ30" s="617"/>
      <c r="EA30" s="617"/>
      <c r="EB30" s="617"/>
      <c r="EC30" s="618"/>
    </row>
    <row r="31" spans="2:133" ht="11.25" customHeight="1">
      <c r="B31" s="588" t="s">
        <v>291</v>
      </c>
      <c r="C31" s="589"/>
      <c r="D31" s="589"/>
      <c r="E31" s="589"/>
      <c r="F31" s="589"/>
      <c r="G31" s="589"/>
      <c r="H31" s="589"/>
      <c r="I31" s="589"/>
      <c r="J31" s="589"/>
      <c r="K31" s="589"/>
      <c r="L31" s="589"/>
      <c r="M31" s="589"/>
      <c r="N31" s="589"/>
      <c r="O31" s="589"/>
      <c r="P31" s="589"/>
      <c r="Q31" s="590"/>
      <c r="R31" s="591">
        <v>505186</v>
      </c>
      <c r="S31" s="592"/>
      <c r="T31" s="592"/>
      <c r="U31" s="592"/>
      <c r="V31" s="592"/>
      <c r="W31" s="592"/>
      <c r="X31" s="592"/>
      <c r="Y31" s="593"/>
      <c r="Z31" s="594">
        <v>6.1</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97.7</v>
      </c>
      <c r="BH31" s="623"/>
      <c r="BI31" s="623"/>
      <c r="BJ31" s="623"/>
      <c r="BK31" s="623"/>
      <c r="BL31" s="623"/>
      <c r="BM31" s="597">
        <v>92.1</v>
      </c>
      <c r="BN31" s="647"/>
      <c r="BO31" s="647"/>
      <c r="BP31" s="647"/>
      <c r="BQ31" s="648"/>
      <c r="BR31" s="646">
        <v>97.9</v>
      </c>
      <c r="BS31" s="623"/>
      <c r="BT31" s="623"/>
      <c r="BU31" s="623"/>
      <c r="BV31" s="623"/>
      <c r="BW31" s="623"/>
      <c r="BX31" s="597">
        <v>92</v>
      </c>
      <c r="BY31" s="647"/>
      <c r="BZ31" s="647"/>
      <c r="CA31" s="647"/>
      <c r="CB31" s="648"/>
      <c r="CD31" s="654"/>
      <c r="CE31" s="655"/>
      <c r="CF31" s="605" t="s">
        <v>294</v>
      </c>
      <c r="CG31" s="606"/>
      <c r="CH31" s="606"/>
      <c r="CI31" s="606"/>
      <c r="CJ31" s="606"/>
      <c r="CK31" s="606"/>
      <c r="CL31" s="606"/>
      <c r="CM31" s="606"/>
      <c r="CN31" s="606"/>
      <c r="CO31" s="606"/>
      <c r="CP31" s="606"/>
      <c r="CQ31" s="607"/>
      <c r="CR31" s="591">
        <v>72473</v>
      </c>
      <c r="CS31" s="623"/>
      <c r="CT31" s="623"/>
      <c r="CU31" s="623"/>
      <c r="CV31" s="623"/>
      <c r="CW31" s="623"/>
      <c r="CX31" s="623"/>
      <c r="CY31" s="624"/>
      <c r="CZ31" s="625">
        <v>0.9</v>
      </c>
      <c r="DA31" s="626"/>
      <c r="DB31" s="626"/>
      <c r="DC31" s="627"/>
      <c r="DD31" s="600">
        <v>72352</v>
      </c>
      <c r="DE31" s="623"/>
      <c r="DF31" s="623"/>
      <c r="DG31" s="623"/>
      <c r="DH31" s="623"/>
      <c r="DI31" s="623"/>
      <c r="DJ31" s="623"/>
      <c r="DK31" s="624"/>
      <c r="DL31" s="600">
        <v>72263</v>
      </c>
      <c r="DM31" s="623"/>
      <c r="DN31" s="623"/>
      <c r="DO31" s="623"/>
      <c r="DP31" s="623"/>
      <c r="DQ31" s="623"/>
      <c r="DR31" s="623"/>
      <c r="DS31" s="623"/>
      <c r="DT31" s="623"/>
      <c r="DU31" s="623"/>
      <c r="DV31" s="624"/>
      <c r="DW31" s="596">
        <v>2.2000000000000002</v>
      </c>
      <c r="DX31" s="617"/>
      <c r="DY31" s="617"/>
      <c r="DZ31" s="617"/>
      <c r="EA31" s="617"/>
      <c r="EB31" s="617"/>
      <c r="EC31" s="618"/>
    </row>
    <row r="32" spans="2:133" ht="11.25" customHeight="1">
      <c r="B32" s="588" t="s">
        <v>295</v>
      </c>
      <c r="C32" s="589"/>
      <c r="D32" s="589"/>
      <c r="E32" s="589"/>
      <c r="F32" s="589"/>
      <c r="G32" s="589"/>
      <c r="H32" s="589"/>
      <c r="I32" s="589"/>
      <c r="J32" s="589"/>
      <c r="K32" s="589"/>
      <c r="L32" s="589"/>
      <c r="M32" s="589"/>
      <c r="N32" s="589"/>
      <c r="O32" s="589"/>
      <c r="P32" s="589"/>
      <c r="Q32" s="590"/>
      <c r="R32" s="591">
        <v>139628</v>
      </c>
      <c r="S32" s="592"/>
      <c r="T32" s="592"/>
      <c r="U32" s="592"/>
      <c r="V32" s="592"/>
      <c r="W32" s="592"/>
      <c r="X32" s="592"/>
      <c r="Y32" s="593"/>
      <c r="Z32" s="594">
        <v>1.7</v>
      </c>
      <c r="AA32" s="594"/>
      <c r="AB32" s="594"/>
      <c r="AC32" s="594"/>
      <c r="AD32" s="595">
        <v>9303</v>
      </c>
      <c r="AE32" s="595"/>
      <c r="AF32" s="595"/>
      <c r="AG32" s="595"/>
      <c r="AH32" s="595"/>
      <c r="AI32" s="595"/>
      <c r="AJ32" s="595"/>
      <c r="AK32" s="595"/>
      <c r="AL32" s="596">
        <v>0.3</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97.7</v>
      </c>
      <c r="BH32" s="659"/>
      <c r="BI32" s="659"/>
      <c r="BJ32" s="659"/>
      <c r="BK32" s="659"/>
      <c r="BL32" s="659"/>
      <c r="BM32" s="660">
        <v>89.4</v>
      </c>
      <c r="BN32" s="659"/>
      <c r="BO32" s="659"/>
      <c r="BP32" s="659"/>
      <c r="BQ32" s="661"/>
      <c r="BR32" s="658">
        <v>97.8</v>
      </c>
      <c r="BS32" s="659"/>
      <c r="BT32" s="659"/>
      <c r="BU32" s="659"/>
      <c r="BV32" s="659"/>
      <c r="BW32" s="659"/>
      <c r="BX32" s="660">
        <v>88.3</v>
      </c>
      <c r="BY32" s="659"/>
      <c r="BZ32" s="659"/>
      <c r="CA32" s="659"/>
      <c r="CB32" s="661"/>
      <c r="CD32" s="656"/>
      <c r="CE32" s="657"/>
      <c r="CF32" s="605" t="s">
        <v>297</v>
      </c>
      <c r="CG32" s="606"/>
      <c r="CH32" s="606"/>
      <c r="CI32" s="606"/>
      <c r="CJ32" s="606"/>
      <c r="CK32" s="606"/>
      <c r="CL32" s="606"/>
      <c r="CM32" s="606"/>
      <c r="CN32" s="606"/>
      <c r="CO32" s="606"/>
      <c r="CP32" s="606"/>
      <c r="CQ32" s="607"/>
      <c r="CR32" s="591" t="s">
        <v>110</v>
      </c>
      <c r="CS32" s="592"/>
      <c r="CT32" s="592"/>
      <c r="CU32" s="592"/>
      <c r="CV32" s="592"/>
      <c r="CW32" s="592"/>
      <c r="CX32" s="592"/>
      <c r="CY32" s="593"/>
      <c r="CZ32" s="625" t="s">
        <v>110</v>
      </c>
      <c r="DA32" s="626"/>
      <c r="DB32" s="626"/>
      <c r="DC32" s="627"/>
      <c r="DD32" s="600" t="s">
        <v>110</v>
      </c>
      <c r="DE32" s="592"/>
      <c r="DF32" s="592"/>
      <c r="DG32" s="592"/>
      <c r="DH32" s="592"/>
      <c r="DI32" s="592"/>
      <c r="DJ32" s="592"/>
      <c r="DK32" s="593"/>
      <c r="DL32" s="600" t="s">
        <v>110</v>
      </c>
      <c r="DM32" s="592"/>
      <c r="DN32" s="592"/>
      <c r="DO32" s="592"/>
      <c r="DP32" s="592"/>
      <c r="DQ32" s="592"/>
      <c r="DR32" s="592"/>
      <c r="DS32" s="592"/>
      <c r="DT32" s="592"/>
      <c r="DU32" s="592"/>
      <c r="DV32" s="593"/>
      <c r="DW32" s="596" t="s">
        <v>110</v>
      </c>
      <c r="DX32" s="617"/>
      <c r="DY32" s="617"/>
      <c r="DZ32" s="617"/>
      <c r="EA32" s="617"/>
      <c r="EB32" s="617"/>
      <c r="EC32" s="618"/>
    </row>
    <row r="33" spans="2:133" ht="11.25" customHeight="1">
      <c r="B33" s="588" t="s">
        <v>298</v>
      </c>
      <c r="C33" s="589"/>
      <c r="D33" s="589"/>
      <c r="E33" s="589"/>
      <c r="F33" s="589"/>
      <c r="G33" s="589"/>
      <c r="H33" s="589"/>
      <c r="I33" s="589"/>
      <c r="J33" s="589"/>
      <c r="K33" s="589"/>
      <c r="L33" s="589"/>
      <c r="M33" s="589"/>
      <c r="N33" s="589"/>
      <c r="O33" s="589"/>
      <c r="P33" s="589"/>
      <c r="Q33" s="590"/>
      <c r="R33" s="591">
        <v>561900</v>
      </c>
      <c r="S33" s="592"/>
      <c r="T33" s="592"/>
      <c r="U33" s="592"/>
      <c r="V33" s="592"/>
      <c r="W33" s="592"/>
      <c r="X33" s="592"/>
      <c r="Y33" s="593"/>
      <c r="Z33" s="594">
        <v>6.8</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2947352</v>
      </c>
      <c r="CS33" s="623"/>
      <c r="CT33" s="623"/>
      <c r="CU33" s="623"/>
      <c r="CV33" s="623"/>
      <c r="CW33" s="623"/>
      <c r="CX33" s="623"/>
      <c r="CY33" s="624"/>
      <c r="CZ33" s="625">
        <v>37.9</v>
      </c>
      <c r="DA33" s="626"/>
      <c r="DB33" s="626"/>
      <c r="DC33" s="627"/>
      <c r="DD33" s="600">
        <v>1976533</v>
      </c>
      <c r="DE33" s="623"/>
      <c r="DF33" s="623"/>
      <c r="DG33" s="623"/>
      <c r="DH33" s="623"/>
      <c r="DI33" s="623"/>
      <c r="DJ33" s="623"/>
      <c r="DK33" s="624"/>
      <c r="DL33" s="600">
        <v>1359536</v>
      </c>
      <c r="DM33" s="623"/>
      <c r="DN33" s="623"/>
      <c r="DO33" s="623"/>
      <c r="DP33" s="623"/>
      <c r="DQ33" s="623"/>
      <c r="DR33" s="623"/>
      <c r="DS33" s="623"/>
      <c r="DT33" s="623"/>
      <c r="DU33" s="623"/>
      <c r="DV33" s="624"/>
      <c r="DW33" s="596">
        <v>41.1</v>
      </c>
      <c r="DX33" s="617"/>
      <c r="DY33" s="617"/>
      <c r="DZ33" s="617"/>
      <c r="EA33" s="617"/>
      <c r="EB33" s="617"/>
      <c r="EC33" s="618"/>
    </row>
    <row r="34" spans="2:133" ht="11.25" customHeight="1">
      <c r="B34" s="588" t="s">
        <v>300</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1116053</v>
      </c>
      <c r="CS34" s="592"/>
      <c r="CT34" s="592"/>
      <c r="CU34" s="592"/>
      <c r="CV34" s="592"/>
      <c r="CW34" s="592"/>
      <c r="CX34" s="592"/>
      <c r="CY34" s="593"/>
      <c r="CZ34" s="625">
        <v>14.3</v>
      </c>
      <c r="DA34" s="626"/>
      <c r="DB34" s="626"/>
      <c r="DC34" s="627"/>
      <c r="DD34" s="600">
        <v>663966</v>
      </c>
      <c r="DE34" s="592"/>
      <c r="DF34" s="592"/>
      <c r="DG34" s="592"/>
      <c r="DH34" s="592"/>
      <c r="DI34" s="592"/>
      <c r="DJ34" s="592"/>
      <c r="DK34" s="593"/>
      <c r="DL34" s="600">
        <v>538632</v>
      </c>
      <c r="DM34" s="592"/>
      <c r="DN34" s="592"/>
      <c r="DO34" s="592"/>
      <c r="DP34" s="592"/>
      <c r="DQ34" s="592"/>
      <c r="DR34" s="592"/>
      <c r="DS34" s="592"/>
      <c r="DT34" s="592"/>
      <c r="DU34" s="592"/>
      <c r="DV34" s="593"/>
      <c r="DW34" s="596">
        <v>16.3</v>
      </c>
      <c r="DX34" s="617"/>
      <c r="DY34" s="617"/>
      <c r="DZ34" s="617"/>
      <c r="EA34" s="617"/>
      <c r="EB34" s="617"/>
      <c r="EC34" s="618"/>
    </row>
    <row r="35" spans="2:133" ht="11.25" customHeight="1">
      <c r="B35" s="588" t="s">
        <v>304</v>
      </c>
      <c r="C35" s="589"/>
      <c r="D35" s="589"/>
      <c r="E35" s="589"/>
      <c r="F35" s="589"/>
      <c r="G35" s="589"/>
      <c r="H35" s="589"/>
      <c r="I35" s="589"/>
      <c r="J35" s="589"/>
      <c r="K35" s="589"/>
      <c r="L35" s="589"/>
      <c r="M35" s="589"/>
      <c r="N35" s="589"/>
      <c r="O35" s="589"/>
      <c r="P35" s="589"/>
      <c r="Q35" s="590"/>
      <c r="R35" s="591">
        <v>274900</v>
      </c>
      <c r="S35" s="592"/>
      <c r="T35" s="592"/>
      <c r="U35" s="592"/>
      <c r="V35" s="592"/>
      <c r="W35" s="592"/>
      <c r="X35" s="592"/>
      <c r="Y35" s="593"/>
      <c r="Z35" s="594">
        <v>3.3</v>
      </c>
      <c r="AA35" s="594"/>
      <c r="AB35" s="594"/>
      <c r="AC35" s="594"/>
      <c r="AD35" s="595" t="s">
        <v>110</v>
      </c>
      <c r="AE35" s="595"/>
      <c r="AF35" s="595"/>
      <c r="AG35" s="595"/>
      <c r="AH35" s="595"/>
      <c r="AI35" s="595"/>
      <c r="AJ35" s="595"/>
      <c r="AK35" s="595"/>
      <c r="AL35" s="596" t="s">
        <v>110</v>
      </c>
      <c r="AM35" s="597"/>
      <c r="AN35" s="597"/>
      <c r="AO35" s="598"/>
      <c r="AP35" s="186"/>
      <c r="AQ35" s="602" t="s">
        <v>305</v>
      </c>
      <c r="AR35" s="603"/>
      <c r="AS35" s="603"/>
      <c r="AT35" s="603"/>
      <c r="AU35" s="603"/>
      <c r="AV35" s="603"/>
      <c r="AW35" s="603"/>
      <c r="AX35" s="603"/>
      <c r="AY35" s="604"/>
      <c r="AZ35" s="580">
        <v>459818</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38312</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13899</v>
      </c>
      <c r="CS35" s="623"/>
      <c r="CT35" s="623"/>
      <c r="CU35" s="623"/>
      <c r="CV35" s="623"/>
      <c r="CW35" s="623"/>
      <c r="CX35" s="623"/>
      <c r="CY35" s="624"/>
      <c r="CZ35" s="625">
        <v>0.2</v>
      </c>
      <c r="DA35" s="626"/>
      <c r="DB35" s="626"/>
      <c r="DC35" s="627"/>
      <c r="DD35" s="600">
        <v>11995</v>
      </c>
      <c r="DE35" s="623"/>
      <c r="DF35" s="623"/>
      <c r="DG35" s="623"/>
      <c r="DH35" s="623"/>
      <c r="DI35" s="623"/>
      <c r="DJ35" s="623"/>
      <c r="DK35" s="624"/>
      <c r="DL35" s="600">
        <v>10538</v>
      </c>
      <c r="DM35" s="623"/>
      <c r="DN35" s="623"/>
      <c r="DO35" s="623"/>
      <c r="DP35" s="623"/>
      <c r="DQ35" s="623"/>
      <c r="DR35" s="623"/>
      <c r="DS35" s="623"/>
      <c r="DT35" s="623"/>
      <c r="DU35" s="623"/>
      <c r="DV35" s="624"/>
      <c r="DW35" s="596">
        <v>0.3</v>
      </c>
      <c r="DX35" s="617"/>
      <c r="DY35" s="617"/>
      <c r="DZ35" s="617"/>
      <c r="EA35" s="617"/>
      <c r="EB35" s="617"/>
      <c r="EC35" s="618"/>
    </row>
    <row r="36" spans="2:133" ht="11.25" customHeight="1">
      <c r="B36" s="634" t="s">
        <v>308</v>
      </c>
      <c r="C36" s="635"/>
      <c r="D36" s="635"/>
      <c r="E36" s="635"/>
      <c r="F36" s="635"/>
      <c r="G36" s="635"/>
      <c r="H36" s="635"/>
      <c r="I36" s="635"/>
      <c r="J36" s="635"/>
      <c r="K36" s="635"/>
      <c r="L36" s="635"/>
      <c r="M36" s="635"/>
      <c r="N36" s="635"/>
      <c r="O36" s="635"/>
      <c r="P36" s="635"/>
      <c r="Q36" s="636"/>
      <c r="R36" s="663">
        <v>8238996</v>
      </c>
      <c r="S36" s="664"/>
      <c r="T36" s="664"/>
      <c r="U36" s="664"/>
      <c r="V36" s="664"/>
      <c r="W36" s="664"/>
      <c r="X36" s="664"/>
      <c r="Y36" s="665"/>
      <c r="Z36" s="666">
        <v>100</v>
      </c>
      <c r="AA36" s="666"/>
      <c r="AB36" s="666"/>
      <c r="AC36" s="666"/>
      <c r="AD36" s="667">
        <v>3035090</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157534</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20177</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756364</v>
      </c>
      <c r="CS36" s="592"/>
      <c r="CT36" s="592"/>
      <c r="CU36" s="592"/>
      <c r="CV36" s="592"/>
      <c r="CW36" s="592"/>
      <c r="CX36" s="592"/>
      <c r="CY36" s="593"/>
      <c r="CZ36" s="625">
        <v>9.6999999999999993</v>
      </c>
      <c r="DA36" s="626"/>
      <c r="DB36" s="626"/>
      <c r="DC36" s="627"/>
      <c r="DD36" s="600">
        <v>678768</v>
      </c>
      <c r="DE36" s="592"/>
      <c r="DF36" s="592"/>
      <c r="DG36" s="592"/>
      <c r="DH36" s="592"/>
      <c r="DI36" s="592"/>
      <c r="DJ36" s="592"/>
      <c r="DK36" s="593"/>
      <c r="DL36" s="600">
        <v>501234</v>
      </c>
      <c r="DM36" s="592"/>
      <c r="DN36" s="592"/>
      <c r="DO36" s="592"/>
      <c r="DP36" s="592"/>
      <c r="DQ36" s="592"/>
      <c r="DR36" s="592"/>
      <c r="DS36" s="592"/>
      <c r="DT36" s="592"/>
      <c r="DU36" s="592"/>
      <c r="DV36" s="593"/>
      <c r="DW36" s="596">
        <v>15.1</v>
      </c>
      <c r="DX36" s="617"/>
      <c r="DY36" s="617"/>
      <c r="DZ36" s="617"/>
      <c r="EA36" s="617"/>
      <c r="EB36" s="617"/>
      <c r="EC36" s="618"/>
    </row>
    <row r="37" spans="2:133" ht="11.25" customHeight="1">
      <c r="AQ37" s="670" t="s">
        <v>312</v>
      </c>
      <c r="AR37" s="671"/>
      <c r="AS37" s="671"/>
      <c r="AT37" s="671"/>
      <c r="AU37" s="671"/>
      <c r="AV37" s="671"/>
      <c r="AW37" s="671"/>
      <c r="AX37" s="671"/>
      <c r="AY37" s="672"/>
      <c r="AZ37" s="591">
        <v>15071</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1900</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255901</v>
      </c>
      <c r="CS37" s="623"/>
      <c r="CT37" s="623"/>
      <c r="CU37" s="623"/>
      <c r="CV37" s="623"/>
      <c r="CW37" s="623"/>
      <c r="CX37" s="623"/>
      <c r="CY37" s="624"/>
      <c r="CZ37" s="625">
        <v>3.3</v>
      </c>
      <c r="DA37" s="626"/>
      <c r="DB37" s="626"/>
      <c r="DC37" s="627"/>
      <c r="DD37" s="600">
        <v>255901</v>
      </c>
      <c r="DE37" s="623"/>
      <c r="DF37" s="623"/>
      <c r="DG37" s="623"/>
      <c r="DH37" s="623"/>
      <c r="DI37" s="623"/>
      <c r="DJ37" s="623"/>
      <c r="DK37" s="624"/>
      <c r="DL37" s="600">
        <v>255901</v>
      </c>
      <c r="DM37" s="623"/>
      <c r="DN37" s="623"/>
      <c r="DO37" s="623"/>
      <c r="DP37" s="623"/>
      <c r="DQ37" s="623"/>
      <c r="DR37" s="623"/>
      <c r="DS37" s="623"/>
      <c r="DT37" s="623"/>
      <c r="DU37" s="623"/>
      <c r="DV37" s="624"/>
      <c r="DW37" s="596">
        <v>7.7</v>
      </c>
      <c r="DX37" s="617"/>
      <c r="DY37" s="617"/>
      <c r="DZ37" s="617"/>
      <c r="EA37" s="617"/>
      <c r="EB37" s="617"/>
      <c r="EC37" s="618"/>
    </row>
    <row r="38" spans="2:133" ht="11.25" customHeight="1">
      <c r="AQ38" s="670" t="s">
        <v>315</v>
      </c>
      <c r="AR38" s="671"/>
      <c r="AS38" s="671"/>
      <c r="AT38" s="671"/>
      <c r="AU38" s="671"/>
      <c r="AV38" s="671"/>
      <c r="AW38" s="671"/>
      <c r="AX38" s="671"/>
      <c r="AY38" s="672"/>
      <c r="AZ38" s="591">
        <v>7900</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3770</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442048</v>
      </c>
      <c r="CS38" s="592"/>
      <c r="CT38" s="592"/>
      <c r="CU38" s="592"/>
      <c r="CV38" s="592"/>
      <c r="CW38" s="592"/>
      <c r="CX38" s="592"/>
      <c r="CY38" s="593"/>
      <c r="CZ38" s="625">
        <v>5.7</v>
      </c>
      <c r="DA38" s="626"/>
      <c r="DB38" s="626"/>
      <c r="DC38" s="627"/>
      <c r="DD38" s="600">
        <v>378264</v>
      </c>
      <c r="DE38" s="592"/>
      <c r="DF38" s="592"/>
      <c r="DG38" s="592"/>
      <c r="DH38" s="592"/>
      <c r="DI38" s="592"/>
      <c r="DJ38" s="592"/>
      <c r="DK38" s="593"/>
      <c r="DL38" s="600">
        <v>301257</v>
      </c>
      <c r="DM38" s="592"/>
      <c r="DN38" s="592"/>
      <c r="DO38" s="592"/>
      <c r="DP38" s="592"/>
      <c r="DQ38" s="592"/>
      <c r="DR38" s="592"/>
      <c r="DS38" s="592"/>
      <c r="DT38" s="592"/>
      <c r="DU38" s="592"/>
      <c r="DV38" s="593"/>
      <c r="DW38" s="596">
        <v>9.1</v>
      </c>
      <c r="DX38" s="617"/>
      <c r="DY38" s="617"/>
      <c r="DZ38" s="617"/>
      <c r="EA38" s="617"/>
      <c r="EB38" s="617"/>
      <c r="EC38" s="618"/>
    </row>
    <row r="39" spans="2:133" ht="11.25" customHeight="1">
      <c r="AQ39" s="670" t="s">
        <v>318</v>
      </c>
      <c r="AR39" s="671"/>
      <c r="AS39" s="671"/>
      <c r="AT39" s="671"/>
      <c r="AU39" s="671"/>
      <c r="AV39" s="671"/>
      <c r="AW39" s="671"/>
      <c r="AX39" s="671"/>
      <c r="AY39" s="672"/>
      <c r="AZ39" s="591">
        <v>2699</v>
      </c>
      <c r="BA39" s="592"/>
      <c r="BB39" s="592"/>
      <c r="BC39" s="592"/>
      <c r="BD39" s="623"/>
      <c r="BE39" s="623"/>
      <c r="BF39" s="648"/>
      <c r="BG39" s="676" t="s">
        <v>319</v>
      </c>
      <c r="BH39" s="677"/>
      <c r="BI39" s="677"/>
      <c r="BJ39" s="677"/>
      <c r="BK39" s="677"/>
      <c r="BL39" s="187"/>
      <c r="BM39" s="606" t="s">
        <v>320</v>
      </c>
      <c r="BN39" s="606"/>
      <c r="BO39" s="606"/>
      <c r="BP39" s="606"/>
      <c r="BQ39" s="606"/>
      <c r="BR39" s="606"/>
      <c r="BS39" s="606"/>
      <c r="BT39" s="606"/>
      <c r="BU39" s="607"/>
      <c r="BV39" s="591">
        <v>100</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562713</v>
      </c>
      <c r="CS39" s="623"/>
      <c r="CT39" s="623"/>
      <c r="CU39" s="623"/>
      <c r="CV39" s="623"/>
      <c r="CW39" s="623"/>
      <c r="CX39" s="623"/>
      <c r="CY39" s="624"/>
      <c r="CZ39" s="625">
        <v>7.2</v>
      </c>
      <c r="DA39" s="626"/>
      <c r="DB39" s="626"/>
      <c r="DC39" s="627"/>
      <c r="DD39" s="600">
        <v>233465</v>
      </c>
      <c r="DE39" s="623"/>
      <c r="DF39" s="623"/>
      <c r="DG39" s="623"/>
      <c r="DH39" s="623"/>
      <c r="DI39" s="623"/>
      <c r="DJ39" s="623"/>
      <c r="DK39" s="624"/>
      <c r="DL39" s="600" t="s">
        <v>322</v>
      </c>
      <c r="DM39" s="623"/>
      <c r="DN39" s="623"/>
      <c r="DO39" s="623"/>
      <c r="DP39" s="623"/>
      <c r="DQ39" s="623"/>
      <c r="DR39" s="623"/>
      <c r="DS39" s="623"/>
      <c r="DT39" s="623"/>
      <c r="DU39" s="623"/>
      <c r="DV39" s="624"/>
      <c r="DW39" s="596" t="s">
        <v>322</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98385</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118</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56275</v>
      </c>
      <c r="CS40" s="592"/>
      <c r="CT40" s="592"/>
      <c r="CU40" s="592"/>
      <c r="CV40" s="592"/>
      <c r="CW40" s="592"/>
      <c r="CX40" s="592"/>
      <c r="CY40" s="593"/>
      <c r="CZ40" s="625">
        <v>0.7</v>
      </c>
      <c r="DA40" s="626"/>
      <c r="DB40" s="626"/>
      <c r="DC40" s="627"/>
      <c r="DD40" s="600">
        <v>10075</v>
      </c>
      <c r="DE40" s="592"/>
      <c r="DF40" s="592"/>
      <c r="DG40" s="592"/>
      <c r="DH40" s="592"/>
      <c r="DI40" s="592"/>
      <c r="DJ40" s="592"/>
      <c r="DK40" s="593"/>
      <c r="DL40" s="600">
        <v>7875</v>
      </c>
      <c r="DM40" s="592"/>
      <c r="DN40" s="592"/>
      <c r="DO40" s="592"/>
      <c r="DP40" s="592"/>
      <c r="DQ40" s="592"/>
      <c r="DR40" s="592"/>
      <c r="DS40" s="592"/>
      <c r="DT40" s="592"/>
      <c r="DU40" s="592"/>
      <c r="DV40" s="593"/>
      <c r="DW40" s="596">
        <v>0.2</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178229</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237</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2805430</v>
      </c>
      <c r="CS42" s="592"/>
      <c r="CT42" s="592"/>
      <c r="CU42" s="592"/>
      <c r="CV42" s="592"/>
      <c r="CW42" s="592"/>
      <c r="CX42" s="592"/>
      <c r="CY42" s="593"/>
      <c r="CZ42" s="625">
        <v>36.1</v>
      </c>
      <c r="DA42" s="674"/>
      <c r="DB42" s="674"/>
      <c r="DC42" s="675"/>
      <c r="DD42" s="600">
        <v>474028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t="s">
        <v>322</v>
      </c>
      <c r="CS43" s="623"/>
      <c r="CT43" s="623"/>
      <c r="CU43" s="623"/>
      <c r="CV43" s="623"/>
      <c r="CW43" s="623"/>
      <c r="CX43" s="623"/>
      <c r="CY43" s="624"/>
      <c r="CZ43" s="625" t="s">
        <v>322</v>
      </c>
      <c r="DA43" s="626"/>
      <c r="DB43" s="626"/>
      <c r="DC43" s="627"/>
      <c r="DD43" s="600" t="s">
        <v>322</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285</v>
      </c>
      <c r="CE44" s="698"/>
      <c r="CF44" s="588" t="s">
        <v>335</v>
      </c>
      <c r="CG44" s="589"/>
      <c r="CH44" s="589"/>
      <c r="CI44" s="589"/>
      <c r="CJ44" s="589"/>
      <c r="CK44" s="589"/>
      <c r="CL44" s="589"/>
      <c r="CM44" s="589"/>
      <c r="CN44" s="589"/>
      <c r="CO44" s="589"/>
      <c r="CP44" s="589"/>
      <c r="CQ44" s="590"/>
      <c r="CR44" s="591">
        <v>1629946</v>
      </c>
      <c r="CS44" s="592"/>
      <c r="CT44" s="592"/>
      <c r="CU44" s="592"/>
      <c r="CV44" s="592"/>
      <c r="CW44" s="592"/>
      <c r="CX44" s="592"/>
      <c r="CY44" s="593"/>
      <c r="CZ44" s="625">
        <v>20.9</v>
      </c>
      <c r="DA44" s="674"/>
      <c r="DB44" s="674"/>
      <c r="DC44" s="675"/>
      <c r="DD44" s="600">
        <v>324962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1225392</v>
      </c>
      <c r="CS45" s="623"/>
      <c r="CT45" s="623"/>
      <c r="CU45" s="623"/>
      <c r="CV45" s="623"/>
      <c r="CW45" s="623"/>
      <c r="CX45" s="623"/>
      <c r="CY45" s="624"/>
      <c r="CZ45" s="625">
        <v>15.7</v>
      </c>
      <c r="DA45" s="626"/>
      <c r="DB45" s="626"/>
      <c r="DC45" s="627"/>
      <c r="DD45" s="600">
        <v>118129</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386130</v>
      </c>
      <c r="CS46" s="592"/>
      <c r="CT46" s="592"/>
      <c r="CU46" s="592"/>
      <c r="CV46" s="592"/>
      <c r="CW46" s="592"/>
      <c r="CX46" s="592"/>
      <c r="CY46" s="593"/>
      <c r="CZ46" s="625">
        <v>5</v>
      </c>
      <c r="DA46" s="674"/>
      <c r="DB46" s="674"/>
      <c r="DC46" s="675"/>
      <c r="DD46" s="600">
        <v>196631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1175484</v>
      </c>
      <c r="CS47" s="623"/>
      <c r="CT47" s="623"/>
      <c r="CU47" s="623"/>
      <c r="CV47" s="623"/>
      <c r="CW47" s="623"/>
      <c r="CX47" s="623"/>
      <c r="CY47" s="624"/>
      <c r="CZ47" s="625">
        <v>15.1</v>
      </c>
      <c r="DA47" s="626"/>
      <c r="DB47" s="626"/>
      <c r="DC47" s="627"/>
      <c r="DD47" s="600">
        <v>149066</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322</v>
      </c>
      <c r="CS48" s="592"/>
      <c r="CT48" s="592"/>
      <c r="CU48" s="592"/>
      <c r="CV48" s="592"/>
      <c r="CW48" s="592"/>
      <c r="CX48" s="592"/>
      <c r="CY48" s="593"/>
      <c r="CZ48" s="625" t="s">
        <v>322</v>
      </c>
      <c r="DA48" s="674"/>
      <c r="DB48" s="674"/>
      <c r="DC48" s="675"/>
      <c r="DD48" s="600" t="s">
        <v>322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7780942</v>
      </c>
      <c r="CS49" s="659"/>
      <c r="CT49" s="659"/>
      <c r="CU49" s="659"/>
      <c r="CV49" s="659"/>
      <c r="CW49" s="659"/>
      <c r="CX49" s="659"/>
      <c r="CY49" s="686"/>
      <c r="CZ49" s="687">
        <v>100</v>
      </c>
      <c r="DA49" s="688"/>
      <c r="DB49" s="688"/>
      <c r="DC49" s="689"/>
      <c r="DD49" s="690">
        <v>3991189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58" zoomScale="70" zoomScaleNormal="25" zoomScaleSheetLayoutView="70" workbookViewId="0">
      <selection activeCell="AU69" sqref="AU69:AY6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8207</v>
      </c>
      <c r="R7" s="721"/>
      <c r="S7" s="721"/>
      <c r="T7" s="721"/>
      <c r="U7" s="721"/>
      <c r="V7" s="721">
        <v>7750</v>
      </c>
      <c r="W7" s="721"/>
      <c r="X7" s="721"/>
      <c r="Y7" s="721"/>
      <c r="Z7" s="721"/>
      <c r="AA7" s="721">
        <v>457</v>
      </c>
      <c r="AB7" s="721"/>
      <c r="AC7" s="721"/>
      <c r="AD7" s="721"/>
      <c r="AE7" s="722"/>
      <c r="AF7" s="723">
        <v>164</v>
      </c>
      <c r="AG7" s="724"/>
      <c r="AH7" s="724"/>
      <c r="AI7" s="724"/>
      <c r="AJ7" s="725"/>
      <c r="AK7" s="760">
        <v>730</v>
      </c>
      <c r="AL7" s="761"/>
      <c r="AM7" s="761"/>
      <c r="AN7" s="761"/>
      <c r="AO7" s="761"/>
      <c r="AP7" s="761">
        <v>4839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364</v>
      </c>
      <c r="C8" s="742"/>
      <c r="D8" s="742"/>
      <c r="E8" s="742"/>
      <c r="F8" s="742"/>
      <c r="G8" s="742"/>
      <c r="H8" s="742"/>
      <c r="I8" s="742"/>
      <c r="J8" s="742"/>
      <c r="K8" s="742"/>
      <c r="L8" s="742"/>
      <c r="M8" s="742"/>
      <c r="N8" s="742"/>
      <c r="O8" s="742"/>
      <c r="P8" s="743"/>
      <c r="Q8" s="744">
        <v>20</v>
      </c>
      <c r="R8" s="745"/>
      <c r="S8" s="745"/>
      <c r="T8" s="745"/>
      <c r="U8" s="745"/>
      <c r="V8" s="745">
        <v>20</v>
      </c>
      <c r="W8" s="745"/>
      <c r="X8" s="745"/>
      <c r="Y8" s="745"/>
      <c r="Z8" s="745"/>
      <c r="AA8" s="745">
        <v>0</v>
      </c>
      <c r="AB8" s="745"/>
      <c r="AC8" s="745"/>
      <c r="AD8" s="745"/>
      <c r="AE8" s="746"/>
      <c r="AF8" s="747">
        <v>0</v>
      </c>
      <c r="AG8" s="748"/>
      <c r="AH8" s="748"/>
      <c r="AI8" s="748"/>
      <c r="AJ8" s="749"/>
      <c r="AK8" s="750">
        <v>20</v>
      </c>
      <c r="AL8" s="751"/>
      <c r="AM8" s="751"/>
      <c r="AN8" s="751"/>
      <c r="AO8" s="751"/>
      <c r="AP8" s="751" t="s">
        <v>533</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t="s">
        <v>365</v>
      </c>
      <c r="C9" s="742"/>
      <c r="D9" s="742"/>
      <c r="E9" s="742"/>
      <c r="F9" s="742"/>
      <c r="G9" s="742"/>
      <c r="H9" s="742"/>
      <c r="I9" s="742"/>
      <c r="J9" s="742"/>
      <c r="K9" s="742"/>
      <c r="L9" s="742"/>
      <c r="M9" s="742"/>
      <c r="N9" s="742"/>
      <c r="O9" s="742"/>
      <c r="P9" s="743"/>
      <c r="Q9" s="744">
        <v>157</v>
      </c>
      <c r="R9" s="745"/>
      <c r="S9" s="745"/>
      <c r="T9" s="745"/>
      <c r="U9" s="745"/>
      <c r="V9" s="745">
        <v>156</v>
      </c>
      <c r="W9" s="745"/>
      <c r="X9" s="745"/>
      <c r="Y9" s="745"/>
      <c r="Z9" s="745"/>
      <c r="AA9" s="745">
        <v>1</v>
      </c>
      <c r="AB9" s="745"/>
      <c r="AC9" s="745"/>
      <c r="AD9" s="745"/>
      <c r="AE9" s="746"/>
      <c r="AF9" s="747">
        <v>1</v>
      </c>
      <c r="AG9" s="748"/>
      <c r="AH9" s="748"/>
      <c r="AI9" s="748"/>
      <c r="AJ9" s="749"/>
      <c r="AK9" s="750">
        <v>48</v>
      </c>
      <c r="AL9" s="751"/>
      <c r="AM9" s="751"/>
      <c r="AN9" s="751"/>
      <c r="AO9" s="751"/>
      <c r="AP9" s="751">
        <v>171</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t="s">
        <v>366</v>
      </c>
      <c r="C10" s="742"/>
      <c r="D10" s="742"/>
      <c r="E10" s="742"/>
      <c r="F10" s="742"/>
      <c r="G10" s="742"/>
      <c r="H10" s="742"/>
      <c r="I10" s="742"/>
      <c r="J10" s="742"/>
      <c r="K10" s="742"/>
      <c r="L10" s="742"/>
      <c r="M10" s="742"/>
      <c r="N10" s="742"/>
      <c r="O10" s="742"/>
      <c r="P10" s="743"/>
      <c r="Q10" s="744">
        <v>10</v>
      </c>
      <c r="R10" s="745"/>
      <c r="S10" s="745"/>
      <c r="T10" s="745"/>
      <c r="U10" s="745"/>
      <c r="V10" s="745">
        <v>10</v>
      </c>
      <c r="W10" s="745"/>
      <c r="X10" s="745"/>
      <c r="Y10" s="745"/>
      <c r="Z10" s="745"/>
      <c r="AA10" s="745">
        <v>0</v>
      </c>
      <c r="AB10" s="745"/>
      <c r="AC10" s="745"/>
      <c r="AD10" s="745"/>
      <c r="AE10" s="746"/>
      <c r="AF10" s="747">
        <v>0</v>
      </c>
      <c r="AG10" s="748"/>
      <c r="AH10" s="748"/>
      <c r="AI10" s="748"/>
      <c r="AJ10" s="749"/>
      <c r="AK10" s="750">
        <v>1</v>
      </c>
      <c r="AL10" s="751"/>
      <c r="AM10" s="751"/>
      <c r="AN10" s="751"/>
      <c r="AO10" s="751"/>
      <c r="AP10" s="751" t="s">
        <v>534</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165</v>
      </c>
      <c r="AG23" s="780"/>
      <c r="AH23" s="780"/>
      <c r="AI23" s="780"/>
      <c r="AJ23" s="783"/>
      <c r="AK23" s="784"/>
      <c r="AL23" s="785"/>
      <c r="AM23" s="785"/>
      <c r="AN23" s="785"/>
      <c r="AO23" s="785"/>
      <c r="AP23" s="780"/>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1513</v>
      </c>
      <c r="R28" s="809"/>
      <c r="S28" s="809"/>
      <c r="T28" s="809"/>
      <c r="U28" s="809"/>
      <c r="V28" s="809">
        <v>1475</v>
      </c>
      <c r="W28" s="809"/>
      <c r="X28" s="809"/>
      <c r="Y28" s="809"/>
      <c r="Z28" s="809"/>
      <c r="AA28" s="809">
        <v>38</v>
      </c>
      <c r="AB28" s="809"/>
      <c r="AC28" s="809"/>
      <c r="AD28" s="809"/>
      <c r="AE28" s="810"/>
      <c r="AF28" s="811">
        <v>38</v>
      </c>
      <c r="AG28" s="809"/>
      <c r="AH28" s="809"/>
      <c r="AI28" s="809"/>
      <c r="AJ28" s="812"/>
      <c r="AK28" s="813">
        <v>123</v>
      </c>
      <c r="AL28" s="804"/>
      <c r="AM28" s="804"/>
      <c r="AN28" s="804"/>
      <c r="AO28" s="804"/>
      <c r="AP28" s="804" t="s">
        <v>533</v>
      </c>
      <c r="AQ28" s="804"/>
      <c r="AR28" s="804"/>
      <c r="AS28" s="804"/>
      <c r="AT28" s="804"/>
      <c r="AU28" s="804" t="s">
        <v>533</v>
      </c>
      <c r="AV28" s="804"/>
      <c r="AW28" s="804"/>
      <c r="AX28" s="804"/>
      <c r="AY28" s="804"/>
      <c r="AZ28" s="805" t="s">
        <v>533</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92</v>
      </c>
      <c r="R29" s="745"/>
      <c r="S29" s="745"/>
      <c r="T29" s="745"/>
      <c r="U29" s="745"/>
      <c r="V29" s="745">
        <v>91</v>
      </c>
      <c r="W29" s="745"/>
      <c r="X29" s="745"/>
      <c r="Y29" s="745"/>
      <c r="Z29" s="745"/>
      <c r="AA29" s="745">
        <v>1</v>
      </c>
      <c r="AB29" s="745"/>
      <c r="AC29" s="745"/>
      <c r="AD29" s="745"/>
      <c r="AE29" s="746"/>
      <c r="AF29" s="747">
        <v>0</v>
      </c>
      <c r="AG29" s="748"/>
      <c r="AH29" s="748"/>
      <c r="AI29" s="748"/>
      <c r="AJ29" s="749"/>
      <c r="AK29" s="816">
        <v>25</v>
      </c>
      <c r="AL29" s="817"/>
      <c r="AM29" s="817"/>
      <c r="AN29" s="817"/>
      <c r="AO29" s="817"/>
      <c r="AP29" s="817" t="s">
        <v>533</v>
      </c>
      <c r="AQ29" s="817"/>
      <c r="AR29" s="817"/>
      <c r="AS29" s="817"/>
      <c r="AT29" s="817"/>
      <c r="AU29" s="817" t="s">
        <v>535</v>
      </c>
      <c r="AV29" s="817"/>
      <c r="AW29" s="817"/>
      <c r="AX29" s="817"/>
      <c r="AY29" s="817"/>
      <c r="AZ29" s="818" t="s">
        <v>533</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782</v>
      </c>
      <c r="R30" s="745"/>
      <c r="S30" s="745"/>
      <c r="T30" s="745"/>
      <c r="U30" s="745"/>
      <c r="V30" s="745">
        <v>764</v>
      </c>
      <c r="W30" s="745"/>
      <c r="X30" s="745"/>
      <c r="Y30" s="745"/>
      <c r="Z30" s="745"/>
      <c r="AA30" s="745">
        <v>18</v>
      </c>
      <c r="AB30" s="745"/>
      <c r="AC30" s="745"/>
      <c r="AD30" s="745"/>
      <c r="AE30" s="746"/>
      <c r="AF30" s="747">
        <v>18</v>
      </c>
      <c r="AG30" s="748"/>
      <c r="AH30" s="748"/>
      <c r="AI30" s="748"/>
      <c r="AJ30" s="749"/>
      <c r="AK30" s="816">
        <v>125</v>
      </c>
      <c r="AL30" s="817"/>
      <c r="AM30" s="817"/>
      <c r="AN30" s="817"/>
      <c r="AO30" s="817"/>
      <c r="AP30" s="817" t="s">
        <v>535</v>
      </c>
      <c r="AQ30" s="817"/>
      <c r="AR30" s="817"/>
      <c r="AS30" s="817"/>
      <c r="AT30" s="817"/>
      <c r="AU30" s="817" t="s">
        <v>533</v>
      </c>
      <c r="AV30" s="817"/>
      <c r="AW30" s="817"/>
      <c r="AX30" s="817"/>
      <c r="AY30" s="817"/>
      <c r="AZ30" s="818" t="s">
        <v>535</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452</v>
      </c>
      <c r="R31" s="745"/>
      <c r="S31" s="745"/>
      <c r="T31" s="745"/>
      <c r="U31" s="745"/>
      <c r="V31" s="745">
        <v>73</v>
      </c>
      <c r="W31" s="745"/>
      <c r="X31" s="745"/>
      <c r="Y31" s="745"/>
      <c r="Z31" s="745"/>
      <c r="AA31" s="745">
        <v>379</v>
      </c>
      <c r="AB31" s="745"/>
      <c r="AC31" s="745"/>
      <c r="AD31" s="745"/>
      <c r="AE31" s="746"/>
      <c r="AF31" s="747">
        <v>379</v>
      </c>
      <c r="AG31" s="748"/>
      <c r="AH31" s="748"/>
      <c r="AI31" s="748"/>
      <c r="AJ31" s="749"/>
      <c r="AK31" s="816">
        <v>3</v>
      </c>
      <c r="AL31" s="817"/>
      <c r="AM31" s="817"/>
      <c r="AN31" s="817"/>
      <c r="AO31" s="817"/>
      <c r="AP31" s="817">
        <v>1051</v>
      </c>
      <c r="AQ31" s="817"/>
      <c r="AR31" s="817"/>
      <c r="AS31" s="817"/>
      <c r="AT31" s="817"/>
      <c r="AU31" s="817" t="s">
        <v>535</v>
      </c>
      <c r="AV31" s="817"/>
      <c r="AW31" s="817"/>
      <c r="AX31" s="817"/>
      <c r="AY31" s="817"/>
      <c r="AZ31" s="818" t="s">
        <v>533</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1033</v>
      </c>
      <c r="R32" s="745"/>
      <c r="S32" s="745"/>
      <c r="T32" s="745"/>
      <c r="U32" s="745"/>
      <c r="V32" s="745">
        <v>977</v>
      </c>
      <c r="W32" s="745"/>
      <c r="X32" s="745"/>
      <c r="Y32" s="745"/>
      <c r="Z32" s="745"/>
      <c r="AA32" s="745">
        <v>56</v>
      </c>
      <c r="AB32" s="745"/>
      <c r="AC32" s="745"/>
      <c r="AD32" s="745"/>
      <c r="AE32" s="746"/>
      <c r="AF32" s="747">
        <v>55</v>
      </c>
      <c r="AG32" s="748"/>
      <c r="AH32" s="748"/>
      <c r="AI32" s="748"/>
      <c r="AJ32" s="749"/>
      <c r="AK32" s="816">
        <v>158</v>
      </c>
      <c r="AL32" s="817"/>
      <c r="AM32" s="817"/>
      <c r="AN32" s="817"/>
      <c r="AO32" s="817"/>
      <c r="AP32" s="817">
        <v>3572</v>
      </c>
      <c r="AQ32" s="817"/>
      <c r="AR32" s="817"/>
      <c r="AS32" s="817"/>
      <c r="AT32" s="817"/>
      <c r="AU32" s="817">
        <v>2065</v>
      </c>
      <c r="AV32" s="817"/>
      <c r="AW32" s="817"/>
      <c r="AX32" s="817"/>
      <c r="AY32" s="817"/>
      <c r="AZ32" s="818" t="s">
        <v>536</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97</v>
      </c>
      <c r="R33" s="745"/>
      <c r="S33" s="745"/>
      <c r="T33" s="745"/>
      <c r="U33" s="745"/>
      <c r="V33" s="745">
        <v>97</v>
      </c>
      <c r="W33" s="745"/>
      <c r="X33" s="745"/>
      <c r="Y33" s="745"/>
      <c r="Z33" s="745"/>
      <c r="AA33" s="745">
        <v>0</v>
      </c>
      <c r="AB33" s="745"/>
      <c r="AC33" s="745"/>
      <c r="AD33" s="745"/>
      <c r="AE33" s="746"/>
      <c r="AF33" s="747">
        <v>1</v>
      </c>
      <c r="AG33" s="748"/>
      <c r="AH33" s="748"/>
      <c r="AI33" s="748"/>
      <c r="AJ33" s="749"/>
      <c r="AK33" s="816">
        <v>41</v>
      </c>
      <c r="AL33" s="817"/>
      <c r="AM33" s="817"/>
      <c r="AN33" s="817"/>
      <c r="AO33" s="817"/>
      <c r="AP33" s="817">
        <v>449</v>
      </c>
      <c r="AQ33" s="817"/>
      <c r="AR33" s="817"/>
      <c r="AS33" s="817"/>
      <c r="AT33" s="817"/>
      <c r="AU33" s="817">
        <v>399</v>
      </c>
      <c r="AV33" s="817"/>
      <c r="AW33" s="817"/>
      <c r="AX33" s="817"/>
      <c r="AY33" s="817"/>
      <c r="AZ33" s="818" t="s">
        <v>536</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112</v>
      </c>
      <c r="R34" s="745"/>
      <c r="S34" s="745"/>
      <c r="T34" s="745"/>
      <c r="U34" s="745"/>
      <c r="V34" s="745">
        <v>111</v>
      </c>
      <c r="W34" s="745"/>
      <c r="X34" s="745"/>
      <c r="Y34" s="745"/>
      <c r="Z34" s="745"/>
      <c r="AA34" s="745">
        <v>1</v>
      </c>
      <c r="AB34" s="745"/>
      <c r="AC34" s="745"/>
      <c r="AD34" s="745"/>
      <c r="AE34" s="746"/>
      <c r="AF34" s="747">
        <v>347</v>
      </c>
      <c r="AG34" s="748"/>
      <c r="AH34" s="748"/>
      <c r="AI34" s="748"/>
      <c r="AJ34" s="749"/>
      <c r="AK34" s="816">
        <v>17</v>
      </c>
      <c r="AL34" s="817"/>
      <c r="AM34" s="817"/>
      <c r="AN34" s="817"/>
      <c r="AO34" s="817"/>
      <c r="AP34" s="817" t="s">
        <v>534</v>
      </c>
      <c r="AQ34" s="817"/>
      <c r="AR34" s="817"/>
      <c r="AS34" s="817"/>
      <c r="AT34" s="817"/>
      <c r="AU34" s="817" t="s">
        <v>533</v>
      </c>
      <c r="AV34" s="817"/>
      <c r="AW34" s="817"/>
      <c r="AX34" s="817"/>
      <c r="AY34" s="817"/>
      <c r="AZ34" s="818" t="s">
        <v>535</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838</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393</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537</v>
      </c>
      <c r="C68" s="856"/>
      <c r="D68" s="856"/>
      <c r="E68" s="856"/>
      <c r="F68" s="856"/>
      <c r="G68" s="856"/>
      <c r="H68" s="856"/>
      <c r="I68" s="856"/>
      <c r="J68" s="856"/>
      <c r="K68" s="856"/>
      <c r="L68" s="856"/>
      <c r="M68" s="856"/>
      <c r="N68" s="856"/>
      <c r="O68" s="856"/>
      <c r="P68" s="857"/>
      <c r="Q68" s="858">
        <v>1930</v>
      </c>
      <c r="R68" s="852"/>
      <c r="S68" s="852"/>
      <c r="T68" s="852"/>
      <c r="U68" s="852"/>
      <c r="V68" s="852">
        <v>1884</v>
      </c>
      <c r="W68" s="852"/>
      <c r="X68" s="852"/>
      <c r="Y68" s="852"/>
      <c r="Z68" s="852"/>
      <c r="AA68" s="852">
        <v>46</v>
      </c>
      <c r="AB68" s="852"/>
      <c r="AC68" s="852"/>
      <c r="AD68" s="852"/>
      <c r="AE68" s="852"/>
      <c r="AF68" s="852">
        <v>40</v>
      </c>
      <c r="AG68" s="852"/>
      <c r="AH68" s="852"/>
      <c r="AI68" s="852"/>
      <c r="AJ68" s="852"/>
      <c r="AK68" s="852" t="s">
        <v>533</v>
      </c>
      <c r="AL68" s="852"/>
      <c r="AM68" s="852"/>
      <c r="AN68" s="852"/>
      <c r="AO68" s="852"/>
      <c r="AP68" s="852">
        <v>160</v>
      </c>
      <c r="AQ68" s="852"/>
      <c r="AR68" s="852"/>
      <c r="AS68" s="852"/>
      <c r="AT68" s="852"/>
      <c r="AU68" s="852">
        <v>4</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538</v>
      </c>
      <c r="C69" s="860"/>
      <c r="D69" s="860"/>
      <c r="E69" s="860"/>
      <c r="F69" s="860"/>
      <c r="G69" s="860"/>
      <c r="H69" s="860"/>
      <c r="I69" s="860"/>
      <c r="J69" s="860"/>
      <c r="K69" s="860"/>
      <c r="L69" s="860"/>
      <c r="M69" s="860"/>
      <c r="N69" s="860"/>
      <c r="O69" s="860"/>
      <c r="P69" s="861"/>
      <c r="Q69" s="862">
        <v>1090</v>
      </c>
      <c r="R69" s="817"/>
      <c r="S69" s="817"/>
      <c r="T69" s="817"/>
      <c r="U69" s="817"/>
      <c r="V69" s="817">
        <v>864</v>
      </c>
      <c r="W69" s="817"/>
      <c r="X69" s="817"/>
      <c r="Y69" s="817"/>
      <c r="Z69" s="817"/>
      <c r="AA69" s="817">
        <v>225</v>
      </c>
      <c r="AB69" s="817"/>
      <c r="AC69" s="817"/>
      <c r="AD69" s="817"/>
      <c r="AE69" s="817"/>
      <c r="AF69" s="817">
        <v>205</v>
      </c>
      <c r="AG69" s="817"/>
      <c r="AH69" s="817"/>
      <c r="AI69" s="817"/>
      <c r="AJ69" s="817"/>
      <c r="AK69" s="817" t="s">
        <v>533</v>
      </c>
      <c r="AL69" s="817"/>
      <c r="AM69" s="817"/>
      <c r="AN69" s="817"/>
      <c r="AO69" s="817"/>
      <c r="AP69" s="817">
        <v>5</v>
      </c>
      <c r="AQ69" s="817"/>
      <c r="AR69" s="817"/>
      <c r="AS69" s="817"/>
      <c r="AT69" s="817"/>
      <c r="AU69" s="817">
        <v>1</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546</v>
      </c>
      <c r="C70" s="860"/>
      <c r="D70" s="860"/>
      <c r="E70" s="860"/>
      <c r="F70" s="860"/>
      <c r="G70" s="860"/>
      <c r="H70" s="860"/>
      <c r="I70" s="860"/>
      <c r="J70" s="860"/>
      <c r="K70" s="860"/>
      <c r="L70" s="860"/>
      <c r="M70" s="860"/>
      <c r="N70" s="860"/>
      <c r="O70" s="860"/>
      <c r="P70" s="861"/>
      <c r="Q70" s="862">
        <v>4365</v>
      </c>
      <c r="R70" s="817"/>
      <c r="S70" s="817"/>
      <c r="T70" s="817"/>
      <c r="U70" s="817"/>
      <c r="V70" s="817">
        <v>4682</v>
      </c>
      <c r="W70" s="817"/>
      <c r="X70" s="817"/>
      <c r="Y70" s="817"/>
      <c r="Z70" s="817"/>
      <c r="AA70" s="817">
        <v>-317</v>
      </c>
      <c r="AB70" s="817"/>
      <c r="AC70" s="817"/>
      <c r="AD70" s="817"/>
      <c r="AE70" s="817"/>
      <c r="AF70" s="817">
        <v>361</v>
      </c>
      <c r="AG70" s="817"/>
      <c r="AH70" s="817"/>
      <c r="AI70" s="817"/>
      <c r="AJ70" s="817"/>
      <c r="AK70" s="817">
        <v>381</v>
      </c>
      <c r="AL70" s="817"/>
      <c r="AM70" s="817"/>
      <c r="AN70" s="817"/>
      <c r="AO70" s="817"/>
      <c r="AP70" s="817">
        <v>4374</v>
      </c>
      <c r="AQ70" s="817"/>
      <c r="AR70" s="817"/>
      <c r="AS70" s="817"/>
      <c r="AT70" s="817"/>
      <c r="AU70" s="817">
        <v>53383</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539</v>
      </c>
      <c r="C71" s="860"/>
      <c r="D71" s="860"/>
      <c r="E71" s="860"/>
      <c r="F71" s="860"/>
      <c r="G71" s="860"/>
      <c r="H71" s="860"/>
      <c r="I71" s="860"/>
      <c r="J71" s="860"/>
      <c r="K71" s="860"/>
      <c r="L71" s="860"/>
      <c r="M71" s="860"/>
      <c r="N71" s="860"/>
      <c r="O71" s="860"/>
      <c r="P71" s="861"/>
      <c r="Q71" s="862">
        <v>11109</v>
      </c>
      <c r="R71" s="817"/>
      <c r="S71" s="817"/>
      <c r="T71" s="817"/>
      <c r="U71" s="817"/>
      <c r="V71" s="817">
        <v>10768</v>
      </c>
      <c r="W71" s="817"/>
      <c r="X71" s="817"/>
      <c r="Y71" s="817"/>
      <c r="Z71" s="817"/>
      <c r="AA71" s="817">
        <v>341</v>
      </c>
      <c r="AB71" s="817"/>
      <c r="AC71" s="817"/>
      <c r="AD71" s="817"/>
      <c r="AE71" s="817"/>
      <c r="AF71" s="817" t="s">
        <v>533</v>
      </c>
      <c r="AG71" s="817"/>
      <c r="AH71" s="817"/>
      <c r="AI71" s="817"/>
      <c r="AJ71" s="817"/>
      <c r="AK71" s="817">
        <v>2209</v>
      </c>
      <c r="AL71" s="817"/>
      <c r="AM71" s="817"/>
      <c r="AN71" s="817"/>
      <c r="AO71" s="817"/>
      <c r="AP71" s="817" t="s">
        <v>533</v>
      </c>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540</v>
      </c>
      <c r="C72" s="860"/>
      <c r="D72" s="860"/>
      <c r="E72" s="860"/>
      <c r="F72" s="860"/>
      <c r="G72" s="860"/>
      <c r="H72" s="860"/>
      <c r="I72" s="860"/>
      <c r="J72" s="860"/>
      <c r="K72" s="860"/>
      <c r="L72" s="860"/>
      <c r="M72" s="860"/>
      <c r="N72" s="860"/>
      <c r="O72" s="860"/>
      <c r="P72" s="861"/>
      <c r="Q72" s="862">
        <v>1420</v>
      </c>
      <c r="R72" s="817"/>
      <c r="S72" s="817"/>
      <c r="T72" s="817"/>
      <c r="U72" s="817"/>
      <c r="V72" s="817">
        <v>1419</v>
      </c>
      <c r="W72" s="817"/>
      <c r="X72" s="817"/>
      <c r="Y72" s="817"/>
      <c r="Z72" s="817"/>
      <c r="AA72" s="817">
        <v>1</v>
      </c>
      <c r="AB72" s="817"/>
      <c r="AC72" s="817"/>
      <c r="AD72" s="817"/>
      <c r="AE72" s="817"/>
      <c r="AF72" s="817" t="s">
        <v>533</v>
      </c>
      <c r="AG72" s="817"/>
      <c r="AH72" s="817"/>
      <c r="AI72" s="817"/>
      <c r="AJ72" s="817"/>
      <c r="AK72" s="817" t="s">
        <v>533</v>
      </c>
      <c r="AL72" s="817"/>
      <c r="AM72" s="817"/>
      <c r="AN72" s="817"/>
      <c r="AO72" s="817"/>
      <c r="AP72" s="817" t="s">
        <v>535</v>
      </c>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541</v>
      </c>
      <c r="C73" s="860"/>
      <c r="D73" s="860"/>
      <c r="E73" s="860"/>
      <c r="F73" s="860"/>
      <c r="G73" s="860"/>
      <c r="H73" s="860"/>
      <c r="I73" s="860"/>
      <c r="J73" s="860"/>
      <c r="K73" s="860"/>
      <c r="L73" s="860"/>
      <c r="M73" s="860"/>
      <c r="N73" s="860"/>
      <c r="O73" s="860"/>
      <c r="P73" s="861"/>
      <c r="Q73" s="862">
        <v>2</v>
      </c>
      <c r="R73" s="817"/>
      <c r="S73" s="817"/>
      <c r="T73" s="817"/>
      <c r="U73" s="817"/>
      <c r="V73" s="817">
        <v>0</v>
      </c>
      <c r="W73" s="817"/>
      <c r="X73" s="817"/>
      <c r="Y73" s="817"/>
      <c r="Z73" s="817"/>
      <c r="AA73" s="817">
        <v>2</v>
      </c>
      <c r="AB73" s="817"/>
      <c r="AC73" s="817"/>
      <c r="AD73" s="817"/>
      <c r="AE73" s="817"/>
      <c r="AF73" s="817" t="s">
        <v>533</v>
      </c>
      <c r="AG73" s="817"/>
      <c r="AH73" s="817"/>
      <c r="AI73" s="817"/>
      <c r="AJ73" s="817"/>
      <c r="AK73" s="817" t="s">
        <v>533</v>
      </c>
      <c r="AL73" s="817"/>
      <c r="AM73" s="817"/>
      <c r="AN73" s="817"/>
      <c r="AO73" s="817"/>
      <c r="AP73" s="817" t="s">
        <v>535</v>
      </c>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542</v>
      </c>
      <c r="C74" s="860"/>
      <c r="D74" s="860"/>
      <c r="E74" s="860"/>
      <c r="F74" s="860"/>
      <c r="G74" s="860"/>
      <c r="H74" s="860"/>
      <c r="I74" s="860"/>
      <c r="J74" s="860"/>
      <c r="K74" s="860"/>
      <c r="L74" s="860"/>
      <c r="M74" s="860"/>
      <c r="N74" s="860"/>
      <c r="O74" s="860"/>
      <c r="P74" s="861"/>
      <c r="Q74" s="862">
        <v>39</v>
      </c>
      <c r="R74" s="817"/>
      <c r="S74" s="817"/>
      <c r="T74" s="817"/>
      <c r="U74" s="817"/>
      <c r="V74" s="817">
        <v>38</v>
      </c>
      <c r="W74" s="817"/>
      <c r="X74" s="817"/>
      <c r="Y74" s="817"/>
      <c r="Z74" s="817"/>
      <c r="AA74" s="817">
        <v>1</v>
      </c>
      <c r="AB74" s="817"/>
      <c r="AC74" s="817"/>
      <c r="AD74" s="817"/>
      <c r="AE74" s="817"/>
      <c r="AF74" s="817" t="s">
        <v>533</v>
      </c>
      <c r="AG74" s="817"/>
      <c r="AH74" s="817"/>
      <c r="AI74" s="817"/>
      <c r="AJ74" s="817"/>
      <c r="AK74" s="817" t="s">
        <v>533</v>
      </c>
      <c r="AL74" s="817"/>
      <c r="AM74" s="817"/>
      <c r="AN74" s="817"/>
      <c r="AO74" s="817"/>
      <c r="AP74" s="817" t="s">
        <v>533</v>
      </c>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543</v>
      </c>
      <c r="C75" s="860"/>
      <c r="D75" s="860"/>
      <c r="E75" s="860"/>
      <c r="F75" s="860"/>
      <c r="G75" s="860"/>
      <c r="H75" s="860"/>
      <c r="I75" s="860"/>
      <c r="J75" s="860"/>
      <c r="K75" s="860"/>
      <c r="L75" s="860"/>
      <c r="M75" s="860"/>
      <c r="N75" s="860"/>
      <c r="O75" s="860"/>
      <c r="P75" s="861"/>
      <c r="Q75" s="865">
        <v>13</v>
      </c>
      <c r="R75" s="866"/>
      <c r="S75" s="866"/>
      <c r="T75" s="866"/>
      <c r="U75" s="816"/>
      <c r="V75" s="867">
        <v>12</v>
      </c>
      <c r="W75" s="866"/>
      <c r="X75" s="866"/>
      <c r="Y75" s="866"/>
      <c r="Z75" s="816"/>
      <c r="AA75" s="867">
        <v>1</v>
      </c>
      <c r="AB75" s="866"/>
      <c r="AC75" s="866"/>
      <c r="AD75" s="866"/>
      <c r="AE75" s="816"/>
      <c r="AF75" s="867" t="s">
        <v>533</v>
      </c>
      <c r="AG75" s="866"/>
      <c r="AH75" s="866"/>
      <c r="AI75" s="866"/>
      <c r="AJ75" s="816"/>
      <c r="AK75" s="867" t="s">
        <v>533</v>
      </c>
      <c r="AL75" s="866"/>
      <c r="AM75" s="866"/>
      <c r="AN75" s="866"/>
      <c r="AO75" s="816"/>
      <c r="AP75" s="867" t="s">
        <v>533</v>
      </c>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544</v>
      </c>
      <c r="C76" s="860"/>
      <c r="D76" s="860"/>
      <c r="E76" s="860"/>
      <c r="F76" s="860"/>
      <c r="G76" s="860"/>
      <c r="H76" s="860"/>
      <c r="I76" s="860"/>
      <c r="J76" s="860"/>
      <c r="K76" s="860"/>
      <c r="L76" s="860"/>
      <c r="M76" s="860"/>
      <c r="N76" s="860"/>
      <c r="O76" s="860"/>
      <c r="P76" s="861"/>
      <c r="Q76" s="865">
        <v>821</v>
      </c>
      <c r="R76" s="866"/>
      <c r="S76" s="866"/>
      <c r="T76" s="866"/>
      <c r="U76" s="816"/>
      <c r="V76" s="867">
        <v>781</v>
      </c>
      <c r="W76" s="866"/>
      <c r="X76" s="866"/>
      <c r="Y76" s="866"/>
      <c r="Z76" s="816"/>
      <c r="AA76" s="867">
        <v>40</v>
      </c>
      <c r="AB76" s="866"/>
      <c r="AC76" s="866"/>
      <c r="AD76" s="866"/>
      <c r="AE76" s="816"/>
      <c r="AF76" s="867">
        <v>40</v>
      </c>
      <c r="AG76" s="866"/>
      <c r="AH76" s="866"/>
      <c r="AI76" s="866"/>
      <c r="AJ76" s="816"/>
      <c r="AK76" s="867">
        <v>1</v>
      </c>
      <c r="AL76" s="866"/>
      <c r="AM76" s="866"/>
      <c r="AN76" s="866"/>
      <c r="AO76" s="816"/>
      <c r="AP76" s="867" t="s">
        <v>533</v>
      </c>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545</v>
      </c>
      <c r="C77" s="860"/>
      <c r="D77" s="860"/>
      <c r="E77" s="860"/>
      <c r="F77" s="860"/>
      <c r="G77" s="860"/>
      <c r="H77" s="860"/>
      <c r="I77" s="860"/>
      <c r="J77" s="860"/>
      <c r="K77" s="860"/>
      <c r="L77" s="860"/>
      <c r="M77" s="860"/>
      <c r="N77" s="860"/>
      <c r="O77" s="860"/>
      <c r="P77" s="861"/>
      <c r="Q77" s="865">
        <v>240924</v>
      </c>
      <c r="R77" s="866"/>
      <c r="S77" s="866"/>
      <c r="T77" s="866"/>
      <c r="U77" s="816"/>
      <c r="V77" s="867">
        <v>229430</v>
      </c>
      <c r="W77" s="866"/>
      <c r="X77" s="866"/>
      <c r="Y77" s="866"/>
      <c r="Z77" s="816"/>
      <c r="AA77" s="867">
        <v>11494</v>
      </c>
      <c r="AB77" s="866"/>
      <c r="AC77" s="866"/>
      <c r="AD77" s="866"/>
      <c r="AE77" s="816"/>
      <c r="AF77" s="867">
        <v>11494</v>
      </c>
      <c r="AG77" s="866"/>
      <c r="AH77" s="866"/>
      <c r="AI77" s="866"/>
      <c r="AJ77" s="816"/>
      <c r="AK77" s="867">
        <v>2244</v>
      </c>
      <c r="AL77" s="866"/>
      <c r="AM77" s="866"/>
      <c r="AN77" s="866"/>
      <c r="AO77" s="816"/>
      <c r="AP77" s="867" t="s">
        <v>533</v>
      </c>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394</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395</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396</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397</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400</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401</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402</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403</v>
      </c>
      <c r="AB109" s="881"/>
      <c r="AC109" s="881"/>
      <c r="AD109" s="881"/>
      <c r="AE109" s="882"/>
      <c r="AF109" s="880" t="s">
        <v>284</v>
      </c>
      <c r="AG109" s="881"/>
      <c r="AH109" s="881"/>
      <c r="AI109" s="881"/>
      <c r="AJ109" s="882"/>
      <c r="AK109" s="880" t="s">
        <v>283</v>
      </c>
      <c r="AL109" s="881"/>
      <c r="AM109" s="881"/>
      <c r="AN109" s="881"/>
      <c r="AO109" s="882"/>
      <c r="AP109" s="880" t="s">
        <v>404</v>
      </c>
      <c r="AQ109" s="881"/>
      <c r="AR109" s="881"/>
      <c r="AS109" s="881"/>
      <c r="AT109" s="883"/>
      <c r="AU109" s="902" t="s">
        <v>402</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403</v>
      </c>
      <c r="BR109" s="881"/>
      <c r="BS109" s="881"/>
      <c r="BT109" s="881"/>
      <c r="BU109" s="882"/>
      <c r="BV109" s="880" t="s">
        <v>284</v>
      </c>
      <c r="BW109" s="881"/>
      <c r="BX109" s="881"/>
      <c r="BY109" s="881"/>
      <c r="BZ109" s="882"/>
      <c r="CA109" s="880" t="s">
        <v>283</v>
      </c>
      <c r="CB109" s="881"/>
      <c r="CC109" s="881"/>
      <c r="CD109" s="881"/>
      <c r="CE109" s="882"/>
      <c r="CF109" s="903" t="s">
        <v>404</v>
      </c>
      <c r="CG109" s="903"/>
      <c r="CH109" s="903"/>
      <c r="CI109" s="903"/>
      <c r="CJ109" s="903"/>
      <c r="CK109" s="880" t="s">
        <v>405</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403</v>
      </c>
      <c r="DH109" s="881"/>
      <c r="DI109" s="881"/>
      <c r="DJ109" s="881"/>
      <c r="DK109" s="882"/>
      <c r="DL109" s="880" t="s">
        <v>284</v>
      </c>
      <c r="DM109" s="881"/>
      <c r="DN109" s="881"/>
      <c r="DO109" s="881"/>
      <c r="DP109" s="882"/>
      <c r="DQ109" s="880" t="s">
        <v>283</v>
      </c>
      <c r="DR109" s="881"/>
      <c r="DS109" s="881"/>
      <c r="DT109" s="881"/>
      <c r="DU109" s="882"/>
      <c r="DV109" s="880" t="s">
        <v>404</v>
      </c>
      <c r="DW109" s="881"/>
      <c r="DX109" s="881"/>
      <c r="DY109" s="881"/>
      <c r="DZ109" s="883"/>
    </row>
    <row r="110" spans="1:131" s="197" customFormat="1" ht="26.25" customHeight="1">
      <c r="A110" s="884" t="s">
        <v>406</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674751</v>
      </c>
      <c r="AB110" s="888"/>
      <c r="AC110" s="888"/>
      <c r="AD110" s="888"/>
      <c r="AE110" s="889"/>
      <c r="AF110" s="890">
        <v>630926</v>
      </c>
      <c r="AG110" s="888"/>
      <c r="AH110" s="888"/>
      <c r="AI110" s="888"/>
      <c r="AJ110" s="889"/>
      <c r="AK110" s="890">
        <v>605413</v>
      </c>
      <c r="AL110" s="888"/>
      <c r="AM110" s="888"/>
      <c r="AN110" s="888"/>
      <c r="AO110" s="889"/>
      <c r="AP110" s="891">
        <v>21.3</v>
      </c>
      <c r="AQ110" s="892"/>
      <c r="AR110" s="892"/>
      <c r="AS110" s="892"/>
      <c r="AT110" s="893"/>
      <c r="AU110" s="894" t="s">
        <v>60</v>
      </c>
      <c r="AV110" s="895"/>
      <c r="AW110" s="895"/>
      <c r="AX110" s="895"/>
      <c r="AY110" s="896"/>
      <c r="AZ110" s="938" t="s">
        <v>407</v>
      </c>
      <c r="BA110" s="885"/>
      <c r="BB110" s="885"/>
      <c r="BC110" s="885"/>
      <c r="BD110" s="885"/>
      <c r="BE110" s="885"/>
      <c r="BF110" s="885"/>
      <c r="BG110" s="885"/>
      <c r="BH110" s="885"/>
      <c r="BI110" s="885"/>
      <c r="BJ110" s="885"/>
      <c r="BK110" s="885"/>
      <c r="BL110" s="885"/>
      <c r="BM110" s="885"/>
      <c r="BN110" s="885"/>
      <c r="BO110" s="885"/>
      <c r="BP110" s="886"/>
      <c r="BQ110" s="924">
        <v>5094033</v>
      </c>
      <c r="BR110" s="925"/>
      <c r="BS110" s="925"/>
      <c r="BT110" s="925"/>
      <c r="BU110" s="925"/>
      <c r="BV110" s="925">
        <v>5081473</v>
      </c>
      <c r="BW110" s="925"/>
      <c r="BX110" s="925"/>
      <c r="BY110" s="925"/>
      <c r="BZ110" s="925"/>
      <c r="CA110" s="925">
        <v>5010433</v>
      </c>
      <c r="CB110" s="925"/>
      <c r="CC110" s="925"/>
      <c r="CD110" s="925"/>
      <c r="CE110" s="925"/>
      <c r="CF110" s="939">
        <v>176.3</v>
      </c>
      <c r="CG110" s="940"/>
      <c r="CH110" s="940"/>
      <c r="CI110" s="940"/>
      <c r="CJ110" s="940"/>
      <c r="CK110" s="941" t="s">
        <v>408</v>
      </c>
      <c r="CL110" s="942"/>
      <c r="CM110" s="921" t="s">
        <v>409</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410</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411</v>
      </c>
      <c r="BA111" s="948"/>
      <c r="BB111" s="948"/>
      <c r="BC111" s="948"/>
      <c r="BD111" s="948"/>
      <c r="BE111" s="948"/>
      <c r="BF111" s="948"/>
      <c r="BG111" s="948"/>
      <c r="BH111" s="948"/>
      <c r="BI111" s="948"/>
      <c r="BJ111" s="948"/>
      <c r="BK111" s="948"/>
      <c r="BL111" s="948"/>
      <c r="BM111" s="948"/>
      <c r="BN111" s="948"/>
      <c r="BO111" s="948"/>
      <c r="BP111" s="949"/>
      <c r="BQ111" s="917">
        <v>1940150</v>
      </c>
      <c r="BR111" s="918"/>
      <c r="BS111" s="918"/>
      <c r="BT111" s="918"/>
      <c r="BU111" s="918"/>
      <c r="BV111" s="918">
        <v>1790141</v>
      </c>
      <c r="BW111" s="918"/>
      <c r="BX111" s="918"/>
      <c r="BY111" s="918"/>
      <c r="BZ111" s="918"/>
      <c r="CA111" s="918">
        <v>1631982</v>
      </c>
      <c r="CB111" s="918"/>
      <c r="CC111" s="918"/>
      <c r="CD111" s="918"/>
      <c r="CE111" s="918"/>
      <c r="CF111" s="912">
        <v>57.4</v>
      </c>
      <c r="CG111" s="913"/>
      <c r="CH111" s="913"/>
      <c r="CI111" s="913"/>
      <c r="CJ111" s="913"/>
      <c r="CK111" s="943"/>
      <c r="CL111" s="944"/>
      <c r="CM111" s="914" t="s">
        <v>412</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c r="A112" s="950" t="s">
        <v>413</v>
      </c>
      <c r="B112" s="951"/>
      <c r="C112" s="948" t="s">
        <v>414</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3101538</v>
      </c>
      <c r="BR112" s="918"/>
      <c r="BS112" s="918"/>
      <c r="BT112" s="918"/>
      <c r="BU112" s="918"/>
      <c r="BV112" s="918">
        <v>2761408</v>
      </c>
      <c r="BW112" s="918"/>
      <c r="BX112" s="918"/>
      <c r="BY112" s="918"/>
      <c r="BZ112" s="918"/>
      <c r="CA112" s="918">
        <v>2463911</v>
      </c>
      <c r="CB112" s="918"/>
      <c r="CC112" s="918"/>
      <c r="CD112" s="918"/>
      <c r="CE112" s="918"/>
      <c r="CF112" s="912">
        <v>86.7</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1611681</v>
      </c>
      <c r="DH112" s="918"/>
      <c r="DI112" s="918"/>
      <c r="DJ112" s="918"/>
      <c r="DK112" s="918"/>
      <c r="DL112" s="918">
        <v>1559684</v>
      </c>
      <c r="DM112" s="918"/>
      <c r="DN112" s="918"/>
      <c r="DO112" s="918"/>
      <c r="DP112" s="918"/>
      <c r="DQ112" s="918">
        <v>1478915</v>
      </c>
      <c r="DR112" s="918"/>
      <c r="DS112" s="918"/>
      <c r="DT112" s="918"/>
      <c r="DU112" s="918"/>
      <c r="DV112" s="919">
        <v>52</v>
      </c>
      <c r="DW112" s="919"/>
      <c r="DX112" s="919"/>
      <c r="DY112" s="919"/>
      <c r="DZ112" s="920"/>
    </row>
    <row r="113" spans="1:130" s="197" customFormat="1" ht="26.25" customHeight="1">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142969</v>
      </c>
      <c r="AB113" s="932"/>
      <c r="AC113" s="932"/>
      <c r="AD113" s="932"/>
      <c r="AE113" s="933"/>
      <c r="AF113" s="934">
        <v>124355</v>
      </c>
      <c r="AG113" s="932"/>
      <c r="AH113" s="932"/>
      <c r="AI113" s="932"/>
      <c r="AJ113" s="933"/>
      <c r="AK113" s="934">
        <v>115405</v>
      </c>
      <c r="AL113" s="932"/>
      <c r="AM113" s="932"/>
      <c r="AN113" s="932"/>
      <c r="AO113" s="933"/>
      <c r="AP113" s="935">
        <v>4.0999999999999996</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v>77240</v>
      </c>
      <c r="BR113" s="918"/>
      <c r="BS113" s="918"/>
      <c r="BT113" s="918"/>
      <c r="BU113" s="918"/>
      <c r="BV113" s="918">
        <v>71730</v>
      </c>
      <c r="BW113" s="918"/>
      <c r="BX113" s="918"/>
      <c r="BY113" s="918"/>
      <c r="BZ113" s="918"/>
      <c r="CA113" s="918">
        <v>68914</v>
      </c>
      <c r="CB113" s="918"/>
      <c r="CC113" s="918"/>
      <c r="CD113" s="918"/>
      <c r="CE113" s="918"/>
      <c r="CF113" s="912">
        <v>2.4</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14475</v>
      </c>
      <c r="AB114" s="957"/>
      <c r="AC114" s="957"/>
      <c r="AD114" s="957"/>
      <c r="AE114" s="958"/>
      <c r="AF114" s="959">
        <v>9747</v>
      </c>
      <c r="AG114" s="957"/>
      <c r="AH114" s="957"/>
      <c r="AI114" s="957"/>
      <c r="AJ114" s="958"/>
      <c r="AK114" s="959">
        <v>2353</v>
      </c>
      <c r="AL114" s="957"/>
      <c r="AM114" s="957"/>
      <c r="AN114" s="957"/>
      <c r="AO114" s="958"/>
      <c r="AP114" s="960">
        <v>0.1</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782066</v>
      </c>
      <c r="BR114" s="918"/>
      <c r="BS114" s="918"/>
      <c r="BT114" s="918"/>
      <c r="BU114" s="918"/>
      <c r="BV114" s="918">
        <v>705892</v>
      </c>
      <c r="BW114" s="918"/>
      <c r="BX114" s="918"/>
      <c r="BY114" s="918"/>
      <c r="BZ114" s="918"/>
      <c r="CA114" s="918">
        <v>537594</v>
      </c>
      <c r="CB114" s="918"/>
      <c r="CC114" s="918"/>
      <c r="CD114" s="918"/>
      <c r="CE114" s="918"/>
      <c r="CF114" s="912">
        <v>18.899999999999999</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109089</v>
      </c>
      <c r="AB115" s="932"/>
      <c r="AC115" s="932"/>
      <c r="AD115" s="932"/>
      <c r="AE115" s="933"/>
      <c r="AF115" s="934">
        <v>105716</v>
      </c>
      <c r="AG115" s="932"/>
      <c r="AH115" s="932"/>
      <c r="AI115" s="932"/>
      <c r="AJ115" s="933"/>
      <c r="AK115" s="934">
        <v>124829</v>
      </c>
      <c r="AL115" s="932"/>
      <c r="AM115" s="932"/>
      <c r="AN115" s="932"/>
      <c r="AO115" s="933"/>
      <c r="AP115" s="935">
        <v>4.4000000000000004</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t="s">
        <v>110</v>
      </c>
      <c r="BR115" s="918"/>
      <c r="BS115" s="918"/>
      <c r="BT115" s="918"/>
      <c r="BU115" s="918"/>
      <c r="BV115" s="918" t="s">
        <v>110</v>
      </c>
      <c r="BW115" s="918"/>
      <c r="BX115" s="918"/>
      <c r="BY115" s="918"/>
      <c r="BZ115" s="918"/>
      <c r="CA115" s="918" t="s">
        <v>110</v>
      </c>
      <c r="CB115" s="918"/>
      <c r="CC115" s="918"/>
      <c r="CD115" s="918"/>
      <c r="CE115" s="918"/>
      <c r="CF115" s="912" t="s">
        <v>110</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110</v>
      </c>
      <c r="DH115" s="957"/>
      <c r="DI115" s="957"/>
      <c r="DJ115" s="957"/>
      <c r="DK115" s="958"/>
      <c r="DL115" s="959" t="s">
        <v>110</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110</v>
      </c>
      <c r="AB116" s="957"/>
      <c r="AC116" s="957"/>
      <c r="AD116" s="957"/>
      <c r="AE116" s="958"/>
      <c r="AF116" s="959" t="s">
        <v>110</v>
      </c>
      <c r="AG116" s="957"/>
      <c r="AH116" s="957"/>
      <c r="AI116" s="957"/>
      <c r="AJ116" s="958"/>
      <c r="AK116" s="959" t="s">
        <v>110</v>
      </c>
      <c r="AL116" s="957"/>
      <c r="AM116" s="957"/>
      <c r="AN116" s="957"/>
      <c r="AO116" s="958"/>
      <c r="AP116" s="960" t="s">
        <v>110</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208469</v>
      </c>
      <c r="DH116" s="957"/>
      <c r="DI116" s="957"/>
      <c r="DJ116" s="957"/>
      <c r="DK116" s="958"/>
      <c r="DL116" s="959">
        <v>180457</v>
      </c>
      <c r="DM116" s="957"/>
      <c r="DN116" s="957"/>
      <c r="DO116" s="957"/>
      <c r="DP116" s="958"/>
      <c r="DQ116" s="959">
        <v>153067</v>
      </c>
      <c r="DR116" s="957"/>
      <c r="DS116" s="957"/>
      <c r="DT116" s="957"/>
      <c r="DU116" s="958"/>
      <c r="DV116" s="960">
        <v>5.4</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941284</v>
      </c>
      <c r="AB117" s="964"/>
      <c r="AC117" s="964"/>
      <c r="AD117" s="964"/>
      <c r="AE117" s="965"/>
      <c r="AF117" s="963">
        <v>870744</v>
      </c>
      <c r="AG117" s="964"/>
      <c r="AH117" s="964"/>
      <c r="AI117" s="964"/>
      <c r="AJ117" s="965"/>
      <c r="AK117" s="963">
        <v>848000</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405</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403</v>
      </c>
      <c r="AB118" s="881"/>
      <c r="AC118" s="881"/>
      <c r="AD118" s="881"/>
      <c r="AE118" s="882"/>
      <c r="AF118" s="880" t="s">
        <v>284</v>
      </c>
      <c r="AG118" s="881"/>
      <c r="AH118" s="881"/>
      <c r="AI118" s="881"/>
      <c r="AJ118" s="882"/>
      <c r="AK118" s="880" t="s">
        <v>283</v>
      </c>
      <c r="AL118" s="881"/>
      <c r="AM118" s="881"/>
      <c r="AN118" s="881"/>
      <c r="AO118" s="882"/>
      <c r="AP118" s="988" t="s">
        <v>404</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432</v>
      </c>
      <c r="BP118" s="992"/>
      <c r="BQ118" s="983">
        <v>10995027</v>
      </c>
      <c r="BR118" s="984"/>
      <c r="BS118" s="984"/>
      <c r="BT118" s="984"/>
      <c r="BU118" s="984"/>
      <c r="BV118" s="984">
        <v>10410644</v>
      </c>
      <c r="BW118" s="984"/>
      <c r="BX118" s="984"/>
      <c r="BY118" s="984"/>
      <c r="BZ118" s="984"/>
      <c r="CA118" s="984">
        <v>9712834</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408</v>
      </c>
      <c r="B119" s="942"/>
      <c r="C119" s="921" t="s">
        <v>409</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2005676</v>
      </c>
      <c r="BR119" s="925"/>
      <c r="BS119" s="925"/>
      <c r="BT119" s="925"/>
      <c r="BU119" s="925"/>
      <c r="BV119" s="925">
        <v>2250269</v>
      </c>
      <c r="BW119" s="925"/>
      <c r="BX119" s="925"/>
      <c r="BY119" s="925"/>
      <c r="BZ119" s="925"/>
      <c r="CA119" s="925">
        <v>2486047</v>
      </c>
      <c r="CB119" s="925"/>
      <c r="CC119" s="925"/>
      <c r="CD119" s="925"/>
      <c r="CE119" s="925"/>
      <c r="CF119" s="939">
        <v>87.5</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120000</v>
      </c>
      <c r="DH119" s="996"/>
      <c r="DI119" s="996"/>
      <c r="DJ119" s="996"/>
      <c r="DK119" s="997"/>
      <c r="DL119" s="998">
        <v>50000</v>
      </c>
      <c r="DM119" s="996"/>
      <c r="DN119" s="996"/>
      <c r="DO119" s="996"/>
      <c r="DP119" s="997"/>
      <c r="DQ119" s="998" t="s">
        <v>110</v>
      </c>
      <c r="DR119" s="996"/>
      <c r="DS119" s="996"/>
      <c r="DT119" s="996"/>
      <c r="DU119" s="997"/>
      <c r="DV119" s="999" t="s">
        <v>110</v>
      </c>
      <c r="DW119" s="1000"/>
      <c r="DX119" s="1000"/>
      <c r="DY119" s="1000"/>
      <c r="DZ119" s="1001"/>
    </row>
    <row r="120" spans="1:130" s="197" customFormat="1" ht="26.25" customHeight="1">
      <c r="A120" s="973"/>
      <c r="B120" s="944"/>
      <c r="C120" s="914" t="s">
        <v>412</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v>85700</v>
      </c>
      <c r="BR120" s="918"/>
      <c r="BS120" s="918"/>
      <c r="BT120" s="918"/>
      <c r="BU120" s="918"/>
      <c r="BV120" s="918">
        <v>68760</v>
      </c>
      <c r="BW120" s="918"/>
      <c r="BX120" s="918"/>
      <c r="BY120" s="918"/>
      <c r="BZ120" s="918"/>
      <c r="CA120" s="918">
        <v>134581</v>
      </c>
      <c r="CB120" s="918"/>
      <c r="CC120" s="918"/>
      <c r="CD120" s="918"/>
      <c r="CE120" s="918"/>
      <c r="CF120" s="912">
        <v>4.7</v>
      </c>
      <c r="CG120" s="913"/>
      <c r="CH120" s="913"/>
      <c r="CI120" s="913"/>
      <c r="CJ120" s="913"/>
      <c r="CK120" s="1011" t="s">
        <v>438</v>
      </c>
      <c r="CL120" s="1012"/>
      <c r="CM120" s="1012"/>
      <c r="CN120" s="1012"/>
      <c r="CO120" s="1013"/>
      <c r="CP120" s="1019" t="s">
        <v>385</v>
      </c>
      <c r="CQ120" s="1020"/>
      <c r="CR120" s="1020"/>
      <c r="CS120" s="1020"/>
      <c r="CT120" s="1020"/>
      <c r="CU120" s="1020"/>
      <c r="CV120" s="1020"/>
      <c r="CW120" s="1020"/>
      <c r="CX120" s="1020"/>
      <c r="CY120" s="1020"/>
      <c r="CZ120" s="1020"/>
      <c r="DA120" s="1020"/>
      <c r="DB120" s="1020"/>
      <c r="DC120" s="1020"/>
      <c r="DD120" s="1020"/>
      <c r="DE120" s="1020"/>
      <c r="DF120" s="1021"/>
      <c r="DG120" s="924">
        <v>2669961</v>
      </c>
      <c r="DH120" s="925"/>
      <c r="DI120" s="925"/>
      <c r="DJ120" s="925"/>
      <c r="DK120" s="925"/>
      <c r="DL120" s="925">
        <v>2347851</v>
      </c>
      <c r="DM120" s="925"/>
      <c r="DN120" s="925"/>
      <c r="DO120" s="925"/>
      <c r="DP120" s="925"/>
      <c r="DQ120" s="925">
        <v>2064717</v>
      </c>
      <c r="DR120" s="925"/>
      <c r="DS120" s="925"/>
      <c r="DT120" s="925"/>
      <c r="DU120" s="925"/>
      <c r="DV120" s="926">
        <v>72.599999999999994</v>
      </c>
      <c r="DW120" s="926"/>
      <c r="DX120" s="926"/>
      <c r="DY120" s="926"/>
      <c r="DZ120" s="927"/>
    </row>
    <row r="121" spans="1:130" s="197" customFormat="1" ht="26.25" customHeight="1">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67980</v>
      </c>
      <c r="AB121" s="957"/>
      <c r="AC121" s="957"/>
      <c r="AD121" s="957"/>
      <c r="AE121" s="958"/>
      <c r="AF121" s="959">
        <v>67091</v>
      </c>
      <c r="AG121" s="957"/>
      <c r="AH121" s="957"/>
      <c r="AI121" s="957"/>
      <c r="AJ121" s="958"/>
      <c r="AK121" s="959">
        <v>86556</v>
      </c>
      <c r="AL121" s="957"/>
      <c r="AM121" s="957"/>
      <c r="AN121" s="957"/>
      <c r="AO121" s="958"/>
      <c r="AP121" s="960">
        <v>3</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5499224</v>
      </c>
      <c r="BR121" s="984"/>
      <c r="BS121" s="984"/>
      <c r="BT121" s="984"/>
      <c r="BU121" s="984"/>
      <c r="BV121" s="984">
        <v>5661198</v>
      </c>
      <c r="BW121" s="984"/>
      <c r="BX121" s="984"/>
      <c r="BY121" s="984"/>
      <c r="BZ121" s="984"/>
      <c r="CA121" s="984">
        <v>5764476</v>
      </c>
      <c r="CB121" s="984"/>
      <c r="CC121" s="984"/>
      <c r="CD121" s="984"/>
      <c r="CE121" s="984"/>
      <c r="CF121" s="1022">
        <v>202.8</v>
      </c>
      <c r="CG121" s="1023"/>
      <c r="CH121" s="1023"/>
      <c r="CI121" s="1023"/>
      <c r="CJ121" s="1023"/>
      <c r="CK121" s="1014"/>
      <c r="CL121" s="1015"/>
      <c r="CM121" s="1015"/>
      <c r="CN121" s="1015"/>
      <c r="CO121" s="1016"/>
      <c r="CP121" s="1005" t="s">
        <v>387</v>
      </c>
      <c r="CQ121" s="1006"/>
      <c r="CR121" s="1006"/>
      <c r="CS121" s="1006"/>
      <c r="CT121" s="1006"/>
      <c r="CU121" s="1006"/>
      <c r="CV121" s="1006"/>
      <c r="CW121" s="1006"/>
      <c r="CX121" s="1006"/>
      <c r="CY121" s="1006"/>
      <c r="CZ121" s="1006"/>
      <c r="DA121" s="1006"/>
      <c r="DB121" s="1006"/>
      <c r="DC121" s="1006"/>
      <c r="DD121" s="1006"/>
      <c r="DE121" s="1006"/>
      <c r="DF121" s="1007"/>
      <c r="DG121" s="917">
        <v>431577</v>
      </c>
      <c r="DH121" s="918"/>
      <c r="DI121" s="918"/>
      <c r="DJ121" s="918"/>
      <c r="DK121" s="918"/>
      <c r="DL121" s="918">
        <v>413557</v>
      </c>
      <c r="DM121" s="918"/>
      <c r="DN121" s="918"/>
      <c r="DO121" s="918"/>
      <c r="DP121" s="918"/>
      <c r="DQ121" s="918">
        <v>399194</v>
      </c>
      <c r="DR121" s="918"/>
      <c r="DS121" s="918"/>
      <c r="DT121" s="918"/>
      <c r="DU121" s="918"/>
      <c r="DV121" s="919">
        <v>14</v>
      </c>
      <c r="DW121" s="919"/>
      <c r="DX121" s="919"/>
      <c r="DY121" s="919"/>
      <c r="DZ121" s="920"/>
    </row>
    <row r="122" spans="1:130" s="197" customFormat="1" ht="26.25" customHeight="1">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441</v>
      </c>
      <c r="BP122" s="992"/>
      <c r="BQ122" s="1032">
        <v>7590600</v>
      </c>
      <c r="BR122" s="1033"/>
      <c r="BS122" s="1033"/>
      <c r="BT122" s="1033"/>
      <c r="BU122" s="1033"/>
      <c r="BV122" s="1033">
        <v>7980227</v>
      </c>
      <c r="BW122" s="1033"/>
      <c r="BX122" s="1033"/>
      <c r="BY122" s="1033"/>
      <c r="BZ122" s="1033"/>
      <c r="CA122" s="1033">
        <v>8385104</v>
      </c>
      <c r="CB122" s="1033"/>
      <c r="CC122" s="1033"/>
      <c r="CD122" s="1033"/>
      <c r="CE122" s="1033"/>
      <c r="CF122" s="985"/>
      <c r="CG122" s="986"/>
      <c r="CH122" s="986"/>
      <c r="CI122" s="986"/>
      <c r="CJ122" s="987"/>
      <c r="CK122" s="1014"/>
      <c r="CL122" s="1015"/>
      <c r="CM122" s="1015"/>
      <c r="CN122" s="1015"/>
      <c r="CO122" s="1016"/>
      <c r="CP122" s="1005" t="s">
        <v>388</v>
      </c>
      <c r="CQ122" s="1006"/>
      <c r="CR122" s="1006"/>
      <c r="CS122" s="1006"/>
      <c r="CT122" s="1006"/>
      <c r="CU122" s="1006"/>
      <c r="CV122" s="1006"/>
      <c r="CW122" s="1006"/>
      <c r="CX122" s="1006"/>
      <c r="CY122" s="1006"/>
      <c r="CZ122" s="1006"/>
      <c r="DA122" s="1006"/>
      <c r="DB122" s="1006"/>
      <c r="DC122" s="1006"/>
      <c r="DD122" s="1006"/>
      <c r="DE122" s="1006"/>
      <c r="DF122" s="1007"/>
      <c r="DG122" s="917" t="s">
        <v>110</v>
      </c>
      <c r="DH122" s="918"/>
      <c r="DI122" s="918"/>
      <c r="DJ122" s="918"/>
      <c r="DK122" s="918"/>
      <c r="DL122" s="918" t="s">
        <v>110</v>
      </c>
      <c r="DM122" s="918"/>
      <c r="DN122" s="918"/>
      <c r="DO122" s="918"/>
      <c r="DP122" s="918"/>
      <c r="DQ122" s="918" t="s">
        <v>110</v>
      </c>
      <c r="DR122" s="918"/>
      <c r="DS122" s="918"/>
      <c r="DT122" s="918"/>
      <c r="DU122" s="918"/>
      <c r="DV122" s="919" t="s">
        <v>110</v>
      </c>
      <c r="DW122" s="919"/>
      <c r="DX122" s="919"/>
      <c r="DY122" s="919"/>
      <c r="DZ122" s="920"/>
    </row>
    <row r="123" spans="1:130" s="197" customFormat="1" ht="26.25" customHeight="1" thickBot="1">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110</v>
      </c>
      <c r="AB123" s="957"/>
      <c r="AC123" s="957"/>
      <c r="AD123" s="957"/>
      <c r="AE123" s="958"/>
      <c r="AF123" s="959" t="s">
        <v>110</v>
      </c>
      <c r="AG123" s="957"/>
      <c r="AH123" s="957"/>
      <c r="AI123" s="957"/>
      <c r="AJ123" s="958"/>
      <c r="AK123" s="959" t="s">
        <v>110</v>
      </c>
      <c r="AL123" s="957"/>
      <c r="AM123" s="957"/>
      <c r="AN123" s="957"/>
      <c r="AO123" s="958"/>
      <c r="AP123" s="960" t="s">
        <v>110</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119.2</v>
      </c>
      <c r="BR123" s="1025"/>
      <c r="BS123" s="1025"/>
      <c r="BT123" s="1025"/>
      <c r="BU123" s="1025"/>
      <c r="BV123" s="1025">
        <v>86.1</v>
      </c>
      <c r="BW123" s="1025"/>
      <c r="BX123" s="1025"/>
      <c r="BY123" s="1025"/>
      <c r="BZ123" s="1025"/>
      <c r="CA123" s="1025">
        <v>46.7</v>
      </c>
      <c r="CB123" s="1025"/>
      <c r="CC123" s="1025"/>
      <c r="CD123" s="1025"/>
      <c r="CE123" s="1025"/>
      <c r="CF123" s="1026"/>
      <c r="CG123" s="1027"/>
      <c r="CH123" s="1027"/>
      <c r="CI123" s="1027"/>
      <c r="CJ123" s="1028"/>
      <c r="CK123" s="1014"/>
      <c r="CL123" s="1015"/>
      <c r="CM123" s="1015"/>
      <c r="CN123" s="1015"/>
      <c r="CO123" s="1016"/>
      <c r="CP123" s="1005" t="s">
        <v>383</v>
      </c>
      <c r="CQ123" s="1006"/>
      <c r="CR123" s="1006"/>
      <c r="CS123" s="1006"/>
      <c r="CT123" s="1006"/>
      <c r="CU123" s="1006"/>
      <c r="CV123" s="1006"/>
      <c r="CW123" s="1006"/>
      <c r="CX123" s="1006"/>
      <c r="CY123" s="1006"/>
      <c r="CZ123" s="1006"/>
      <c r="DA123" s="1006"/>
      <c r="DB123" s="1006"/>
      <c r="DC123" s="1006"/>
      <c r="DD123" s="1006"/>
      <c r="DE123" s="1006"/>
      <c r="DF123" s="1007"/>
      <c r="DG123" s="956" t="s">
        <v>110</v>
      </c>
      <c r="DH123" s="957"/>
      <c r="DI123" s="957"/>
      <c r="DJ123" s="957"/>
      <c r="DK123" s="958"/>
      <c r="DL123" s="959" t="s">
        <v>110</v>
      </c>
      <c r="DM123" s="957"/>
      <c r="DN123" s="957"/>
      <c r="DO123" s="957"/>
      <c r="DP123" s="958"/>
      <c r="DQ123" s="959" t="s">
        <v>110</v>
      </c>
      <c r="DR123" s="957"/>
      <c r="DS123" s="957"/>
      <c r="DT123" s="957"/>
      <c r="DU123" s="958"/>
      <c r="DV123" s="960" t="s">
        <v>110</v>
      </c>
      <c r="DW123" s="961"/>
      <c r="DX123" s="961"/>
      <c r="DY123" s="961"/>
      <c r="DZ123" s="962"/>
    </row>
    <row r="124" spans="1:130" s="197" customFormat="1" ht="26.25" customHeight="1">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12338</v>
      </c>
      <c r="AB126" s="957"/>
      <c r="AC126" s="957"/>
      <c r="AD126" s="957"/>
      <c r="AE126" s="958"/>
      <c r="AF126" s="959">
        <v>10500</v>
      </c>
      <c r="AG126" s="957"/>
      <c r="AH126" s="957"/>
      <c r="AI126" s="957"/>
      <c r="AJ126" s="958"/>
      <c r="AK126" s="959">
        <v>10798</v>
      </c>
      <c r="AL126" s="957"/>
      <c r="AM126" s="957"/>
      <c r="AN126" s="957"/>
      <c r="AO126" s="958"/>
      <c r="AP126" s="960">
        <v>0.4</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t="s">
        <v>110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28771</v>
      </c>
      <c r="AB127" s="957"/>
      <c r="AC127" s="957"/>
      <c r="AD127" s="957"/>
      <c r="AE127" s="958"/>
      <c r="AF127" s="959">
        <v>28125</v>
      </c>
      <c r="AG127" s="957"/>
      <c r="AH127" s="957"/>
      <c r="AI127" s="957"/>
      <c r="AJ127" s="958"/>
      <c r="AK127" s="959">
        <v>27475</v>
      </c>
      <c r="AL127" s="957"/>
      <c r="AM127" s="957"/>
      <c r="AN127" s="957"/>
      <c r="AO127" s="958"/>
      <c r="AP127" s="960">
        <v>1</v>
      </c>
      <c r="AQ127" s="961"/>
      <c r="AR127" s="961"/>
      <c r="AS127" s="961"/>
      <c r="AT127" s="962"/>
      <c r="AU127" s="233"/>
      <c r="AV127" s="233"/>
      <c r="AW127" s="233"/>
      <c r="AX127" s="884" t="s">
        <v>452</v>
      </c>
      <c r="AY127" s="885"/>
      <c r="AZ127" s="885"/>
      <c r="BA127" s="885"/>
      <c r="BB127" s="885"/>
      <c r="BC127" s="885"/>
      <c r="BD127" s="885"/>
      <c r="BE127" s="886"/>
      <c r="BF127" s="1039" t="s">
        <v>110</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v>15792</v>
      </c>
      <c r="AB128" s="1088"/>
      <c r="AC128" s="1088"/>
      <c r="AD128" s="1088"/>
      <c r="AE128" s="1089"/>
      <c r="AF128" s="1090">
        <v>16113</v>
      </c>
      <c r="AG128" s="1088"/>
      <c r="AH128" s="1088"/>
      <c r="AI128" s="1088"/>
      <c r="AJ128" s="1089"/>
      <c r="AK128" s="1090">
        <v>20909</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110</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3274897</v>
      </c>
      <c r="AB129" s="957"/>
      <c r="AC129" s="957"/>
      <c r="AD129" s="957"/>
      <c r="AE129" s="958"/>
      <c r="AF129" s="959">
        <v>3240154</v>
      </c>
      <c r="AG129" s="957"/>
      <c r="AH129" s="957"/>
      <c r="AI129" s="957"/>
      <c r="AJ129" s="958"/>
      <c r="AK129" s="959">
        <v>3260110</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15.8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419033</v>
      </c>
      <c r="AB130" s="957"/>
      <c r="AC130" s="957"/>
      <c r="AD130" s="957"/>
      <c r="AE130" s="958"/>
      <c r="AF130" s="959">
        <v>418954</v>
      </c>
      <c r="AG130" s="957"/>
      <c r="AH130" s="957"/>
      <c r="AI130" s="957"/>
      <c r="AJ130" s="958"/>
      <c r="AK130" s="959">
        <v>417331</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v>46.7</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2855864</v>
      </c>
      <c r="AB131" s="996"/>
      <c r="AC131" s="996"/>
      <c r="AD131" s="996"/>
      <c r="AE131" s="997"/>
      <c r="AF131" s="998">
        <v>2821200</v>
      </c>
      <c r="AG131" s="996"/>
      <c r="AH131" s="996"/>
      <c r="AI131" s="996"/>
      <c r="AJ131" s="997"/>
      <c r="AK131" s="998">
        <v>2842779</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17.734002740000001</v>
      </c>
      <c r="AB132" s="1102"/>
      <c r="AC132" s="1102"/>
      <c r="AD132" s="1102"/>
      <c r="AE132" s="1103"/>
      <c r="AF132" s="1104">
        <v>15.442967530000001</v>
      </c>
      <c r="AG132" s="1102"/>
      <c r="AH132" s="1102"/>
      <c r="AI132" s="1102"/>
      <c r="AJ132" s="1103"/>
      <c r="AK132" s="1104">
        <v>14.414064550000001</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18.5</v>
      </c>
      <c r="AB133" s="1109"/>
      <c r="AC133" s="1109"/>
      <c r="AD133" s="1109"/>
      <c r="AE133" s="1110"/>
      <c r="AF133" s="1108">
        <v>17.3</v>
      </c>
      <c r="AG133" s="1109"/>
      <c r="AH133" s="1109"/>
      <c r="AI133" s="1109"/>
      <c r="AJ133" s="1110"/>
      <c r="AK133" s="1108">
        <v>15.8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M1" zoomScale="75" zoomScaleNormal="85" zoomScaleSheetLayoutView="7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8"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8"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5" t="s">
        <v>468</v>
      </c>
      <c r="L7" s="254"/>
      <c r="M7" s="255" t="s">
        <v>469</v>
      </c>
      <c r="N7" s="256"/>
    </row>
    <row r="8" spans="1:16">
      <c r="A8" s="248"/>
      <c r="B8" s="244"/>
      <c r="C8" s="244"/>
      <c r="D8" s="244"/>
      <c r="E8" s="244"/>
      <c r="F8" s="244"/>
      <c r="G8" s="257"/>
      <c r="H8" s="258"/>
      <c r="I8" s="258"/>
      <c r="J8" s="259"/>
      <c r="K8" s="1116"/>
      <c r="L8" s="260" t="s">
        <v>470</v>
      </c>
      <c r="M8" s="261" t="s">
        <v>471</v>
      </c>
      <c r="N8" s="262" t="s">
        <v>472</v>
      </c>
    </row>
    <row r="9" spans="1:16">
      <c r="A9" s="248"/>
      <c r="B9" s="244"/>
      <c r="C9" s="244"/>
      <c r="D9" s="244"/>
      <c r="E9" s="244"/>
      <c r="F9" s="244"/>
      <c r="G9" s="1117" t="s">
        <v>473</v>
      </c>
      <c r="H9" s="1118"/>
      <c r="I9" s="1118"/>
      <c r="J9" s="1119"/>
      <c r="K9" s="263">
        <v>790975</v>
      </c>
      <c r="L9" s="264">
        <v>61373</v>
      </c>
      <c r="M9" s="265">
        <v>80329</v>
      </c>
      <c r="N9" s="266">
        <v>-23.6</v>
      </c>
    </row>
    <row r="10" spans="1:16">
      <c r="A10" s="248"/>
      <c r="B10" s="244"/>
      <c r="C10" s="244"/>
      <c r="D10" s="244"/>
      <c r="E10" s="244"/>
      <c r="F10" s="244"/>
      <c r="G10" s="1117" t="s">
        <v>474</v>
      </c>
      <c r="H10" s="1118"/>
      <c r="I10" s="1118"/>
      <c r="J10" s="1119"/>
      <c r="K10" s="267">
        <v>126890</v>
      </c>
      <c r="L10" s="268">
        <v>9846</v>
      </c>
      <c r="M10" s="269">
        <v>8609</v>
      </c>
      <c r="N10" s="270">
        <v>14.4</v>
      </c>
    </row>
    <row r="11" spans="1:16" ht="13.5" customHeight="1">
      <c r="A11" s="248"/>
      <c r="B11" s="244"/>
      <c r="C11" s="244"/>
      <c r="D11" s="244"/>
      <c r="E11" s="244"/>
      <c r="F11" s="244"/>
      <c r="G11" s="1117" t="s">
        <v>475</v>
      </c>
      <c r="H11" s="1118"/>
      <c r="I11" s="1118"/>
      <c r="J11" s="1119"/>
      <c r="K11" s="267">
        <v>155348</v>
      </c>
      <c r="L11" s="268">
        <v>12054</v>
      </c>
      <c r="M11" s="269">
        <v>13591</v>
      </c>
      <c r="N11" s="270">
        <v>-11.3</v>
      </c>
    </row>
    <row r="12" spans="1:16" ht="13.5" customHeight="1">
      <c r="A12" s="248"/>
      <c r="B12" s="244"/>
      <c r="C12" s="244"/>
      <c r="D12" s="244"/>
      <c r="E12" s="244"/>
      <c r="F12" s="244"/>
      <c r="G12" s="1117" t="s">
        <v>476</v>
      </c>
      <c r="H12" s="1118"/>
      <c r="I12" s="1118"/>
      <c r="J12" s="1119"/>
      <c r="K12" s="267" t="s">
        <v>477</v>
      </c>
      <c r="L12" s="268" t="s">
        <v>477</v>
      </c>
      <c r="M12" s="269">
        <v>743</v>
      </c>
      <c r="N12" s="270" t="s">
        <v>477</v>
      </c>
    </row>
    <row r="13" spans="1:16" ht="13.5" customHeight="1">
      <c r="A13" s="248"/>
      <c r="B13" s="244"/>
      <c r="C13" s="244"/>
      <c r="D13" s="244"/>
      <c r="E13" s="244"/>
      <c r="F13" s="244"/>
      <c r="G13" s="1117" t="s">
        <v>478</v>
      </c>
      <c r="H13" s="1118"/>
      <c r="I13" s="1118"/>
      <c r="J13" s="1119"/>
      <c r="K13" s="267" t="s">
        <v>477</v>
      </c>
      <c r="L13" s="268" t="s">
        <v>477</v>
      </c>
      <c r="M13" s="269" t="s">
        <v>477</v>
      </c>
      <c r="N13" s="270" t="s">
        <v>477</v>
      </c>
    </row>
    <row r="14" spans="1:16" ht="13.5" customHeight="1">
      <c r="A14" s="248"/>
      <c r="B14" s="244"/>
      <c r="C14" s="244"/>
      <c r="D14" s="244"/>
      <c r="E14" s="244"/>
      <c r="F14" s="244"/>
      <c r="G14" s="1117" t="s">
        <v>479</v>
      </c>
      <c r="H14" s="1118"/>
      <c r="I14" s="1118"/>
      <c r="J14" s="1119"/>
      <c r="K14" s="267">
        <v>36473</v>
      </c>
      <c r="L14" s="268">
        <v>2830</v>
      </c>
      <c r="M14" s="269">
        <v>5092</v>
      </c>
      <c r="N14" s="270">
        <v>-44.4</v>
      </c>
    </row>
    <row r="15" spans="1:16" ht="13.5" customHeight="1">
      <c r="A15" s="248"/>
      <c r="B15" s="244"/>
      <c r="C15" s="244"/>
      <c r="D15" s="244"/>
      <c r="E15" s="244"/>
      <c r="F15" s="244"/>
      <c r="G15" s="1117" t="s">
        <v>480</v>
      </c>
      <c r="H15" s="1118"/>
      <c r="I15" s="1118"/>
      <c r="J15" s="1119"/>
      <c r="K15" s="267" t="s">
        <v>477</v>
      </c>
      <c r="L15" s="268" t="s">
        <v>477</v>
      </c>
      <c r="M15" s="269">
        <v>1814</v>
      </c>
      <c r="N15" s="270" t="s">
        <v>477</v>
      </c>
    </row>
    <row r="16" spans="1:16">
      <c r="A16" s="248"/>
      <c r="B16" s="244"/>
      <c r="C16" s="244"/>
      <c r="D16" s="244"/>
      <c r="E16" s="244"/>
      <c r="F16" s="244"/>
      <c r="G16" s="1120" t="s">
        <v>481</v>
      </c>
      <c r="H16" s="1121"/>
      <c r="I16" s="1121"/>
      <c r="J16" s="1122"/>
      <c r="K16" s="268">
        <v>-77028</v>
      </c>
      <c r="L16" s="268">
        <v>-5977</v>
      </c>
      <c r="M16" s="269">
        <v>-8452</v>
      </c>
      <c r="N16" s="270">
        <v>-29.3</v>
      </c>
    </row>
    <row r="17" spans="1:16">
      <c r="A17" s="248"/>
      <c r="B17" s="244"/>
      <c r="C17" s="244"/>
      <c r="D17" s="244"/>
      <c r="E17" s="244"/>
      <c r="F17" s="244"/>
      <c r="G17" s="1120" t="s">
        <v>168</v>
      </c>
      <c r="H17" s="1121"/>
      <c r="I17" s="1121"/>
      <c r="J17" s="1122"/>
      <c r="K17" s="268">
        <v>1032658</v>
      </c>
      <c r="L17" s="268">
        <v>80126</v>
      </c>
      <c r="M17" s="269">
        <v>101726</v>
      </c>
      <c r="N17" s="270">
        <v>-21.2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6.75</v>
      </c>
      <c r="L21" s="281">
        <v>9.5500000000000007</v>
      </c>
      <c r="M21" s="282">
        <v>-2.8</v>
      </c>
      <c r="N21" s="249"/>
      <c r="O21" s="283"/>
      <c r="P21" s="279"/>
    </row>
    <row r="22" spans="1:16" s="284" customFormat="1">
      <c r="A22" s="279"/>
      <c r="B22" s="249"/>
      <c r="C22" s="249"/>
      <c r="D22" s="249"/>
      <c r="E22" s="249"/>
      <c r="F22" s="249"/>
      <c r="G22" s="1112" t="s">
        <v>487</v>
      </c>
      <c r="H22" s="1113"/>
      <c r="I22" s="1113"/>
      <c r="J22" s="1114"/>
      <c r="K22" s="285">
        <v>98.3</v>
      </c>
      <c r="L22" s="286">
        <v>96</v>
      </c>
      <c r="M22" s="287">
        <v>2.2999999999999998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468</v>
      </c>
      <c r="L30" s="254"/>
      <c r="M30" s="255" t="s">
        <v>469</v>
      </c>
      <c r="N30" s="256"/>
    </row>
    <row r="31" spans="1:16">
      <c r="A31" s="248"/>
      <c r="B31" s="244"/>
      <c r="C31" s="244"/>
      <c r="D31" s="244"/>
      <c r="E31" s="244"/>
      <c r="F31" s="244"/>
      <c r="G31" s="257"/>
      <c r="H31" s="258"/>
      <c r="I31" s="258"/>
      <c r="J31" s="259"/>
      <c r="K31" s="1116"/>
      <c r="L31" s="260" t="s">
        <v>470</v>
      </c>
      <c r="M31" s="261" t="s">
        <v>471</v>
      </c>
      <c r="N31" s="262" t="s">
        <v>472</v>
      </c>
    </row>
    <row r="32" spans="1:16" ht="27" customHeight="1">
      <c r="A32" s="248"/>
      <c r="B32" s="244"/>
      <c r="C32" s="244"/>
      <c r="D32" s="244"/>
      <c r="E32" s="244"/>
      <c r="F32" s="244"/>
      <c r="G32" s="1128" t="s">
        <v>491</v>
      </c>
      <c r="H32" s="1129"/>
      <c r="I32" s="1129"/>
      <c r="J32" s="1130"/>
      <c r="K32" s="294">
        <v>605413</v>
      </c>
      <c r="L32" s="294">
        <v>46975</v>
      </c>
      <c r="M32" s="295">
        <v>44248</v>
      </c>
      <c r="N32" s="296">
        <v>6.2</v>
      </c>
    </row>
    <row r="33" spans="1:16" ht="13.5" customHeight="1">
      <c r="A33" s="248"/>
      <c r="B33" s="244"/>
      <c r="C33" s="244"/>
      <c r="D33" s="244"/>
      <c r="E33" s="244"/>
      <c r="F33" s="244"/>
      <c r="G33" s="1128" t="s">
        <v>492</v>
      </c>
      <c r="H33" s="1129"/>
      <c r="I33" s="1129"/>
      <c r="J33" s="1130"/>
      <c r="K33" s="294" t="s">
        <v>477</v>
      </c>
      <c r="L33" s="294" t="s">
        <v>477</v>
      </c>
      <c r="M33" s="295" t="s">
        <v>477</v>
      </c>
      <c r="N33" s="296" t="s">
        <v>477</v>
      </c>
    </row>
    <row r="34" spans="1:16" ht="27" customHeight="1">
      <c r="A34" s="248"/>
      <c r="B34" s="244"/>
      <c r="C34" s="244"/>
      <c r="D34" s="244"/>
      <c r="E34" s="244"/>
      <c r="F34" s="244"/>
      <c r="G34" s="1128" t="s">
        <v>493</v>
      </c>
      <c r="H34" s="1129"/>
      <c r="I34" s="1129"/>
      <c r="J34" s="1130"/>
      <c r="K34" s="294" t="s">
        <v>477</v>
      </c>
      <c r="L34" s="294" t="s">
        <v>477</v>
      </c>
      <c r="M34" s="295" t="s">
        <v>477</v>
      </c>
      <c r="N34" s="296" t="s">
        <v>477</v>
      </c>
    </row>
    <row r="35" spans="1:16" ht="27" customHeight="1">
      <c r="A35" s="248"/>
      <c r="B35" s="244"/>
      <c r="C35" s="244"/>
      <c r="D35" s="244"/>
      <c r="E35" s="244"/>
      <c r="F35" s="244"/>
      <c r="G35" s="1128" t="s">
        <v>494</v>
      </c>
      <c r="H35" s="1129"/>
      <c r="I35" s="1129"/>
      <c r="J35" s="1130"/>
      <c r="K35" s="294">
        <v>115405</v>
      </c>
      <c r="L35" s="294">
        <v>8954</v>
      </c>
      <c r="M35" s="295">
        <v>15882</v>
      </c>
      <c r="N35" s="296">
        <v>-43.6</v>
      </c>
    </row>
    <row r="36" spans="1:16" ht="27" customHeight="1">
      <c r="A36" s="248"/>
      <c r="B36" s="244"/>
      <c r="C36" s="244"/>
      <c r="D36" s="244"/>
      <c r="E36" s="244"/>
      <c r="F36" s="244"/>
      <c r="G36" s="1128" t="s">
        <v>495</v>
      </c>
      <c r="H36" s="1129"/>
      <c r="I36" s="1129"/>
      <c r="J36" s="1130"/>
      <c r="K36" s="294">
        <v>2353</v>
      </c>
      <c r="L36" s="294">
        <v>183</v>
      </c>
      <c r="M36" s="295">
        <v>6478</v>
      </c>
      <c r="N36" s="296">
        <v>-97.2</v>
      </c>
    </row>
    <row r="37" spans="1:16" ht="13.5" customHeight="1">
      <c r="A37" s="248"/>
      <c r="B37" s="244"/>
      <c r="C37" s="244"/>
      <c r="D37" s="244"/>
      <c r="E37" s="244"/>
      <c r="F37" s="244"/>
      <c r="G37" s="1128" t="s">
        <v>496</v>
      </c>
      <c r="H37" s="1129"/>
      <c r="I37" s="1129"/>
      <c r="J37" s="1130"/>
      <c r="K37" s="294">
        <v>124829</v>
      </c>
      <c r="L37" s="294">
        <v>9686</v>
      </c>
      <c r="M37" s="295">
        <v>2404</v>
      </c>
      <c r="N37" s="296">
        <v>302.89999999999998</v>
      </c>
    </row>
    <row r="38" spans="1:16" ht="27" customHeight="1">
      <c r="A38" s="248"/>
      <c r="B38" s="244"/>
      <c r="C38" s="244"/>
      <c r="D38" s="244"/>
      <c r="E38" s="244"/>
      <c r="F38" s="244"/>
      <c r="G38" s="1131" t="s">
        <v>497</v>
      </c>
      <c r="H38" s="1132"/>
      <c r="I38" s="1132"/>
      <c r="J38" s="1133"/>
      <c r="K38" s="297" t="s">
        <v>477</v>
      </c>
      <c r="L38" s="297" t="s">
        <v>477</v>
      </c>
      <c r="M38" s="298">
        <v>1</v>
      </c>
      <c r="N38" s="299" t="s">
        <v>477</v>
      </c>
      <c r="O38" s="293"/>
    </row>
    <row r="39" spans="1:16">
      <c r="A39" s="248"/>
      <c r="B39" s="244"/>
      <c r="C39" s="244"/>
      <c r="D39" s="244"/>
      <c r="E39" s="244"/>
      <c r="F39" s="244"/>
      <c r="G39" s="1131" t="s">
        <v>498</v>
      </c>
      <c r="H39" s="1132"/>
      <c r="I39" s="1132"/>
      <c r="J39" s="1133"/>
      <c r="K39" s="300">
        <v>-20909</v>
      </c>
      <c r="L39" s="300">
        <v>-1622</v>
      </c>
      <c r="M39" s="301">
        <v>-1618</v>
      </c>
      <c r="N39" s="302">
        <v>0.2</v>
      </c>
      <c r="O39" s="293"/>
    </row>
    <row r="40" spans="1:16" ht="27" customHeight="1">
      <c r="A40" s="248"/>
      <c r="B40" s="244"/>
      <c r="C40" s="244"/>
      <c r="D40" s="244"/>
      <c r="E40" s="244"/>
      <c r="F40" s="244"/>
      <c r="G40" s="1128" t="s">
        <v>499</v>
      </c>
      <c r="H40" s="1129"/>
      <c r="I40" s="1129"/>
      <c r="J40" s="1130"/>
      <c r="K40" s="300">
        <v>-417331</v>
      </c>
      <c r="L40" s="300">
        <v>-32381</v>
      </c>
      <c r="M40" s="301">
        <v>-42527</v>
      </c>
      <c r="N40" s="302">
        <v>-23.9</v>
      </c>
      <c r="O40" s="293"/>
    </row>
    <row r="41" spans="1:16">
      <c r="A41" s="248"/>
      <c r="B41" s="244"/>
      <c r="C41" s="244"/>
      <c r="D41" s="244"/>
      <c r="E41" s="244"/>
      <c r="F41" s="244"/>
      <c r="G41" s="1134" t="s">
        <v>278</v>
      </c>
      <c r="H41" s="1135"/>
      <c r="I41" s="1135"/>
      <c r="J41" s="1136"/>
      <c r="K41" s="294">
        <v>409760</v>
      </c>
      <c r="L41" s="300">
        <v>31794</v>
      </c>
      <c r="M41" s="301">
        <v>24868</v>
      </c>
      <c r="N41" s="302">
        <v>27.9</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3" t="s">
        <v>468</v>
      </c>
      <c r="J49" s="1125" t="s">
        <v>503</v>
      </c>
      <c r="K49" s="1126"/>
      <c r="L49" s="1126"/>
      <c r="M49" s="1126"/>
      <c r="N49" s="1127"/>
    </row>
    <row r="50" spans="1:14">
      <c r="A50" s="248"/>
      <c r="B50" s="244"/>
      <c r="C50" s="244"/>
      <c r="D50" s="244"/>
      <c r="E50" s="244"/>
      <c r="F50" s="244"/>
      <c r="G50" s="312"/>
      <c r="H50" s="313"/>
      <c r="I50" s="1124"/>
      <c r="J50" s="314" t="s">
        <v>504</v>
      </c>
      <c r="K50" s="315" t="s">
        <v>505</v>
      </c>
      <c r="L50" s="316" t="s">
        <v>506</v>
      </c>
      <c r="M50" s="317" t="s">
        <v>507</v>
      </c>
      <c r="N50" s="318" t="s">
        <v>508</v>
      </c>
    </row>
    <row r="51" spans="1:14">
      <c r="A51" s="248"/>
      <c r="B51" s="244"/>
      <c r="C51" s="244"/>
      <c r="D51" s="244"/>
      <c r="E51" s="244"/>
      <c r="F51" s="244"/>
      <c r="G51" s="310" t="s">
        <v>509</v>
      </c>
      <c r="H51" s="311"/>
      <c r="I51" s="319">
        <v>610309</v>
      </c>
      <c r="J51" s="320">
        <v>46835</v>
      </c>
      <c r="K51" s="321">
        <v>23.5</v>
      </c>
      <c r="L51" s="322">
        <v>86910</v>
      </c>
      <c r="M51" s="323">
        <v>58.5</v>
      </c>
      <c r="N51" s="324">
        <v>-35</v>
      </c>
    </row>
    <row r="52" spans="1:14">
      <c r="A52" s="248"/>
      <c r="B52" s="244"/>
      <c r="C52" s="244"/>
      <c r="D52" s="244"/>
      <c r="E52" s="244"/>
      <c r="F52" s="244"/>
      <c r="G52" s="325"/>
      <c r="H52" s="326" t="s">
        <v>510</v>
      </c>
      <c r="I52" s="327">
        <v>519871</v>
      </c>
      <c r="J52" s="328">
        <v>39895</v>
      </c>
      <c r="K52" s="329">
        <v>29.2</v>
      </c>
      <c r="L52" s="330">
        <v>50891</v>
      </c>
      <c r="M52" s="331">
        <v>65.3</v>
      </c>
      <c r="N52" s="332">
        <v>-36.1</v>
      </c>
    </row>
    <row r="53" spans="1:14">
      <c r="A53" s="248"/>
      <c r="B53" s="244"/>
      <c r="C53" s="244"/>
      <c r="D53" s="244"/>
      <c r="E53" s="244"/>
      <c r="F53" s="244"/>
      <c r="G53" s="310" t="s">
        <v>511</v>
      </c>
      <c r="H53" s="311"/>
      <c r="I53" s="319">
        <v>557600</v>
      </c>
      <c r="J53" s="320">
        <v>42797</v>
      </c>
      <c r="K53" s="321">
        <v>-8.6</v>
      </c>
      <c r="L53" s="322">
        <v>95443</v>
      </c>
      <c r="M53" s="323">
        <v>9.8000000000000007</v>
      </c>
      <c r="N53" s="324">
        <v>-18.399999999999999</v>
      </c>
    </row>
    <row r="54" spans="1:14">
      <c r="A54" s="248"/>
      <c r="B54" s="244"/>
      <c r="C54" s="244"/>
      <c r="D54" s="244"/>
      <c r="E54" s="244"/>
      <c r="F54" s="244"/>
      <c r="G54" s="325"/>
      <c r="H54" s="326" t="s">
        <v>510</v>
      </c>
      <c r="I54" s="327">
        <v>402970</v>
      </c>
      <c r="J54" s="328">
        <v>30929</v>
      </c>
      <c r="K54" s="329">
        <v>-22.5</v>
      </c>
      <c r="L54" s="330">
        <v>48538</v>
      </c>
      <c r="M54" s="331">
        <v>-4.5999999999999996</v>
      </c>
      <c r="N54" s="332">
        <v>-17.899999999999999</v>
      </c>
    </row>
    <row r="55" spans="1:14">
      <c r="A55" s="248"/>
      <c r="B55" s="244"/>
      <c r="C55" s="244"/>
      <c r="D55" s="244"/>
      <c r="E55" s="244"/>
      <c r="F55" s="244"/>
      <c r="G55" s="310" t="s">
        <v>512</v>
      </c>
      <c r="H55" s="311"/>
      <c r="I55" s="319">
        <v>293054</v>
      </c>
      <c r="J55" s="320">
        <v>22640</v>
      </c>
      <c r="K55" s="321">
        <v>-47.1</v>
      </c>
      <c r="L55" s="322">
        <v>72729</v>
      </c>
      <c r="M55" s="323">
        <v>-23.8</v>
      </c>
      <c r="N55" s="324">
        <v>-23.3</v>
      </c>
    </row>
    <row r="56" spans="1:14">
      <c r="A56" s="248"/>
      <c r="B56" s="244"/>
      <c r="C56" s="244"/>
      <c r="D56" s="244"/>
      <c r="E56" s="244"/>
      <c r="F56" s="244"/>
      <c r="G56" s="325"/>
      <c r="H56" s="326" t="s">
        <v>510</v>
      </c>
      <c r="I56" s="327">
        <v>141218</v>
      </c>
      <c r="J56" s="328">
        <v>10910</v>
      </c>
      <c r="K56" s="329">
        <v>-64.7</v>
      </c>
      <c r="L56" s="330">
        <v>36291</v>
      </c>
      <c r="M56" s="331">
        <v>-25.2</v>
      </c>
      <c r="N56" s="332">
        <v>-39.5</v>
      </c>
    </row>
    <row r="57" spans="1:14">
      <c r="A57" s="248"/>
      <c r="B57" s="244"/>
      <c r="C57" s="244"/>
      <c r="D57" s="244"/>
      <c r="E57" s="244"/>
      <c r="F57" s="244"/>
      <c r="G57" s="310" t="s">
        <v>513</v>
      </c>
      <c r="H57" s="311"/>
      <c r="I57" s="319">
        <v>690995</v>
      </c>
      <c r="J57" s="320">
        <v>53670</v>
      </c>
      <c r="K57" s="321">
        <v>137.1</v>
      </c>
      <c r="L57" s="322">
        <v>70317</v>
      </c>
      <c r="M57" s="323">
        <v>-3.3</v>
      </c>
      <c r="N57" s="324">
        <v>140.4</v>
      </c>
    </row>
    <row r="58" spans="1:14">
      <c r="A58" s="248"/>
      <c r="B58" s="244"/>
      <c r="C58" s="244"/>
      <c r="D58" s="244"/>
      <c r="E58" s="244"/>
      <c r="F58" s="244"/>
      <c r="G58" s="325"/>
      <c r="H58" s="326" t="s">
        <v>510</v>
      </c>
      <c r="I58" s="327">
        <v>339464</v>
      </c>
      <c r="J58" s="328">
        <v>26366</v>
      </c>
      <c r="K58" s="329">
        <v>141.69999999999999</v>
      </c>
      <c r="L58" s="330">
        <v>35725</v>
      </c>
      <c r="M58" s="331">
        <v>-1.6</v>
      </c>
      <c r="N58" s="332">
        <v>143.30000000000001</v>
      </c>
    </row>
    <row r="59" spans="1:14">
      <c r="A59" s="248"/>
      <c r="B59" s="244"/>
      <c r="C59" s="244"/>
      <c r="D59" s="244"/>
      <c r="E59" s="244"/>
      <c r="F59" s="244"/>
      <c r="G59" s="310" t="s">
        <v>514</v>
      </c>
      <c r="H59" s="311"/>
      <c r="I59" s="319">
        <v>1629946</v>
      </c>
      <c r="J59" s="320">
        <v>126470</v>
      </c>
      <c r="K59" s="321">
        <v>135.6</v>
      </c>
      <c r="L59" s="322">
        <v>105751</v>
      </c>
      <c r="M59" s="323">
        <v>50.4</v>
      </c>
      <c r="N59" s="324">
        <v>85.2</v>
      </c>
    </row>
    <row r="60" spans="1:14">
      <c r="A60" s="248"/>
      <c r="B60" s="244"/>
      <c r="C60" s="244"/>
      <c r="D60" s="244"/>
      <c r="E60" s="244"/>
      <c r="F60" s="244"/>
      <c r="G60" s="325"/>
      <c r="H60" s="326" t="s">
        <v>510</v>
      </c>
      <c r="I60" s="333">
        <v>386130</v>
      </c>
      <c r="J60" s="328">
        <v>29960</v>
      </c>
      <c r="K60" s="329">
        <v>13.6</v>
      </c>
      <c r="L60" s="330">
        <v>49969</v>
      </c>
      <c r="M60" s="331">
        <v>39.9</v>
      </c>
      <c r="N60" s="332">
        <v>-26.3</v>
      </c>
    </row>
    <row r="61" spans="1:14">
      <c r="A61" s="248"/>
      <c r="B61" s="244"/>
      <c r="C61" s="244"/>
      <c r="D61" s="244"/>
      <c r="E61" s="244"/>
      <c r="F61" s="244"/>
      <c r="G61" s="310" t="s">
        <v>515</v>
      </c>
      <c r="H61" s="334"/>
      <c r="I61" s="335">
        <v>756381</v>
      </c>
      <c r="J61" s="336">
        <v>58482</v>
      </c>
      <c r="K61" s="337">
        <v>48.1</v>
      </c>
      <c r="L61" s="338">
        <v>86230</v>
      </c>
      <c r="M61" s="339">
        <v>18.3</v>
      </c>
      <c r="N61" s="324">
        <v>29.8</v>
      </c>
    </row>
    <row r="62" spans="1:14">
      <c r="A62" s="248"/>
      <c r="B62" s="244"/>
      <c r="C62" s="244"/>
      <c r="D62" s="244"/>
      <c r="E62" s="244"/>
      <c r="F62" s="244"/>
      <c r="G62" s="325"/>
      <c r="H62" s="326" t="s">
        <v>510</v>
      </c>
      <c r="I62" s="327">
        <v>357931</v>
      </c>
      <c r="J62" s="328">
        <v>27612</v>
      </c>
      <c r="K62" s="329">
        <v>19.5</v>
      </c>
      <c r="L62" s="330">
        <v>44283</v>
      </c>
      <c r="M62" s="331">
        <v>14.8</v>
      </c>
      <c r="N62" s="332">
        <v>4.7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8.19</v>
      </c>
      <c r="G47" s="12">
        <v>11.92</v>
      </c>
      <c r="H47" s="12">
        <v>12.74</v>
      </c>
      <c r="I47" s="12">
        <v>18.12</v>
      </c>
      <c r="J47" s="13">
        <v>20.91</v>
      </c>
    </row>
    <row r="48" spans="2:10" ht="57.75" customHeight="1">
      <c r="B48" s="14"/>
      <c r="C48" s="1139" t="s">
        <v>4</v>
      </c>
      <c r="D48" s="1139"/>
      <c r="E48" s="1140"/>
      <c r="F48" s="15">
        <v>3.59</v>
      </c>
      <c r="G48" s="16">
        <v>3.76</v>
      </c>
      <c r="H48" s="16">
        <v>10.41</v>
      </c>
      <c r="I48" s="16">
        <v>11.93</v>
      </c>
      <c r="J48" s="17">
        <v>5.07</v>
      </c>
    </row>
    <row r="49" spans="2:10" ht="57.75" customHeight="1" thickBot="1">
      <c r="B49" s="18"/>
      <c r="C49" s="1141" t="s">
        <v>5</v>
      </c>
      <c r="D49" s="1141"/>
      <c r="E49" s="1142"/>
      <c r="F49" s="19">
        <v>0.11</v>
      </c>
      <c r="G49" s="20">
        <v>4.49</v>
      </c>
      <c r="H49" s="20">
        <v>8.27</v>
      </c>
      <c r="I49" s="20">
        <v>6.65</v>
      </c>
      <c r="J49" s="21" t="s">
        <v>522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3" zoomScale="75" zoomScaleNormal="75" zoomScaleSheetLayoutView="100" workbookViewId="0">
      <selection activeCell="J37" sqref="J3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523</v>
      </c>
      <c r="D34" s="1149"/>
      <c r="E34" s="1150"/>
      <c r="F34" s="32">
        <v>13.26</v>
      </c>
      <c r="G34" s="33">
        <v>11.04</v>
      </c>
      <c r="H34" s="33">
        <v>11.23</v>
      </c>
      <c r="I34" s="33">
        <v>11.78</v>
      </c>
      <c r="J34" s="34">
        <v>11.62</v>
      </c>
      <c r="K34" s="22"/>
      <c r="L34" s="22"/>
      <c r="M34" s="22"/>
      <c r="N34" s="22"/>
      <c r="O34" s="22"/>
      <c r="P34" s="22"/>
    </row>
    <row r="35" spans="1:16" ht="39" customHeight="1">
      <c r="A35" s="22"/>
      <c r="B35" s="35"/>
      <c r="C35" s="1143" t="s">
        <v>524</v>
      </c>
      <c r="D35" s="1144"/>
      <c r="E35" s="1145"/>
      <c r="F35" s="36">
        <v>0.32</v>
      </c>
      <c r="G35" s="37">
        <v>3.39</v>
      </c>
      <c r="H35" s="37">
        <v>0.42</v>
      </c>
      <c r="I35" s="37">
        <v>11.08</v>
      </c>
      <c r="J35" s="38">
        <v>10.63</v>
      </c>
      <c r="K35" s="22"/>
      <c r="L35" s="22"/>
      <c r="M35" s="22"/>
      <c r="N35" s="22"/>
      <c r="O35" s="22"/>
      <c r="P35" s="22"/>
    </row>
    <row r="36" spans="1:16" ht="39" customHeight="1">
      <c r="A36" s="22"/>
      <c r="B36" s="35"/>
      <c r="C36" s="1143" t="s">
        <v>525</v>
      </c>
      <c r="D36" s="1144"/>
      <c r="E36" s="1145"/>
      <c r="F36" s="36">
        <v>3.55</v>
      </c>
      <c r="G36" s="37">
        <v>3.4</v>
      </c>
      <c r="H36" s="37">
        <v>10.37</v>
      </c>
      <c r="I36" s="37">
        <v>11.88</v>
      </c>
      <c r="J36" s="38">
        <v>5.03</v>
      </c>
      <c r="K36" s="22"/>
      <c r="L36" s="22"/>
      <c r="M36" s="22"/>
      <c r="N36" s="22"/>
      <c r="O36" s="22"/>
      <c r="P36" s="22"/>
    </row>
    <row r="37" spans="1:16" ht="39" customHeight="1">
      <c r="A37" s="22"/>
      <c r="B37" s="35"/>
      <c r="C37" s="1143" t="s">
        <v>526</v>
      </c>
      <c r="D37" s="1144"/>
      <c r="E37" s="1145"/>
      <c r="F37" s="36">
        <v>0.32</v>
      </c>
      <c r="G37" s="37">
        <v>0.23</v>
      </c>
      <c r="H37" s="37">
        <v>0.15</v>
      </c>
      <c r="I37" s="37">
        <v>0.04</v>
      </c>
      <c r="J37" s="38">
        <v>1.68</v>
      </c>
      <c r="K37" s="22"/>
      <c r="L37" s="22"/>
      <c r="M37" s="22"/>
      <c r="N37" s="22"/>
      <c r="O37" s="22"/>
      <c r="P37" s="22"/>
    </row>
    <row r="38" spans="1:16" ht="39" customHeight="1">
      <c r="A38" s="22"/>
      <c r="B38" s="35"/>
      <c r="C38" s="1143" t="s">
        <v>527</v>
      </c>
      <c r="D38" s="1144"/>
      <c r="E38" s="1145"/>
      <c r="F38" s="36">
        <v>1.28</v>
      </c>
      <c r="G38" s="37">
        <v>1.85</v>
      </c>
      <c r="H38" s="37">
        <v>3.8</v>
      </c>
      <c r="I38" s="37">
        <v>1.37</v>
      </c>
      <c r="J38" s="38">
        <v>1.18</v>
      </c>
      <c r="K38" s="22"/>
      <c r="L38" s="22"/>
      <c r="M38" s="22"/>
      <c r="N38" s="22"/>
      <c r="O38" s="22"/>
      <c r="P38" s="22"/>
    </row>
    <row r="39" spans="1:16" ht="39" customHeight="1">
      <c r="A39" s="22"/>
      <c r="B39" s="35"/>
      <c r="C39" s="1143" t="s">
        <v>528</v>
      </c>
      <c r="D39" s="1144"/>
      <c r="E39" s="1145"/>
      <c r="F39" s="36">
        <v>0.4</v>
      </c>
      <c r="G39" s="37">
        <v>0.16</v>
      </c>
      <c r="H39" s="37">
        <v>1.03</v>
      </c>
      <c r="I39" s="37">
        <v>0.37</v>
      </c>
      <c r="J39" s="38">
        <v>0.56999999999999995</v>
      </c>
      <c r="K39" s="22"/>
      <c r="L39" s="22"/>
      <c r="M39" s="22"/>
      <c r="N39" s="22"/>
      <c r="O39" s="22"/>
      <c r="P39" s="22"/>
    </row>
    <row r="40" spans="1:16" ht="39" customHeight="1">
      <c r="A40" s="22"/>
      <c r="B40" s="35"/>
      <c r="C40" s="1143" t="s">
        <v>529</v>
      </c>
      <c r="D40" s="1144"/>
      <c r="E40" s="1145"/>
      <c r="F40" s="36">
        <v>0.01</v>
      </c>
      <c r="G40" s="37">
        <v>0.06</v>
      </c>
      <c r="H40" s="37">
        <v>0</v>
      </c>
      <c r="I40" s="37">
        <v>0.04</v>
      </c>
      <c r="J40" s="38">
        <v>0.03</v>
      </c>
      <c r="K40" s="22"/>
      <c r="L40" s="22"/>
      <c r="M40" s="22"/>
      <c r="N40" s="22"/>
      <c r="O40" s="22"/>
      <c r="P40" s="22"/>
    </row>
    <row r="41" spans="1:16" ht="39" customHeight="1">
      <c r="A41" s="22"/>
      <c r="B41" s="35"/>
      <c r="C41" s="1143" t="s">
        <v>530</v>
      </c>
      <c r="D41" s="1144"/>
      <c r="E41" s="1145"/>
      <c r="F41" s="36">
        <v>0.08</v>
      </c>
      <c r="G41" s="37">
        <v>0.03</v>
      </c>
      <c r="H41" s="37">
        <v>0.03</v>
      </c>
      <c r="I41" s="37">
        <v>0.01</v>
      </c>
      <c r="J41" s="38">
        <v>0.02</v>
      </c>
      <c r="K41" s="22"/>
      <c r="L41" s="22"/>
      <c r="M41" s="22"/>
      <c r="N41" s="22"/>
      <c r="O41" s="22"/>
      <c r="P41" s="22"/>
    </row>
    <row r="42" spans="1:16" ht="39" customHeight="1">
      <c r="A42" s="22"/>
      <c r="B42" s="39"/>
      <c r="C42" s="1143" t="s">
        <v>531</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532</v>
      </c>
      <c r="D43" s="1147"/>
      <c r="E43" s="1148"/>
      <c r="F43" s="41">
        <v>0.04</v>
      </c>
      <c r="G43" s="42">
        <v>0.05</v>
      </c>
      <c r="H43" s="42">
        <v>0.05</v>
      </c>
      <c r="I43" s="42">
        <v>0.03</v>
      </c>
      <c r="J43" s="43">
        <v>0.01</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34"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10</v>
      </c>
      <c r="C45" s="1160"/>
      <c r="D45" s="58"/>
      <c r="E45" s="1165" t="s">
        <v>11</v>
      </c>
      <c r="F45" s="1165"/>
      <c r="G45" s="1165"/>
      <c r="H45" s="1165"/>
      <c r="I45" s="1165"/>
      <c r="J45" s="1166"/>
      <c r="K45" s="59">
        <v>698</v>
      </c>
      <c r="L45" s="60">
        <v>684</v>
      </c>
      <c r="M45" s="60">
        <v>675</v>
      </c>
      <c r="N45" s="60">
        <v>631</v>
      </c>
      <c r="O45" s="61">
        <v>605</v>
      </c>
      <c r="P45" s="48"/>
      <c r="Q45" s="48"/>
      <c r="R45" s="48"/>
      <c r="S45" s="48"/>
      <c r="T45" s="48"/>
      <c r="U45" s="48"/>
    </row>
    <row r="46" spans="1:21" ht="30.75" customHeight="1">
      <c r="A46" s="48"/>
      <c r="B46" s="1161"/>
      <c r="C46" s="1162"/>
      <c r="D46" s="62"/>
      <c r="E46" s="1153" t="s">
        <v>12</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13</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14</v>
      </c>
      <c r="F48" s="1153"/>
      <c r="G48" s="1153"/>
      <c r="H48" s="1153"/>
      <c r="I48" s="1153"/>
      <c r="J48" s="1154"/>
      <c r="K48" s="63">
        <v>158</v>
      </c>
      <c r="L48" s="64">
        <v>134</v>
      </c>
      <c r="M48" s="64">
        <v>143</v>
      </c>
      <c r="N48" s="64">
        <v>124</v>
      </c>
      <c r="O48" s="65">
        <v>115</v>
      </c>
      <c r="P48" s="48"/>
      <c r="Q48" s="48"/>
      <c r="R48" s="48"/>
      <c r="S48" s="48"/>
      <c r="T48" s="48"/>
      <c r="U48" s="48"/>
    </row>
    <row r="49" spans="1:21" ht="30.75" customHeight="1">
      <c r="A49" s="48"/>
      <c r="B49" s="1161"/>
      <c r="C49" s="1162"/>
      <c r="D49" s="62"/>
      <c r="E49" s="1153" t="s">
        <v>15</v>
      </c>
      <c r="F49" s="1153"/>
      <c r="G49" s="1153"/>
      <c r="H49" s="1153"/>
      <c r="I49" s="1153"/>
      <c r="J49" s="1154"/>
      <c r="K49" s="63">
        <v>26</v>
      </c>
      <c r="L49" s="64">
        <v>18</v>
      </c>
      <c r="M49" s="64">
        <v>14</v>
      </c>
      <c r="N49" s="64">
        <v>10</v>
      </c>
      <c r="O49" s="65">
        <v>2</v>
      </c>
      <c r="P49" s="48"/>
      <c r="Q49" s="48"/>
      <c r="R49" s="48"/>
      <c r="S49" s="48"/>
      <c r="T49" s="48"/>
      <c r="U49" s="48"/>
    </row>
    <row r="50" spans="1:21" ht="30.75" customHeight="1">
      <c r="A50" s="48"/>
      <c r="B50" s="1161"/>
      <c r="C50" s="1162"/>
      <c r="D50" s="62"/>
      <c r="E50" s="1153" t="s">
        <v>16</v>
      </c>
      <c r="F50" s="1153"/>
      <c r="G50" s="1153"/>
      <c r="H50" s="1153"/>
      <c r="I50" s="1153"/>
      <c r="J50" s="1154"/>
      <c r="K50" s="63">
        <v>36</v>
      </c>
      <c r="L50" s="64">
        <v>138</v>
      </c>
      <c r="M50" s="64">
        <v>109</v>
      </c>
      <c r="N50" s="64">
        <v>106</v>
      </c>
      <c r="O50" s="65">
        <v>125</v>
      </c>
      <c r="P50" s="48"/>
      <c r="Q50" s="48"/>
      <c r="R50" s="48"/>
      <c r="S50" s="48"/>
      <c r="T50" s="48"/>
      <c r="U50" s="48"/>
    </row>
    <row r="51" spans="1:21" ht="30.75" customHeight="1">
      <c r="A51" s="48"/>
      <c r="B51" s="1163"/>
      <c r="C51" s="1164"/>
      <c r="D51" s="66"/>
      <c r="E51" s="1153" t="s">
        <v>17</v>
      </c>
      <c r="F51" s="1153"/>
      <c r="G51" s="1153"/>
      <c r="H51" s="1153"/>
      <c r="I51" s="1153"/>
      <c r="J51" s="1154"/>
      <c r="K51" s="63" t="s">
        <v>477</v>
      </c>
      <c r="L51" s="64" t="s">
        <v>477</v>
      </c>
      <c r="M51" s="64" t="s">
        <v>477</v>
      </c>
      <c r="N51" s="64" t="s">
        <v>477</v>
      </c>
      <c r="O51" s="65" t="s">
        <v>477</v>
      </c>
      <c r="P51" s="48"/>
      <c r="Q51" s="48"/>
      <c r="R51" s="48"/>
      <c r="S51" s="48"/>
      <c r="T51" s="48"/>
      <c r="U51" s="48"/>
    </row>
    <row r="52" spans="1:21" ht="30.75" customHeight="1">
      <c r="A52" s="48"/>
      <c r="B52" s="1151" t="s">
        <v>18</v>
      </c>
      <c r="C52" s="1152"/>
      <c r="D52" s="66"/>
      <c r="E52" s="1153" t="s">
        <v>19</v>
      </c>
      <c r="F52" s="1153"/>
      <c r="G52" s="1153"/>
      <c r="H52" s="1153"/>
      <c r="I52" s="1153"/>
      <c r="J52" s="1154"/>
      <c r="K52" s="63">
        <v>400</v>
      </c>
      <c r="L52" s="64">
        <v>430</v>
      </c>
      <c r="M52" s="64">
        <v>435</v>
      </c>
      <c r="N52" s="64">
        <v>435</v>
      </c>
      <c r="O52" s="65">
        <v>439</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518</v>
      </c>
      <c r="L53" s="69">
        <v>544</v>
      </c>
      <c r="M53" s="69">
        <v>506</v>
      </c>
      <c r="N53" s="69">
        <v>436</v>
      </c>
      <c r="O53" s="70">
        <v>408</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2015-04-23T05:37:07Z</cp:lastPrinted>
  <dcterms:created xsi:type="dcterms:W3CDTF">2015-02-17T06:10:24Z</dcterms:created>
  <dcterms:modified xsi:type="dcterms:W3CDTF">2015-04-23T06:44:42Z</dcterms:modified>
  <cp:category/>
</cp:coreProperties>
</file>