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7"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O35" i="9"/>
  <c r="BE35" i="9"/>
  <c r="AM35" i="9"/>
  <c r="CO34" i="9"/>
  <c r="C34" i="9"/>
  <c r="U34" i="9" l="1"/>
  <c r="U35" i="9" s="1"/>
  <c r="U36" i="9" s="1"/>
  <c r="U37" i="9" s="1"/>
  <c r="AM34" i="9"/>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s="1"/>
  <c r="BW35" i="9" s="1"/>
  <c r="BW36" i="9" s="1"/>
  <c r="BW37" i="9" s="1"/>
  <c r="BW38" i="9" s="1"/>
  <c r="BW39" i="9" s="1"/>
  <c r="BW40" i="9" s="1"/>
  <c r="BW41" i="9" s="1"/>
  <c r="BW42" i="9" s="1"/>
</calcChain>
</file>

<file path=xl/sharedStrings.xml><?xml version="1.0" encoding="utf-8"?>
<sst xmlns="http://schemas.openxmlformats.org/spreadsheetml/2006/main" count="1006" uniqueCount="547">
  <si>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</si>
  <si>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</si>
  <si>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</si>
  <si>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</si>
  <si>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</si>
  <si>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</si>
  <si>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</si>
  <si>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</si>
  <si>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</si>
  <si>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</si>
  <si>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</si>
  <si>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</si>
  <si>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</si>
  <si>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</si>
  <si>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</si>
  <si>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</si>
  <si>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</si>
  <si>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</si>
  <si>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</si>
  <si>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</si>
  <si>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</si>
  <si>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</si>
  <si>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</si>
  <si>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</si>
  <si>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</si>
  <si>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</si>
  <si>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</si>
  <si>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</si>
  <si>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</si>
  <si>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</si>
  <si>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</si>
  <si>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</si>
  <si>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</si>
  <si>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</si>
  <si>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</si>
  <si>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</si>
  <si>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</si>
  <si>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</si>
  <si>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</si>
  <si>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</si>
  <si>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</si>
  <si>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</si>
  <si>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</si>
  <si>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</si>
  <si>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</si>
  <si>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</si>
  <si>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</si>
  <si>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</si>
  <si>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</si>
  <si>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</si>
  <si>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</si>
  <si>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</si>
  <si>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</si>
  <si>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</si>
  <si>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</si>
  <si>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</si>
  <si>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</si>
  <si>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</si>
  <si>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</si>
  <si>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</si>
  <si>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</si>
  <si>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</si>
  <si>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</si>
  <si>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</si>
  <si>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</si>
  <si>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</si>
  <si>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</si>
  <si>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</si>
  <si>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</si>
  <si>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</si>
  <si>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</si>
  <si>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</si>
  <si>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</si>
  <si>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</si>
  <si>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</si>
  <si>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</si>
  <si>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</si>
  <si>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</si>
  <si>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</si>
  <si>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</si>
  <si>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</si>
  <si>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</si>
  <si>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大玉村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</si>
  <si>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</si>
  <si>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</si>
  <si>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</si>
  <si>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</si>
  <si>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</si>
  <si>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</si>
  <si>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</si>
  <si>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</si>
  <si>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</si>
  <si>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</si>
  <si>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</si>
  <si>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</si>
  <si>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</si>
  <si>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</si>
  <si>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</si>
  <si>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</si>
  <si>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</si>
  <si>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</si>
  <si>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</si>
  <si>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</si>
  <si>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</si>
  <si>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</si>
  <si>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</si>
  <si>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</si>
  <si>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</si>
  <si>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</si>
  <si>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</si>
  <si>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</si>
  <si>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</si>
  <si>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</si>
  <si>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</si>
  <si>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</si>
  <si>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</si>
  <si>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</si>
  <si>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</si>
  <si>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</si>
  <si>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</si>
  <si>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</si>
  <si>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</si>
  <si>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</si>
  <si>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</si>
  <si>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</si>
  <si>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</si>
  <si>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</si>
  <si>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</si>
  <si>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</si>
  <si>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</si>
  <si>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</si>
  <si>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</si>
  <si>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</si>
  <si>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</si>
  <si>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</si>
  <si>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</si>
  <si>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</si>
  <si>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</si>
  <si>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</si>
  <si>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</si>
  <si>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</si>
  <si>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</si>
  <si>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</si>
  <si>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</si>
  <si>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</si>
  <si>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</si>
  <si>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</si>
  <si>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</si>
  <si>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</si>
  <si>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</si>
  <si>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</si>
  <si>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</si>
  <si>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</si>
  <si>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</si>
  <si>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</si>
  <si>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</si>
  <si>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</si>
  <si>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</si>
  <si>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</si>
  <si>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</si>
  <si>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</si>
  <si>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</si>
  <si>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</si>
  <si>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</si>
  <si>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</si>
  <si>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</si>
  <si>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</si>
  <si>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</si>
  <si>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</si>
  <si>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</si>
  <si>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</si>
  <si>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</si>
  <si>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</si>
  <si>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</si>
  <si>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</si>
  <si>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</si>
  <si>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</si>
  <si>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</si>
  <si>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</si>
  <si>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</si>
  <si>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</si>
  <si>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</si>
  <si>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</si>
  <si>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</si>
  <si>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</si>
  <si>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</si>
  <si>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</si>
  <si>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</si>
  <si>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</si>
  <si>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</si>
  <si>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</si>
  <si>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</si>
  <si>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</si>
  <si>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</si>
  <si>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</si>
  <si>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福島県大玉村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</si>
  <si>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</si>
  <si>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</si>
  <si>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</si>
  <si>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</si>
  <si>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</si>
  <si>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</si>
  <si>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</si>
  <si>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</si>
  <si>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</si>
  <si>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</si>
  <si>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</si>
  <si>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</si>
  <si>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</si>
  <si>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</si>
  <si>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</si>
  <si>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</si>
  <si>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</si>
  <si>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</si>
  <si>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</si>
  <si>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</si>
  <si>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</si>
  <si>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</si>
  <si>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</si>
  <si>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</si>
  <si>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</si>
  <si>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</si>
  <si>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</si>
  <si>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</si>
  <si>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</si>
  <si>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</si>
  <si>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</si>
  <si>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</si>
  <si>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</si>
  <si>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</si>
  <si>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</si>
  <si>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</si>
  <si>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</si>
  <si>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</si>
  <si>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</si>
  <si>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</si>
  <si>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</si>
  <si>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</si>
  <si>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</si>
  <si>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</si>
  <si>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</si>
  <si>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</si>
  <si>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</si>
  <si>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</si>
  <si>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</si>
  <si>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</si>
  <si>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</si>
  <si>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</si>
  <si>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</si>
  <si>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</si>
  <si>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</si>
  <si>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</si>
  <si>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</si>
  <si>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</si>
  <si>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</si>
  <si>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</si>
  <si>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</si>
  <si>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</si>
  <si>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</si>
  <si>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</si>
  <si>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</si>
  <si>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</si>
  <si>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</si>
  <si>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</si>
  <si>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</si>
  <si>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</si>
  <si>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</si>
  <si>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</si>
  <si>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</si>
  <si>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</si>
  <si>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</si>
  <si>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</si>
  <si>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</si>
  <si>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</si>
  <si>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</si>
  <si>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</si>
  <si>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</si>
  <si>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</si>
  <si>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</si>
  <si>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</si>
  <si>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</si>
  <si>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</si>
  <si>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</si>
  <si>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</si>
  <si>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</si>
  <si>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</si>
  <si>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</si>
  <si>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</si>
  <si>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</si>
  <si>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</si>
  <si>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</si>
  <si>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</si>
  <si>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</si>
  <si>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</si>
  <si>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</si>
  <si>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</si>
  <si>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</si>
  <si>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</si>
  <si>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</si>
  <si>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</si>
  <si>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</si>
  <si>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</si>
  <si>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</si>
  <si>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</si>
  <si>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</si>
  <si>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</si>
  <si>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</si>
  <si>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</si>
  <si>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</si>
  <si>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</si>
  <si>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</si>
  <si>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</si>
  <si>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</si>
  <si>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</si>
  <si>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</si>
  <si>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</si>
  <si>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</si>
  <si>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</si>
  <si>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</si>
  <si>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</si>
  <si>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</si>
  <si>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</si>
  <si>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</si>
  <si>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</si>
  <si>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</si>
  <si>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</si>
  <si>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</si>
  <si>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</si>
  <si>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</si>
  <si>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</si>
  <si>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</si>
  <si>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</si>
  <si>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</si>
  <si>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</si>
  <si>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</si>
  <si>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</si>
  <si>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</si>
  <si>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</si>
  <si>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</si>
  <si>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</si>
  <si>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</si>
  <si>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</si>
  <si>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</si>
  <si>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</si>
  <si>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</si>
  <si>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福島県大玉村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</si>
  <si>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</si>
  <si>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</si>
  <si>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</si>
  <si>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</si>
  <si>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</si>
  <si>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</si>
  <si>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</si>
  <si>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</si>
  <si>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</si>
  <si>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</si>
  <si>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</si>
  <si>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</si>
  <si>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</si>
  <si>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</si>
  <si>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</si>
  <si>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</si>
  <si>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</si>
  <si>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</si>
  <si>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</si>
  <si>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</si>
  <si>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アットホームおおたま特別会計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</si>
  <si>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</si>
  <si>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</si>
  <si>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</si>
  <si>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</si>
  <si>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</si>
  <si>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</si>
  <si>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</si>
  <si>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</si>
  <si>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</si>
  <si>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</si>
  <si>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</si>
  <si>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</si>
  <si>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</si>
  <si>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</si>
  <si>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</si>
  <si>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</si>
  <si>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</si>
  <si>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</si>
  <si>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水道事業会計</t>
    <phoneticPr fontId="5"/>
  </si>
  <si>
    <t>法適用企業</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</si>
  <si>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</si>
  <si>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</si>
  <si>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</si>
  <si>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</si>
  <si>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</si>
  <si>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</si>
  <si>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</si>
  <si>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</si>
  <si>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</si>
  <si>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</si>
  <si>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</si>
  <si>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</si>
  <si>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</si>
  <si>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</si>
  <si>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</si>
  <si>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</si>
  <si>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</si>
  <si>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</si>
  <si>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</si>
  <si>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</si>
  <si>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</si>
  <si>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</si>
  <si>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</si>
  <si>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</si>
  <si>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</si>
  <si>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</si>
  <si>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</si>
  <si>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</si>
  <si>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</si>
  <si>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</si>
  <si>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</si>
  <si>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</si>
  <si>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</si>
  <si>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</si>
  <si>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</si>
  <si>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</si>
  <si>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</si>
  <si>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</si>
  <si>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</si>
  <si>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</si>
  <si>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</si>
  <si>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</si>
  <si>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</si>
  <si>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</si>
  <si>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</si>
  <si>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</si>
  <si>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</si>
  <si>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</si>
  <si>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</si>
  <si>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</si>
  <si>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</si>
  <si>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</si>
  <si>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</si>
  <si>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</si>
  <si>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</si>
  <si>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</si>
  <si>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</si>
  <si>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</si>
  <si>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</si>
  <si>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</si>
  <si>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</si>
  <si>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</si>
  <si>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</si>
  <si>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</si>
  <si>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</si>
  <si>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</si>
  <si>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</si>
  <si>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</si>
  <si>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</si>
  <si>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</si>
  <si>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</si>
  <si>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</si>
  <si>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</si>
  <si>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</si>
  <si>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</si>
  <si>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</si>
  <si>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</si>
  <si>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</si>
  <si>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</si>
  <si>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</si>
  <si>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</si>
  <si>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</si>
  <si>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</si>
  <si>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</si>
  <si>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</si>
  <si>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</si>
  <si>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</si>
  <si>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</si>
  <si>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</si>
  <si>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</si>
  <si>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</si>
  <si>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</si>
  <si>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</si>
  <si>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</si>
  <si>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</si>
  <si>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</si>
  <si>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</si>
  <si>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</si>
  <si>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</si>
  <si>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</si>
  <si>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</si>
  <si>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</si>
  <si>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</si>
  <si>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</si>
  <si>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</si>
  <si>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</si>
  <si>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</si>
  <si>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</si>
  <si>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</si>
  <si>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</si>
  <si>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</si>
  <si>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</si>
  <si>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</si>
  <si>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</si>
  <si>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</si>
  <si>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</si>
  <si>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</si>
  <si>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</si>
  <si>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</si>
  <si>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</si>
  <si>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</si>
  <si>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</si>
  <si>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</si>
  <si>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</si>
  <si>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</si>
  <si>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</si>
  <si>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</si>
  <si>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</si>
  <si>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</si>
  <si>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</si>
  <si>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</si>
  <si>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</si>
  <si>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</si>
  <si>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</si>
  <si>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</si>
  <si>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</si>
  <si>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</si>
  <si>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国民健康保険特別会計</t>
  </si>
  <si>
    <t>介護保険特別会計（保険事業勘定）</t>
  </si>
  <si>
    <t>アットホームおおたま特別会計</t>
  </si>
  <si>
    <t>農業集落排水事業特別会計</t>
  </si>
  <si>
    <t>後期高齢者医療特別会計</t>
  </si>
  <si>
    <t>介護保険特別会計（介護サービス事業勘定）</t>
  </si>
  <si>
    <t>その他会計（赤字）</t>
  </si>
  <si>
    <t>その他会計（黒字）</t>
  </si>
  <si>
    <t>安達地方広域行政組合（一般会計）</t>
    <rPh sb="0" eb="2">
      <t>アダチ</t>
    </rPh>
    <rPh sb="2" eb="4">
      <t>チホウ</t>
    </rPh>
    <rPh sb="4" eb="6">
      <t>コウイキ</t>
    </rPh>
    <rPh sb="6" eb="8">
      <t>ギョウセイ</t>
    </rPh>
    <rPh sb="8" eb="10">
      <t>クミアイ</t>
    </rPh>
    <rPh sb="11" eb="13">
      <t>イッパン</t>
    </rPh>
    <rPh sb="13" eb="15">
      <t>カイケイ</t>
    </rPh>
    <phoneticPr fontId="2"/>
  </si>
  <si>
    <t>安達地方広域行政組合（安達地方地域振興事業特別会計）</t>
    <rPh sb="0" eb="2">
      <t>アダチ</t>
    </rPh>
    <rPh sb="2" eb="4">
      <t>チホウ</t>
    </rPh>
    <rPh sb="4" eb="6">
      <t>コウイキ</t>
    </rPh>
    <rPh sb="6" eb="8">
      <t>ギョウセイ</t>
    </rPh>
    <rPh sb="8" eb="10">
      <t>クミアイ</t>
    </rPh>
    <rPh sb="11" eb="13">
      <t>アダチ</t>
    </rPh>
    <rPh sb="13" eb="15">
      <t>チホウ</t>
    </rPh>
    <rPh sb="15" eb="17">
      <t>チイキ</t>
    </rPh>
    <rPh sb="17" eb="19">
      <t>シンコウ</t>
    </rPh>
    <rPh sb="19" eb="21">
      <t>ジギョウ</t>
    </rPh>
    <rPh sb="21" eb="23">
      <t>トクベツ</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</si>
  <si>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</si>
  <si>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</si>
  <si>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</si>
  <si>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</si>
  <si>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12">
      <t>フクシマケンシチョウソンソウゴウジムクミアイ</t>
    </rPh>
    <rPh sb="13" eb="15">
      <t>ジチ</t>
    </rPh>
    <rPh sb="15" eb="17">
      <t>カイカン</t>
    </rPh>
    <rPh sb="17" eb="19">
      <t>カンリ</t>
    </rPh>
    <rPh sb="19" eb="21">
      <t>トクベツ</t>
    </rPh>
    <rPh sb="21" eb="23">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</si>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</sst>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55694</c:v>
                </c:pt>
                <c:pt idx="1">
                  <c:v>117128</c:v>
                </c:pt>
                <c:pt idx="2">
                  <c:v>93439</c:v>
                </c:pt>
                <c:pt idx="3">
                  <c:v>134363</c:v>
                </c:pt>
                <c:pt idx="4">
                  <c:v>64398</c:v>
                </c:pt>
              </c:numCache>
            </c:numRef>
          </c:val>
          <c:smooth val="0"/>
        </c:ser>
        <c:dLbls>
          <c:showLegendKey val="0"/>
          <c:showVal val="0"/>
          <c:showCatName val="0"/>
          <c:showSerName val="0"/>
          <c:showPercent val="0"/>
          <c:showBubbleSize val="0"/>
        </c:dLbls>
        <c:marker val="1"/>
        <c:smooth val="0"/>
        <c:axId val="108548864"/>
        <c:axId val="108550400"/>
      </c:lineChart>
      <c:catAx>
        <c:axId val="1085488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550400"/>
        <c:crosses val="autoZero"/>
        <c:auto val="1"/>
        <c:lblAlgn val="ctr"/>
        <c:lblOffset val="100"/>
        <c:tickLblSkip val="1"/>
        <c:tickMarkSkip val="1"/>
        <c:noMultiLvlLbl val="0"/>
      </c:catAx>
      <c:valAx>
        <c:axId val="10855040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5488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7.45</c:v>
                </c:pt>
                <c:pt idx="1">
                  <c:v>7.94</c:v>
                </c:pt>
                <c:pt idx="2">
                  <c:v>11.22</c:v>
                </c:pt>
                <c:pt idx="3">
                  <c:v>13.72</c:v>
                </c:pt>
                <c:pt idx="4">
                  <c:v>12.5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16.54</c:v>
                </c:pt>
                <c:pt idx="1">
                  <c:v>18.68</c:v>
                </c:pt>
                <c:pt idx="2">
                  <c:v>18.670000000000002</c:v>
                </c:pt>
                <c:pt idx="3">
                  <c:v>18.989999999999998</c:v>
                </c:pt>
                <c:pt idx="4">
                  <c:v>19.77</c:v>
                </c:pt>
              </c:numCache>
            </c:numRef>
          </c:val>
        </c:ser>
        <c:dLbls>
          <c:showLegendKey val="0"/>
          <c:showVal val="0"/>
          <c:showCatName val="0"/>
          <c:showSerName val="0"/>
          <c:showPercent val="0"/>
          <c:showBubbleSize val="0"/>
        </c:dLbls>
        <c:gapWidth val="250"/>
        <c:overlap val="100"/>
        <c:axId val="111311872"/>
        <c:axId val="1113181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0.37</c:v>
                </c:pt>
                <c:pt idx="1">
                  <c:v>3.85</c:v>
                </c:pt>
                <c:pt idx="2">
                  <c:v>3.31</c:v>
                </c:pt>
                <c:pt idx="3">
                  <c:v>2.31</c:v>
                </c:pt>
                <c:pt idx="4">
                  <c:v>0.14000000000000001</c:v>
                </c:pt>
              </c:numCache>
            </c:numRef>
          </c:val>
          <c:smooth val="0"/>
        </c:ser>
        <c:dLbls>
          <c:showLegendKey val="0"/>
          <c:showVal val="0"/>
          <c:showCatName val="0"/>
          <c:showSerName val="0"/>
          <c:showPercent val="0"/>
          <c:showBubbleSize val="0"/>
        </c:dLbls>
        <c:marker val="1"/>
        <c:smooth val="0"/>
        <c:axId val="111311872"/>
        <c:axId val="111318144"/>
      </c:lineChart>
      <c:catAx>
        <c:axId val="111311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318144"/>
        <c:crosses val="autoZero"/>
        <c:auto val="1"/>
        <c:lblAlgn val="ctr"/>
        <c:lblOffset val="100"/>
        <c:tickLblSkip val="1"/>
        <c:tickMarkSkip val="1"/>
        <c:noMultiLvlLbl val="0"/>
      </c:catAx>
      <c:valAx>
        <c:axId val="111318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11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0.53</c:v>
                </c:pt>
                <c:pt idx="2">
                  <c:v>#N/A</c:v>
                </c:pt>
                <c:pt idx="3">
                  <c:v>0.5</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介護保険特別会計（介護サービス事業勘定）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0.04</c:v>
                </c:pt>
                <c:pt idx="2">
                  <c:v>#N/A</c:v>
                </c:pt>
                <c:pt idx="3">
                  <c:v>0.04</c:v>
                </c:pt>
                <c:pt idx="4">
                  <c:v>#N/A</c:v>
                </c:pt>
                <c:pt idx="5">
                  <c:v>0.04</c:v>
                </c:pt>
                <c:pt idx="6">
                  <c:v>#N/A</c:v>
                </c:pt>
                <c:pt idx="7">
                  <c:v>0.04</c:v>
                </c:pt>
                <c:pt idx="8">
                  <c:v>#N/A</c:v>
                </c:pt>
                <c:pt idx="9">
                  <c:v>0.03</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7.0000000000000007E-2</c:v>
                </c:pt>
                <c:pt idx="2">
                  <c:v>#N/A</c:v>
                </c:pt>
                <c:pt idx="3">
                  <c:v>0.05</c:v>
                </c:pt>
                <c:pt idx="4">
                  <c:v>#N/A</c:v>
                </c:pt>
                <c:pt idx="5">
                  <c:v>0.1</c:v>
                </c:pt>
                <c:pt idx="6">
                  <c:v>#N/A</c:v>
                </c:pt>
                <c:pt idx="7">
                  <c:v>0.08</c:v>
                </c:pt>
                <c:pt idx="8">
                  <c:v>#N/A</c:v>
                </c:pt>
                <c:pt idx="9">
                  <c:v>7.0000000000000007E-2</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0.17</c:v>
                </c:pt>
                <c:pt idx="2">
                  <c:v>#N/A</c:v>
                </c:pt>
                <c:pt idx="3">
                  <c:v>0.2</c:v>
                </c:pt>
                <c:pt idx="4">
                  <c:v>#N/A</c:v>
                </c:pt>
                <c:pt idx="5">
                  <c:v>0.39</c:v>
                </c:pt>
                <c:pt idx="6">
                  <c:v>#N/A</c:v>
                </c:pt>
                <c:pt idx="7">
                  <c:v>0.22</c:v>
                </c:pt>
                <c:pt idx="8">
                  <c:v>#N/A</c:v>
                </c:pt>
                <c:pt idx="9">
                  <c:v>0.17</c:v>
                </c:pt>
              </c:numCache>
            </c:numRef>
          </c:val>
        </c:ser>
        <c:ser>
          <c:idx val="5"/>
          <c:order val="5"/>
          <c:tx>
            <c:strRef>
              <c:f>データシート!$A$32</c:f>
              <c:strCache>
                <c:ptCount val="1"/>
                <c:pt idx="0">
                  <c:v>アットホームおおたま特別会計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0.38</c:v>
                </c:pt>
                <c:pt idx="2">
                  <c:v>#N/A</c:v>
                </c:pt>
                <c:pt idx="3">
                  <c:v>0.1</c:v>
                </c:pt>
                <c:pt idx="4">
                  <c:v>#N/A</c:v>
                </c:pt>
                <c:pt idx="5">
                  <c:v>0.35</c:v>
                </c:pt>
                <c:pt idx="6">
                  <c:v>#N/A</c:v>
                </c:pt>
                <c:pt idx="7">
                  <c:v>0.38</c:v>
                </c:pt>
                <c:pt idx="8">
                  <c:v>#N/A</c:v>
                </c:pt>
                <c:pt idx="9">
                  <c:v>0.35</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0.66</c:v>
                </c:pt>
                <c:pt idx="2">
                  <c:v>#N/A</c:v>
                </c:pt>
                <c:pt idx="3">
                  <c:v>0.44</c:v>
                </c:pt>
                <c:pt idx="4">
                  <c:v>#N/A</c:v>
                </c:pt>
                <c:pt idx="5">
                  <c:v>0.56000000000000005</c:v>
                </c:pt>
                <c:pt idx="6">
                  <c:v>#N/A</c:v>
                </c:pt>
                <c:pt idx="7">
                  <c:v>0.94</c:v>
                </c:pt>
                <c:pt idx="8">
                  <c:v>#N/A</c:v>
                </c:pt>
                <c:pt idx="9">
                  <c:v>1.22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2.27</c:v>
                </c:pt>
                <c:pt idx="2">
                  <c:v>#N/A</c:v>
                </c:pt>
                <c:pt idx="3">
                  <c:v>1.28</c:v>
                </c:pt>
                <c:pt idx="4">
                  <c:v>#N/A</c:v>
                </c:pt>
                <c:pt idx="5">
                  <c:v>2.34</c:v>
                </c:pt>
                <c:pt idx="6">
                  <c:v>#N/A</c:v>
                </c:pt>
                <c:pt idx="7">
                  <c:v>3.95</c:v>
                </c:pt>
                <c:pt idx="8">
                  <c:v>#N/A</c:v>
                </c:pt>
                <c:pt idx="9">
                  <c:v>3.05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10.82</c:v>
                </c:pt>
                <c:pt idx="2">
                  <c:v>#N/A</c:v>
                </c:pt>
                <c:pt idx="3">
                  <c:v>11.16</c:v>
                </c:pt>
                <c:pt idx="4">
                  <c:v>#N/A</c:v>
                </c:pt>
                <c:pt idx="5">
                  <c:v>11.97</c:v>
                </c:pt>
                <c:pt idx="6">
                  <c:v>#N/A</c:v>
                </c:pt>
                <c:pt idx="7">
                  <c:v>12.18</c:v>
                </c:pt>
                <c:pt idx="8">
                  <c:v>#N/A</c:v>
                </c:pt>
                <c:pt idx="9">
                  <c:v>11.82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7.08</c:v>
                </c:pt>
                <c:pt idx="2">
                  <c:v>#N/A</c:v>
                </c:pt>
                <c:pt idx="3">
                  <c:v>7.84</c:v>
                </c:pt>
                <c:pt idx="4">
                  <c:v>#N/A</c:v>
                </c:pt>
                <c:pt idx="5">
                  <c:v>10.87</c:v>
                </c:pt>
                <c:pt idx="6">
                  <c:v>#N/A</c:v>
                </c:pt>
                <c:pt idx="7">
                  <c:v>13.35</c:v>
                </c:pt>
                <c:pt idx="8">
                  <c:v>#N/A</c:v>
                </c:pt>
                <c:pt idx="9">
                  <c:v>12.15</c:v>
                </c:pt>
              </c:numCache>
            </c:numRef>
          </c:val>
        </c:ser>
        <c:dLbls>
          <c:showLegendKey val="0"/>
          <c:showVal val="0"/>
          <c:showCatName val="0"/>
          <c:showSerName val="0"/>
          <c:showPercent val="0"/>
          <c:showBubbleSize val="0"/>
        </c:dLbls>
        <c:gapWidth val="150"/>
        <c:overlap val="100"/>
        <c:axId val="96212096"/>
        <c:axId val="96213632"/>
      </c:barChart>
      <c:catAx>
        <c:axId val="96212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213632"/>
        <c:crosses val="autoZero"/>
        <c:auto val="1"/>
        <c:lblAlgn val="ctr"/>
        <c:lblOffset val="100"/>
        <c:tickLblSkip val="1"/>
        <c:tickMarkSkip val="1"/>
        <c:noMultiLvlLbl val="0"/>
      </c:catAx>
      <c:valAx>
        <c:axId val="96213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2120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249</c:v>
                </c:pt>
                <c:pt idx="5">
                  <c:v>257</c:v>
                </c:pt>
                <c:pt idx="8">
                  <c:v>265</c:v>
                </c:pt>
                <c:pt idx="11">
                  <c:v>273</c:v>
                </c:pt>
                <c:pt idx="14">
                  <c:v>279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34</c:v>
                </c:pt>
                <c:pt idx="3">
                  <c:v>15</c:v>
                </c:pt>
                <c:pt idx="6">
                  <c:v>15</c:v>
                </c:pt>
                <c:pt idx="9">
                  <c:v>15</c:v>
                </c:pt>
                <c:pt idx="12">
                  <c:v>14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47</c:v>
                </c:pt>
                <c:pt idx="3">
                  <c:v>46</c:v>
                </c:pt>
                <c:pt idx="6">
                  <c:v>46</c:v>
                </c:pt>
                <c:pt idx="9">
                  <c:v>45</c:v>
                </c:pt>
                <c:pt idx="12">
                  <c:v>42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97</c:v>
                </c:pt>
                <c:pt idx="3">
                  <c:v>84</c:v>
                </c:pt>
                <c:pt idx="6">
                  <c:v>83</c:v>
                </c:pt>
                <c:pt idx="9">
                  <c:v>72</c:v>
                </c:pt>
                <c:pt idx="12">
                  <c:v>65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359</c:v>
                </c:pt>
                <c:pt idx="3">
                  <c:v>361</c:v>
                </c:pt>
                <c:pt idx="6">
                  <c:v>360</c:v>
                </c:pt>
                <c:pt idx="9">
                  <c:v>366</c:v>
                </c:pt>
                <c:pt idx="12">
                  <c:v>348</c:v>
                </c:pt>
              </c:numCache>
            </c:numRef>
          </c:val>
        </c:ser>
        <c:dLbls>
          <c:showLegendKey val="0"/>
          <c:showVal val="0"/>
          <c:showCatName val="0"/>
          <c:showSerName val="0"/>
          <c:showPercent val="0"/>
          <c:showBubbleSize val="0"/>
        </c:dLbls>
        <c:gapWidth val="100"/>
        <c:overlap val="100"/>
        <c:axId val="112505600"/>
        <c:axId val="1125075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288</c:v>
                </c:pt>
                <c:pt idx="2">
                  <c:v>#N/A</c:v>
                </c:pt>
                <c:pt idx="3">
                  <c:v>#N/A</c:v>
                </c:pt>
                <c:pt idx="4">
                  <c:v>249</c:v>
                </c:pt>
                <c:pt idx="5">
                  <c:v>#N/A</c:v>
                </c:pt>
                <c:pt idx="6">
                  <c:v>#N/A</c:v>
                </c:pt>
                <c:pt idx="7">
                  <c:v>239</c:v>
                </c:pt>
                <c:pt idx="8">
                  <c:v>#N/A</c:v>
                </c:pt>
                <c:pt idx="9">
                  <c:v>#N/A</c:v>
                </c:pt>
                <c:pt idx="10">
                  <c:v>225</c:v>
                </c:pt>
                <c:pt idx="11">
                  <c:v>#N/A</c:v>
                </c:pt>
                <c:pt idx="12">
                  <c:v>#N/A</c:v>
                </c:pt>
                <c:pt idx="13">
                  <c:v>190</c:v>
                </c:pt>
                <c:pt idx="14">
                  <c:v>#N/A</c:v>
                </c:pt>
              </c:numCache>
            </c:numRef>
          </c:val>
          <c:smooth val="0"/>
        </c:ser>
        <c:dLbls>
          <c:showLegendKey val="0"/>
          <c:showVal val="0"/>
          <c:showCatName val="0"/>
          <c:showSerName val="0"/>
          <c:showPercent val="0"/>
          <c:showBubbleSize val="0"/>
        </c:dLbls>
        <c:marker val="1"/>
        <c:smooth val="0"/>
        <c:axId val="112505600"/>
        <c:axId val="112507520"/>
      </c:lineChart>
      <c:catAx>
        <c:axId val="112505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507520"/>
        <c:crosses val="autoZero"/>
        <c:auto val="1"/>
        <c:lblAlgn val="ctr"/>
        <c:lblOffset val="100"/>
        <c:tickLblSkip val="1"/>
        <c:tickMarkSkip val="1"/>
        <c:noMultiLvlLbl val="0"/>
      </c:catAx>
      <c:valAx>
        <c:axId val="1125075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505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2882</c:v>
                </c:pt>
                <c:pt idx="5">
                  <c:v>3028</c:v>
                </c:pt>
                <c:pt idx="8">
                  <c:v>3233</c:v>
                </c:pt>
                <c:pt idx="11">
                  <c:v>3213</c:v>
                </c:pt>
                <c:pt idx="14">
                  <c:v>3168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1314</c:v>
                </c:pt>
                <c:pt idx="5">
                  <c:v>1236</c:v>
                </c:pt>
                <c:pt idx="8">
                  <c:v>1555</c:v>
                </c:pt>
                <c:pt idx="11">
                  <c:v>1210</c:v>
                </c:pt>
                <c:pt idx="14">
                  <c:v>1267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509</c:v>
                </c:pt>
                <c:pt idx="3">
                  <c:v>470</c:v>
                </c:pt>
                <c:pt idx="6">
                  <c:v>341</c:v>
                </c:pt>
                <c:pt idx="9">
                  <c:v>274</c:v>
                </c:pt>
                <c:pt idx="12">
                  <c:v>233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288</c:v>
                </c:pt>
                <c:pt idx="3">
                  <c:v>247</c:v>
                </c:pt>
                <c:pt idx="6">
                  <c:v>203</c:v>
                </c:pt>
                <c:pt idx="9">
                  <c:v>176</c:v>
                </c:pt>
                <c:pt idx="12">
                  <c:v>131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1299</c:v>
                </c:pt>
                <c:pt idx="3">
                  <c:v>1171</c:v>
                </c:pt>
                <c:pt idx="6">
                  <c:v>1074</c:v>
                </c:pt>
                <c:pt idx="9">
                  <c:v>941</c:v>
                </c:pt>
                <c:pt idx="12">
                  <c:v>822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95</c:v>
                </c:pt>
                <c:pt idx="3">
                  <c:v>81</c:v>
                </c:pt>
                <c:pt idx="6">
                  <c:v>66</c:v>
                </c:pt>
                <c:pt idx="9">
                  <c:v>77</c:v>
                </c:pt>
                <c:pt idx="12">
                  <c:v>63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3516</c:v>
                </c:pt>
                <c:pt idx="3">
                  <c:v>3669</c:v>
                </c:pt>
                <c:pt idx="6">
                  <c:v>3778</c:v>
                </c:pt>
                <c:pt idx="9">
                  <c:v>3942</c:v>
                </c:pt>
                <c:pt idx="12">
                  <c:v>3908</c:v>
                </c:pt>
              </c:numCache>
            </c:numRef>
          </c:val>
        </c:ser>
        <c:dLbls>
          <c:showLegendKey val="0"/>
          <c:showVal val="0"/>
          <c:showCatName val="0"/>
          <c:showSerName val="0"/>
          <c:showPercent val="0"/>
          <c:showBubbleSize val="0"/>
        </c:dLbls>
        <c:gapWidth val="100"/>
        <c:overlap val="100"/>
        <c:axId val="112761472"/>
        <c:axId val="1127841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1511</c:v>
                </c:pt>
                <c:pt idx="2">
                  <c:v>#N/A</c:v>
                </c:pt>
                <c:pt idx="3">
                  <c:v>#N/A</c:v>
                </c:pt>
                <c:pt idx="4">
                  <c:v>1373</c:v>
                </c:pt>
                <c:pt idx="5">
                  <c:v>#N/A</c:v>
                </c:pt>
                <c:pt idx="6">
                  <c:v>#N/A</c:v>
                </c:pt>
                <c:pt idx="7">
                  <c:v>674</c:v>
                </c:pt>
                <c:pt idx="8">
                  <c:v>#N/A</c:v>
                </c:pt>
                <c:pt idx="9">
                  <c:v>#N/A</c:v>
                </c:pt>
                <c:pt idx="10">
                  <c:v>986</c:v>
                </c:pt>
                <c:pt idx="11">
                  <c:v>#N/A</c:v>
                </c:pt>
                <c:pt idx="12">
                  <c:v>#N/A</c:v>
                </c:pt>
                <c:pt idx="13">
                  <c:v>723</c:v>
                </c:pt>
                <c:pt idx="14">
                  <c:v>#N/A</c:v>
                </c:pt>
              </c:numCache>
            </c:numRef>
          </c:val>
          <c:smooth val="0"/>
        </c:ser>
        <c:dLbls>
          <c:showLegendKey val="0"/>
          <c:showVal val="0"/>
          <c:showCatName val="0"/>
          <c:showSerName val="0"/>
          <c:showPercent val="0"/>
          <c:showBubbleSize val="0"/>
        </c:dLbls>
        <c:marker val="1"/>
        <c:smooth val="0"/>
        <c:axId val="112761472"/>
        <c:axId val="112784128"/>
      </c:lineChart>
      <c:catAx>
        <c:axId val="112761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2784128"/>
        <c:crosses val="autoZero"/>
        <c:auto val="1"/>
        <c:lblAlgn val="ctr"/>
        <c:lblOffset val="100"/>
        <c:tickLblSkip val="1"/>
        <c:tickMarkSkip val="1"/>
        <c:noMultiLvlLbl val="0"/>
      </c:catAx>
      <c:valAx>
        <c:axId val="112784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761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8,496
8,456
79.46
6,190,638
5,706,008
338,433
2,707,676
3,908,282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9.0
29.7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0.34</a:t>
          </a:r>
          <a:r>
            <a:rPr kumimoji="1" lang="ja-JP" altLang="en-US" sz="1300">
              <a:latin typeface="ＭＳ Ｐゴシック"/>
            </a:rPr>
            <a:t>と類似団体平均値となっている。前年度数値から横ばいの状況となっている。今後は農地の宅地開発が進んでおり、国道</a:t>
          </a:r>
          <a:r>
            <a:rPr kumimoji="1" lang="en-US" altLang="ja-JP" sz="1300">
              <a:latin typeface="ＭＳ Ｐゴシック"/>
            </a:rPr>
            <a:t>4</a:t>
          </a:r>
          <a:r>
            <a:rPr kumimoji="1" lang="ja-JP" altLang="en-US" sz="1300">
              <a:latin typeface="ＭＳ Ｐゴシック"/>
            </a:rPr>
            <a:t>号沿線の進出企業の設備投資等も期待できることから税収の伸びが期待できることから、今後は財政力指数も伸びると思われる。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83759</xdr:rowOff>
    </xdr:from>
    <xdr:to>
      <xdr:col>7</xdr:col>
      <xdr:colOff>152400</xdr:colOff>
      <xdr:row>43</xdr:row>
      <xdr:rowOff>83759</xdr:rowOff>
    </xdr:to>
    <xdr:cxnSp macro="">
      <xdr:nvCxnSpPr>
        <xdr:cNvPr id="69" name="直線コネクタ 68"/>
        <xdr:cNvCxnSpPr/>
      </xdr:nvCxnSpPr>
      <xdr:spPr>
        <a:xfrm>
          <a:off x="4114800" y="745610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5036</xdr:rowOff>
    </xdr:from>
    <xdr:ext cx="762000" cy="259045"/>
    <xdr:sp macro="" textlink="">
      <xdr:nvSpPr>
        <xdr:cNvPr id="70" name="財政力平均値テキスト"/>
        <xdr:cNvSpPr txBox="1"/>
      </xdr:nvSpPr>
      <xdr:spPr>
        <a:xfrm>
          <a:off x="5041900" y="7377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49288</xdr:rowOff>
    </xdr:from>
    <xdr:to>
      <xdr:col>6</xdr:col>
      <xdr:colOff>0</xdr:colOff>
      <xdr:row>43</xdr:row>
      <xdr:rowOff>83759</xdr:rowOff>
    </xdr:to>
    <xdr:cxnSp macro="">
      <xdr:nvCxnSpPr>
        <xdr:cNvPr id="72" name="直線コネクタ 71"/>
        <xdr:cNvCxnSpPr/>
      </xdr:nvCxnSpPr>
      <xdr:spPr>
        <a:xfrm>
          <a:off x="3225800" y="742163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4" name="テキスト ボックス 73"/>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26307</xdr:rowOff>
    </xdr:from>
    <xdr:to>
      <xdr:col>4</xdr:col>
      <xdr:colOff>482600</xdr:colOff>
      <xdr:row>43</xdr:row>
      <xdr:rowOff>49288</xdr:rowOff>
    </xdr:to>
    <xdr:cxnSp macro="">
      <xdr:nvCxnSpPr>
        <xdr:cNvPr id="75" name="直線コネクタ 74"/>
        <xdr:cNvCxnSpPr/>
      </xdr:nvCxnSpPr>
      <xdr:spPr>
        <a:xfrm>
          <a:off x="2336800" y="739865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77" name="テキスト ボックス 76"/>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3326</xdr:rowOff>
    </xdr:from>
    <xdr:to>
      <xdr:col>3</xdr:col>
      <xdr:colOff>279400</xdr:colOff>
      <xdr:row>43</xdr:row>
      <xdr:rowOff>26307</xdr:rowOff>
    </xdr:to>
    <xdr:cxnSp macro="">
      <xdr:nvCxnSpPr>
        <xdr:cNvPr id="78" name="直線コネクタ 77"/>
        <xdr:cNvCxnSpPr/>
      </xdr:nvCxnSpPr>
      <xdr:spPr>
        <a:xfrm>
          <a:off x="1447800" y="7375676"/>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80" name="テキスト ボックス 79"/>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82" name="テキスト ボックス 81"/>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88" name="円/楕円 87"/>
        <xdr:cNvSpPr/>
      </xdr:nvSpPr>
      <xdr:spPr>
        <a:xfrm>
          <a:off x="49022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49486</xdr:rowOff>
    </xdr:from>
    <xdr:ext cx="762000" cy="259045"/>
    <xdr:sp macro="" textlink="">
      <xdr:nvSpPr>
        <xdr:cNvPr id="89" name="財政力該当値テキスト"/>
        <xdr:cNvSpPr txBox="1"/>
      </xdr:nvSpPr>
      <xdr:spPr>
        <a:xfrm>
          <a:off x="50419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32959</xdr:rowOff>
    </xdr:from>
    <xdr:to>
      <xdr:col>6</xdr:col>
      <xdr:colOff>50800</xdr:colOff>
      <xdr:row>43</xdr:row>
      <xdr:rowOff>134559</xdr:rowOff>
    </xdr:to>
    <xdr:sp macro="" textlink="">
      <xdr:nvSpPr>
        <xdr:cNvPr id="90" name="円/楕円 89"/>
        <xdr:cNvSpPr/>
      </xdr:nvSpPr>
      <xdr:spPr>
        <a:xfrm>
          <a:off x="4064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91" name="テキスト ボックス 90"/>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169938</xdr:rowOff>
    </xdr:from>
    <xdr:to>
      <xdr:col>4</xdr:col>
      <xdr:colOff>533400</xdr:colOff>
      <xdr:row>43</xdr:row>
      <xdr:rowOff>100088</xdr:rowOff>
    </xdr:to>
    <xdr:sp macro="" textlink="">
      <xdr:nvSpPr>
        <xdr:cNvPr id="92" name="円/楕円 91"/>
        <xdr:cNvSpPr/>
      </xdr:nvSpPr>
      <xdr:spPr>
        <a:xfrm>
          <a:off x="3175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110265</xdr:rowOff>
    </xdr:from>
    <xdr:ext cx="762000" cy="259045"/>
    <xdr:sp macro="" textlink="">
      <xdr:nvSpPr>
        <xdr:cNvPr id="93" name="テキスト ボックス 92"/>
        <xdr:cNvSpPr txBox="1"/>
      </xdr:nvSpPr>
      <xdr:spPr>
        <a:xfrm>
          <a:off x="2844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146957</xdr:rowOff>
    </xdr:from>
    <xdr:to>
      <xdr:col>3</xdr:col>
      <xdr:colOff>330200</xdr:colOff>
      <xdr:row>43</xdr:row>
      <xdr:rowOff>77107</xdr:rowOff>
    </xdr:to>
    <xdr:sp macro="" textlink="">
      <xdr:nvSpPr>
        <xdr:cNvPr id="94" name="円/楕円 93"/>
        <xdr:cNvSpPr/>
      </xdr:nvSpPr>
      <xdr:spPr>
        <a:xfrm>
          <a:off x="2286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87284</xdr:rowOff>
    </xdr:from>
    <xdr:ext cx="762000" cy="259045"/>
    <xdr:sp macro="" textlink="">
      <xdr:nvSpPr>
        <xdr:cNvPr id="95" name="テキスト ボックス 94"/>
        <xdr:cNvSpPr txBox="1"/>
      </xdr:nvSpPr>
      <xdr:spPr>
        <a:xfrm>
          <a:off x="1955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123976</xdr:rowOff>
    </xdr:from>
    <xdr:to>
      <xdr:col>2</xdr:col>
      <xdr:colOff>127000</xdr:colOff>
      <xdr:row>43</xdr:row>
      <xdr:rowOff>54126</xdr:rowOff>
    </xdr:to>
    <xdr:sp macro="" textlink="">
      <xdr:nvSpPr>
        <xdr:cNvPr id="96" name="円/楕円 95"/>
        <xdr:cNvSpPr/>
      </xdr:nvSpPr>
      <xdr:spPr>
        <a:xfrm>
          <a:off x="1397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64303</xdr:rowOff>
    </xdr:from>
    <xdr:ext cx="762000" cy="259045"/>
    <xdr:sp macro="" textlink="">
      <xdr:nvSpPr>
        <xdr:cNvPr id="97" name="テキスト ボックス 96"/>
        <xdr:cNvSpPr txBox="1"/>
      </xdr:nvSpPr>
      <xdr:spPr>
        <a:xfrm>
          <a:off x="1066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84.9</a:t>
          </a:r>
          <a:r>
            <a:rPr kumimoji="1" lang="ja-JP" altLang="en-US" sz="1300">
              <a:latin typeface="ＭＳ Ｐゴシック"/>
            </a:rPr>
            <a:t>％と類似団体平均を下回っている。今後もＯＡ機器のリース替、施設の維持管理費、委託職員の増加等により経常経費が増加傾向にあるため、より一層の経常経費の削減（</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3</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％）を図る。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82127</xdr:rowOff>
    </xdr:from>
    <xdr:to>
      <xdr:col>7</xdr:col>
      <xdr:colOff>152400</xdr:colOff>
      <xdr:row>64</xdr:row>
      <xdr:rowOff>19262</xdr:rowOff>
    </xdr:to>
    <xdr:cxnSp macro="">
      <xdr:nvCxnSpPr>
        <xdr:cNvPr id="132" name="直線コネクタ 131"/>
        <xdr:cNvCxnSpPr/>
      </xdr:nvCxnSpPr>
      <xdr:spPr>
        <a:xfrm>
          <a:off x="4114800" y="10883477"/>
          <a:ext cx="8382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3"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9737</xdr:rowOff>
    </xdr:from>
    <xdr:to>
      <xdr:col>6</xdr:col>
      <xdr:colOff>0</xdr:colOff>
      <xdr:row>63</xdr:row>
      <xdr:rowOff>82127</xdr:rowOff>
    </xdr:to>
    <xdr:cxnSp macro="">
      <xdr:nvCxnSpPr>
        <xdr:cNvPr id="135" name="直線コネクタ 134"/>
        <xdr:cNvCxnSpPr/>
      </xdr:nvCxnSpPr>
      <xdr:spPr>
        <a:xfrm>
          <a:off x="3225800" y="1081108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125747</xdr:rowOff>
    </xdr:from>
    <xdr:ext cx="736600" cy="259045"/>
    <xdr:sp macro="" textlink="">
      <xdr:nvSpPr>
        <xdr:cNvPr id="137" name="テキスト ボックス 136"/>
        <xdr:cNvSpPr txBox="1"/>
      </xdr:nvSpPr>
      <xdr:spPr>
        <a:xfrm>
          <a:off x="3733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144992</xdr:rowOff>
    </xdr:from>
    <xdr:to>
      <xdr:col>4</xdr:col>
      <xdr:colOff>482600</xdr:colOff>
      <xdr:row>63</xdr:row>
      <xdr:rowOff>9737</xdr:rowOff>
    </xdr:to>
    <xdr:cxnSp macro="">
      <xdr:nvCxnSpPr>
        <xdr:cNvPr id="138" name="直線コネクタ 137"/>
        <xdr:cNvCxnSpPr/>
      </xdr:nvCxnSpPr>
      <xdr:spPr>
        <a:xfrm>
          <a:off x="2336800" y="10774892"/>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145856</xdr:rowOff>
    </xdr:from>
    <xdr:ext cx="762000" cy="259045"/>
    <xdr:sp macro="" textlink="">
      <xdr:nvSpPr>
        <xdr:cNvPr id="140" name="テキスト ボックス 139"/>
        <xdr:cNvSpPr txBox="1"/>
      </xdr:nvSpPr>
      <xdr:spPr>
        <a:xfrm>
          <a:off x="2844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144992</xdr:rowOff>
    </xdr:from>
    <xdr:to>
      <xdr:col>3</xdr:col>
      <xdr:colOff>279400</xdr:colOff>
      <xdr:row>63</xdr:row>
      <xdr:rowOff>29845</xdr:rowOff>
    </xdr:to>
    <xdr:cxnSp macro="">
      <xdr:nvCxnSpPr>
        <xdr:cNvPr id="141" name="直線コネクタ 140"/>
        <xdr:cNvCxnSpPr/>
      </xdr:nvCxnSpPr>
      <xdr:spPr>
        <a:xfrm flipV="1">
          <a:off x="1447800" y="10774892"/>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29227</xdr:rowOff>
    </xdr:from>
    <xdr:ext cx="762000" cy="259045"/>
    <xdr:sp macro="" textlink="">
      <xdr:nvSpPr>
        <xdr:cNvPr id="143" name="テキスト ボックス 142"/>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5" name="テキスト ボックス 144"/>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139912</xdr:rowOff>
    </xdr:from>
    <xdr:to>
      <xdr:col>7</xdr:col>
      <xdr:colOff>203200</xdr:colOff>
      <xdr:row>64</xdr:row>
      <xdr:rowOff>70062</xdr:rowOff>
    </xdr:to>
    <xdr:sp macro="" textlink="">
      <xdr:nvSpPr>
        <xdr:cNvPr id="151" name="円/楕円 150"/>
        <xdr:cNvSpPr/>
      </xdr:nvSpPr>
      <xdr:spPr>
        <a:xfrm>
          <a:off x="4902200" y="1094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111989</xdr:rowOff>
    </xdr:from>
    <xdr:ext cx="762000" cy="259045"/>
    <xdr:sp macro="" textlink="">
      <xdr:nvSpPr>
        <xdr:cNvPr id="152" name="財政構造の弾力性該当値テキスト"/>
        <xdr:cNvSpPr txBox="1"/>
      </xdr:nvSpPr>
      <xdr:spPr>
        <a:xfrm>
          <a:off x="5041900" y="1091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31327</xdr:rowOff>
    </xdr:from>
    <xdr:to>
      <xdr:col>6</xdr:col>
      <xdr:colOff>50800</xdr:colOff>
      <xdr:row>63</xdr:row>
      <xdr:rowOff>132927</xdr:rowOff>
    </xdr:to>
    <xdr:sp macro="" textlink="">
      <xdr:nvSpPr>
        <xdr:cNvPr id="153" name="円/楕円 152"/>
        <xdr:cNvSpPr/>
      </xdr:nvSpPr>
      <xdr:spPr>
        <a:xfrm>
          <a:off x="4064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143104</xdr:rowOff>
    </xdr:from>
    <xdr:ext cx="736600" cy="259045"/>
    <xdr:sp macro="" textlink="">
      <xdr:nvSpPr>
        <xdr:cNvPr id="154" name="テキスト ボックス 153"/>
        <xdr:cNvSpPr txBox="1"/>
      </xdr:nvSpPr>
      <xdr:spPr>
        <a:xfrm>
          <a:off x="3733800" y="10601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130387</xdr:rowOff>
    </xdr:from>
    <xdr:to>
      <xdr:col>4</xdr:col>
      <xdr:colOff>533400</xdr:colOff>
      <xdr:row>63</xdr:row>
      <xdr:rowOff>60537</xdr:rowOff>
    </xdr:to>
    <xdr:sp macro="" textlink="">
      <xdr:nvSpPr>
        <xdr:cNvPr id="155" name="円/楕円 154"/>
        <xdr:cNvSpPr/>
      </xdr:nvSpPr>
      <xdr:spPr>
        <a:xfrm>
          <a:off x="3175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70714</xdr:rowOff>
    </xdr:from>
    <xdr:ext cx="762000" cy="259045"/>
    <xdr:sp macro="" textlink="">
      <xdr:nvSpPr>
        <xdr:cNvPr id="156" name="テキスト ボックス 155"/>
        <xdr:cNvSpPr txBox="1"/>
      </xdr:nvSpPr>
      <xdr:spPr>
        <a:xfrm>
          <a:off x="2844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94192</xdr:rowOff>
    </xdr:from>
    <xdr:to>
      <xdr:col>3</xdr:col>
      <xdr:colOff>330200</xdr:colOff>
      <xdr:row>63</xdr:row>
      <xdr:rowOff>24342</xdr:rowOff>
    </xdr:to>
    <xdr:sp macro="" textlink="">
      <xdr:nvSpPr>
        <xdr:cNvPr id="157" name="円/楕円 156"/>
        <xdr:cNvSpPr/>
      </xdr:nvSpPr>
      <xdr:spPr>
        <a:xfrm>
          <a:off x="2286000" y="1072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34519</xdr:rowOff>
    </xdr:from>
    <xdr:ext cx="762000" cy="259045"/>
    <xdr:sp macro="" textlink="">
      <xdr:nvSpPr>
        <xdr:cNvPr id="158" name="テキスト ボックス 157"/>
        <xdr:cNvSpPr txBox="1"/>
      </xdr:nvSpPr>
      <xdr:spPr>
        <a:xfrm>
          <a:off x="1955800" y="1049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150495</xdr:rowOff>
    </xdr:from>
    <xdr:to>
      <xdr:col>2</xdr:col>
      <xdr:colOff>127000</xdr:colOff>
      <xdr:row>63</xdr:row>
      <xdr:rowOff>80645</xdr:rowOff>
    </xdr:to>
    <xdr:sp macro="" textlink="">
      <xdr:nvSpPr>
        <xdr:cNvPr id="159" name="円/楕円 158"/>
        <xdr:cNvSpPr/>
      </xdr:nvSpPr>
      <xdr:spPr>
        <a:xfrm>
          <a:off x="1397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90822</xdr:rowOff>
    </xdr:from>
    <xdr:ext cx="762000" cy="259045"/>
    <xdr:sp macro="" textlink="">
      <xdr:nvSpPr>
        <xdr:cNvPr id="160" name="テキスト ボックス 159"/>
        <xdr:cNvSpPr txBox="1"/>
      </xdr:nvSpPr>
      <xdr:spPr>
        <a:xfrm>
          <a:off x="1066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[351,678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前年度より数値は若干減少はしているものの、依然として低水準となっている。これは平成</a:t>
          </a:r>
          <a:r>
            <a:rPr kumimoji="1" lang="en-US" altLang="ja-JP" sz="1300">
              <a:latin typeface="ＭＳ Ｐゴシック"/>
            </a:rPr>
            <a:t>24</a:t>
          </a:r>
          <a:r>
            <a:rPr kumimoji="1" lang="ja-JP" altLang="en-US" sz="1300">
              <a:latin typeface="ＭＳ Ｐゴシック"/>
            </a:rPr>
            <a:t>年度より東京電力福島第一原子力発電所事故により飛散した放射性物質の除染作業（住宅、農地等）を実施しているためであるが、この要件を除いても年々物件費が増加傾向にあるため、更なるコスト削減を図っていく必要があ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68132</xdr:rowOff>
    </xdr:from>
    <xdr:to>
      <xdr:col>7</xdr:col>
      <xdr:colOff>152400</xdr:colOff>
      <xdr:row>87</xdr:row>
      <xdr:rowOff>103166</xdr:rowOff>
    </xdr:to>
    <xdr:cxnSp macro="">
      <xdr:nvCxnSpPr>
        <xdr:cNvPr id="195" name="直線コネクタ 194"/>
        <xdr:cNvCxnSpPr/>
      </xdr:nvCxnSpPr>
      <xdr:spPr>
        <a:xfrm flipV="1">
          <a:off x="4114800" y="14812832"/>
          <a:ext cx="838200" cy="206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142783</xdr:rowOff>
    </xdr:from>
    <xdr:ext cx="762000" cy="259045"/>
    <xdr:sp macro="" textlink="">
      <xdr:nvSpPr>
        <xdr:cNvPr id="196" name="人件費・物件費等の状況平均値テキスト"/>
        <xdr:cNvSpPr txBox="1"/>
      </xdr:nvSpPr>
      <xdr:spPr>
        <a:xfrm>
          <a:off x="5041900" y="14030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67042</xdr:rowOff>
    </xdr:from>
    <xdr:to>
      <xdr:col>6</xdr:col>
      <xdr:colOff>0</xdr:colOff>
      <xdr:row>87</xdr:row>
      <xdr:rowOff>103166</xdr:rowOff>
    </xdr:to>
    <xdr:cxnSp macro="">
      <xdr:nvCxnSpPr>
        <xdr:cNvPr id="198" name="直線コネクタ 197"/>
        <xdr:cNvCxnSpPr/>
      </xdr:nvCxnSpPr>
      <xdr:spPr>
        <a:xfrm>
          <a:off x="3225800" y="14125942"/>
          <a:ext cx="889000" cy="893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47737</xdr:rowOff>
    </xdr:from>
    <xdr:ext cx="736600" cy="259045"/>
    <xdr:sp macro="" textlink="">
      <xdr:nvSpPr>
        <xdr:cNvPr id="200" name="テキスト ボックス 199"/>
        <xdr:cNvSpPr txBox="1"/>
      </xdr:nvSpPr>
      <xdr:spPr>
        <a:xfrm>
          <a:off x="3733800" y="13935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163136</xdr:rowOff>
    </xdr:from>
    <xdr:to>
      <xdr:col>4</xdr:col>
      <xdr:colOff>482600</xdr:colOff>
      <xdr:row>82</xdr:row>
      <xdr:rowOff>67042</xdr:rowOff>
    </xdr:to>
    <xdr:cxnSp macro="">
      <xdr:nvCxnSpPr>
        <xdr:cNvPr id="201" name="直線コネクタ 200"/>
        <xdr:cNvCxnSpPr/>
      </xdr:nvCxnSpPr>
      <xdr:spPr>
        <a:xfrm>
          <a:off x="2336800" y="14050586"/>
          <a:ext cx="889000" cy="75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164940</xdr:rowOff>
    </xdr:from>
    <xdr:ext cx="762000" cy="259045"/>
    <xdr:sp macro="" textlink="">
      <xdr:nvSpPr>
        <xdr:cNvPr id="203" name="テキスト ボックス 202"/>
        <xdr:cNvSpPr txBox="1"/>
      </xdr:nvSpPr>
      <xdr:spPr>
        <a:xfrm>
          <a:off x="2844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161292</xdr:rowOff>
    </xdr:from>
    <xdr:to>
      <xdr:col>3</xdr:col>
      <xdr:colOff>279400</xdr:colOff>
      <xdr:row>81</xdr:row>
      <xdr:rowOff>163136</xdr:rowOff>
    </xdr:to>
    <xdr:cxnSp macro="">
      <xdr:nvCxnSpPr>
        <xdr:cNvPr id="204" name="直線コネクタ 203"/>
        <xdr:cNvCxnSpPr/>
      </xdr:nvCxnSpPr>
      <xdr:spPr>
        <a:xfrm>
          <a:off x="1447800" y="14048742"/>
          <a:ext cx="889000" cy="1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104574</xdr:rowOff>
    </xdr:from>
    <xdr:ext cx="762000" cy="259045"/>
    <xdr:sp macro="" textlink="">
      <xdr:nvSpPr>
        <xdr:cNvPr id="206" name="テキスト ボックス 205"/>
        <xdr:cNvSpPr txBox="1"/>
      </xdr:nvSpPr>
      <xdr:spPr>
        <a:xfrm>
          <a:off x="1955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62251</xdr:rowOff>
    </xdr:from>
    <xdr:ext cx="762000" cy="259045"/>
    <xdr:sp macro="" textlink="">
      <xdr:nvSpPr>
        <xdr:cNvPr id="208" name="テキスト ボックス 207"/>
        <xdr:cNvSpPr txBox="1"/>
      </xdr:nvSpPr>
      <xdr:spPr>
        <a:xfrm>
          <a:off x="1066800" y="14121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17332</xdr:rowOff>
    </xdr:from>
    <xdr:to>
      <xdr:col>7</xdr:col>
      <xdr:colOff>203200</xdr:colOff>
      <xdr:row>86</xdr:row>
      <xdr:rowOff>118932</xdr:rowOff>
    </xdr:to>
    <xdr:sp macro="" textlink="">
      <xdr:nvSpPr>
        <xdr:cNvPr id="214" name="円/楕円 213"/>
        <xdr:cNvSpPr/>
      </xdr:nvSpPr>
      <xdr:spPr>
        <a:xfrm>
          <a:off x="4902200" y="1476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160859</xdr:rowOff>
    </xdr:from>
    <xdr:ext cx="762000" cy="259045"/>
    <xdr:sp macro="" textlink="">
      <xdr:nvSpPr>
        <xdr:cNvPr id="215" name="人件費・物件費等の状況該当値テキスト"/>
        <xdr:cNvSpPr txBox="1"/>
      </xdr:nvSpPr>
      <xdr:spPr>
        <a:xfrm>
          <a:off x="5041900" y="1473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351,678</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52366</xdr:rowOff>
    </xdr:from>
    <xdr:to>
      <xdr:col>6</xdr:col>
      <xdr:colOff>50800</xdr:colOff>
      <xdr:row>87</xdr:row>
      <xdr:rowOff>153966</xdr:rowOff>
    </xdr:to>
    <xdr:sp macro="" textlink="">
      <xdr:nvSpPr>
        <xdr:cNvPr id="216" name="円/楕円 215"/>
        <xdr:cNvSpPr/>
      </xdr:nvSpPr>
      <xdr:spPr>
        <a:xfrm>
          <a:off x="4064000" y="1496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138743</xdr:rowOff>
    </xdr:from>
    <xdr:ext cx="736600" cy="259045"/>
    <xdr:sp macro="" textlink="">
      <xdr:nvSpPr>
        <xdr:cNvPr id="217" name="テキスト ボックス 216"/>
        <xdr:cNvSpPr txBox="1"/>
      </xdr:nvSpPr>
      <xdr:spPr>
        <a:xfrm>
          <a:off x="3733800" y="15054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403,021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16242</xdr:rowOff>
    </xdr:from>
    <xdr:to>
      <xdr:col>4</xdr:col>
      <xdr:colOff>533400</xdr:colOff>
      <xdr:row>82</xdr:row>
      <xdr:rowOff>117842</xdr:rowOff>
    </xdr:to>
    <xdr:sp macro="" textlink="">
      <xdr:nvSpPr>
        <xdr:cNvPr id="218" name="円/楕円 217"/>
        <xdr:cNvSpPr/>
      </xdr:nvSpPr>
      <xdr:spPr>
        <a:xfrm>
          <a:off x="3175000" y="14075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128019</xdr:rowOff>
    </xdr:from>
    <xdr:ext cx="762000" cy="259045"/>
    <xdr:sp macro="" textlink="">
      <xdr:nvSpPr>
        <xdr:cNvPr id="219" name="テキスト ボックス 218"/>
        <xdr:cNvSpPr txBox="1"/>
      </xdr:nvSpPr>
      <xdr:spPr>
        <a:xfrm>
          <a:off x="2844800" y="1384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180,881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112336</xdr:rowOff>
    </xdr:from>
    <xdr:to>
      <xdr:col>3</xdr:col>
      <xdr:colOff>330200</xdr:colOff>
      <xdr:row>82</xdr:row>
      <xdr:rowOff>42486</xdr:rowOff>
    </xdr:to>
    <xdr:sp macro="" textlink="">
      <xdr:nvSpPr>
        <xdr:cNvPr id="220" name="円/楕円 219"/>
        <xdr:cNvSpPr/>
      </xdr:nvSpPr>
      <xdr:spPr>
        <a:xfrm>
          <a:off x="2286000" y="1399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52663</xdr:rowOff>
    </xdr:from>
    <xdr:ext cx="762000" cy="259045"/>
    <xdr:sp macro="" textlink="">
      <xdr:nvSpPr>
        <xdr:cNvPr id="221" name="テキスト ボックス 220"/>
        <xdr:cNvSpPr txBox="1"/>
      </xdr:nvSpPr>
      <xdr:spPr>
        <a:xfrm>
          <a:off x="1955800" y="1376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162,143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110492</xdr:rowOff>
    </xdr:from>
    <xdr:to>
      <xdr:col>2</xdr:col>
      <xdr:colOff>127000</xdr:colOff>
      <xdr:row>82</xdr:row>
      <xdr:rowOff>40642</xdr:rowOff>
    </xdr:to>
    <xdr:sp macro="" textlink="">
      <xdr:nvSpPr>
        <xdr:cNvPr id="222" name="円/楕円 221"/>
        <xdr:cNvSpPr/>
      </xdr:nvSpPr>
      <xdr:spPr>
        <a:xfrm>
          <a:off x="1397000" y="13997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50819</xdr:rowOff>
    </xdr:from>
    <xdr:ext cx="762000" cy="259045"/>
    <xdr:sp macro="" textlink="">
      <xdr:nvSpPr>
        <xdr:cNvPr id="223" name="テキスト ボックス 222"/>
        <xdr:cNvSpPr txBox="1"/>
      </xdr:nvSpPr>
      <xdr:spPr>
        <a:xfrm>
          <a:off x="1066800" y="1376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161,685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国の人事院及び福島県人事委員会の勧告に準拠し、給与体系の見直しや各種手当の改正等により、類似団体の比較では</a:t>
          </a:r>
          <a:r>
            <a:rPr kumimoji="1" lang="en-US" altLang="ja-JP" sz="1300">
              <a:latin typeface="ＭＳ Ｐゴシック"/>
            </a:rPr>
            <a:t>1.9</a:t>
          </a:r>
          <a:r>
            <a:rPr kumimoji="1" lang="ja-JP" altLang="en-US" sz="1300">
              <a:latin typeface="ＭＳ Ｐゴシック"/>
            </a:rPr>
            <a:t>ポイント高いものの年々適正化が図られていると考える。今後も引き続き給与の適正化に努めていく必要がある。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76623</xdr:rowOff>
    </xdr:from>
    <xdr:to>
      <xdr:col>24</xdr:col>
      <xdr:colOff>558800</xdr:colOff>
      <xdr:row>88</xdr:row>
      <xdr:rowOff>32173</xdr:rowOff>
    </xdr:to>
    <xdr:cxnSp macro="">
      <xdr:nvCxnSpPr>
        <xdr:cNvPr id="252" name="直線コネクタ 251"/>
        <xdr:cNvCxnSpPr/>
      </xdr:nvCxnSpPr>
      <xdr:spPr>
        <a:xfrm flipV="1">
          <a:off x="17018000" y="13792623"/>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4250</xdr:rowOff>
    </xdr:from>
    <xdr:ext cx="762000" cy="259045"/>
    <xdr:sp macro="" textlink="">
      <xdr:nvSpPr>
        <xdr:cNvPr id="253" name="給与水準   （国との比較）最小値テキスト"/>
        <xdr:cNvSpPr txBox="1"/>
      </xdr:nvSpPr>
      <xdr:spPr>
        <a:xfrm>
          <a:off x="17106900" y="15091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88</xdr:row>
      <xdr:rowOff>32173</xdr:rowOff>
    </xdr:from>
    <xdr:to>
      <xdr:col>24</xdr:col>
      <xdr:colOff>647700</xdr:colOff>
      <xdr:row>88</xdr:row>
      <xdr:rowOff>32173</xdr:rowOff>
    </xdr:to>
    <xdr:cxnSp macro="">
      <xdr:nvCxnSpPr>
        <xdr:cNvPr id="254" name="直線コネクタ 253"/>
        <xdr:cNvCxnSpPr/>
      </xdr:nvCxnSpPr>
      <xdr:spPr>
        <a:xfrm>
          <a:off x="16929100" y="15119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163000</xdr:rowOff>
    </xdr:from>
    <xdr:ext cx="762000" cy="259045"/>
    <xdr:sp macro="" textlink="">
      <xdr:nvSpPr>
        <xdr:cNvPr id="255" name="給与水準   （国との比較）最大値テキスト"/>
        <xdr:cNvSpPr txBox="1"/>
      </xdr:nvSpPr>
      <xdr:spPr>
        <a:xfrm>
          <a:off x="17106900" y="1353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80</xdr:row>
      <xdr:rowOff>76623</xdr:rowOff>
    </xdr:from>
    <xdr:to>
      <xdr:col>24</xdr:col>
      <xdr:colOff>647700</xdr:colOff>
      <xdr:row>80</xdr:row>
      <xdr:rowOff>76623</xdr:rowOff>
    </xdr:to>
    <xdr:cxnSp macro="">
      <xdr:nvCxnSpPr>
        <xdr:cNvPr id="256" name="直線コネクタ 255"/>
        <xdr:cNvCxnSpPr/>
      </xdr:nvCxnSpPr>
      <xdr:spPr>
        <a:xfrm>
          <a:off x="16929100" y="1379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53339</xdr:rowOff>
    </xdr:from>
    <xdr:to>
      <xdr:col>24</xdr:col>
      <xdr:colOff>558800</xdr:colOff>
      <xdr:row>89</xdr:row>
      <xdr:rowOff>134196</xdr:rowOff>
    </xdr:to>
    <xdr:cxnSp macro="">
      <xdr:nvCxnSpPr>
        <xdr:cNvPr id="257" name="直線コネクタ 256"/>
        <xdr:cNvCxnSpPr/>
      </xdr:nvCxnSpPr>
      <xdr:spPr>
        <a:xfrm flipV="1">
          <a:off x="16179800" y="14798039"/>
          <a:ext cx="8382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37693</xdr:rowOff>
    </xdr:from>
    <xdr:ext cx="762000" cy="259045"/>
    <xdr:sp macro="" textlink="">
      <xdr:nvSpPr>
        <xdr:cNvPr id="258" name="給与水準   （国との比較）平均値テキスト"/>
        <xdr:cNvSpPr txBox="1"/>
      </xdr:nvSpPr>
      <xdr:spPr>
        <a:xfrm>
          <a:off x="17106900" y="1443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59" name="フローチャート : 判断 258"/>
        <xdr:cNvSpPr/>
      </xdr:nvSpPr>
      <xdr:spPr>
        <a:xfrm>
          <a:off x="169672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134196</xdr:rowOff>
    </xdr:from>
    <xdr:to>
      <xdr:col>23</xdr:col>
      <xdr:colOff>406400</xdr:colOff>
      <xdr:row>89</xdr:row>
      <xdr:rowOff>134196</xdr:rowOff>
    </xdr:to>
    <xdr:cxnSp macro="">
      <xdr:nvCxnSpPr>
        <xdr:cNvPr id="260" name="直線コネクタ 259"/>
        <xdr:cNvCxnSpPr/>
      </xdr:nvCxnSpPr>
      <xdr:spPr>
        <a:xfrm>
          <a:off x="15290800" y="153932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118111</xdr:rowOff>
    </xdr:from>
    <xdr:to>
      <xdr:col>23</xdr:col>
      <xdr:colOff>457200</xdr:colOff>
      <xdr:row>89</xdr:row>
      <xdr:rowOff>48261</xdr:rowOff>
    </xdr:to>
    <xdr:sp macro="" textlink="">
      <xdr:nvSpPr>
        <xdr:cNvPr id="261" name="フローチャート : 判断 260"/>
        <xdr:cNvSpPr/>
      </xdr:nvSpPr>
      <xdr:spPr>
        <a:xfrm>
          <a:off x="16129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58438</xdr:rowOff>
    </xdr:from>
    <xdr:ext cx="736600" cy="259045"/>
    <xdr:sp macro="" textlink="">
      <xdr:nvSpPr>
        <xdr:cNvPr id="262" name="テキスト ボックス 261"/>
        <xdr:cNvSpPr txBox="1"/>
      </xdr:nvSpPr>
      <xdr:spPr>
        <a:xfrm>
          <a:off x="15798800" y="14974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136313</xdr:rowOff>
    </xdr:from>
    <xdr:to>
      <xdr:col>22</xdr:col>
      <xdr:colOff>203200</xdr:colOff>
      <xdr:row>89</xdr:row>
      <xdr:rowOff>134196</xdr:rowOff>
    </xdr:to>
    <xdr:cxnSp macro="">
      <xdr:nvCxnSpPr>
        <xdr:cNvPr id="263" name="直線コネクタ 262"/>
        <xdr:cNvCxnSpPr/>
      </xdr:nvCxnSpPr>
      <xdr:spPr>
        <a:xfrm>
          <a:off x="14401800" y="14709563"/>
          <a:ext cx="889000" cy="683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110066</xdr:rowOff>
    </xdr:from>
    <xdr:to>
      <xdr:col>22</xdr:col>
      <xdr:colOff>254000</xdr:colOff>
      <xdr:row>89</xdr:row>
      <xdr:rowOff>40216</xdr:rowOff>
    </xdr:to>
    <xdr:sp macro="" textlink="">
      <xdr:nvSpPr>
        <xdr:cNvPr id="264" name="フローチャート : 判断 263"/>
        <xdr:cNvSpPr/>
      </xdr:nvSpPr>
      <xdr:spPr>
        <a:xfrm>
          <a:off x="15240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50393</xdr:rowOff>
    </xdr:from>
    <xdr:ext cx="762000" cy="259045"/>
    <xdr:sp macro="" textlink="">
      <xdr:nvSpPr>
        <xdr:cNvPr id="265" name="テキスト ボックス 264"/>
        <xdr:cNvSpPr txBox="1"/>
      </xdr:nvSpPr>
      <xdr:spPr>
        <a:xfrm>
          <a:off x="14909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55880</xdr:rowOff>
    </xdr:from>
    <xdr:to>
      <xdr:col>21</xdr:col>
      <xdr:colOff>0</xdr:colOff>
      <xdr:row>85</xdr:row>
      <xdr:rowOff>136313</xdr:rowOff>
    </xdr:to>
    <xdr:cxnSp macro="">
      <xdr:nvCxnSpPr>
        <xdr:cNvPr id="266" name="直線コネクタ 265"/>
        <xdr:cNvCxnSpPr/>
      </xdr:nvCxnSpPr>
      <xdr:spPr>
        <a:xfrm>
          <a:off x="13512800" y="1462913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120227</xdr:rowOff>
    </xdr:from>
    <xdr:to>
      <xdr:col>21</xdr:col>
      <xdr:colOff>50800</xdr:colOff>
      <xdr:row>85</xdr:row>
      <xdr:rowOff>50377</xdr:rowOff>
    </xdr:to>
    <xdr:sp macro="" textlink="">
      <xdr:nvSpPr>
        <xdr:cNvPr id="267" name="フローチャート : 判断 266"/>
        <xdr:cNvSpPr/>
      </xdr:nvSpPr>
      <xdr:spPr>
        <a:xfrm>
          <a:off x="14351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60554</xdr:rowOff>
    </xdr:from>
    <xdr:ext cx="762000" cy="259045"/>
    <xdr:sp macro="" textlink="">
      <xdr:nvSpPr>
        <xdr:cNvPr id="268" name="テキスト ボックス 267"/>
        <xdr:cNvSpPr txBox="1"/>
      </xdr:nvSpPr>
      <xdr:spPr>
        <a:xfrm>
          <a:off x="14020800" y="1429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69" name="フローチャート : 判断 268"/>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44466</xdr:rowOff>
    </xdr:from>
    <xdr:ext cx="762000" cy="259045"/>
    <xdr:sp macro="" textlink="">
      <xdr:nvSpPr>
        <xdr:cNvPr id="270" name="テキスト ボックス 269"/>
        <xdr:cNvSpPr txBox="1"/>
      </xdr:nvSpPr>
      <xdr:spPr>
        <a:xfrm>
          <a:off x="13131800" y="1427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2539</xdr:rowOff>
    </xdr:from>
    <xdr:to>
      <xdr:col>24</xdr:col>
      <xdr:colOff>609600</xdr:colOff>
      <xdr:row>86</xdr:row>
      <xdr:rowOff>104139</xdr:rowOff>
    </xdr:to>
    <xdr:sp macro="" textlink="">
      <xdr:nvSpPr>
        <xdr:cNvPr id="276" name="円/楕円 275"/>
        <xdr:cNvSpPr/>
      </xdr:nvSpPr>
      <xdr:spPr>
        <a:xfrm>
          <a:off x="169672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146066</xdr:rowOff>
    </xdr:from>
    <xdr:ext cx="762000" cy="259045"/>
    <xdr:sp macro="" textlink="">
      <xdr:nvSpPr>
        <xdr:cNvPr id="277" name="給与水準   （国との比較）該当値テキスト"/>
        <xdr:cNvSpPr txBox="1"/>
      </xdr:nvSpPr>
      <xdr:spPr>
        <a:xfrm>
          <a:off x="17106900" y="14719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83396</xdr:rowOff>
    </xdr:from>
    <xdr:to>
      <xdr:col>23</xdr:col>
      <xdr:colOff>457200</xdr:colOff>
      <xdr:row>90</xdr:row>
      <xdr:rowOff>13546</xdr:rowOff>
    </xdr:to>
    <xdr:sp macro="" textlink="">
      <xdr:nvSpPr>
        <xdr:cNvPr id="278" name="円/楕円 277"/>
        <xdr:cNvSpPr/>
      </xdr:nvSpPr>
      <xdr:spPr>
        <a:xfrm>
          <a:off x="16129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169773</xdr:rowOff>
    </xdr:from>
    <xdr:ext cx="736600" cy="259045"/>
    <xdr:sp macro="" textlink="">
      <xdr:nvSpPr>
        <xdr:cNvPr id="279" name="テキスト ボックス 278"/>
        <xdr:cNvSpPr txBox="1"/>
      </xdr:nvSpPr>
      <xdr:spPr>
        <a:xfrm>
          <a:off x="15798800" y="15428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83396</xdr:rowOff>
    </xdr:from>
    <xdr:to>
      <xdr:col>22</xdr:col>
      <xdr:colOff>254000</xdr:colOff>
      <xdr:row>90</xdr:row>
      <xdr:rowOff>13546</xdr:rowOff>
    </xdr:to>
    <xdr:sp macro="" textlink="">
      <xdr:nvSpPr>
        <xdr:cNvPr id="280" name="円/楕円 279"/>
        <xdr:cNvSpPr/>
      </xdr:nvSpPr>
      <xdr:spPr>
        <a:xfrm>
          <a:off x="15240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169773</xdr:rowOff>
    </xdr:from>
    <xdr:ext cx="762000" cy="259045"/>
    <xdr:sp macro="" textlink="">
      <xdr:nvSpPr>
        <xdr:cNvPr id="281" name="テキスト ボックス 280"/>
        <xdr:cNvSpPr txBox="1"/>
      </xdr:nvSpPr>
      <xdr:spPr>
        <a:xfrm>
          <a:off x="14909800" y="1542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85513</xdr:rowOff>
    </xdr:from>
    <xdr:to>
      <xdr:col>21</xdr:col>
      <xdr:colOff>50800</xdr:colOff>
      <xdr:row>86</xdr:row>
      <xdr:rowOff>15663</xdr:rowOff>
    </xdr:to>
    <xdr:sp macro="" textlink="">
      <xdr:nvSpPr>
        <xdr:cNvPr id="282" name="円/楕円 281"/>
        <xdr:cNvSpPr/>
      </xdr:nvSpPr>
      <xdr:spPr>
        <a:xfrm>
          <a:off x="143510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440</xdr:rowOff>
    </xdr:from>
    <xdr:ext cx="762000" cy="259045"/>
    <xdr:sp macro="" textlink="">
      <xdr:nvSpPr>
        <xdr:cNvPr id="283" name="テキスト ボックス 282"/>
        <xdr:cNvSpPr txBox="1"/>
      </xdr:nvSpPr>
      <xdr:spPr>
        <a:xfrm>
          <a:off x="14020800" y="1474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5080</xdr:rowOff>
    </xdr:from>
    <xdr:to>
      <xdr:col>19</xdr:col>
      <xdr:colOff>533400</xdr:colOff>
      <xdr:row>85</xdr:row>
      <xdr:rowOff>106680</xdr:rowOff>
    </xdr:to>
    <xdr:sp macro="" textlink="">
      <xdr:nvSpPr>
        <xdr:cNvPr id="284" name="円/楕円 283"/>
        <xdr:cNvSpPr/>
      </xdr:nvSpPr>
      <xdr:spPr>
        <a:xfrm>
          <a:off x="134620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91457</xdr:rowOff>
    </xdr:from>
    <xdr:ext cx="762000" cy="259045"/>
    <xdr:sp macro="" textlink="">
      <xdr:nvSpPr>
        <xdr:cNvPr id="285" name="テキスト ボックス 284"/>
        <xdr:cNvSpPr txBox="1"/>
      </xdr:nvSpPr>
      <xdr:spPr>
        <a:xfrm>
          <a:off x="13131800" y="1466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適正化計画に基づき、退職者不補充を原則としつつ計画的な採用に努め、目標通り削減を図ってきた。東日本大震災に対応するため新規職員を採用した経過もあるが、引き続き必要最小限の人員体制にて各種事業の執行を図っていく必要があ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7" name="直線コネクタ 316"/>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8"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9" name="直線コネクタ 318"/>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20"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21" name="直線コネクタ 320"/>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169031</xdr:rowOff>
    </xdr:from>
    <xdr:to>
      <xdr:col>24</xdr:col>
      <xdr:colOff>558800</xdr:colOff>
      <xdr:row>61</xdr:row>
      <xdr:rowOff>29754</xdr:rowOff>
    </xdr:to>
    <xdr:cxnSp macro="">
      <xdr:nvCxnSpPr>
        <xdr:cNvPr id="322" name="直線コネクタ 321"/>
        <xdr:cNvCxnSpPr/>
      </xdr:nvCxnSpPr>
      <xdr:spPr>
        <a:xfrm>
          <a:off x="16179800" y="10456031"/>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87768</xdr:rowOff>
    </xdr:from>
    <xdr:ext cx="762000" cy="259045"/>
    <xdr:sp macro="" textlink="">
      <xdr:nvSpPr>
        <xdr:cNvPr id="323" name="定員管理の状況平均値テキスト"/>
        <xdr:cNvSpPr txBox="1"/>
      </xdr:nvSpPr>
      <xdr:spPr>
        <a:xfrm>
          <a:off x="17106900" y="10546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4" name="フローチャート : 判断 323"/>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144901</xdr:rowOff>
    </xdr:from>
    <xdr:to>
      <xdr:col>23</xdr:col>
      <xdr:colOff>406400</xdr:colOff>
      <xdr:row>60</xdr:row>
      <xdr:rowOff>169031</xdr:rowOff>
    </xdr:to>
    <xdr:cxnSp macro="">
      <xdr:nvCxnSpPr>
        <xdr:cNvPr id="325" name="直線コネクタ 324"/>
        <xdr:cNvCxnSpPr/>
      </xdr:nvCxnSpPr>
      <xdr:spPr>
        <a:xfrm>
          <a:off x="15290800" y="10431901"/>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6" name="フローチャート : 判断 325"/>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17978</xdr:rowOff>
    </xdr:from>
    <xdr:ext cx="736600" cy="259045"/>
    <xdr:sp macro="" textlink="">
      <xdr:nvSpPr>
        <xdr:cNvPr id="327" name="テキスト ボックス 326"/>
        <xdr:cNvSpPr txBox="1"/>
      </xdr:nvSpPr>
      <xdr:spPr>
        <a:xfrm>
          <a:off x="15798800" y="1064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144901</xdr:rowOff>
    </xdr:from>
    <xdr:to>
      <xdr:col>22</xdr:col>
      <xdr:colOff>203200</xdr:colOff>
      <xdr:row>61</xdr:row>
      <xdr:rowOff>44692</xdr:rowOff>
    </xdr:to>
    <xdr:cxnSp macro="">
      <xdr:nvCxnSpPr>
        <xdr:cNvPr id="328" name="直線コネクタ 327"/>
        <xdr:cNvCxnSpPr/>
      </xdr:nvCxnSpPr>
      <xdr:spPr>
        <a:xfrm flipV="1">
          <a:off x="14401800" y="10431901"/>
          <a:ext cx="889000" cy="71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9" name="フローチャート : 判断 328"/>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20276</xdr:rowOff>
    </xdr:from>
    <xdr:ext cx="762000" cy="259045"/>
    <xdr:sp macro="" textlink="">
      <xdr:nvSpPr>
        <xdr:cNvPr id="330" name="テキスト ボックス 329"/>
        <xdr:cNvSpPr txBox="1"/>
      </xdr:nvSpPr>
      <xdr:spPr>
        <a:xfrm>
          <a:off x="14909800" y="1065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33201</xdr:rowOff>
    </xdr:from>
    <xdr:to>
      <xdr:col>21</xdr:col>
      <xdr:colOff>0</xdr:colOff>
      <xdr:row>61</xdr:row>
      <xdr:rowOff>44692</xdr:rowOff>
    </xdr:to>
    <xdr:cxnSp macro="">
      <xdr:nvCxnSpPr>
        <xdr:cNvPr id="331" name="直線コネクタ 330"/>
        <xdr:cNvCxnSpPr/>
      </xdr:nvCxnSpPr>
      <xdr:spPr>
        <a:xfrm>
          <a:off x="13512800" y="1049165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2" name="フローチャート : 判断 331"/>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13382</xdr:rowOff>
    </xdr:from>
    <xdr:ext cx="762000" cy="259045"/>
    <xdr:sp macro="" textlink="">
      <xdr:nvSpPr>
        <xdr:cNvPr id="333" name="テキスト ボックス 332"/>
        <xdr:cNvSpPr txBox="1"/>
      </xdr:nvSpPr>
      <xdr:spPr>
        <a:xfrm>
          <a:off x="14020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4" name="フローチャート : 判断 333"/>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151510</xdr:rowOff>
    </xdr:from>
    <xdr:ext cx="762000" cy="259045"/>
    <xdr:sp macro="" textlink="">
      <xdr:nvSpPr>
        <xdr:cNvPr id="335" name="テキスト ボックス 334"/>
        <xdr:cNvSpPr txBox="1"/>
      </xdr:nvSpPr>
      <xdr:spPr>
        <a:xfrm>
          <a:off x="13131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150404</xdr:rowOff>
    </xdr:from>
    <xdr:to>
      <xdr:col>24</xdr:col>
      <xdr:colOff>609600</xdr:colOff>
      <xdr:row>61</xdr:row>
      <xdr:rowOff>80554</xdr:rowOff>
    </xdr:to>
    <xdr:sp macro="" textlink="">
      <xdr:nvSpPr>
        <xdr:cNvPr id="341" name="円/楕円 340"/>
        <xdr:cNvSpPr/>
      </xdr:nvSpPr>
      <xdr:spPr>
        <a:xfrm>
          <a:off x="169672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166931</xdr:rowOff>
    </xdr:from>
    <xdr:ext cx="762000" cy="259045"/>
    <xdr:sp macro="" textlink="">
      <xdr:nvSpPr>
        <xdr:cNvPr id="342" name="定員管理の状況該当値テキスト"/>
        <xdr:cNvSpPr txBox="1"/>
      </xdr:nvSpPr>
      <xdr:spPr>
        <a:xfrm>
          <a:off x="17106900" y="1028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118231</xdr:rowOff>
    </xdr:from>
    <xdr:to>
      <xdr:col>23</xdr:col>
      <xdr:colOff>457200</xdr:colOff>
      <xdr:row>61</xdr:row>
      <xdr:rowOff>48381</xdr:rowOff>
    </xdr:to>
    <xdr:sp macro="" textlink="">
      <xdr:nvSpPr>
        <xdr:cNvPr id="343" name="円/楕円 342"/>
        <xdr:cNvSpPr/>
      </xdr:nvSpPr>
      <xdr:spPr>
        <a:xfrm>
          <a:off x="16129000" y="10405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58558</xdr:rowOff>
    </xdr:from>
    <xdr:ext cx="736600" cy="259045"/>
    <xdr:sp macro="" textlink="">
      <xdr:nvSpPr>
        <xdr:cNvPr id="344" name="テキスト ボックス 343"/>
        <xdr:cNvSpPr txBox="1"/>
      </xdr:nvSpPr>
      <xdr:spPr>
        <a:xfrm>
          <a:off x="15798800" y="10174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94101</xdr:rowOff>
    </xdr:from>
    <xdr:to>
      <xdr:col>22</xdr:col>
      <xdr:colOff>254000</xdr:colOff>
      <xdr:row>61</xdr:row>
      <xdr:rowOff>24251</xdr:rowOff>
    </xdr:to>
    <xdr:sp macro="" textlink="">
      <xdr:nvSpPr>
        <xdr:cNvPr id="345" name="円/楕円 344"/>
        <xdr:cNvSpPr/>
      </xdr:nvSpPr>
      <xdr:spPr>
        <a:xfrm>
          <a:off x="15240000" y="1038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34428</xdr:rowOff>
    </xdr:from>
    <xdr:ext cx="762000" cy="259045"/>
    <xdr:sp macro="" textlink="">
      <xdr:nvSpPr>
        <xdr:cNvPr id="346" name="テキスト ボックス 345"/>
        <xdr:cNvSpPr txBox="1"/>
      </xdr:nvSpPr>
      <xdr:spPr>
        <a:xfrm>
          <a:off x="14909800" y="10149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165342</xdr:rowOff>
    </xdr:from>
    <xdr:to>
      <xdr:col>21</xdr:col>
      <xdr:colOff>50800</xdr:colOff>
      <xdr:row>61</xdr:row>
      <xdr:rowOff>95492</xdr:rowOff>
    </xdr:to>
    <xdr:sp macro="" textlink="">
      <xdr:nvSpPr>
        <xdr:cNvPr id="347" name="円/楕円 346"/>
        <xdr:cNvSpPr/>
      </xdr:nvSpPr>
      <xdr:spPr>
        <a:xfrm>
          <a:off x="14351000" y="1045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105669</xdr:rowOff>
    </xdr:from>
    <xdr:ext cx="762000" cy="259045"/>
    <xdr:sp macro="" textlink="">
      <xdr:nvSpPr>
        <xdr:cNvPr id="348" name="テキスト ボックス 347"/>
        <xdr:cNvSpPr txBox="1"/>
      </xdr:nvSpPr>
      <xdr:spPr>
        <a:xfrm>
          <a:off x="14020800" y="10221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153851</xdr:rowOff>
    </xdr:from>
    <xdr:to>
      <xdr:col>19</xdr:col>
      <xdr:colOff>533400</xdr:colOff>
      <xdr:row>61</xdr:row>
      <xdr:rowOff>84001</xdr:rowOff>
    </xdr:to>
    <xdr:sp macro="" textlink="">
      <xdr:nvSpPr>
        <xdr:cNvPr id="349" name="円/楕円 348"/>
        <xdr:cNvSpPr/>
      </xdr:nvSpPr>
      <xdr:spPr>
        <a:xfrm>
          <a:off x="134620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94178</xdr:rowOff>
    </xdr:from>
    <xdr:ext cx="762000" cy="259045"/>
    <xdr:sp macro="" textlink="">
      <xdr:nvSpPr>
        <xdr:cNvPr id="350" name="テキスト ボックス 349"/>
        <xdr:cNvSpPr txBox="1"/>
      </xdr:nvSpPr>
      <xdr:spPr>
        <a:xfrm>
          <a:off x="13131800" y="10209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9.0</a:t>
          </a:r>
          <a:r>
            <a:rPr kumimoji="1" lang="ja-JP" altLang="en-US" sz="1300">
              <a:latin typeface="ＭＳ Ｐゴシック"/>
            </a:rPr>
            <a:t>％と類似団体平均を上回っている。今後の率の推移は標準財政規模の推移にもよるが、災害公営住宅の建設等大規模な建設事業が予定されており、地方債の発行については事業費補正等交付税措置のあるものを充て、事業の重点的選別を行いながら適正化比率を維持するような財政運営を図っていく必要があ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134862</xdr:rowOff>
    </xdr:from>
    <xdr:to>
      <xdr:col>24</xdr:col>
      <xdr:colOff>558800</xdr:colOff>
      <xdr:row>45</xdr:row>
      <xdr:rowOff>154517</xdr:rowOff>
    </xdr:to>
    <xdr:cxnSp macro="">
      <xdr:nvCxnSpPr>
        <xdr:cNvPr id="381" name="直線コネクタ 380"/>
        <xdr:cNvCxnSpPr/>
      </xdr:nvCxnSpPr>
      <xdr:spPr>
        <a:xfrm flipV="1">
          <a:off x="17018000" y="6307062"/>
          <a:ext cx="0" cy="15627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126594</xdr:rowOff>
    </xdr:from>
    <xdr:ext cx="762000" cy="259045"/>
    <xdr:sp macro="" textlink="">
      <xdr:nvSpPr>
        <xdr:cNvPr id="382" name="公債費負担の状況最小値テキスト"/>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45</xdr:row>
      <xdr:rowOff>154517</xdr:rowOff>
    </xdr:from>
    <xdr:to>
      <xdr:col>24</xdr:col>
      <xdr:colOff>647700</xdr:colOff>
      <xdr:row>45</xdr:row>
      <xdr:rowOff>154517</xdr:rowOff>
    </xdr:to>
    <xdr:cxnSp macro="">
      <xdr:nvCxnSpPr>
        <xdr:cNvPr id="383" name="直線コネクタ 382"/>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49789</xdr:rowOff>
    </xdr:from>
    <xdr:ext cx="762000" cy="259045"/>
    <xdr:sp macro="" textlink="">
      <xdr:nvSpPr>
        <xdr:cNvPr id="384" name="公債費負担の状況最大値テキスト"/>
        <xdr:cNvSpPr txBox="1"/>
      </xdr:nvSpPr>
      <xdr:spPr>
        <a:xfrm>
          <a:off x="17106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134862</xdr:rowOff>
    </xdr:from>
    <xdr:to>
      <xdr:col>24</xdr:col>
      <xdr:colOff>647700</xdr:colOff>
      <xdr:row>36</xdr:row>
      <xdr:rowOff>134862</xdr:rowOff>
    </xdr:to>
    <xdr:cxnSp macro="">
      <xdr:nvCxnSpPr>
        <xdr:cNvPr id="385" name="直線コネクタ 384"/>
        <xdr:cNvCxnSpPr/>
      </xdr:nvCxnSpPr>
      <xdr:spPr>
        <a:xfrm>
          <a:off x="16929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127907</xdr:rowOff>
    </xdr:from>
    <xdr:to>
      <xdr:col>24</xdr:col>
      <xdr:colOff>558800</xdr:colOff>
      <xdr:row>42</xdr:row>
      <xdr:rowOff>48381</xdr:rowOff>
    </xdr:to>
    <xdr:cxnSp macro="">
      <xdr:nvCxnSpPr>
        <xdr:cNvPr id="386" name="直線コネクタ 385"/>
        <xdr:cNvCxnSpPr/>
      </xdr:nvCxnSpPr>
      <xdr:spPr>
        <a:xfrm flipV="1">
          <a:off x="16179800" y="7157357"/>
          <a:ext cx="8382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164089</xdr:rowOff>
    </xdr:from>
    <xdr:ext cx="762000" cy="259045"/>
    <xdr:sp macro="" textlink="">
      <xdr:nvSpPr>
        <xdr:cNvPr id="387" name="公債費負担の状況平均値テキスト"/>
        <xdr:cNvSpPr txBox="1"/>
      </xdr:nvSpPr>
      <xdr:spPr>
        <a:xfrm>
          <a:off x="17106900" y="71935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388" name="フローチャート : 判断 387"/>
        <xdr:cNvSpPr/>
      </xdr:nvSpPr>
      <xdr:spPr>
        <a:xfrm>
          <a:off x="169672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48381</xdr:rowOff>
    </xdr:from>
    <xdr:to>
      <xdr:col>23</xdr:col>
      <xdr:colOff>406400</xdr:colOff>
      <xdr:row>42</xdr:row>
      <xdr:rowOff>163285</xdr:rowOff>
    </xdr:to>
    <xdr:cxnSp macro="">
      <xdr:nvCxnSpPr>
        <xdr:cNvPr id="389" name="直線コネクタ 388"/>
        <xdr:cNvCxnSpPr/>
      </xdr:nvCxnSpPr>
      <xdr:spPr>
        <a:xfrm flipV="1">
          <a:off x="15290800" y="7249281"/>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100995</xdr:rowOff>
    </xdr:from>
    <xdr:to>
      <xdr:col>23</xdr:col>
      <xdr:colOff>457200</xdr:colOff>
      <xdr:row>43</xdr:row>
      <xdr:rowOff>31145</xdr:rowOff>
    </xdr:to>
    <xdr:sp macro="" textlink="">
      <xdr:nvSpPr>
        <xdr:cNvPr id="390" name="フローチャート : 判断 389"/>
        <xdr:cNvSpPr/>
      </xdr:nvSpPr>
      <xdr:spPr>
        <a:xfrm>
          <a:off x="161290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15922</xdr:rowOff>
    </xdr:from>
    <xdr:ext cx="736600" cy="259045"/>
    <xdr:sp macro="" textlink="">
      <xdr:nvSpPr>
        <xdr:cNvPr id="391" name="テキスト ボックス 390"/>
        <xdr:cNvSpPr txBox="1"/>
      </xdr:nvSpPr>
      <xdr:spPr>
        <a:xfrm>
          <a:off x="15798800" y="738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163285</xdr:rowOff>
    </xdr:from>
    <xdr:to>
      <xdr:col>22</xdr:col>
      <xdr:colOff>203200</xdr:colOff>
      <xdr:row>44</xdr:row>
      <xdr:rowOff>4233</xdr:rowOff>
    </xdr:to>
    <xdr:cxnSp macro="">
      <xdr:nvCxnSpPr>
        <xdr:cNvPr id="392" name="直線コネクタ 391"/>
        <xdr:cNvCxnSpPr/>
      </xdr:nvCxnSpPr>
      <xdr:spPr>
        <a:xfrm flipV="1">
          <a:off x="14401800" y="7364185"/>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67431</xdr:rowOff>
    </xdr:from>
    <xdr:to>
      <xdr:col>22</xdr:col>
      <xdr:colOff>254000</xdr:colOff>
      <xdr:row>43</xdr:row>
      <xdr:rowOff>169031</xdr:rowOff>
    </xdr:to>
    <xdr:sp macro="" textlink="">
      <xdr:nvSpPr>
        <xdr:cNvPr id="393" name="フローチャート : 判断 392"/>
        <xdr:cNvSpPr/>
      </xdr:nvSpPr>
      <xdr:spPr>
        <a:xfrm>
          <a:off x="15240000" y="743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153808</xdr:rowOff>
    </xdr:from>
    <xdr:ext cx="762000" cy="259045"/>
    <xdr:sp macro="" textlink="">
      <xdr:nvSpPr>
        <xdr:cNvPr id="394" name="テキスト ボックス 393"/>
        <xdr:cNvSpPr txBox="1"/>
      </xdr:nvSpPr>
      <xdr:spPr>
        <a:xfrm>
          <a:off x="14909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4233</xdr:rowOff>
    </xdr:from>
    <xdr:to>
      <xdr:col>21</xdr:col>
      <xdr:colOff>0</xdr:colOff>
      <xdr:row>45</xdr:row>
      <xdr:rowOff>5141</xdr:rowOff>
    </xdr:to>
    <xdr:cxnSp macro="">
      <xdr:nvCxnSpPr>
        <xdr:cNvPr id="395" name="直線コネクタ 394"/>
        <xdr:cNvCxnSpPr/>
      </xdr:nvCxnSpPr>
      <xdr:spPr>
        <a:xfrm flipV="1">
          <a:off x="13512800" y="7548033"/>
          <a:ext cx="889000" cy="17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56848</xdr:rowOff>
    </xdr:from>
    <xdr:to>
      <xdr:col>21</xdr:col>
      <xdr:colOff>50800</xdr:colOff>
      <xdr:row>44</xdr:row>
      <xdr:rowOff>158448</xdr:rowOff>
    </xdr:to>
    <xdr:sp macro="" textlink="">
      <xdr:nvSpPr>
        <xdr:cNvPr id="396" name="フローチャート : 判断 395"/>
        <xdr:cNvSpPr/>
      </xdr:nvSpPr>
      <xdr:spPr>
        <a:xfrm>
          <a:off x="14351000" y="760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143225</xdr:rowOff>
    </xdr:from>
    <xdr:ext cx="762000" cy="259045"/>
    <xdr:sp macro="" textlink="">
      <xdr:nvSpPr>
        <xdr:cNvPr id="397" name="テキスト ボックス 396"/>
        <xdr:cNvSpPr txBox="1"/>
      </xdr:nvSpPr>
      <xdr:spPr>
        <a:xfrm>
          <a:off x="14020800" y="7687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45</xdr:row>
      <xdr:rowOff>69245</xdr:rowOff>
    </xdr:from>
    <xdr:to>
      <xdr:col>19</xdr:col>
      <xdr:colOff>533400</xdr:colOff>
      <xdr:row>45</xdr:row>
      <xdr:rowOff>170845</xdr:rowOff>
    </xdr:to>
    <xdr:sp macro="" textlink="">
      <xdr:nvSpPr>
        <xdr:cNvPr id="398" name="フローチャート : 判断 397"/>
        <xdr:cNvSpPr/>
      </xdr:nvSpPr>
      <xdr:spPr>
        <a:xfrm>
          <a:off x="13462000" y="778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155622</xdr:rowOff>
    </xdr:from>
    <xdr:ext cx="762000" cy="259045"/>
    <xdr:sp macro="" textlink="">
      <xdr:nvSpPr>
        <xdr:cNvPr id="399" name="テキスト ボックス 398"/>
        <xdr:cNvSpPr txBox="1"/>
      </xdr:nvSpPr>
      <xdr:spPr>
        <a:xfrm>
          <a:off x="13131800" y="787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77107</xdr:rowOff>
    </xdr:from>
    <xdr:to>
      <xdr:col>24</xdr:col>
      <xdr:colOff>609600</xdr:colOff>
      <xdr:row>42</xdr:row>
      <xdr:rowOff>7257</xdr:rowOff>
    </xdr:to>
    <xdr:sp macro="" textlink="">
      <xdr:nvSpPr>
        <xdr:cNvPr id="405" name="円/楕円 404"/>
        <xdr:cNvSpPr/>
      </xdr:nvSpPr>
      <xdr:spPr>
        <a:xfrm>
          <a:off x="169672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93634</xdr:rowOff>
    </xdr:from>
    <xdr:ext cx="762000" cy="259045"/>
    <xdr:sp macro="" textlink="">
      <xdr:nvSpPr>
        <xdr:cNvPr id="406" name="公債費負担の状況該当値テキスト"/>
        <xdr:cNvSpPr txBox="1"/>
      </xdr:nvSpPr>
      <xdr:spPr>
        <a:xfrm>
          <a:off x="17106900" y="69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169031</xdr:rowOff>
    </xdr:from>
    <xdr:to>
      <xdr:col>23</xdr:col>
      <xdr:colOff>457200</xdr:colOff>
      <xdr:row>42</xdr:row>
      <xdr:rowOff>99181</xdr:rowOff>
    </xdr:to>
    <xdr:sp macro="" textlink="">
      <xdr:nvSpPr>
        <xdr:cNvPr id="407" name="円/楕円 406"/>
        <xdr:cNvSpPr/>
      </xdr:nvSpPr>
      <xdr:spPr>
        <a:xfrm>
          <a:off x="16129000" y="719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109358</xdr:rowOff>
    </xdr:from>
    <xdr:ext cx="736600" cy="259045"/>
    <xdr:sp macro="" textlink="">
      <xdr:nvSpPr>
        <xdr:cNvPr id="408" name="テキスト ボックス 407"/>
        <xdr:cNvSpPr txBox="1"/>
      </xdr:nvSpPr>
      <xdr:spPr>
        <a:xfrm>
          <a:off x="15798800" y="69673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112485</xdr:rowOff>
    </xdr:from>
    <xdr:to>
      <xdr:col>22</xdr:col>
      <xdr:colOff>254000</xdr:colOff>
      <xdr:row>43</xdr:row>
      <xdr:rowOff>42635</xdr:rowOff>
    </xdr:to>
    <xdr:sp macro="" textlink="">
      <xdr:nvSpPr>
        <xdr:cNvPr id="409" name="円/楕円 408"/>
        <xdr:cNvSpPr/>
      </xdr:nvSpPr>
      <xdr:spPr>
        <a:xfrm>
          <a:off x="15240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52812</xdr:rowOff>
    </xdr:from>
    <xdr:ext cx="762000" cy="259045"/>
    <xdr:sp macro="" textlink="">
      <xdr:nvSpPr>
        <xdr:cNvPr id="410" name="テキスト ボックス 409"/>
        <xdr:cNvSpPr txBox="1"/>
      </xdr:nvSpPr>
      <xdr:spPr>
        <a:xfrm>
          <a:off x="14909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124883</xdr:rowOff>
    </xdr:from>
    <xdr:to>
      <xdr:col>21</xdr:col>
      <xdr:colOff>50800</xdr:colOff>
      <xdr:row>44</xdr:row>
      <xdr:rowOff>55033</xdr:rowOff>
    </xdr:to>
    <xdr:sp macro="" textlink="">
      <xdr:nvSpPr>
        <xdr:cNvPr id="411" name="円/楕円 410"/>
        <xdr:cNvSpPr/>
      </xdr:nvSpPr>
      <xdr:spPr>
        <a:xfrm>
          <a:off x="14351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65210</xdr:rowOff>
    </xdr:from>
    <xdr:ext cx="762000" cy="259045"/>
    <xdr:sp macro="" textlink="">
      <xdr:nvSpPr>
        <xdr:cNvPr id="412" name="テキスト ボックス 411"/>
        <xdr:cNvSpPr txBox="1"/>
      </xdr:nvSpPr>
      <xdr:spPr>
        <a:xfrm>
          <a:off x="14020800" y="7266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125791</xdr:rowOff>
    </xdr:from>
    <xdr:to>
      <xdr:col>19</xdr:col>
      <xdr:colOff>533400</xdr:colOff>
      <xdr:row>45</xdr:row>
      <xdr:rowOff>55941</xdr:rowOff>
    </xdr:to>
    <xdr:sp macro="" textlink="">
      <xdr:nvSpPr>
        <xdr:cNvPr id="413" name="円/楕円 412"/>
        <xdr:cNvSpPr/>
      </xdr:nvSpPr>
      <xdr:spPr>
        <a:xfrm>
          <a:off x="13462000" y="7669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66118</xdr:rowOff>
    </xdr:from>
    <xdr:ext cx="762000" cy="259045"/>
    <xdr:sp macro="" textlink="">
      <xdr:nvSpPr>
        <xdr:cNvPr id="414" name="テキスト ボックス 413"/>
        <xdr:cNvSpPr txBox="1"/>
      </xdr:nvSpPr>
      <xdr:spPr>
        <a:xfrm>
          <a:off x="13131800" y="7438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29.7</a:t>
          </a:r>
          <a:r>
            <a:rPr kumimoji="1" lang="ja-JP" altLang="en-US" sz="1300">
              <a:latin typeface="ＭＳ Ｐゴシック"/>
            </a:rPr>
            <a:t>％と類似団体平均を下回っている。これは平成</a:t>
          </a:r>
          <a:r>
            <a:rPr kumimoji="1" lang="en-US" altLang="ja-JP" sz="1300">
              <a:latin typeface="ＭＳ Ｐゴシック"/>
            </a:rPr>
            <a:t>24</a:t>
          </a:r>
          <a:r>
            <a:rPr kumimoji="1" lang="ja-JP" altLang="en-US" sz="1300">
              <a:latin typeface="ＭＳ Ｐゴシック"/>
            </a:rPr>
            <a:t>年度にて義務教育施設の耐震改修が終了し、地方債現在高が大幅な伸びとなっているためである。今後も富岡町向けの災害公営住宅建設にて補助裏を起債することとなっており、また各種復興事業関連に大玉村復興基金を充当する予定となっているため、充当可能基金残高の減少が見込まれる。このため、集中改革プランに基づき職員数の削減を図るなど、将来にわたる負担額を抑えるような財政運営を図っていく必要があ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1" name="直線コネクタ 43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2" name="テキスト ボックス 43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3" name="直線コネクタ 43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4" name="テキスト ボックス 43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5" name="直線コネクタ 43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6" name="テキスト ボックス 43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7" name="直線コネクタ 43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8" name="テキスト ボックス 43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9" name="直線コネクタ 43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0" name="テキスト ボックス 43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1" name="直線コネクタ 44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2" name="テキスト ボックス 44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5" name="直線コネクタ 444"/>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46"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47" name="直線コネクタ 446"/>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48"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49" name="直線コネクタ 448"/>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82731</xdr:rowOff>
    </xdr:from>
    <xdr:to>
      <xdr:col>24</xdr:col>
      <xdr:colOff>558800</xdr:colOff>
      <xdr:row>16</xdr:row>
      <xdr:rowOff>44571</xdr:rowOff>
    </xdr:to>
    <xdr:cxnSp macro="">
      <xdr:nvCxnSpPr>
        <xdr:cNvPr id="450" name="直線コネクタ 449"/>
        <xdr:cNvCxnSpPr/>
      </xdr:nvCxnSpPr>
      <xdr:spPr>
        <a:xfrm flipV="1">
          <a:off x="16179800" y="2654481"/>
          <a:ext cx="838200" cy="133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51"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52" name="フローチャート : 判断 451"/>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57452</xdr:rowOff>
    </xdr:from>
    <xdr:to>
      <xdr:col>23</xdr:col>
      <xdr:colOff>406400</xdr:colOff>
      <xdr:row>16</xdr:row>
      <xdr:rowOff>44571</xdr:rowOff>
    </xdr:to>
    <xdr:cxnSp macro="">
      <xdr:nvCxnSpPr>
        <xdr:cNvPr id="453" name="直線コネクタ 452"/>
        <xdr:cNvCxnSpPr/>
      </xdr:nvCxnSpPr>
      <xdr:spPr>
        <a:xfrm>
          <a:off x="15290800" y="2629202"/>
          <a:ext cx="889000" cy="158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4" name="フローチャート : 判断 453"/>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5" name="テキスト ボックス 454"/>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57452</xdr:rowOff>
    </xdr:from>
    <xdr:to>
      <xdr:col>22</xdr:col>
      <xdr:colOff>203200</xdr:colOff>
      <xdr:row>17</xdr:row>
      <xdr:rowOff>43180</xdr:rowOff>
    </xdr:to>
    <xdr:cxnSp macro="">
      <xdr:nvCxnSpPr>
        <xdr:cNvPr id="456" name="直線コネクタ 455"/>
        <xdr:cNvCxnSpPr/>
      </xdr:nvCxnSpPr>
      <xdr:spPr>
        <a:xfrm flipV="1">
          <a:off x="14401800" y="2629202"/>
          <a:ext cx="889000" cy="328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2056</xdr:rowOff>
    </xdr:from>
    <xdr:to>
      <xdr:col>22</xdr:col>
      <xdr:colOff>254000</xdr:colOff>
      <xdr:row>15</xdr:row>
      <xdr:rowOff>103656</xdr:rowOff>
    </xdr:to>
    <xdr:sp macro="" textlink="">
      <xdr:nvSpPr>
        <xdr:cNvPr id="457" name="フローチャート : 判断 456"/>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58" name="テキスト ボックス 457"/>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43180</xdr:rowOff>
    </xdr:from>
    <xdr:to>
      <xdr:col>21</xdr:col>
      <xdr:colOff>0</xdr:colOff>
      <xdr:row>17</xdr:row>
      <xdr:rowOff>148892</xdr:rowOff>
    </xdr:to>
    <xdr:cxnSp macro="">
      <xdr:nvCxnSpPr>
        <xdr:cNvPr id="459" name="直線コネクタ 458"/>
        <xdr:cNvCxnSpPr/>
      </xdr:nvCxnSpPr>
      <xdr:spPr>
        <a:xfrm flipV="1">
          <a:off x="13512800" y="2957830"/>
          <a:ext cx="889000" cy="105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161774</xdr:rowOff>
    </xdr:from>
    <xdr:to>
      <xdr:col>21</xdr:col>
      <xdr:colOff>50800</xdr:colOff>
      <xdr:row>16</xdr:row>
      <xdr:rowOff>91924</xdr:rowOff>
    </xdr:to>
    <xdr:sp macro="" textlink="">
      <xdr:nvSpPr>
        <xdr:cNvPr id="460" name="フローチャート : 判断 459"/>
        <xdr:cNvSpPr/>
      </xdr:nvSpPr>
      <xdr:spPr>
        <a:xfrm>
          <a:off x="14351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102101</xdr:rowOff>
    </xdr:from>
    <xdr:ext cx="762000" cy="259045"/>
    <xdr:sp macro="" textlink="">
      <xdr:nvSpPr>
        <xdr:cNvPr id="461" name="テキスト ボックス 460"/>
        <xdr:cNvSpPr txBox="1"/>
      </xdr:nvSpPr>
      <xdr:spPr>
        <a:xfrm>
          <a:off x="14020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104987</xdr:rowOff>
    </xdr:from>
    <xdr:to>
      <xdr:col>19</xdr:col>
      <xdr:colOff>533400</xdr:colOff>
      <xdr:row>18</xdr:row>
      <xdr:rowOff>35137</xdr:rowOff>
    </xdr:to>
    <xdr:sp macro="" textlink="">
      <xdr:nvSpPr>
        <xdr:cNvPr id="462" name="フローチャート : 判断 461"/>
        <xdr:cNvSpPr/>
      </xdr:nvSpPr>
      <xdr:spPr>
        <a:xfrm>
          <a:off x="13462000" y="30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19914</xdr:rowOff>
    </xdr:from>
    <xdr:ext cx="762000" cy="259045"/>
    <xdr:sp macro="" textlink="">
      <xdr:nvSpPr>
        <xdr:cNvPr id="463" name="テキスト ボックス 462"/>
        <xdr:cNvSpPr txBox="1"/>
      </xdr:nvSpPr>
      <xdr:spPr>
        <a:xfrm>
          <a:off x="13131800" y="310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31931</xdr:rowOff>
    </xdr:from>
    <xdr:to>
      <xdr:col>24</xdr:col>
      <xdr:colOff>609600</xdr:colOff>
      <xdr:row>15</xdr:row>
      <xdr:rowOff>133531</xdr:rowOff>
    </xdr:to>
    <xdr:sp macro="" textlink="">
      <xdr:nvSpPr>
        <xdr:cNvPr id="469" name="円/楕円 468"/>
        <xdr:cNvSpPr/>
      </xdr:nvSpPr>
      <xdr:spPr>
        <a:xfrm>
          <a:off x="16967200" y="260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4008</xdr:rowOff>
    </xdr:from>
    <xdr:ext cx="762000" cy="259045"/>
    <xdr:sp macro="" textlink="">
      <xdr:nvSpPr>
        <xdr:cNvPr id="470" name="将来負担の状況該当値テキスト"/>
        <xdr:cNvSpPr txBox="1"/>
      </xdr:nvSpPr>
      <xdr:spPr>
        <a:xfrm>
          <a:off x="17106900" y="2575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165221</xdr:rowOff>
    </xdr:from>
    <xdr:to>
      <xdr:col>23</xdr:col>
      <xdr:colOff>457200</xdr:colOff>
      <xdr:row>16</xdr:row>
      <xdr:rowOff>95371</xdr:rowOff>
    </xdr:to>
    <xdr:sp macro="" textlink="">
      <xdr:nvSpPr>
        <xdr:cNvPr id="471" name="円/楕円 470"/>
        <xdr:cNvSpPr/>
      </xdr:nvSpPr>
      <xdr:spPr>
        <a:xfrm>
          <a:off x="16129000" y="273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80148</xdr:rowOff>
    </xdr:from>
    <xdr:ext cx="736600" cy="259045"/>
    <xdr:sp macro="" textlink="">
      <xdr:nvSpPr>
        <xdr:cNvPr id="472" name="テキスト ボックス 471"/>
        <xdr:cNvSpPr txBox="1"/>
      </xdr:nvSpPr>
      <xdr:spPr>
        <a:xfrm>
          <a:off x="15798800" y="282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6652</xdr:rowOff>
    </xdr:from>
    <xdr:to>
      <xdr:col>22</xdr:col>
      <xdr:colOff>254000</xdr:colOff>
      <xdr:row>15</xdr:row>
      <xdr:rowOff>108252</xdr:rowOff>
    </xdr:to>
    <xdr:sp macro="" textlink="">
      <xdr:nvSpPr>
        <xdr:cNvPr id="473" name="円/楕円 472"/>
        <xdr:cNvSpPr/>
      </xdr:nvSpPr>
      <xdr:spPr>
        <a:xfrm>
          <a:off x="15240000" y="2578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93029</xdr:rowOff>
    </xdr:from>
    <xdr:ext cx="762000" cy="259045"/>
    <xdr:sp macro="" textlink="">
      <xdr:nvSpPr>
        <xdr:cNvPr id="474" name="テキスト ボックス 473"/>
        <xdr:cNvSpPr txBox="1"/>
      </xdr:nvSpPr>
      <xdr:spPr>
        <a:xfrm>
          <a:off x="14909800" y="2664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163830</xdr:rowOff>
    </xdr:from>
    <xdr:to>
      <xdr:col>21</xdr:col>
      <xdr:colOff>50800</xdr:colOff>
      <xdr:row>17</xdr:row>
      <xdr:rowOff>93980</xdr:rowOff>
    </xdr:to>
    <xdr:sp macro="" textlink="">
      <xdr:nvSpPr>
        <xdr:cNvPr id="475" name="円/楕円 474"/>
        <xdr:cNvSpPr/>
      </xdr:nvSpPr>
      <xdr:spPr>
        <a:xfrm>
          <a:off x="14351000" y="290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78757</xdr:rowOff>
    </xdr:from>
    <xdr:ext cx="762000" cy="259045"/>
    <xdr:sp macro="" textlink="">
      <xdr:nvSpPr>
        <xdr:cNvPr id="476" name="テキスト ボックス 475"/>
        <xdr:cNvSpPr txBox="1"/>
      </xdr:nvSpPr>
      <xdr:spPr>
        <a:xfrm>
          <a:off x="14020800" y="299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98092</xdr:rowOff>
    </xdr:from>
    <xdr:to>
      <xdr:col>19</xdr:col>
      <xdr:colOff>533400</xdr:colOff>
      <xdr:row>18</xdr:row>
      <xdr:rowOff>28242</xdr:rowOff>
    </xdr:to>
    <xdr:sp macro="" textlink="">
      <xdr:nvSpPr>
        <xdr:cNvPr id="477" name="円/楕円 476"/>
        <xdr:cNvSpPr/>
      </xdr:nvSpPr>
      <xdr:spPr>
        <a:xfrm>
          <a:off x="13462000" y="301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38419</xdr:rowOff>
    </xdr:from>
    <xdr:ext cx="762000" cy="259045"/>
    <xdr:sp macro="" textlink="">
      <xdr:nvSpPr>
        <xdr:cNvPr id="478" name="テキスト ボックス 477"/>
        <xdr:cNvSpPr txBox="1"/>
      </xdr:nvSpPr>
      <xdr:spPr>
        <a:xfrm>
          <a:off x="13131800" y="278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福島県大玉村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8,496
8,456
79.46
6,190,638
5,706,008
338,433
2,707,676
3,908,282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9.0
29.7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ラスパイレス指数が類似団体より高いことと、保育所等を村営にて運営しているため類似団体と比較して</a:t>
          </a:r>
          <a:r>
            <a:rPr kumimoji="1" lang="en-US" altLang="ja-JP" sz="1300">
              <a:latin typeface="ＭＳ Ｐゴシック"/>
            </a:rPr>
            <a:t>4.8</a:t>
          </a:r>
          <a:r>
            <a:rPr kumimoji="1" lang="ja-JP" altLang="en-US" sz="1300">
              <a:latin typeface="ＭＳ Ｐゴシック"/>
            </a:rPr>
            <a:t>％増の</a:t>
          </a:r>
          <a:r>
            <a:rPr kumimoji="1" lang="en-US" altLang="ja-JP" sz="1300">
              <a:latin typeface="ＭＳ Ｐゴシック"/>
            </a:rPr>
            <a:t>28.6</a:t>
          </a:r>
          <a:r>
            <a:rPr kumimoji="1" lang="ja-JP" altLang="en-US" sz="1300">
              <a:latin typeface="ＭＳ Ｐゴシック"/>
            </a:rPr>
            <a:t>％となっている。今後は退職者不補充の原則に基づいた必要最小限の職員採用にとどめ、人件費を削減していく必要がある。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7" name="直線コネクタ 46"/>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8" name="テキスト ボックス 47"/>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9" name="直線コネクタ 48"/>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50" name="テキスト ボックス 49"/>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1" name="直線コネクタ 50"/>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2" name="テキスト ボックス 51"/>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3" name="直線コネクタ 52"/>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4" name="テキスト ボックス 53"/>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5" name="直線コネクタ 54"/>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6" name="テキスト ボックス 55"/>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7" name="直線コネクタ 56"/>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8" name="テキスト ボックス 57"/>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9" name="直線コネクタ 58"/>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60" name="テキスト ボックス 59"/>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1" name="直線コネクタ 60"/>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2" name="テキスト ボックス 61"/>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3"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69850</xdr:rowOff>
    </xdr:from>
    <xdr:to>
      <xdr:col>7</xdr:col>
      <xdr:colOff>15875</xdr:colOff>
      <xdr:row>40</xdr:row>
      <xdr:rowOff>136525</xdr:rowOff>
    </xdr:to>
    <xdr:cxnSp macro="">
      <xdr:nvCxnSpPr>
        <xdr:cNvPr id="64" name="直線コネクタ 63"/>
        <xdr:cNvCxnSpPr/>
      </xdr:nvCxnSpPr>
      <xdr:spPr>
        <a:xfrm flipV="1">
          <a:off x="4826000" y="5727700"/>
          <a:ext cx="0" cy="12668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108602</xdr:rowOff>
    </xdr:from>
    <xdr:ext cx="762000" cy="259045"/>
    <xdr:sp macro="" textlink="">
      <xdr:nvSpPr>
        <xdr:cNvPr id="65" name="人件費最小値テキスト"/>
        <xdr:cNvSpPr txBox="1"/>
      </xdr:nvSpPr>
      <xdr:spPr>
        <a:xfrm>
          <a:off x="4914900" y="6966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40</xdr:row>
      <xdr:rowOff>136525</xdr:rowOff>
    </xdr:from>
    <xdr:to>
      <xdr:col>7</xdr:col>
      <xdr:colOff>104775</xdr:colOff>
      <xdr:row>40</xdr:row>
      <xdr:rowOff>136525</xdr:rowOff>
    </xdr:to>
    <xdr:cxnSp macro="">
      <xdr:nvCxnSpPr>
        <xdr:cNvPr id="66" name="直線コネクタ 65"/>
        <xdr:cNvCxnSpPr/>
      </xdr:nvCxnSpPr>
      <xdr:spPr>
        <a:xfrm>
          <a:off x="4737100" y="6994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156227</xdr:rowOff>
    </xdr:from>
    <xdr:ext cx="762000" cy="259045"/>
    <xdr:sp macro="" textlink="">
      <xdr:nvSpPr>
        <xdr:cNvPr id="67" name="人件費最大値テキスト"/>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69850</xdr:rowOff>
    </xdr:from>
    <xdr:to>
      <xdr:col>7</xdr:col>
      <xdr:colOff>104775</xdr:colOff>
      <xdr:row>33</xdr:row>
      <xdr:rowOff>69850</xdr:rowOff>
    </xdr:to>
    <xdr:cxnSp macro="">
      <xdr:nvCxnSpPr>
        <xdr:cNvPr id="68" name="直線コネクタ 67"/>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165100</xdr:rowOff>
    </xdr:from>
    <xdr:to>
      <xdr:col>7</xdr:col>
      <xdr:colOff>15875</xdr:colOff>
      <xdr:row>40</xdr:row>
      <xdr:rowOff>31750</xdr:rowOff>
    </xdr:to>
    <xdr:cxnSp macro="">
      <xdr:nvCxnSpPr>
        <xdr:cNvPr id="69" name="直線コネクタ 68"/>
        <xdr:cNvCxnSpPr/>
      </xdr:nvCxnSpPr>
      <xdr:spPr>
        <a:xfrm flipV="1">
          <a:off x="3987800" y="68516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16527</xdr:rowOff>
    </xdr:from>
    <xdr:ext cx="762000" cy="259045"/>
    <xdr:sp macro="" textlink="">
      <xdr:nvSpPr>
        <xdr:cNvPr id="70" name="人件費平均値テキスト"/>
        <xdr:cNvSpPr txBox="1"/>
      </xdr:nvSpPr>
      <xdr:spPr>
        <a:xfrm>
          <a:off x="4914900" y="6188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0</xdr:rowOff>
    </xdr:from>
    <xdr:to>
      <xdr:col>7</xdr:col>
      <xdr:colOff>66675</xdr:colOff>
      <xdr:row>37</xdr:row>
      <xdr:rowOff>101600</xdr:rowOff>
    </xdr:to>
    <xdr:sp macro="" textlink="">
      <xdr:nvSpPr>
        <xdr:cNvPr id="71" name="フローチャート : 判断 70"/>
        <xdr:cNvSpPr/>
      </xdr:nvSpPr>
      <xdr:spPr>
        <a:xfrm>
          <a:off x="4775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31750</xdr:rowOff>
    </xdr:from>
    <xdr:to>
      <xdr:col>5</xdr:col>
      <xdr:colOff>549275</xdr:colOff>
      <xdr:row>40</xdr:row>
      <xdr:rowOff>69850</xdr:rowOff>
    </xdr:to>
    <xdr:cxnSp macro="">
      <xdr:nvCxnSpPr>
        <xdr:cNvPr id="72" name="直線コネクタ 71"/>
        <xdr:cNvCxnSpPr/>
      </xdr:nvCxnSpPr>
      <xdr:spPr>
        <a:xfrm flipV="1">
          <a:off x="3098800" y="68897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28575</xdr:rowOff>
    </xdr:from>
    <xdr:to>
      <xdr:col>5</xdr:col>
      <xdr:colOff>600075</xdr:colOff>
      <xdr:row>37</xdr:row>
      <xdr:rowOff>130175</xdr:rowOff>
    </xdr:to>
    <xdr:sp macro="" textlink="">
      <xdr:nvSpPr>
        <xdr:cNvPr id="73" name="フローチャート : 判断 72"/>
        <xdr:cNvSpPr/>
      </xdr:nvSpPr>
      <xdr:spPr>
        <a:xfrm>
          <a:off x="3937000" y="637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140352</xdr:rowOff>
    </xdr:from>
    <xdr:ext cx="736600" cy="259045"/>
    <xdr:sp macro="" textlink="">
      <xdr:nvSpPr>
        <xdr:cNvPr id="74" name="テキスト ボックス 73"/>
        <xdr:cNvSpPr txBox="1"/>
      </xdr:nvSpPr>
      <xdr:spPr>
        <a:xfrm>
          <a:off x="3606800" y="6141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22225</xdr:rowOff>
    </xdr:from>
    <xdr:to>
      <xdr:col>4</xdr:col>
      <xdr:colOff>346075</xdr:colOff>
      <xdr:row>40</xdr:row>
      <xdr:rowOff>69850</xdr:rowOff>
    </xdr:to>
    <xdr:cxnSp macro="">
      <xdr:nvCxnSpPr>
        <xdr:cNvPr id="75" name="直線コネクタ 74"/>
        <xdr:cNvCxnSpPr/>
      </xdr:nvCxnSpPr>
      <xdr:spPr>
        <a:xfrm>
          <a:off x="2209800" y="688022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6" name="フローチャート : 判断 75"/>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7" name="テキスト ボックス 76"/>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22225</xdr:rowOff>
    </xdr:from>
    <xdr:to>
      <xdr:col>3</xdr:col>
      <xdr:colOff>142875</xdr:colOff>
      <xdr:row>41</xdr:row>
      <xdr:rowOff>79375</xdr:rowOff>
    </xdr:to>
    <xdr:cxnSp macro="">
      <xdr:nvCxnSpPr>
        <xdr:cNvPr id="78" name="直線コネクタ 77"/>
        <xdr:cNvCxnSpPr/>
      </xdr:nvCxnSpPr>
      <xdr:spPr>
        <a:xfrm flipV="1">
          <a:off x="1320800" y="6880225"/>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104775</xdr:rowOff>
    </xdr:from>
    <xdr:to>
      <xdr:col>3</xdr:col>
      <xdr:colOff>193675</xdr:colOff>
      <xdr:row>37</xdr:row>
      <xdr:rowOff>34925</xdr:rowOff>
    </xdr:to>
    <xdr:sp macro="" textlink="">
      <xdr:nvSpPr>
        <xdr:cNvPr id="79" name="フローチャート : 判断 78"/>
        <xdr:cNvSpPr/>
      </xdr:nvSpPr>
      <xdr:spPr>
        <a:xfrm>
          <a:off x="2159000" y="627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45102</xdr:rowOff>
    </xdr:from>
    <xdr:ext cx="762000" cy="259045"/>
    <xdr:sp macro="" textlink="">
      <xdr:nvSpPr>
        <xdr:cNvPr id="80" name="テキスト ボックス 79"/>
        <xdr:cNvSpPr txBox="1"/>
      </xdr:nvSpPr>
      <xdr:spPr>
        <a:xfrm>
          <a:off x="1828800" y="6045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76200</xdr:rowOff>
    </xdr:from>
    <xdr:to>
      <xdr:col>1</xdr:col>
      <xdr:colOff>676275</xdr:colOff>
      <xdr:row>38</xdr:row>
      <xdr:rowOff>6350</xdr:rowOff>
    </xdr:to>
    <xdr:sp macro="" textlink="">
      <xdr:nvSpPr>
        <xdr:cNvPr id="81" name="フローチャート : 判断 80"/>
        <xdr:cNvSpPr/>
      </xdr:nvSpPr>
      <xdr:spPr>
        <a:xfrm>
          <a:off x="1270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16527</xdr:rowOff>
    </xdr:from>
    <xdr:ext cx="762000" cy="259045"/>
    <xdr:sp macro="" textlink="">
      <xdr:nvSpPr>
        <xdr:cNvPr id="82" name="テキスト ボックス 81"/>
        <xdr:cNvSpPr txBox="1"/>
      </xdr:nvSpPr>
      <xdr:spPr>
        <a:xfrm>
          <a:off x="939800" y="618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3" name="テキスト ボックス 82"/>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4" name="テキスト ボックス 83"/>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5" name="テキスト ボックス 84"/>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6" name="テキスト ボックス 85"/>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7" name="テキスト ボックス 86"/>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114300</xdr:rowOff>
    </xdr:from>
    <xdr:to>
      <xdr:col>7</xdr:col>
      <xdr:colOff>66675</xdr:colOff>
      <xdr:row>40</xdr:row>
      <xdr:rowOff>44450</xdr:rowOff>
    </xdr:to>
    <xdr:sp macro="" textlink="">
      <xdr:nvSpPr>
        <xdr:cNvPr id="88" name="円/楕円 87"/>
        <xdr:cNvSpPr/>
      </xdr:nvSpPr>
      <xdr:spPr>
        <a:xfrm>
          <a:off x="4775200" y="6800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86377</xdr:rowOff>
    </xdr:from>
    <xdr:ext cx="762000" cy="259045"/>
    <xdr:sp macro="" textlink="">
      <xdr:nvSpPr>
        <xdr:cNvPr id="89" name="人件費該当値テキスト"/>
        <xdr:cNvSpPr txBox="1"/>
      </xdr:nvSpPr>
      <xdr:spPr>
        <a:xfrm>
          <a:off x="4914900" y="677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152400</xdr:rowOff>
    </xdr:from>
    <xdr:to>
      <xdr:col>5</xdr:col>
      <xdr:colOff>600075</xdr:colOff>
      <xdr:row>40</xdr:row>
      <xdr:rowOff>82550</xdr:rowOff>
    </xdr:to>
    <xdr:sp macro="" textlink="">
      <xdr:nvSpPr>
        <xdr:cNvPr id="90" name="円/楕円 89"/>
        <xdr:cNvSpPr/>
      </xdr:nvSpPr>
      <xdr:spPr>
        <a:xfrm>
          <a:off x="39370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67327</xdr:rowOff>
    </xdr:from>
    <xdr:ext cx="736600" cy="259045"/>
    <xdr:sp macro="" textlink="">
      <xdr:nvSpPr>
        <xdr:cNvPr id="91" name="テキスト ボックス 90"/>
        <xdr:cNvSpPr txBox="1"/>
      </xdr:nvSpPr>
      <xdr:spPr>
        <a:xfrm>
          <a:off x="3606800" y="6925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19050</xdr:rowOff>
    </xdr:from>
    <xdr:to>
      <xdr:col>4</xdr:col>
      <xdr:colOff>396875</xdr:colOff>
      <xdr:row>40</xdr:row>
      <xdr:rowOff>120650</xdr:rowOff>
    </xdr:to>
    <xdr:sp macro="" textlink="">
      <xdr:nvSpPr>
        <xdr:cNvPr id="92" name="円/楕円 91"/>
        <xdr:cNvSpPr/>
      </xdr:nvSpPr>
      <xdr:spPr>
        <a:xfrm>
          <a:off x="3048000" y="687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105427</xdr:rowOff>
    </xdr:from>
    <xdr:ext cx="762000" cy="259045"/>
    <xdr:sp macro="" textlink="">
      <xdr:nvSpPr>
        <xdr:cNvPr id="93" name="テキスト ボックス 92"/>
        <xdr:cNvSpPr txBox="1"/>
      </xdr:nvSpPr>
      <xdr:spPr>
        <a:xfrm>
          <a:off x="2717800" y="696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142875</xdr:rowOff>
    </xdr:from>
    <xdr:to>
      <xdr:col>3</xdr:col>
      <xdr:colOff>193675</xdr:colOff>
      <xdr:row>40</xdr:row>
      <xdr:rowOff>73025</xdr:rowOff>
    </xdr:to>
    <xdr:sp macro="" textlink="">
      <xdr:nvSpPr>
        <xdr:cNvPr id="94" name="円/楕円 93"/>
        <xdr:cNvSpPr/>
      </xdr:nvSpPr>
      <xdr:spPr>
        <a:xfrm>
          <a:off x="2159000" y="682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57802</xdr:rowOff>
    </xdr:from>
    <xdr:ext cx="762000" cy="259045"/>
    <xdr:sp macro="" textlink="">
      <xdr:nvSpPr>
        <xdr:cNvPr id="95" name="テキスト ボックス 94"/>
        <xdr:cNvSpPr txBox="1"/>
      </xdr:nvSpPr>
      <xdr:spPr>
        <a:xfrm>
          <a:off x="1828800" y="6915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28575</xdr:rowOff>
    </xdr:from>
    <xdr:to>
      <xdr:col>1</xdr:col>
      <xdr:colOff>676275</xdr:colOff>
      <xdr:row>41</xdr:row>
      <xdr:rowOff>130175</xdr:rowOff>
    </xdr:to>
    <xdr:sp macro="" textlink="">
      <xdr:nvSpPr>
        <xdr:cNvPr id="96" name="円/楕円 95"/>
        <xdr:cNvSpPr/>
      </xdr:nvSpPr>
      <xdr:spPr>
        <a:xfrm>
          <a:off x="1270000" y="705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114952</xdr:rowOff>
    </xdr:from>
    <xdr:ext cx="762000" cy="259045"/>
    <xdr:sp macro="" textlink="">
      <xdr:nvSpPr>
        <xdr:cNvPr id="97" name="テキスト ボックス 96"/>
        <xdr:cNvSpPr txBox="1"/>
      </xdr:nvSpPr>
      <xdr:spPr>
        <a:xfrm>
          <a:off x="9398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8" name="正方形/長方形 97"/>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9" name="正方形/長方形 98"/>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100" name="正方形/長方形 99"/>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1" name="正方形/長方形 100"/>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2" name="正方形/長方形 101"/>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3" name="正方形/長方形 102"/>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4" name="正方形/長方形 103"/>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5" name="正方形/長方形 104"/>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6" name="正方形/長方形 105"/>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7" name="正方形/長方形 106"/>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8" name="テキスト ボックス 107"/>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a:t>
          </a:r>
          <a:r>
            <a:rPr kumimoji="1" lang="en-US" altLang="ja-JP" sz="1300">
              <a:latin typeface="ＭＳ Ｐゴシック"/>
            </a:rPr>
            <a:t>1.1</a:t>
          </a:r>
          <a:r>
            <a:rPr kumimoji="1" lang="ja-JP" altLang="en-US" sz="1300">
              <a:latin typeface="ＭＳ Ｐゴシック"/>
            </a:rPr>
            <a:t>％増の</a:t>
          </a:r>
          <a:r>
            <a:rPr kumimoji="1" lang="en-US" altLang="ja-JP" sz="1300">
              <a:latin typeface="ＭＳ Ｐゴシック"/>
            </a:rPr>
            <a:t>13.5</a:t>
          </a:r>
          <a:r>
            <a:rPr kumimoji="1" lang="ja-JP" altLang="en-US" sz="1300">
              <a:latin typeface="ＭＳ Ｐゴシック"/>
            </a:rPr>
            <a:t>％となっている。年々臨時職員、委託職員が増加しているため、各施設の維持管理経費についても削減を図っていき、</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3</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％の削減を目指す。</a:t>
          </a:r>
        </a:p>
      </xdr:txBody>
    </xdr:sp>
    <xdr:clientData/>
  </xdr:twoCellAnchor>
  <xdr:oneCellAnchor>
    <xdr:from>
      <xdr:col>18</xdr:col>
      <xdr:colOff>44450</xdr:colOff>
      <xdr:row>9</xdr:row>
      <xdr:rowOff>107950</xdr:rowOff>
    </xdr:from>
    <xdr:ext cx="298543" cy="225703"/>
    <xdr:sp macro="" textlink="">
      <xdr:nvSpPr>
        <xdr:cNvPr id="109" name="テキスト ボックス 108"/>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10" name="直線コネクタ 109"/>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1" name="テキスト ボックス 110"/>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2" name="直線コネクタ 111"/>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3" name="テキスト ボックス 112"/>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4" name="直線コネクタ 113"/>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5" name="テキスト ボックス 114"/>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6" name="直線コネクタ 115"/>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7" name="テキスト ボックス 116"/>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8" name="直線コネクタ 117"/>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9" name="テキスト ボックス 118"/>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20" name="直線コネクタ 119"/>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1" name="テキスト ボックス 120"/>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2" name="直線コネクタ 121"/>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3" name="テキスト ボックス 122"/>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4" name="直線コネクタ 12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5" name="テキスト ボックス 124"/>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7" name="直線コネクタ 126"/>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8"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9" name="直線コネクタ 128"/>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30"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31" name="直線コネクタ 130"/>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143329</xdr:rowOff>
    </xdr:from>
    <xdr:to>
      <xdr:col>24</xdr:col>
      <xdr:colOff>31750</xdr:colOff>
      <xdr:row>17</xdr:row>
      <xdr:rowOff>69850</xdr:rowOff>
    </xdr:to>
    <xdr:cxnSp macro="">
      <xdr:nvCxnSpPr>
        <xdr:cNvPr id="132" name="直線コネクタ 131"/>
        <xdr:cNvCxnSpPr/>
      </xdr:nvCxnSpPr>
      <xdr:spPr>
        <a:xfrm>
          <a:off x="15671800" y="2886529"/>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3"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4" name="フローチャート : 判断 133"/>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23586</xdr:rowOff>
    </xdr:from>
    <xdr:to>
      <xdr:col>22</xdr:col>
      <xdr:colOff>565150</xdr:colOff>
      <xdr:row>16</xdr:row>
      <xdr:rowOff>143329</xdr:rowOff>
    </xdr:to>
    <xdr:cxnSp macro="">
      <xdr:nvCxnSpPr>
        <xdr:cNvPr id="135" name="直線コネクタ 134"/>
        <xdr:cNvCxnSpPr/>
      </xdr:nvCxnSpPr>
      <xdr:spPr>
        <a:xfrm>
          <a:off x="14782800" y="2766786"/>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6" name="フローチャート : 判断 135"/>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7" name="テキスト ボックス 136"/>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140607</xdr:rowOff>
    </xdr:from>
    <xdr:to>
      <xdr:col>21</xdr:col>
      <xdr:colOff>361950</xdr:colOff>
      <xdr:row>16</xdr:row>
      <xdr:rowOff>23586</xdr:rowOff>
    </xdr:to>
    <xdr:cxnSp macro="">
      <xdr:nvCxnSpPr>
        <xdr:cNvPr id="138" name="直線コネクタ 137"/>
        <xdr:cNvCxnSpPr/>
      </xdr:nvCxnSpPr>
      <xdr:spPr>
        <a:xfrm>
          <a:off x="13893800" y="27123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9" name="フローチャート : 判断 138"/>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40" name="テキスト ボックス 139"/>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75293</xdr:rowOff>
    </xdr:from>
    <xdr:to>
      <xdr:col>20</xdr:col>
      <xdr:colOff>158750</xdr:colOff>
      <xdr:row>15</xdr:row>
      <xdr:rowOff>140607</xdr:rowOff>
    </xdr:to>
    <xdr:cxnSp macro="">
      <xdr:nvCxnSpPr>
        <xdr:cNvPr id="141" name="直線コネクタ 140"/>
        <xdr:cNvCxnSpPr/>
      </xdr:nvCxnSpPr>
      <xdr:spPr>
        <a:xfrm>
          <a:off x="13004800" y="26470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2" name="フローチャート : 判断 141"/>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43" name="テキスト ボックス 142"/>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4" name="フローチャート : 判断 143"/>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136270</xdr:rowOff>
    </xdr:from>
    <xdr:ext cx="762000" cy="259045"/>
    <xdr:sp macro="" textlink="">
      <xdr:nvSpPr>
        <xdr:cNvPr id="145" name="テキスト ボックス 144"/>
        <xdr:cNvSpPr txBox="1"/>
      </xdr:nvSpPr>
      <xdr:spPr>
        <a:xfrm>
          <a:off x="12623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6" name="テキスト ボックス 14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7" name="テキスト ボックス 14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8" name="テキスト ボックス 14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9" name="テキスト ボックス 14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50" name="テキスト ボックス 14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51" name="円/楕円 150"/>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162577</xdr:rowOff>
    </xdr:from>
    <xdr:ext cx="762000" cy="259045"/>
    <xdr:sp macro="" textlink="">
      <xdr:nvSpPr>
        <xdr:cNvPr id="152" name="物件費該当値テキスト"/>
        <xdr:cNvSpPr txBox="1"/>
      </xdr:nvSpPr>
      <xdr:spPr>
        <a:xfrm>
          <a:off x="165989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92529</xdr:rowOff>
    </xdr:from>
    <xdr:to>
      <xdr:col>22</xdr:col>
      <xdr:colOff>615950</xdr:colOff>
      <xdr:row>17</xdr:row>
      <xdr:rowOff>22679</xdr:rowOff>
    </xdr:to>
    <xdr:sp macro="" textlink="">
      <xdr:nvSpPr>
        <xdr:cNvPr id="153" name="円/楕円 152"/>
        <xdr:cNvSpPr/>
      </xdr:nvSpPr>
      <xdr:spPr>
        <a:xfrm>
          <a:off x="15621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7456</xdr:rowOff>
    </xdr:from>
    <xdr:ext cx="736600" cy="259045"/>
    <xdr:sp macro="" textlink="">
      <xdr:nvSpPr>
        <xdr:cNvPr id="154" name="テキスト ボックス 153"/>
        <xdr:cNvSpPr txBox="1"/>
      </xdr:nvSpPr>
      <xdr:spPr>
        <a:xfrm>
          <a:off x="15290800" y="2922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144236</xdr:rowOff>
    </xdr:from>
    <xdr:to>
      <xdr:col>21</xdr:col>
      <xdr:colOff>412750</xdr:colOff>
      <xdr:row>16</xdr:row>
      <xdr:rowOff>74386</xdr:rowOff>
    </xdr:to>
    <xdr:sp macro="" textlink="">
      <xdr:nvSpPr>
        <xdr:cNvPr id="155" name="円/楕円 154"/>
        <xdr:cNvSpPr/>
      </xdr:nvSpPr>
      <xdr:spPr>
        <a:xfrm>
          <a:off x="147320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56" name="テキスト ボックス 155"/>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89807</xdr:rowOff>
    </xdr:from>
    <xdr:to>
      <xdr:col>20</xdr:col>
      <xdr:colOff>209550</xdr:colOff>
      <xdr:row>16</xdr:row>
      <xdr:rowOff>19957</xdr:rowOff>
    </xdr:to>
    <xdr:sp macro="" textlink="">
      <xdr:nvSpPr>
        <xdr:cNvPr id="157" name="円/楕円 156"/>
        <xdr:cNvSpPr/>
      </xdr:nvSpPr>
      <xdr:spPr>
        <a:xfrm>
          <a:off x="13843000" y="266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4734</xdr:rowOff>
    </xdr:from>
    <xdr:ext cx="762000" cy="259045"/>
    <xdr:sp macro="" textlink="">
      <xdr:nvSpPr>
        <xdr:cNvPr id="158" name="テキスト ボックス 157"/>
        <xdr:cNvSpPr txBox="1"/>
      </xdr:nvSpPr>
      <xdr:spPr>
        <a:xfrm>
          <a:off x="13512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59" name="円/楕円 158"/>
        <xdr:cNvSpPr/>
      </xdr:nvSpPr>
      <xdr:spPr>
        <a:xfrm>
          <a:off x="12954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110870</xdr:rowOff>
    </xdr:from>
    <xdr:ext cx="762000" cy="259045"/>
    <xdr:sp macro="" textlink="">
      <xdr:nvSpPr>
        <xdr:cNvPr id="160" name="テキスト ボックス 159"/>
        <xdr:cNvSpPr txBox="1"/>
      </xdr:nvSpPr>
      <xdr:spPr>
        <a:xfrm>
          <a:off x="12623800" y="268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1" name="正方形/長方形 16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2" name="正方形/長方形 16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3" name="正方形/長方形 16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4" name="正方形/長方形 16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5" name="正方形/長方形 16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6" name="正方形/長方形 16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7" name="正方形/長方形 16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8" name="正方形/長方形 16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9" name="正方形/長方形 16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70" name="正方形/長方形 16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1" name="テキスト ボックス 17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類似団体の平均と比較し、</a:t>
          </a:r>
          <a:r>
            <a:rPr kumimoji="1" lang="en-US" altLang="ja-JP" sz="1300">
              <a:latin typeface="ＭＳ Ｐゴシック"/>
            </a:rPr>
            <a:t>0.3</a:t>
          </a:r>
          <a:r>
            <a:rPr kumimoji="1" lang="ja-JP" altLang="en-US" sz="1300">
              <a:latin typeface="ＭＳ Ｐゴシック"/>
            </a:rPr>
            <a:t>％減の</a:t>
          </a:r>
          <a:r>
            <a:rPr kumimoji="1" lang="en-US" altLang="ja-JP" sz="1300">
              <a:latin typeface="ＭＳ Ｐゴシック"/>
            </a:rPr>
            <a:t>3.7</a:t>
          </a:r>
          <a:r>
            <a:rPr kumimoji="1" lang="ja-JP" altLang="en-US" sz="1300">
              <a:latin typeface="ＭＳ Ｐゴシック"/>
            </a:rPr>
            <a:t>％となっている。今後も引き続き現事業の展開を図る。</a:t>
          </a:r>
        </a:p>
      </xdr:txBody>
    </xdr:sp>
    <xdr:clientData/>
  </xdr:twoCellAnchor>
  <xdr:oneCellAnchor>
    <xdr:from>
      <xdr:col>1</xdr:col>
      <xdr:colOff>28575</xdr:colOff>
      <xdr:row>49</xdr:row>
      <xdr:rowOff>107950</xdr:rowOff>
    </xdr:from>
    <xdr:ext cx="298543" cy="225703"/>
    <xdr:sp macro="" textlink="">
      <xdr:nvSpPr>
        <xdr:cNvPr id="172" name="テキスト ボックス 17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3" name="直線コネクタ 17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4" name="テキスト ボックス 17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5" name="直線コネクタ 174"/>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6" name="テキスト ボックス 175"/>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7" name="直線コネクタ 176"/>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8" name="テキスト ボックス 177"/>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9" name="直線コネクタ 178"/>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80" name="テキスト ボックス 179"/>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81" name="直線コネクタ 18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2" name="テキスト ボックス 18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3" name="直線コネクタ 182"/>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4" name="テキスト ボックス 183"/>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5" name="直線コネクタ 184"/>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6" name="テキスト ボックス 185"/>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7" name="直線コネクタ 186"/>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8" name="テキスト ボックス 187"/>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9" name="直線コネクタ 18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90" name="テキスト ボックス 18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9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2" name="直線コネクタ 191"/>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3"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4" name="直線コネクタ 193"/>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5"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6" name="直線コネクタ 195"/>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98425</xdr:rowOff>
    </xdr:from>
    <xdr:to>
      <xdr:col>7</xdr:col>
      <xdr:colOff>15875</xdr:colOff>
      <xdr:row>56</xdr:row>
      <xdr:rowOff>155575</xdr:rowOff>
    </xdr:to>
    <xdr:cxnSp macro="">
      <xdr:nvCxnSpPr>
        <xdr:cNvPr id="197" name="直線コネクタ 196"/>
        <xdr:cNvCxnSpPr/>
      </xdr:nvCxnSpPr>
      <xdr:spPr>
        <a:xfrm>
          <a:off x="3987800" y="9528175"/>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98"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9" name="フローチャート : 判断 198"/>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41275</xdr:rowOff>
    </xdr:from>
    <xdr:to>
      <xdr:col>5</xdr:col>
      <xdr:colOff>549275</xdr:colOff>
      <xdr:row>55</xdr:row>
      <xdr:rowOff>98425</xdr:rowOff>
    </xdr:to>
    <xdr:cxnSp macro="">
      <xdr:nvCxnSpPr>
        <xdr:cNvPr id="200" name="直線コネクタ 199"/>
        <xdr:cNvCxnSpPr/>
      </xdr:nvCxnSpPr>
      <xdr:spPr>
        <a:xfrm>
          <a:off x="3098800" y="947102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201" name="フローチャート : 判断 200"/>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19702</xdr:rowOff>
    </xdr:from>
    <xdr:ext cx="736600" cy="259045"/>
    <xdr:sp macro="" textlink="">
      <xdr:nvSpPr>
        <xdr:cNvPr id="202" name="テキスト ボックス 201"/>
        <xdr:cNvSpPr txBox="1"/>
      </xdr:nvSpPr>
      <xdr:spPr>
        <a:xfrm>
          <a:off x="3606800" y="9792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41275</xdr:rowOff>
    </xdr:from>
    <xdr:to>
      <xdr:col>4</xdr:col>
      <xdr:colOff>346075</xdr:colOff>
      <xdr:row>55</xdr:row>
      <xdr:rowOff>41275</xdr:rowOff>
    </xdr:to>
    <xdr:cxnSp macro="">
      <xdr:nvCxnSpPr>
        <xdr:cNvPr id="203" name="直線コネクタ 202"/>
        <xdr:cNvCxnSpPr/>
      </xdr:nvCxnSpPr>
      <xdr:spPr>
        <a:xfrm>
          <a:off x="2209800" y="94710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4" name="フローチャート : 判断 203"/>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134002</xdr:rowOff>
    </xdr:from>
    <xdr:ext cx="762000" cy="259045"/>
    <xdr:sp macro="" textlink="">
      <xdr:nvSpPr>
        <xdr:cNvPr id="205" name="テキスト ボックス 204"/>
        <xdr:cNvSpPr txBox="1"/>
      </xdr:nvSpPr>
      <xdr:spPr>
        <a:xfrm>
          <a:off x="2717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41275</xdr:rowOff>
    </xdr:from>
    <xdr:to>
      <xdr:col>3</xdr:col>
      <xdr:colOff>142875</xdr:colOff>
      <xdr:row>55</xdr:row>
      <xdr:rowOff>41275</xdr:rowOff>
    </xdr:to>
    <xdr:cxnSp macro="">
      <xdr:nvCxnSpPr>
        <xdr:cNvPr id="206" name="直線コネクタ 205"/>
        <xdr:cNvCxnSpPr/>
      </xdr:nvCxnSpPr>
      <xdr:spPr>
        <a:xfrm>
          <a:off x="1320800" y="94710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7" name="フローチャート : 判断 20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8" name="テキスト ボックス 207"/>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9" name="フローチャート : 判断 208"/>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210" name="テキスト ボックス 209"/>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11" name="テキスト ボックス 21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2" name="テキスト ボックス 21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3" name="テキスト ボックス 21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4" name="テキスト ボックス 21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5" name="テキスト ボックス 21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104775</xdr:rowOff>
    </xdr:from>
    <xdr:to>
      <xdr:col>7</xdr:col>
      <xdr:colOff>66675</xdr:colOff>
      <xdr:row>57</xdr:row>
      <xdr:rowOff>34925</xdr:rowOff>
    </xdr:to>
    <xdr:sp macro="" textlink="">
      <xdr:nvSpPr>
        <xdr:cNvPr id="216" name="円/楕円 215"/>
        <xdr:cNvSpPr/>
      </xdr:nvSpPr>
      <xdr:spPr>
        <a:xfrm>
          <a:off x="4775200" y="9705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121302</xdr:rowOff>
    </xdr:from>
    <xdr:ext cx="762000" cy="259045"/>
    <xdr:sp macro="" textlink="">
      <xdr:nvSpPr>
        <xdr:cNvPr id="217" name="扶助費該当値テキスト"/>
        <xdr:cNvSpPr txBox="1"/>
      </xdr:nvSpPr>
      <xdr:spPr>
        <a:xfrm>
          <a:off x="4914900" y="9551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47625</xdr:rowOff>
    </xdr:from>
    <xdr:to>
      <xdr:col>5</xdr:col>
      <xdr:colOff>600075</xdr:colOff>
      <xdr:row>55</xdr:row>
      <xdr:rowOff>149225</xdr:rowOff>
    </xdr:to>
    <xdr:sp macro="" textlink="">
      <xdr:nvSpPr>
        <xdr:cNvPr id="218" name="円/楕円 217"/>
        <xdr:cNvSpPr/>
      </xdr:nvSpPr>
      <xdr:spPr>
        <a:xfrm>
          <a:off x="3937000" y="947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159402</xdr:rowOff>
    </xdr:from>
    <xdr:ext cx="736600" cy="259045"/>
    <xdr:sp macro="" textlink="">
      <xdr:nvSpPr>
        <xdr:cNvPr id="219" name="テキスト ボックス 218"/>
        <xdr:cNvSpPr txBox="1"/>
      </xdr:nvSpPr>
      <xdr:spPr>
        <a:xfrm>
          <a:off x="3606800" y="9246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161925</xdr:rowOff>
    </xdr:from>
    <xdr:to>
      <xdr:col>4</xdr:col>
      <xdr:colOff>396875</xdr:colOff>
      <xdr:row>55</xdr:row>
      <xdr:rowOff>92075</xdr:rowOff>
    </xdr:to>
    <xdr:sp macro="" textlink="">
      <xdr:nvSpPr>
        <xdr:cNvPr id="220" name="円/楕円 219"/>
        <xdr:cNvSpPr/>
      </xdr:nvSpPr>
      <xdr:spPr>
        <a:xfrm>
          <a:off x="3048000" y="942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102252</xdr:rowOff>
    </xdr:from>
    <xdr:ext cx="762000" cy="259045"/>
    <xdr:sp macro="" textlink="">
      <xdr:nvSpPr>
        <xdr:cNvPr id="221" name="テキスト ボックス 220"/>
        <xdr:cNvSpPr txBox="1"/>
      </xdr:nvSpPr>
      <xdr:spPr>
        <a:xfrm>
          <a:off x="2717800" y="9189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161925</xdr:rowOff>
    </xdr:from>
    <xdr:to>
      <xdr:col>3</xdr:col>
      <xdr:colOff>193675</xdr:colOff>
      <xdr:row>55</xdr:row>
      <xdr:rowOff>92075</xdr:rowOff>
    </xdr:to>
    <xdr:sp macro="" textlink="">
      <xdr:nvSpPr>
        <xdr:cNvPr id="222" name="円/楕円 221"/>
        <xdr:cNvSpPr/>
      </xdr:nvSpPr>
      <xdr:spPr>
        <a:xfrm>
          <a:off x="2159000" y="942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102252</xdr:rowOff>
    </xdr:from>
    <xdr:ext cx="762000" cy="259045"/>
    <xdr:sp macro="" textlink="">
      <xdr:nvSpPr>
        <xdr:cNvPr id="223" name="テキスト ボックス 222"/>
        <xdr:cNvSpPr txBox="1"/>
      </xdr:nvSpPr>
      <xdr:spPr>
        <a:xfrm>
          <a:off x="1828800" y="9189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161925</xdr:rowOff>
    </xdr:from>
    <xdr:to>
      <xdr:col>1</xdr:col>
      <xdr:colOff>676275</xdr:colOff>
      <xdr:row>55</xdr:row>
      <xdr:rowOff>92075</xdr:rowOff>
    </xdr:to>
    <xdr:sp macro="" textlink="">
      <xdr:nvSpPr>
        <xdr:cNvPr id="224" name="円/楕円 223"/>
        <xdr:cNvSpPr/>
      </xdr:nvSpPr>
      <xdr:spPr>
        <a:xfrm>
          <a:off x="1270000" y="942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102252</xdr:rowOff>
    </xdr:from>
    <xdr:ext cx="762000" cy="259045"/>
    <xdr:sp macro="" textlink="">
      <xdr:nvSpPr>
        <xdr:cNvPr id="225" name="テキスト ボックス 224"/>
        <xdr:cNvSpPr txBox="1"/>
      </xdr:nvSpPr>
      <xdr:spPr>
        <a:xfrm>
          <a:off x="939800" y="9189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6" name="正方形/長方形 22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7" name="正方形/長方形 22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8" name="正方形/長方形 22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9" name="正方形/長方形 22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30" name="正方形/長方形 22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31" name="正方形/長方形 23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2" name="正方形/長方形 23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正方形/長方形 23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4" name="正方形/長方形 23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5" name="正方形/長方形 23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6" name="テキスト ボックス 23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a:t>
          </a:r>
          <a:r>
            <a:rPr kumimoji="1" lang="en-US" altLang="ja-JP" sz="1300">
              <a:latin typeface="ＭＳ Ｐゴシック"/>
            </a:rPr>
            <a:t>0.4</a:t>
          </a:r>
          <a:r>
            <a:rPr kumimoji="1" lang="ja-JP" altLang="en-US" sz="1300">
              <a:latin typeface="ＭＳ Ｐゴシック"/>
            </a:rPr>
            <a:t>％減の</a:t>
          </a:r>
          <a:r>
            <a:rPr kumimoji="1" lang="en-US" altLang="ja-JP" sz="1300">
              <a:latin typeface="ＭＳ Ｐゴシック"/>
            </a:rPr>
            <a:t>12.6</a:t>
          </a:r>
          <a:r>
            <a:rPr kumimoji="1" lang="ja-JP" altLang="en-US" sz="1300">
              <a:latin typeface="ＭＳ Ｐゴシック"/>
            </a:rPr>
            <a:t>％となっている。今後は、国民健康保険特別会計への赤字補てん的な繰出金が見込まれることから、保険料の適正化を図り、一般会計の負担とならないよう節度ある財政運営を図っていく必要がある。</a:t>
          </a:r>
        </a:p>
      </xdr:txBody>
    </xdr:sp>
    <xdr:clientData/>
  </xdr:twoCellAnchor>
  <xdr:oneCellAnchor>
    <xdr:from>
      <xdr:col>18</xdr:col>
      <xdr:colOff>44450</xdr:colOff>
      <xdr:row>49</xdr:row>
      <xdr:rowOff>107950</xdr:rowOff>
    </xdr:from>
    <xdr:ext cx="298543" cy="225703"/>
    <xdr:sp macro="" textlink="">
      <xdr:nvSpPr>
        <xdr:cNvPr id="237" name="テキスト ボックス 23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8" name="直線コネクタ 23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9" name="テキスト ボックス 23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40" name="直線コネクタ 23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41" name="テキスト ボックス 24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2" name="直線コネクタ 24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3" name="テキスト ボックス 24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4" name="直線コネクタ 24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5" name="テキスト ボックス 24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6" name="直線コネクタ 24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7" name="テキスト ボックス 24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8" name="直線コネクタ 24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9" name="テキスト ボックス 24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5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51" name="直線コネクタ 250"/>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2"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3" name="直線コネクタ 252"/>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4"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5" name="直線コネクタ 254"/>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3556</xdr:rowOff>
    </xdr:from>
    <xdr:to>
      <xdr:col>24</xdr:col>
      <xdr:colOff>31750</xdr:colOff>
      <xdr:row>57</xdr:row>
      <xdr:rowOff>78994</xdr:rowOff>
    </xdr:to>
    <xdr:cxnSp macro="">
      <xdr:nvCxnSpPr>
        <xdr:cNvPr id="256" name="直線コネクタ 255"/>
        <xdr:cNvCxnSpPr/>
      </xdr:nvCxnSpPr>
      <xdr:spPr>
        <a:xfrm>
          <a:off x="15671800" y="9604756"/>
          <a:ext cx="8382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36847</xdr:rowOff>
    </xdr:from>
    <xdr:ext cx="762000" cy="259045"/>
    <xdr:sp macro="" textlink="">
      <xdr:nvSpPr>
        <xdr:cNvPr id="257" name="その他平均値テキスト"/>
        <xdr:cNvSpPr txBox="1"/>
      </xdr:nvSpPr>
      <xdr:spPr>
        <a:xfrm>
          <a:off x="16598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8" name="フローチャート : 判断 257"/>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19558</xdr:rowOff>
    </xdr:from>
    <xdr:to>
      <xdr:col>22</xdr:col>
      <xdr:colOff>565150</xdr:colOff>
      <xdr:row>56</xdr:row>
      <xdr:rowOff>3556</xdr:rowOff>
    </xdr:to>
    <xdr:cxnSp macro="">
      <xdr:nvCxnSpPr>
        <xdr:cNvPr id="259" name="直線コネクタ 258"/>
        <xdr:cNvCxnSpPr/>
      </xdr:nvCxnSpPr>
      <xdr:spPr>
        <a:xfrm>
          <a:off x="14782800" y="9449308"/>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60" name="フローチャート : 判断 259"/>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61" name="テキスト ボックス 260"/>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19558</xdr:rowOff>
    </xdr:from>
    <xdr:to>
      <xdr:col>21</xdr:col>
      <xdr:colOff>361950</xdr:colOff>
      <xdr:row>55</xdr:row>
      <xdr:rowOff>83566</xdr:rowOff>
    </xdr:to>
    <xdr:cxnSp macro="">
      <xdr:nvCxnSpPr>
        <xdr:cNvPr id="262" name="直線コネクタ 261"/>
        <xdr:cNvCxnSpPr/>
      </xdr:nvCxnSpPr>
      <xdr:spPr>
        <a:xfrm flipV="1">
          <a:off x="13893800" y="944930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3" name="フローチャート : 判断 262"/>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96283</xdr:rowOff>
    </xdr:from>
    <xdr:ext cx="762000" cy="259045"/>
    <xdr:sp macro="" textlink="">
      <xdr:nvSpPr>
        <xdr:cNvPr id="264" name="テキスト ボックス 263"/>
        <xdr:cNvSpPr txBox="1"/>
      </xdr:nvSpPr>
      <xdr:spPr>
        <a:xfrm>
          <a:off x="14401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10414</xdr:rowOff>
    </xdr:from>
    <xdr:to>
      <xdr:col>20</xdr:col>
      <xdr:colOff>158750</xdr:colOff>
      <xdr:row>55</xdr:row>
      <xdr:rowOff>83566</xdr:rowOff>
    </xdr:to>
    <xdr:cxnSp macro="">
      <xdr:nvCxnSpPr>
        <xdr:cNvPr id="265" name="直線コネクタ 264"/>
        <xdr:cNvCxnSpPr/>
      </xdr:nvCxnSpPr>
      <xdr:spPr>
        <a:xfrm>
          <a:off x="13004800" y="944016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6" name="フローチャート : 判断 265"/>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67" name="テキスト ボックス 266"/>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55626</xdr:rowOff>
    </xdr:from>
    <xdr:to>
      <xdr:col>19</xdr:col>
      <xdr:colOff>6350</xdr:colOff>
      <xdr:row>57</xdr:row>
      <xdr:rowOff>157226</xdr:rowOff>
    </xdr:to>
    <xdr:sp macro="" textlink="">
      <xdr:nvSpPr>
        <xdr:cNvPr id="268" name="フローチャート : 判断 267"/>
        <xdr:cNvSpPr/>
      </xdr:nvSpPr>
      <xdr:spPr>
        <a:xfrm>
          <a:off x="12954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142003</xdr:rowOff>
    </xdr:from>
    <xdr:ext cx="762000" cy="259045"/>
    <xdr:sp macro="" textlink="">
      <xdr:nvSpPr>
        <xdr:cNvPr id="269" name="テキスト ボックス 268"/>
        <xdr:cNvSpPr txBox="1"/>
      </xdr:nvSpPr>
      <xdr:spPr>
        <a:xfrm>
          <a:off x="12623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70" name="テキスト ボックス 26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1" name="テキスト ボックス 27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2" name="テキスト ボックス 27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3" name="テキスト ボックス 27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4" name="テキスト ボックス 27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28194</xdr:rowOff>
    </xdr:from>
    <xdr:to>
      <xdr:col>24</xdr:col>
      <xdr:colOff>82550</xdr:colOff>
      <xdr:row>57</xdr:row>
      <xdr:rowOff>129794</xdr:rowOff>
    </xdr:to>
    <xdr:sp macro="" textlink="">
      <xdr:nvSpPr>
        <xdr:cNvPr id="275" name="円/楕円 274"/>
        <xdr:cNvSpPr/>
      </xdr:nvSpPr>
      <xdr:spPr>
        <a:xfrm>
          <a:off x="16459200" y="980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44721</xdr:rowOff>
    </xdr:from>
    <xdr:ext cx="762000" cy="259045"/>
    <xdr:sp macro="" textlink="">
      <xdr:nvSpPr>
        <xdr:cNvPr id="276" name="その他該当値テキスト"/>
        <xdr:cNvSpPr txBox="1"/>
      </xdr:nvSpPr>
      <xdr:spPr>
        <a:xfrm>
          <a:off x="16598900" y="9645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124206</xdr:rowOff>
    </xdr:from>
    <xdr:to>
      <xdr:col>22</xdr:col>
      <xdr:colOff>615950</xdr:colOff>
      <xdr:row>56</xdr:row>
      <xdr:rowOff>54356</xdr:rowOff>
    </xdr:to>
    <xdr:sp macro="" textlink="">
      <xdr:nvSpPr>
        <xdr:cNvPr id="277" name="円/楕円 276"/>
        <xdr:cNvSpPr/>
      </xdr:nvSpPr>
      <xdr:spPr>
        <a:xfrm>
          <a:off x="15621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64533</xdr:rowOff>
    </xdr:from>
    <xdr:ext cx="736600" cy="259045"/>
    <xdr:sp macro="" textlink="">
      <xdr:nvSpPr>
        <xdr:cNvPr id="278" name="テキスト ボックス 277"/>
        <xdr:cNvSpPr txBox="1"/>
      </xdr:nvSpPr>
      <xdr:spPr>
        <a:xfrm>
          <a:off x="15290800" y="9322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140208</xdr:rowOff>
    </xdr:from>
    <xdr:to>
      <xdr:col>21</xdr:col>
      <xdr:colOff>412750</xdr:colOff>
      <xdr:row>55</xdr:row>
      <xdr:rowOff>70358</xdr:rowOff>
    </xdr:to>
    <xdr:sp macro="" textlink="">
      <xdr:nvSpPr>
        <xdr:cNvPr id="279" name="円/楕円 278"/>
        <xdr:cNvSpPr/>
      </xdr:nvSpPr>
      <xdr:spPr>
        <a:xfrm>
          <a:off x="14732000" y="9398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80535</xdr:rowOff>
    </xdr:from>
    <xdr:ext cx="762000" cy="259045"/>
    <xdr:sp macro="" textlink="">
      <xdr:nvSpPr>
        <xdr:cNvPr id="280" name="テキスト ボックス 279"/>
        <xdr:cNvSpPr txBox="1"/>
      </xdr:nvSpPr>
      <xdr:spPr>
        <a:xfrm>
          <a:off x="14401800" y="9167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32766</xdr:rowOff>
    </xdr:from>
    <xdr:to>
      <xdr:col>20</xdr:col>
      <xdr:colOff>209550</xdr:colOff>
      <xdr:row>55</xdr:row>
      <xdr:rowOff>134366</xdr:rowOff>
    </xdr:to>
    <xdr:sp macro="" textlink="">
      <xdr:nvSpPr>
        <xdr:cNvPr id="281" name="円/楕円 280"/>
        <xdr:cNvSpPr/>
      </xdr:nvSpPr>
      <xdr:spPr>
        <a:xfrm>
          <a:off x="13843000" y="946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144543</xdr:rowOff>
    </xdr:from>
    <xdr:ext cx="762000" cy="259045"/>
    <xdr:sp macro="" textlink="">
      <xdr:nvSpPr>
        <xdr:cNvPr id="282" name="テキスト ボックス 281"/>
        <xdr:cNvSpPr txBox="1"/>
      </xdr:nvSpPr>
      <xdr:spPr>
        <a:xfrm>
          <a:off x="13512800" y="9231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131064</xdr:rowOff>
    </xdr:from>
    <xdr:to>
      <xdr:col>19</xdr:col>
      <xdr:colOff>6350</xdr:colOff>
      <xdr:row>55</xdr:row>
      <xdr:rowOff>61214</xdr:rowOff>
    </xdr:to>
    <xdr:sp macro="" textlink="">
      <xdr:nvSpPr>
        <xdr:cNvPr id="283" name="円/楕円 282"/>
        <xdr:cNvSpPr/>
      </xdr:nvSpPr>
      <xdr:spPr>
        <a:xfrm>
          <a:off x="12954000" y="9389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71391</xdr:rowOff>
    </xdr:from>
    <xdr:ext cx="762000" cy="259045"/>
    <xdr:sp macro="" textlink="">
      <xdr:nvSpPr>
        <xdr:cNvPr id="284" name="テキスト ボックス 283"/>
        <xdr:cNvSpPr txBox="1"/>
      </xdr:nvSpPr>
      <xdr:spPr>
        <a:xfrm>
          <a:off x="12623800" y="915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5" name="正方形/長方形 28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6" name="正方形/長方形 28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7" name="正方形/長方形 28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8" name="正方形/長方形 28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9" name="正方形/長方形 28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90" name="正方形/長方形 28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1" name="正方形/長方形 29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2" name="正方形/長方形 29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3" name="正方形/長方形 29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4" name="正方形/長方形 29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5" name="テキスト ボックス 29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a:t>
          </a:r>
          <a:r>
            <a:rPr kumimoji="1" lang="en-US" altLang="ja-JP" sz="1300">
              <a:latin typeface="ＭＳ Ｐゴシック"/>
            </a:rPr>
            <a:t>0.5</a:t>
          </a:r>
          <a:r>
            <a:rPr kumimoji="1" lang="ja-JP" altLang="en-US" sz="1300">
              <a:latin typeface="ＭＳ Ｐゴシック"/>
            </a:rPr>
            <a:t>％増の</a:t>
          </a:r>
          <a:r>
            <a:rPr kumimoji="1" lang="en-US" altLang="ja-JP" sz="1300">
              <a:latin typeface="ＭＳ Ｐゴシック"/>
            </a:rPr>
            <a:t>13.7</a:t>
          </a:r>
          <a:r>
            <a:rPr kumimoji="1" lang="ja-JP" altLang="en-US" sz="1300">
              <a:latin typeface="ＭＳ Ｐゴシック"/>
            </a:rPr>
            <a:t>％となっている。これは、障害者自立支援給付費等の増加によるものであり、削減できる経費（報償費の単価見直し、各種団体への運営費補助）を徹底的に見直し、削減を図っていく必要がある。</a:t>
          </a:r>
        </a:p>
      </xdr:txBody>
    </xdr:sp>
    <xdr:clientData/>
  </xdr:twoCellAnchor>
  <xdr:oneCellAnchor>
    <xdr:from>
      <xdr:col>18</xdr:col>
      <xdr:colOff>44450</xdr:colOff>
      <xdr:row>29</xdr:row>
      <xdr:rowOff>107950</xdr:rowOff>
    </xdr:from>
    <xdr:ext cx="298543" cy="225703"/>
    <xdr:sp macro="" textlink="">
      <xdr:nvSpPr>
        <xdr:cNvPr id="296" name="テキスト ボックス 29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7" name="直線コネクタ 29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8" name="テキスト ボックス 29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9" name="直線コネクタ 29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300" name="テキスト ボックス 29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1" name="直線コネクタ 30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2" name="テキスト ボックス 30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3" name="直線コネクタ 30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4" name="テキスト ボックス 30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5" name="直線コネクタ 30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6" name="テキスト ボックス 30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9" name="直線コネクタ 308"/>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10"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11" name="直線コネクタ 310"/>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2"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3" name="直線コネクタ 312"/>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10414</xdr:rowOff>
    </xdr:from>
    <xdr:to>
      <xdr:col>24</xdr:col>
      <xdr:colOff>31750</xdr:colOff>
      <xdr:row>37</xdr:row>
      <xdr:rowOff>46990</xdr:rowOff>
    </xdr:to>
    <xdr:cxnSp macro="">
      <xdr:nvCxnSpPr>
        <xdr:cNvPr id="314" name="直線コネクタ 313"/>
        <xdr:cNvCxnSpPr/>
      </xdr:nvCxnSpPr>
      <xdr:spPr>
        <a:xfrm flipV="1">
          <a:off x="15671800" y="635406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124731</xdr:rowOff>
    </xdr:from>
    <xdr:ext cx="762000" cy="259045"/>
    <xdr:sp macro="" textlink="">
      <xdr:nvSpPr>
        <xdr:cNvPr id="315" name="補助費等平均値テキスト"/>
        <xdr:cNvSpPr txBox="1"/>
      </xdr:nvSpPr>
      <xdr:spPr>
        <a:xfrm>
          <a:off x="16598900" y="6125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6" name="フローチャート : 判断 315"/>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46990</xdr:rowOff>
    </xdr:from>
    <xdr:to>
      <xdr:col>22</xdr:col>
      <xdr:colOff>565150</xdr:colOff>
      <xdr:row>37</xdr:row>
      <xdr:rowOff>92710</xdr:rowOff>
    </xdr:to>
    <xdr:cxnSp macro="">
      <xdr:nvCxnSpPr>
        <xdr:cNvPr id="317" name="直線コネクタ 316"/>
        <xdr:cNvCxnSpPr/>
      </xdr:nvCxnSpPr>
      <xdr:spPr>
        <a:xfrm flipV="1">
          <a:off x="14782800" y="63906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8" name="フローチャート : 判断 317"/>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9" name="テキスト ボックス 318"/>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60706</xdr:rowOff>
    </xdr:from>
    <xdr:to>
      <xdr:col>21</xdr:col>
      <xdr:colOff>361950</xdr:colOff>
      <xdr:row>37</xdr:row>
      <xdr:rowOff>92710</xdr:rowOff>
    </xdr:to>
    <xdr:cxnSp macro="">
      <xdr:nvCxnSpPr>
        <xdr:cNvPr id="320" name="直線コネクタ 319"/>
        <xdr:cNvCxnSpPr/>
      </xdr:nvCxnSpPr>
      <xdr:spPr>
        <a:xfrm>
          <a:off x="13893800" y="640435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21" name="フローチャート : 判断 320"/>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57675</xdr:rowOff>
    </xdr:from>
    <xdr:ext cx="762000" cy="259045"/>
    <xdr:sp macro="" textlink="">
      <xdr:nvSpPr>
        <xdr:cNvPr id="322" name="テキスト ボックス 321"/>
        <xdr:cNvSpPr txBox="1"/>
      </xdr:nvSpPr>
      <xdr:spPr>
        <a:xfrm>
          <a:off x="14401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42418</xdr:rowOff>
    </xdr:from>
    <xdr:to>
      <xdr:col>20</xdr:col>
      <xdr:colOff>158750</xdr:colOff>
      <xdr:row>37</xdr:row>
      <xdr:rowOff>60706</xdr:rowOff>
    </xdr:to>
    <xdr:cxnSp macro="">
      <xdr:nvCxnSpPr>
        <xdr:cNvPr id="323" name="直線コネクタ 322"/>
        <xdr:cNvCxnSpPr/>
      </xdr:nvCxnSpPr>
      <xdr:spPr>
        <a:xfrm>
          <a:off x="13004800" y="63860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4" name="フローチャート : 判断 323"/>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25" name="テキスト ボックス 324"/>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6" name="フローチャート : 判断 325"/>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53103</xdr:rowOff>
    </xdr:from>
    <xdr:ext cx="762000" cy="259045"/>
    <xdr:sp macro="" textlink="">
      <xdr:nvSpPr>
        <xdr:cNvPr id="327" name="テキスト ボックス 326"/>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131064</xdr:rowOff>
    </xdr:from>
    <xdr:to>
      <xdr:col>24</xdr:col>
      <xdr:colOff>82550</xdr:colOff>
      <xdr:row>37</xdr:row>
      <xdr:rowOff>61214</xdr:rowOff>
    </xdr:to>
    <xdr:sp macro="" textlink="">
      <xdr:nvSpPr>
        <xdr:cNvPr id="333" name="円/楕円 332"/>
        <xdr:cNvSpPr/>
      </xdr:nvSpPr>
      <xdr:spPr>
        <a:xfrm>
          <a:off x="164592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103141</xdr:rowOff>
    </xdr:from>
    <xdr:ext cx="762000" cy="259045"/>
    <xdr:sp macro="" textlink="">
      <xdr:nvSpPr>
        <xdr:cNvPr id="334" name="補助費等該当値テキスト"/>
        <xdr:cNvSpPr txBox="1"/>
      </xdr:nvSpPr>
      <xdr:spPr>
        <a:xfrm>
          <a:off x="165989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167640</xdr:rowOff>
    </xdr:from>
    <xdr:to>
      <xdr:col>22</xdr:col>
      <xdr:colOff>615950</xdr:colOff>
      <xdr:row>37</xdr:row>
      <xdr:rowOff>97790</xdr:rowOff>
    </xdr:to>
    <xdr:sp macro="" textlink="">
      <xdr:nvSpPr>
        <xdr:cNvPr id="335" name="円/楕円 334"/>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82567</xdr:rowOff>
    </xdr:from>
    <xdr:ext cx="736600" cy="259045"/>
    <xdr:sp macro="" textlink="">
      <xdr:nvSpPr>
        <xdr:cNvPr id="336" name="テキスト ボックス 335"/>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41910</xdr:rowOff>
    </xdr:from>
    <xdr:to>
      <xdr:col>21</xdr:col>
      <xdr:colOff>412750</xdr:colOff>
      <xdr:row>37</xdr:row>
      <xdr:rowOff>143510</xdr:rowOff>
    </xdr:to>
    <xdr:sp macro="" textlink="">
      <xdr:nvSpPr>
        <xdr:cNvPr id="337" name="円/楕円 336"/>
        <xdr:cNvSpPr/>
      </xdr:nvSpPr>
      <xdr:spPr>
        <a:xfrm>
          <a:off x="14732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128287</xdr:rowOff>
    </xdr:from>
    <xdr:ext cx="762000" cy="259045"/>
    <xdr:sp macro="" textlink="">
      <xdr:nvSpPr>
        <xdr:cNvPr id="338" name="テキスト ボックス 337"/>
        <xdr:cNvSpPr txBox="1"/>
      </xdr:nvSpPr>
      <xdr:spPr>
        <a:xfrm>
          <a:off x="14401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9906</xdr:rowOff>
    </xdr:from>
    <xdr:to>
      <xdr:col>20</xdr:col>
      <xdr:colOff>209550</xdr:colOff>
      <xdr:row>37</xdr:row>
      <xdr:rowOff>111506</xdr:rowOff>
    </xdr:to>
    <xdr:sp macro="" textlink="">
      <xdr:nvSpPr>
        <xdr:cNvPr id="339" name="円/楕円 338"/>
        <xdr:cNvSpPr/>
      </xdr:nvSpPr>
      <xdr:spPr>
        <a:xfrm>
          <a:off x="13843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96283</xdr:rowOff>
    </xdr:from>
    <xdr:ext cx="762000" cy="259045"/>
    <xdr:sp macro="" textlink="">
      <xdr:nvSpPr>
        <xdr:cNvPr id="340" name="テキスト ボックス 339"/>
        <xdr:cNvSpPr txBox="1"/>
      </xdr:nvSpPr>
      <xdr:spPr>
        <a:xfrm>
          <a:off x="13512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163068</xdr:rowOff>
    </xdr:from>
    <xdr:to>
      <xdr:col>19</xdr:col>
      <xdr:colOff>6350</xdr:colOff>
      <xdr:row>37</xdr:row>
      <xdr:rowOff>93218</xdr:rowOff>
    </xdr:to>
    <xdr:sp macro="" textlink="">
      <xdr:nvSpPr>
        <xdr:cNvPr id="341" name="円/楕円 340"/>
        <xdr:cNvSpPr/>
      </xdr:nvSpPr>
      <xdr:spPr>
        <a:xfrm>
          <a:off x="12954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77995</xdr:rowOff>
    </xdr:from>
    <xdr:ext cx="762000" cy="259045"/>
    <xdr:sp macro="" textlink="">
      <xdr:nvSpPr>
        <xdr:cNvPr id="342" name="テキスト ボックス 341"/>
        <xdr:cNvSpPr txBox="1"/>
      </xdr:nvSpPr>
      <xdr:spPr>
        <a:xfrm>
          <a:off x="12623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a:t>
          </a:r>
          <a:r>
            <a:rPr kumimoji="1" lang="en-US" altLang="ja-JP" sz="1300">
              <a:latin typeface="ＭＳ Ｐゴシック"/>
            </a:rPr>
            <a:t>4.0</a:t>
          </a:r>
          <a:r>
            <a:rPr kumimoji="1" lang="ja-JP" altLang="en-US" sz="1300">
              <a:latin typeface="ＭＳ Ｐゴシック"/>
            </a:rPr>
            <a:t>％減の</a:t>
          </a:r>
          <a:r>
            <a:rPr kumimoji="1" lang="en-US" altLang="ja-JP" sz="1300">
              <a:latin typeface="ＭＳ Ｐゴシック"/>
            </a:rPr>
            <a:t>12.8</a:t>
          </a:r>
          <a:r>
            <a:rPr kumimoji="1" lang="ja-JP" altLang="en-US" sz="1300">
              <a:latin typeface="ＭＳ Ｐゴシック"/>
            </a:rPr>
            <a:t>％となっている。今後も実施計画に基づいた事業を展開し、節度ある財政運営を図る。</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7" name="直線コネクタ 35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8" name="テキスト ボックス 35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9" name="直線コネクタ 35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0" name="テキスト ボックス 35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1" name="直線コネクタ 36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2" name="テキスト ボックス 36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3" name="直線コネクタ 36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4" name="テキスト ボックス 36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5" name="直線コネクタ 36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6" name="テキスト ボックス 36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70" name="直線コネクタ 369"/>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71"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2" name="直線コネクタ 371"/>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3"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4" name="直線コネクタ 373"/>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73661</xdr:rowOff>
    </xdr:from>
    <xdr:to>
      <xdr:col>7</xdr:col>
      <xdr:colOff>15875</xdr:colOff>
      <xdr:row>76</xdr:row>
      <xdr:rowOff>111761</xdr:rowOff>
    </xdr:to>
    <xdr:cxnSp macro="">
      <xdr:nvCxnSpPr>
        <xdr:cNvPr id="375" name="直線コネクタ 374"/>
        <xdr:cNvCxnSpPr/>
      </xdr:nvCxnSpPr>
      <xdr:spPr>
        <a:xfrm flipV="1">
          <a:off x="3987800" y="13103861"/>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6"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7" name="フローチャート : 判断 376"/>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96520</xdr:rowOff>
    </xdr:from>
    <xdr:to>
      <xdr:col>5</xdr:col>
      <xdr:colOff>549275</xdr:colOff>
      <xdr:row>76</xdr:row>
      <xdr:rowOff>111761</xdr:rowOff>
    </xdr:to>
    <xdr:cxnSp macro="">
      <xdr:nvCxnSpPr>
        <xdr:cNvPr id="378" name="直線コネクタ 377"/>
        <xdr:cNvCxnSpPr/>
      </xdr:nvCxnSpPr>
      <xdr:spPr>
        <a:xfrm>
          <a:off x="3098800" y="131267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9" name="フローチャート : 判断 378"/>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86377</xdr:rowOff>
    </xdr:from>
    <xdr:ext cx="736600" cy="259045"/>
    <xdr:sp macro="" textlink="">
      <xdr:nvSpPr>
        <xdr:cNvPr id="380" name="テキスト ボックス 379"/>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96520</xdr:rowOff>
    </xdr:from>
    <xdr:to>
      <xdr:col>4</xdr:col>
      <xdr:colOff>346075</xdr:colOff>
      <xdr:row>76</xdr:row>
      <xdr:rowOff>104139</xdr:rowOff>
    </xdr:to>
    <xdr:cxnSp macro="">
      <xdr:nvCxnSpPr>
        <xdr:cNvPr id="381" name="直線コネクタ 380"/>
        <xdr:cNvCxnSpPr/>
      </xdr:nvCxnSpPr>
      <xdr:spPr>
        <a:xfrm flipV="1">
          <a:off x="2209800" y="131267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2" name="フローチャート : 判断 381"/>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83" name="テキスト ボックス 382"/>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104139</xdr:rowOff>
    </xdr:from>
    <xdr:to>
      <xdr:col>3</xdr:col>
      <xdr:colOff>142875</xdr:colOff>
      <xdr:row>76</xdr:row>
      <xdr:rowOff>165100</xdr:rowOff>
    </xdr:to>
    <xdr:cxnSp macro="">
      <xdr:nvCxnSpPr>
        <xdr:cNvPr id="384" name="直線コネクタ 383"/>
        <xdr:cNvCxnSpPr/>
      </xdr:nvCxnSpPr>
      <xdr:spPr>
        <a:xfrm flipV="1">
          <a:off x="1320800" y="13134339"/>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5" name="フローチャート : 判断 384"/>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170197</xdr:rowOff>
    </xdr:from>
    <xdr:ext cx="762000" cy="259045"/>
    <xdr:sp macro="" textlink="">
      <xdr:nvSpPr>
        <xdr:cNvPr id="386" name="テキスト ボックス 385"/>
        <xdr:cNvSpPr txBox="1"/>
      </xdr:nvSpPr>
      <xdr:spPr>
        <a:xfrm>
          <a:off x="1828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7" name="フローチャート : 判断 386"/>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90188</xdr:rowOff>
    </xdr:from>
    <xdr:ext cx="762000" cy="259045"/>
    <xdr:sp macro="" textlink="">
      <xdr:nvSpPr>
        <xdr:cNvPr id="388" name="テキスト ボックス 387"/>
        <xdr:cNvSpPr txBox="1"/>
      </xdr:nvSpPr>
      <xdr:spPr>
        <a:xfrm>
          <a:off x="939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22861</xdr:rowOff>
    </xdr:from>
    <xdr:to>
      <xdr:col>7</xdr:col>
      <xdr:colOff>66675</xdr:colOff>
      <xdr:row>76</xdr:row>
      <xdr:rowOff>124461</xdr:rowOff>
    </xdr:to>
    <xdr:sp macro="" textlink="">
      <xdr:nvSpPr>
        <xdr:cNvPr id="394" name="円/楕円 393"/>
        <xdr:cNvSpPr/>
      </xdr:nvSpPr>
      <xdr:spPr>
        <a:xfrm>
          <a:off x="47752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39387</xdr:rowOff>
    </xdr:from>
    <xdr:ext cx="762000" cy="259045"/>
    <xdr:sp macro="" textlink="">
      <xdr:nvSpPr>
        <xdr:cNvPr id="395" name="公債費該当値テキスト"/>
        <xdr:cNvSpPr txBox="1"/>
      </xdr:nvSpPr>
      <xdr:spPr>
        <a:xfrm>
          <a:off x="49149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60961</xdr:rowOff>
    </xdr:from>
    <xdr:to>
      <xdr:col>5</xdr:col>
      <xdr:colOff>600075</xdr:colOff>
      <xdr:row>76</xdr:row>
      <xdr:rowOff>162561</xdr:rowOff>
    </xdr:to>
    <xdr:sp macro="" textlink="">
      <xdr:nvSpPr>
        <xdr:cNvPr id="396" name="円/楕円 395"/>
        <xdr:cNvSpPr/>
      </xdr:nvSpPr>
      <xdr:spPr>
        <a:xfrm>
          <a:off x="3937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1287</xdr:rowOff>
    </xdr:from>
    <xdr:ext cx="736600" cy="259045"/>
    <xdr:sp macro="" textlink="">
      <xdr:nvSpPr>
        <xdr:cNvPr id="397" name="テキスト ボックス 396"/>
        <xdr:cNvSpPr txBox="1"/>
      </xdr:nvSpPr>
      <xdr:spPr>
        <a:xfrm>
          <a:off x="3606800" y="1286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45720</xdr:rowOff>
    </xdr:from>
    <xdr:to>
      <xdr:col>4</xdr:col>
      <xdr:colOff>396875</xdr:colOff>
      <xdr:row>76</xdr:row>
      <xdr:rowOff>147320</xdr:rowOff>
    </xdr:to>
    <xdr:sp macro="" textlink="">
      <xdr:nvSpPr>
        <xdr:cNvPr id="398" name="円/楕円 397"/>
        <xdr:cNvSpPr/>
      </xdr:nvSpPr>
      <xdr:spPr>
        <a:xfrm>
          <a:off x="3048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157497</xdr:rowOff>
    </xdr:from>
    <xdr:ext cx="762000" cy="259045"/>
    <xdr:sp macro="" textlink="">
      <xdr:nvSpPr>
        <xdr:cNvPr id="399" name="テキスト ボックス 398"/>
        <xdr:cNvSpPr txBox="1"/>
      </xdr:nvSpPr>
      <xdr:spPr>
        <a:xfrm>
          <a:off x="2717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53339</xdr:rowOff>
    </xdr:from>
    <xdr:to>
      <xdr:col>3</xdr:col>
      <xdr:colOff>193675</xdr:colOff>
      <xdr:row>76</xdr:row>
      <xdr:rowOff>154939</xdr:rowOff>
    </xdr:to>
    <xdr:sp macro="" textlink="">
      <xdr:nvSpPr>
        <xdr:cNvPr id="400" name="円/楕円 399"/>
        <xdr:cNvSpPr/>
      </xdr:nvSpPr>
      <xdr:spPr>
        <a:xfrm>
          <a:off x="2159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165117</xdr:rowOff>
    </xdr:from>
    <xdr:ext cx="762000" cy="259045"/>
    <xdr:sp macro="" textlink="">
      <xdr:nvSpPr>
        <xdr:cNvPr id="401" name="テキスト ボックス 400"/>
        <xdr:cNvSpPr txBox="1"/>
      </xdr:nvSpPr>
      <xdr:spPr>
        <a:xfrm>
          <a:off x="1828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114300</xdr:rowOff>
    </xdr:from>
    <xdr:to>
      <xdr:col>1</xdr:col>
      <xdr:colOff>676275</xdr:colOff>
      <xdr:row>77</xdr:row>
      <xdr:rowOff>44450</xdr:rowOff>
    </xdr:to>
    <xdr:sp macro="" textlink="">
      <xdr:nvSpPr>
        <xdr:cNvPr id="402" name="円/楕円 401"/>
        <xdr:cNvSpPr/>
      </xdr:nvSpPr>
      <xdr:spPr>
        <a:xfrm>
          <a:off x="1270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54627</xdr:rowOff>
    </xdr:from>
    <xdr:ext cx="762000" cy="259045"/>
    <xdr:sp macro="" textlink="">
      <xdr:nvSpPr>
        <xdr:cNvPr id="403" name="テキスト ボックス 402"/>
        <xdr:cNvSpPr txBox="1"/>
      </xdr:nvSpPr>
      <xdr:spPr>
        <a:xfrm>
          <a:off x="939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a:t>
          </a:r>
          <a:r>
            <a:rPr kumimoji="1" lang="en-US" altLang="ja-JP" sz="1300">
              <a:latin typeface="ＭＳ Ｐゴシック"/>
            </a:rPr>
            <a:t>5.7</a:t>
          </a:r>
          <a:r>
            <a:rPr kumimoji="1" lang="ja-JP" altLang="en-US" sz="1300">
              <a:latin typeface="ＭＳ Ｐゴシック"/>
            </a:rPr>
            <a:t>％増の</a:t>
          </a:r>
          <a:r>
            <a:rPr kumimoji="1" lang="en-US" altLang="ja-JP" sz="1300">
              <a:latin typeface="ＭＳ Ｐゴシック"/>
            </a:rPr>
            <a:t>72.1</a:t>
          </a:r>
          <a:r>
            <a:rPr kumimoji="1" lang="ja-JP" altLang="en-US" sz="1300">
              <a:latin typeface="ＭＳ Ｐゴシック"/>
            </a:rPr>
            <a:t>％となっている。今後も</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3</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％の経常経費の削減に努め、節度ある財政運営を図っていく必要がある。</a:t>
          </a:r>
        </a:p>
      </xdr:txBody>
    </xdr:sp>
    <xdr:clientData/>
  </xdr:twoCellAnchor>
  <xdr:oneCellAnchor>
    <xdr:from>
      <xdr:col>18</xdr:col>
      <xdr:colOff>44450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8" name="直線コネクタ 41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9" name="テキスト ボックス 41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0" name="直線コネクタ 41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1" name="テキスト ボックス 42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2" name="直線コネクタ 42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3" name="テキスト ボックス 42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4" name="直線コネクタ 42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5" name="テキスト ボックス 42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9" name="直線コネクタ 428"/>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30"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31" name="直線コネクタ 430"/>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2"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3" name="直線コネクタ 432"/>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76708</xdr:rowOff>
    </xdr:from>
    <xdr:to>
      <xdr:col>24</xdr:col>
      <xdr:colOff>31750</xdr:colOff>
      <xdr:row>79</xdr:row>
      <xdr:rowOff>51563</xdr:rowOff>
    </xdr:to>
    <xdr:cxnSp macro="">
      <xdr:nvCxnSpPr>
        <xdr:cNvPr id="434" name="直線コネクタ 433"/>
        <xdr:cNvCxnSpPr/>
      </xdr:nvCxnSpPr>
      <xdr:spPr>
        <a:xfrm>
          <a:off x="15671800" y="13449808"/>
          <a:ext cx="838200" cy="14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99585</xdr:rowOff>
    </xdr:from>
    <xdr:ext cx="762000" cy="259045"/>
    <xdr:sp macro="" textlink="">
      <xdr:nvSpPr>
        <xdr:cNvPr id="435" name="公債費以外平均値テキスト"/>
        <xdr:cNvSpPr txBox="1"/>
      </xdr:nvSpPr>
      <xdr:spPr>
        <a:xfrm>
          <a:off x="16598900" y="1312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6" name="フローチャート : 判断 435"/>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3556</xdr:rowOff>
    </xdr:from>
    <xdr:to>
      <xdr:col>22</xdr:col>
      <xdr:colOff>565150</xdr:colOff>
      <xdr:row>78</xdr:row>
      <xdr:rowOff>76708</xdr:rowOff>
    </xdr:to>
    <xdr:cxnSp macro="">
      <xdr:nvCxnSpPr>
        <xdr:cNvPr id="437" name="直線コネクタ 436"/>
        <xdr:cNvCxnSpPr/>
      </xdr:nvCxnSpPr>
      <xdr:spPr>
        <a:xfrm>
          <a:off x="14782800" y="1337665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8" name="フローチャート : 判断 437"/>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149114</xdr:rowOff>
    </xdr:from>
    <xdr:ext cx="736600" cy="259045"/>
    <xdr:sp macro="" textlink="">
      <xdr:nvSpPr>
        <xdr:cNvPr id="439" name="テキスト ボックス 438"/>
        <xdr:cNvSpPr txBox="1"/>
      </xdr:nvSpPr>
      <xdr:spPr>
        <a:xfrm>
          <a:off x="15290800" y="1300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129287</xdr:rowOff>
    </xdr:from>
    <xdr:to>
      <xdr:col>21</xdr:col>
      <xdr:colOff>361950</xdr:colOff>
      <xdr:row>78</xdr:row>
      <xdr:rowOff>3556</xdr:rowOff>
    </xdr:to>
    <xdr:cxnSp macro="">
      <xdr:nvCxnSpPr>
        <xdr:cNvPr id="440" name="直線コネクタ 439"/>
        <xdr:cNvCxnSpPr/>
      </xdr:nvCxnSpPr>
      <xdr:spPr>
        <a:xfrm>
          <a:off x="13893800" y="13330937"/>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41" name="フローチャート : 判断 440"/>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158259</xdr:rowOff>
    </xdr:from>
    <xdr:ext cx="762000" cy="259045"/>
    <xdr:sp macro="" textlink="">
      <xdr:nvSpPr>
        <xdr:cNvPr id="442" name="テキスト ボックス 441"/>
        <xdr:cNvSpPr txBox="1"/>
      </xdr:nvSpPr>
      <xdr:spPr>
        <a:xfrm>
          <a:off x="14401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129287</xdr:rowOff>
    </xdr:from>
    <xdr:to>
      <xdr:col>20</xdr:col>
      <xdr:colOff>158750</xdr:colOff>
      <xdr:row>77</xdr:row>
      <xdr:rowOff>156718</xdr:rowOff>
    </xdr:to>
    <xdr:cxnSp macro="">
      <xdr:nvCxnSpPr>
        <xdr:cNvPr id="443" name="直線コネクタ 442"/>
        <xdr:cNvCxnSpPr/>
      </xdr:nvCxnSpPr>
      <xdr:spPr>
        <a:xfrm flipV="1">
          <a:off x="13004800" y="13330937"/>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4" name="フローチャート : 判断 443"/>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160545</xdr:rowOff>
    </xdr:from>
    <xdr:ext cx="762000" cy="259045"/>
    <xdr:sp macro="" textlink="">
      <xdr:nvSpPr>
        <xdr:cNvPr id="445" name="テキスト ボックス 444"/>
        <xdr:cNvSpPr txBox="1"/>
      </xdr:nvSpPr>
      <xdr:spPr>
        <a:xfrm>
          <a:off x="13512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6" name="フローチャート : 判断 445"/>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94251</xdr:rowOff>
    </xdr:from>
    <xdr:ext cx="762000" cy="259045"/>
    <xdr:sp macro="" textlink="">
      <xdr:nvSpPr>
        <xdr:cNvPr id="447" name="テキスト ボックス 446"/>
        <xdr:cNvSpPr txBox="1"/>
      </xdr:nvSpPr>
      <xdr:spPr>
        <a:xfrm>
          <a:off x="12623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763</xdr:rowOff>
    </xdr:from>
    <xdr:to>
      <xdr:col>24</xdr:col>
      <xdr:colOff>82550</xdr:colOff>
      <xdr:row>79</xdr:row>
      <xdr:rowOff>102363</xdr:rowOff>
    </xdr:to>
    <xdr:sp macro="" textlink="">
      <xdr:nvSpPr>
        <xdr:cNvPr id="453" name="円/楕円 452"/>
        <xdr:cNvSpPr/>
      </xdr:nvSpPr>
      <xdr:spPr>
        <a:xfrm>
          <a:off x="164592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144290</xdr:rowOff>
    </xdr:from>
    <xdr:ext cx="762000" cy="259045"/>
    <xdr:sp macro="" textlink="">
      <xdr:nvSpPr>
        <xdr:cNvPr id="454" name="公債費以外該当値テキスト"/>
        <xdr:cNvSpPr txBox="1"/>
      </xdr:nvSpPr>
      <xdr:spPr>
        <a:xfrm>
          <a:off x="165989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25908</xdr:rowOff>
    </xdr:from>
    <xdr:to>
      <xdr:col>22</xdr:col>
      <xdr:colOff>615950</xdr:colOff>
      <xdr:row>78</xdr:row>
      <xdr:rowOff>127508</xdr:rowOff>
    </xdr:to>
    <xdr:sp macro="" textlink="">
      <xdr:nvSpPr>
        <xdr:cNvPr id="455" name="円/楕円 454"/>
        <xdr:cNvSpPr/>
      </xdr:nvSpPr>
      <xdr:spPr>
        <a:xfrm>
          <a:off x="15621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112285</xdr:rowOff>
    </xdr:from>
    <xdr:ext cx="736600" cy="259045"/>
    <xdr:sp macro="" textlink="">
      <xdr:nvSpPr>
        <xdr:cNvPr id="456" name="テキスト ボックス 455"/>
        <xdr:cNvSpPr txBox="1"/>
      </xdr:nvSpPr>
      <xdr:spPr>
        <a:xfrm>
          <a:off x="15290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124206</xdr:rowOff>
    </xdr:from>
    <xdr:to>
      <xdr:col>21</xdr:col>
      <xdr:colOff>412750</xdr:colOff>
      <xdr:row>78</xdr:row>
      <xdr:rowOff>54356</xdr:rowOff>
    </xdr:to>
    <xdr:sp macro="" textlink="">
      <xdr:nvSpPr>
        <xdr:cNvPr id="457" name="円/楕円 456"/>
        <xdr:cNvSpPr/>
      </xdr:nvSpPr>
      <xdr:spPr>
        <a:xfrm>
          <a:off x="14732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39133</xdr:rowOff>
    </xdr:from>
    <xdr:ext cx="762000" cy="259045"/>
    <xdr:sp macro="" textlink="">
      <xdr:nvSpPr>
        <xdr:cNvPr id="458" name="テキスト ボックス 457"/>
        <xdr:cNvSpPr txBox="1"/>
      </xdr:nvSpPr>
      <xdr:spPr>
        <a:xfrm>
          <a:off x="14401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78487</xdr:rowOff>
    </xdr:from>
    <xdr:to>
      <xdr:col>20</xdr:col>
      <xdr:colOff>209550</xdr:colOff>
      <xdr:row>78</xdr:row>
      <xdr:rowOff>8637</xdr:rowOff>
    </xdr:to>
    <xdr:sp macro="" textlink="">
      <xdr:nvSpPr>
        <xdr:cNvPr id="459" name="円/楕円 458"/>
        <xdr:cNvSpPr/>
      </xdr:nvSpPr>
      <xdr:spPr>
        <a:xfrm>
          <a:off x="13843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164864</xdr:rowOff>
    </xdr:from>
    <xdr:ext cx="762000" cy="259045"/>
    <xdr:sp macro="" textlink="">
      <xdr:nvSpPr>
        <xdr:cNvPr id="460" name="テキスト ボックス 459"/>
        <xdr:cNvSpPr txBox="1"/>
      </xdr:nvSpPr>
      <xdr:spPr>
        <a:xfrm>
          <a:off x="135128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105918</xdr:rowOff>
    </xdr:from>
    <xdr:to>
      <xdr:col>19</xdr:col>
      <xdr:colOff>6350</xdr:colOff>
      <xdr:row>78</xdr:row>
      <xdr:rowOff>36068</xdr:rowOff>
    </xdr:to>
    <xdr:sp macro="" textlink="">
      <xdr:nvSpPr>
        <xdr:cNvPr id="461" name="円/楕円 460"/>
        <xdr:cNvSpPr/>
      </xdr:nvSpPr>
      <xdr:spPr>
        <a:xfrm>
          <a:off x="12954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20845</xdr:rowOff>
    </xdr:from>
    <xdr:ext cx="762000" cy="259045"/>
    <xdr:sp macro="" textlink="">
      <xdr:nvSpPr>
        <xdr:cNvPr id="462" name="テキスト ボックス 461"/>
        <xdr:cNvSpPr txBox="1"/>
      </xdr:nvSpPr>
      <xdr:spPr>
        <a:xfrm>
          <a:off x="126238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福島県大玉村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5880</xdr:rowOff>
    </xdr:from>
    <xdr:to>
      <xdr:col>4</xdr:col>
      <xdr:colOff>1117600</xdr:colOff>
      <xdr:row>19</xdr:row>
      <xdr:rowOff>30467</xdr:rowOff>
    </xdr:to>
    <xdr:cxnSp macro="">
      <xdr:nvCxnSpPr>
        <xdr:cNvPr id="50" name="直線コネクタ 49"/>
        <xdr:cNvCxnSpPr/>
      </xdr:nvCxnSpPr>
      <xdr:spPr bwMode="auto">
        <a:xfrm>
          <a:off x="5003800" y="3311055"/>
          <a:ext cx="647700" cy="245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67124</xdr:rowOff>
    </xdr:from>
    <xdr:ext cx="762000" cy="259045"/>
    <xdr:sp macro="" textlink="">
      <xdr:nvSpPr>
        <xdr:cNvPr id="51" name="人口1人当たり決算額の推移平均値テキスト130"/>
        <xdr:cNvSpPr txBox="1"/>
      </xdr:nvSpPr>
      <xdr:spPr>
        <a:xfrm>
          <a:off x="5740400" y="2857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137414</xdr:rowOff>
    </xdr:from>
    <xdr:to>
      <xdr:col>4</xdr:col>
      <xdr:colOff>469900</xdr:colOff>
      <xdr:row>19</xdr:row>
      <xdr:rowOff>5880</xdr:rowOff>
    </xdr:to>
    <xdr:cxnSp macro="">
      <xdr:nvCxnSpPr>
        <xdr:cNvPr id="53" name="直線コネクタ 52"/>
        <xdr:cNvCxnSpPr/>
      </xdr:nvCxnSpPr>
      <xdr:spPr bwMode="auto">
        <a:xfrm>
          <a:off x="4305300" y="3271139"/>
          <a:ext cx="698500" cy="399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148086</xdr:rowOff>
    </xdr:from>
    <xdr:ext cx="736600" cy="259045"/>
    <xdr:sp macro="" textlink="">
      <xdr:nvSpPr>
        <xdr:cNvPr id="55" name="テキスト ボックス 54"/>
        <xdr:cNvSpPr txBox="1"/>
      </xdr:nvSpPr>
      <xdr:spPr>
        <a:xfrm>
          <a:off x="4622800" y="2767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137414</xdr:rowOff>
    </xdr:from>
    <xdr:to>
      <xdr:col>3</xdr:col>
      <xdr:colOff>904875</xdr:colOff>
      <xdr:row>19</xdr:row>
      <xdr:rowOff>33820</xdr:rowOff>
    </xdr:to>
    <xdr:cxnSp macro="">
      <xdr:nvCxnSpPr>
        <xdr:cNvPr id="56" name="直線コネクタ 55"/>
        <xdr:cNvCxnSpPr/>
      </xdr:nvCxnSpPr>
      <xdr:spPr bwMode="auto">
        <a:xfrm flipV="1">
          <a:off x="3606800" y="3271139"/>
          <a:ext cx="698500" cy="678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120184</xdr:rowOff>
    </xdr:from>
    <xdr:ext cx="762000" cy="259045"/>
    <xdr:sp macro="" textlink="">
      <xdr:nvSpPr>
        <xdr:cNvPr id="58" name="テキスト ボックス 57"/>
        <xdr:cNvSpPr txBox="1"/>
      </xdr:nvSpPr>
      <xdr:spPr>
        <a:xfrm>
          <a:off x="3924300" y="273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150139</xdr:rowOff>
    </xdr:from>
    <xdr:to>
      <xdr:col>3</xdr:col>
      <xdr:colOff>206375</xdr:colOff>
      <xdr:row>19</xdr:row>
      <xdr:rowOff>33820</xdr:rowOff>
    </xdr:to>
    <xdr:cxnSp macro="">
      <xdr:nvCxnSpPr>
        <xdr:cNvPr id="59" name="直線コネクタ 58"/>
        <xdr:cNvCxnSpPr/>
      </xdr:nvCxnSpPr>
      <xdr:spPr bwMode="auto">
        <a:xfrm>
          <a:off x="2908300" y="3283864"/>
          <a:ext cx="698500" cy="55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11193</xdr:rowOff>
    </xdr:from>
    <xdr:ext cx="762000" cy="259045"/>
    <xdr:sp macro="" textlink="">
      <xdr:nvSpPr>
        <xdr:cNvPr id="61" name="テキスト ボックス 60"/>
        <xdr:cNvSpPr txBox="1"/>
      </xdr:nvSpPr>
      <xdr:spPr>
        <a:xfrm>
          <a:off x="3225800" y="2802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66590</xdr:rowOff>
    </xdr:from>
    <xdr:ext cx="762000" cy="259045"/>
    <xdr:sp macro="" textlink="">
      <xdr:nvSpPr>
        <xdr:cNvPr id="63" name="テキスト ボックス 62"/>
        <xdr:cNvSpPr txBox="1"/>
      </xdr:nvSpPr>
      <xdr:spPr>
        <a:xfrm>
          <a:off x="2527300" y="28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151117</xdr:rowOff>
    </xdr:from>
    <xdr:to>
      <xdr:col>5</xdr:col>
      <xdr:colOff>34925</xdr:colOff>
      <xdr:row>19</xdr:row>
      <xdr:rowOff>81267</xdr:rowOff>
    </xdr:to>
    <xdr:sp macro="" textlink="">
      <xdr:nvSpPr>
        <xdr:cNvPr id="69" name="円/楕円 68"/>
        <xdr:cNvSpPr/>
      </xdr:nvSpPr>
      <xdr:spPr bwMode="auto">
        <a:xfrm>
          <a:off x="5600700" y="32848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123194</xdr:rowOff>
    </xdr:from>
    <xdr:ext cx="762000" cy="259045"/>
    <xdr:sp macro="" textlink="">
      <xdr:nvSpPr>
        <xdr:cNvPr id="70" name="人口1人当たり決算額の推移該当値テキスト130"/>
        <xdr:cNvSpPr txBox="1"/>
      </xdr:nvSpPr>
      <xdr:spPr>
        <a:xfrm>
          <a:off x="5740400" y="3256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107,351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126530</xdr:rowOff>
    </xdr:from>
    <xdr:to>
      <xdr:col>4</xdr:col>
      <xdr:colOff>520700</xdr:colOff>
      <xdr:row>19</xdr:row>
      <xdr:rowOff>56680</xdr:rowOff>
    </xdr:to>
    <xdr:sp macro="" textlink="">
      <xdr:nvSpPr>
        <xdr:cNvPr id="71" name="円/楕円 70"/>
        <xdr:cNvSpPr/>
      </xdr:nvSpPr>
      <xdr:spPr bwMode="auto">
        <a:xfrm>
          <a:off x="4953000" y="3260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41457</xdr:rowOff>
    </xdr:from>
    <xdr:ext cx="736600" cy="259045"/>
    <xdr:sp macro="" textlink="">
      <xdr:nvSpPr>
        <xdr:cNvPr id="72" name="テキスト ボックス 71"/>
        <xdr:cNvSpPr txBox="1"/>
      </xdr:nvSpPr>
      <xdr:spPr>
        <a:xfrm>
          <a:off x="4622800" y="3346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109,287</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86614</xdr:rowOff>
    </xdr:from>
    <xdr:to>
      <xdr:col>3</xdr:col>
      <xdr:colOff>955675</xdr:colOff>
      <xdr:row>19</xdr:row>
      <xdr:rowOff>16764</xdr:rowOff>
    </xdr:to>
    <xdr:sp macro="" textlink="">
      <xdr:nvSpPr>
        <xdr:cNvPr id="73" name="円/楕円 72"/>
        <xdr:cNvSpPr/>
      </xdr:nvSpPr>
      <xdr:spPr bwMode="auto">
        <a:xfrm>
          <a:off x="4254500" y="32203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1541</xdr:rowOff>
    </xdr:from>
    <xdr:ext cx="762000" cy="259045"/>
    <xdr:sp macro="" textlink="">
      <xdr:nvSpPr>
        <xdr:cNvPr id="74" name="テキスト ボックス 73"/>
        <xdr:cNvSpPr txBox="1"/>
      </xdr:nvSpPr>
      <xdr:spPr>
        <a:xfrm>
          <a:off x="3924300" y="330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112,430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154470</xdr:rowOff>
    </xdr:from>
    <xdr:to>
      <xdr:col>3</xdr:col>
      <xdr:colOff>257175</xdr:colOff>
      <xdr:row>19</xdr:row>
      <xdr:rowOff>84620</xdr:rowOff>
    </xdr:to>
    <xdr:sp macro="" textlink="">
      <xdr:nvSpPr>
        <xdr:cNvPr id="75" name="円/楕円 74"/>
        <xdr:cNvSpPr/>
      </xdr:nvSpPr>
      <xdr:spPr bwMode="auto">
        <a:xfrm>
          <a:off x="3556000" y="32881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69397</xdr:rowOff>
    </xdr:from>
    <xdr:ext cx="762000" cy="259045"/>
    <xdr:sp macro="" textlink="">
      <xdr:nvSpPr>
        <xdr:cNvPr id="76" name="テキスト ボックス 75"/>
        <xdr:cNvSpPr txBox="1"/>
      </xdr:nvSpPr>
      <xdr:spPr>
        <a:xfrm>
          <a:off x="3225800" y="337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107,087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99339</xdr:rowOff>
    </xdr:from>
    <xdr:to>
      <xdr:col>2</xdr:col>
      <xdr:colOff>692150</xdr:colOff>
      <xdr:row>19</xdr:row>
      <xdr:rowOff>29490</xdr:rowOff>
    </xdr:to>
    <xdr:sp macro="" textlink="">
      <xdr:nvSpPr>
        <xdr:cNvPr id="77" name="円/楕円 76"/>
        <xdr:cNvSpPr/>
      </xdr:nvSpPr>
      <xdr:spPr bwMode="auto">
        <a:xfrm>
          <a:off x="2857500" y="3233064"/>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14266</xdr:rowOff>
    </xdr:from>
    <xdr:ext cx="762000" cy="259045"/>
    <xdr:sp macro="" textlink="">
      <xdr:nvSpPr>
        <xdr:cNvPr id="78" name="テキスト ボックス 77"/>
        <xdr:cNvSpPr txBox="1"/>
      </xdr:nvSpPr>
      <xdr:spPr>
        <a:xfrm>
          <a:off x="2527300" y="331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111,428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266995</xdr:rowOff>
    </xdr:from>
    <xdr:to>
      <xdr:col>4</xdr:col>
      <xdr:colOff>1117600</xdr:colOff>
      <xdr:row>36</xdr:row>
      <xdr:rowOff>17204</xdr:rowOff>
    </xdr:to>
    <xdr:cxnSp macro="">
      <xdr:nvCxnSpPr>
        <xdr:cNvPr id="110" name="直線コネクタ 109"/>
        <xdr:cNvCxnSpPr/>
      </xdr:nvCxnSpPr>
      <xdr:spPr bwMode="auto">
        <a:xfrm>
          <a:off x="5003800" y="6877345"/>
          <a:ext cx="647700" cy="931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278305</xdr:rowOff>
    </xdr:from>
    <xdr:ext cx="762000" cy="259045"/>
    <xdr:sp macro="" textlink="">
      <xdr:nvSpPr>
        <xdr:cNvPr id="111" name="人口1人当たり決算額の推移平均値テキスト445"/>
        <xdr:cNvSpPr txBox="1"/>
      </xdr:nvSpPr>
      <xdr:spPr>
        <a:xfrm>
          <a:off x="5740400" y="6545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233962</xdr:rowOff>
    </xdr:from>
    <xdr:to>
      <xdr:col>4</xdr:col>
      <xdr:colOff>469900</xdr:colOff>
      <xdr:row>35</xdr:row>
      <xdr:rowOff>266995</xdr:rowOff>
    </xdr:to>
    <xdr:cxnSp macro="">
      <xdr:nvCxnSpPr>
        <xdr:cNvPr id="113" name="直線コネクタ 112"/>
        <xdr:cNvCxnSpPr/>
      </xdr:nvCxnSpPr>
      <xdr:spPr bwMode="auto">
        <a:xfrm>
          <a:off x="4305300" y="6844312"/>
          <a:ext cx="698500" cy="330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184022</xdr:rowOff>
    </xdr:from>
    <xdr:ext cx="736600" cy="259045"/>
    <xdr:sp macro="" textlink="">
      <xdr:nvSpPr>
        <xdr:cNvPr id="115" name="テキスト ボックス 114"/>
        <xdr:cNvSpPr txBox="1"/>
      </xdr:nvSpPr>
      <xdr:spPr>
        <a:xfrm>
          <a:off x="4622800" y="64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208976</xdr:rowOff>
    </xdr:from>
    <xdr:to>
      <xdr:col>3</xdr:col>
      <xdr:colOff>904875</xdr:colOff>
      <xdr:row>35</xdr:row>
      <xdr:rowOff>233962</xdr:rowOff>
    </xdr:to>
    <xdr:cxnSp macro="">
      <xdr:nvCxnSpPr>
        <xdr:cNvPr id="116" name="直線コネクタ 115"/>
        <xdr:cNvCxnSpPr/>
      </xdr:nvCxnSpPr>
      <xdr:spPr bwMode="auto">
        <a:xfrm>
          <a:off x="3606800" y="6819326"/>
          <a:ext cx="698500" cy="249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105932</xdr:rowOff>
    </xdr:from>
    <xdr:ext cx="762000" cy="259045"/>
    <xdr:sp macro="" textlink="">
      <xdr:nvSpPr>
        <xdr:cNvPr id="118" name="テキスト ボックス 117"/>
        <xdr:cNvSpPr txBox="1"/>
      </xdr:nvSpPr>
      <xdr:spPr>
        <a:xfrm>
          <a:off x="3924300" y="6373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102791</xdr:rowOff>
    </xdr:from>
    <xdr:to>
      <xdr:col>3</xdr:col>
      <xdr:colOff>206375</xdr:colOff>
      <xdr:row>35</xdr:row>
      <xdr:rowOff>208976</xdr:rowOff>
    </xdr:to>
    <xdr:cxnSp macro="">
      <xdr:nvCxnSpPr>
        <xdr:cNvPr id="119" name="直線コネクタ 118"/>
        <xdr:cNvCxnSpPr/>
      </xdr:nvCxnSpPr>
      <xdr:spPr bwMode="auto">
        <a:xfrm>
          <a:off x="2908300" y="6713141"/>
          <a:ext cx="698500" cy="1061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2354</xdr:rowOff>
    </xdr:from>
    <xdr:ext cx="762000" cy="259045"/>
    <xdr:sp macro="" textlink="">
      <xdr:nvSpPr>
        <xdr:cNvPr id="121" name="テキスト ボックス 120"/>
        <xdr:cNvSpPr txBox="1"/>
      </xdr:nvSpPr>
      <xdr:spPr>
        <a:xfrm>
          <a:off x="3225800" y="6269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311741</xdr:rowOff>
    </xdr:from>
    <xdr:ext cx="762000" cy="259045"/>
    <xdr:sp macro="" textlink="">
      <xdr:nvSpPr>
        <xdr:cNvPr id="123" name="テキスト ボックス 122"/>
        <xdr:cNvSpPr txBox="1"/>
      </xdr:nvSpPr>
      <xdr:spPr>
        <a:xfrm>
          <a:off x="2527300" y="6236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309304</xdr:rowOff>
    </xdr:from>
    <xdr:to>
      <xdr:col>5</xdr:col>
      <xdr:colOff>34925</xdr:colOff>
      <xdr:row>36</xdr:row>
      <xdr:rowOff>68004</xdr:rowOff>
    </xdr:to>
    <xdr:sp macro="" textlink="">
      <xdr:nvSpPr>
        <xdr:cNvPr id="129" name="円/楕円 128"/>
        <xdr:cNvSpPr/>
      </xdr:nvSpPr>
      <xdr:spPr bwMode="auto">
        <a:xfrm>
          <a:off x="5600700" y="69196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281381</xdr:rowOff>
    </xdr:from>
    <xdr:ext cx="762000" cy="259045"/>
    <xdr:sp macro="" textlink="">
      <xdr:nvSpPr>
        <xdr:cNvPr id="130" name="人口1人当たり決算額の推移該当値テキスト445"/>
        <xdr:cNvSpPr txBox="1"/>
      </xdr:nvSpPr>
      <xdr:spPr>
        <a:xfrm>
          <a:off x="5740400" y="689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22,303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216195</xdr:rowOff>
    </xdr:from>
    <xdr:to>
      <xdr:col>4</xdr:col>
      <xdr:colOff>520700</xdr:colOff>
      <xdr:row>35</xdr:row>
      <xdr:rowOff>317795</xdr:rowOff>
    </xdr:to>
    <xdr:sp macro="" textlink="">
      <xdr:nvSpPr>
        <xdr:cNvPr id="131" name="円/楕円 130"/>
        <xdr:cNvSpPr/>
      </xdr:nvSpPr>
      <xdr:spPr bwMode="auto">
        <a:xfrm>
          <a:off x="4953000" y="68265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302572</xdr:rowOff>
    </xdr:from>
    <xdr:ext cx="736600" cy="259045"/>
    <xdr:sp macro="" textlink="">
      <xdr:nvSpPr>
        <xdr:cNvPr id="132" name="テキスト ボックス 131"/>
        <xdr:cNvSpPr txBox="1"/>
      </xdr:nvSpPr>
      <xdr:spPr>
        <a:xfrm>
          <a:off x="4622800" y="6912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26,376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183162</xdr:rowOff>
    </xdr:from>
    <xdr:to>
      <xdr:col>3</xdr:col>
      <xdr:colOff>955675</xdr:colOff>
      <xdr:row>35</xdr:row>
      <xdr:rowOff>284762</xdr:rowOff>
    </xdr:to>
    <xdr:sp macro="" textlink="">
      <xdr:nvSpPr>
        <xdr:cNvPr id="133" name="円/楕円 132"/>
        <xdr:cNvSpPr/>
      </xdr:nvSpPr>
      <xdr:spPr bwMode="auto">
        <a:xfrm>
          <a:off x="4254500" y="67935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269539</xdr:rowOff>
    </xdr:from>
    <xdr:ext cx="762000" cy="259045"/>
    <xdr:sp macro="" textlink="">
      <xdr:nvSpPr>
        <xdr:cNvPr id="134" name="テキスト ボックス 133"/>
        <xdr:cNvSpPr txBox="1"/>
      </xdr:nvSpPr>
      <xdr:spPr>
        <a:xfrm>
          <a:off x="3924300" y="6879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27,821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158176</xdr:rowOff>
    </xdr:from>
    <xdr:to>
      <xdr:col>3</xdr:col>
      <xdr:colOff>257175</xdr:colOff>
      <xdr:row>35</xdr:row>
      <xdr:rowOff>259776</xdr:rowOff>
    </xdr:to>
    <xdr:sp macro="" textlink="">
      <xdr:nvSpPr>
        <xdr:cNvPr id="135" name="円/楕円 134"/>
        <xdr:cNvSpPr/>
      </xdr:nvSpPr>
      <xdr:spPr bwMode="auto">
        <a:xfrm>
          <a:off x="3556000" y="67685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244553</xdr:rowOff>
    </xdr:from>
    <xdr:ext cx="762000" cy="259045"/>
    <xdr:sp macro="" textlink="">
      <xdr:nvSpPr>
        <xdr:cNvPr id="136" name="テキスト ボックス 135"/>
        <xdr:cNvSpPr txBox="1"/>
      </xdr:nvSpPr>
      <xdr:spPr>
        <a:xfrm>
          <a:off x="3225800" y="6854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28,914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51991</xdr:rowOff>
    </xdr:from>
    <xdr:to>
      <xdr:col>2</xdr:col>
      <xdr:colOff>692150</xdr:colOff>
      <xdr:row>35</xdr:row>
      <xdr:rowOff>153591</xdr:rowOff>
    </xdr:to>
    <xdr:sp macro="" textlink="">
      <xdr:nvSpPr>
        <xdr:cNvPr id="137" name="円/楕円 136"/>
        <xdr:cNvSpPr/>
      </xdr:nvSpPr>
      <xdr:spPr bwMode="auto">
        <a:xfrm>
          <a:off x="2857500" y="66623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138368</xdr:rowOff>
    </xdr:from>
    <xdr:ext cx="762000" cy="259045"/>
    <xdr:sp macro="" textlink="">
      <xdr:nvSpPr>
        <xdr:cNvPr id="138" name="テキスト ボックス 137"/>
        <xdr:cNvSpPr txBox="1"/>
      </xdr:nvSpPr>
      <xdr:spPr>
        <a:xfrm>
          <a:off x="2527300" y="6748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33,559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年度決算については、標準財政規模に対する財政調整基金残高が</a:t>
          </a:r>
          <a:r>
            <a:rPr kumimoji="1" lang="en-US" altLang="ja-JP" sz="1400">
              <a:latin typeface="ＭＳ ゴシック" pitchFamily="49" charset="-128"/>
              <a:ea typeface="ＭＳ ゴシック" pitchFamily="49" charset="-128"/>
            </a:rPr>
            <a:t>19.77</a:t>
          </a:r>
          <a:r>
            <a:rPr kumimoji="1" lang="ja-JP" altLang="en-US" sz="1400">
              <a:latin typeface="ＭＳ ゴシック" pitchFamily="49" charset="-128"/>
              <a:ea typeface="ＭＳ ゴシック" pitchFamily="49" charset="-128"/>
            </a:rPr>
            <a:t>％と昨年度の水準をキープできた。今後も当初予算編成時には財政調整基金の取り崩しが必要となるが。決算剰余金の積み立てを行い、年度末現在高が当初を上回るような財政運営を図っていく必要がある。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各会計ともに黒字となっており、今後も一般会計からの繰り入れに頼らず、基準外繰出しのないよう節度ある財政運営を図っていく必要がある。</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アットホームおおたま特別会計については、原発事故の風評被害による利用者の落ち込みから徐々に回復傾向にはあるが、今後は施設の大規模な改修等が控えていることから、県外のＰＲ活動にも積極的に参加し、顧客の確保に努め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元金償還金については、臨時財政対策債の償還が毎年開始となるので、各年度の起債発行については元金償還額を超えないよう事業の選定に努める。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公営企業債の元利償還金に対する繰入金については、水道事業会計において石綿セメント管更新事業が平成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年度から予定されているため、健全な財政運営に努めていく必要がある。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債務負担行為に基づく支出額については、今後はＯＡ機器等のリース満了時期を迎えるため、若干の増加が見込まれる。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福島県大玉村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一般会計に係る地方債の現在高は、義務教育施設の耐震改修が平成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年度で終了し、平成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年度まで災害公営住宅の建設が続くので、今後数年間がピークになると予想される。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公営企業債繰入見込額については、補償金免除繰上償還を実施した影響で年々減少傾向にある。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退職手当負担見込額については、新規採用職員を抑制しているため減となっている。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今後も後年度負担とならないよう、節度ある財政運営に努めていく必要がある。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sqref="A1:XFD104857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6190638</v>
      </c>
      <c r="BO4" s="349"/>
      <c r="BP4" s="349"/>
      <c r="BQ4" s="349"/>
      <c r="BR4" s="349"/>
      <c r="BS4" s="349"/>
      <c r="BT4" s="349"/>
      <c r="BU4" s="350"/>
      <c r="BV4" s="348">
        <v>7204636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12.5</v>
      </c>
      <c r="CU4" s="355"/>
      <c r="CV4" s="355"/>
      <c r="CW4" s="355"/>
      <c r="CX4" s="355"/>
      <c r="CY4" s="355"/>
      <c r="CZ4" s="355"/>
      <c r="DA4" s="356"/>
      <c r="DB4" s="354">
        <v>13.7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5706008</v>
      </c>
      <c r="BO5" s="386"/>
      <c r="BP5" s="386"/>
      <c r="BQ5" s="386"/>
      <c r="BR5" s="386"/>
      <c r="BS5" s="386"/>
      <c r="BT5" s="386"/>
      <c r="BU5" s="387"/>
      <c r="BV5" s="385">
        <v>6775934</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84.9</v>
      </c>
      <c r="CU5" s="383"/>
      <c r="CV5" s="383"/>
      <c r="CW5" s="383"/>
      <c r="CX5" s="383"/>
      <c r="CY5" s="383"/>
      <c r="CZ5" s="383"/>
      <c r="DA5" s="384"/>
      <c r="DB5" s="382">
        <v>82.2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484630</v>
      </c>
      <c r="BO6" s="386"/>
      <c r="BP6" s="386"/>
      <c r="BQ6" s="386"/>
      <c r="BR6" s="386"/>
      <c r="BS6" s="386"/>
      <c r="BT6" s="386"/>
      <c r="BU6" s="387"/>
      <c r="BV6" s="385">
        <v>428702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90.8</v>
      </c>
      <c r="CU6" s="423"/>
      <c r="CV6" s="423"/>
      <c r="CW6" s="423"/>
      <c r="CX6" s="423"/>
      <c r="CY6" s="423"/>
      <c r="CZ6" s="423"/>
      <c r="DA6" s="424"/>
      <c r="DB6" s="422">
        <v>88.5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146197</v>
      </c>
      <c r="BO7" s="386"/>
      <c r="BP7" s="386"/>
      <c r="BQ7" s="386"/>
      <c r="BR7" s="386"/>
      <c r="BS7" s="386"/>
      <c r="BT7" s="386"/>
      <c r="BU7" s="387"/>
      <c r="BV7" s="385">
        <v>63766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2707676</v>
      </c>
      <c r="CU7" s="386"/>
      <c r="CV7" s="386"/>
      <c r="CW7" s="386"/>
      <c r="CX7" s="386"/>
      <c r="CY7" s="386"/>
      <c r="CZ7" s="386"/>
      <c r="DA7" s="387"/>
      <c r="DB7" s="385">
        <v>2659475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338433</v>
      </c>
      <c r="BO8" s="386"/>
      <c r="BP8" s="386"/>
      <c r="BQ8" s="386"/>
      <c r="BR8" s="386"/>
      <c r="BS8" s="386"/>
      <c r="BT8" s="386"/>
      <c r="BU8" s="387"/>
      <c r="BV8" s="385">
        <v>364936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0.34</v>
      </c>
      <c r="CU8" s="426"/>
      <c r="CV8" s="426"/>
      <c r="CW8" s="426"/>
      <c r="CX8" s="426"/>
      <c r="CY8" s="426"/>
      <c r="CZ8" s="426"/>
      <c r="DA8" s="427"/>
      <c r="DB8" s="425">
        <v>0.34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8574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-26503</v>
      </c>
      <c r="BO9" s="386"/>
      <c r="BP9" s="386"/>
      <c r="BQ9" s="386"/>
      <c r="BR9" s="386"/>
      <c r="BS9" s="386"/>
      <c r="BT9" s="386"/>
      <c r="BU9" s="387"/>
      <c r="BV9" s="385">
        <v>61429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9.8000000000000007</v>
      </c>
      <c r="CU9" s="383"/>
      <c r="CV9" s="383"/>
      <c r="CW9" s="383"/>
      <c r="CX9" s="383"/>
      <c r="CY9" s="383"/>
      <c r="CZ9" s="383"/>
      <c r="DA9" s="384"/>
      <c r="DB9" s="382">
        <v>10.4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8464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180266</v>
      </c>
      <c r="BO10" s="386"/>
      <c r="BP10" s="386"/>
      <c r="BQ10" s="386"/>
      <c r="BR10" s="386"/>
      <c r="BS10" s="386"/>
      <c r="BT10" s="386"/>
      <c r="BU10" s="387"/>
      <c r="BV10" s="385">
        <v>150092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8496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150000</v>
      </c>
      <c r="BO12" s="386"/>
      <c r="BP12" s="386"/>
      <c r="BQ12" s="386"/>
      <c r="BR12" s="386"/>
      <c r="BS12" s="386"/>
      <c r="BT12" s="386"/>
      <c r="BU12" s="387"/>
      <c r="BV12" s="385">
        <v>150000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8456</v>
      </c>
      <c r="S13" s="467"/>
      <c r="T13" s="467"/>
      <c r="U13" s="467"/>
      <c r="V13" s="468"/>
      <c r="W13" s="401" t="s">
        <v>124</v>
      </c>
      <c r="X13" s="402"/>
      <c r="Y13" s="402"/>
      <c r="Z13" s="402"/>
      <c r="AA13" s="402"/>
      <c r="AB13" s="392"/>
      <c r="AC13" s="436">
        <v>492</v>
      </c>
      <c r="AD13" s="437"/>
      <c r="AE13" s="437"/>
      <c r="AF13" s="437"/>
      <c r="AG13" s="476"/>
      <c r="AH13" s="436">
        <v>619</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3763</v>
      </c>
      <c r="BO13" s="386"/>
      <c r="BP13" s="386"/>
      <c r="BQ13" s="386"/>
      <c r="BR13" s="386"/>
      <c r="BS13" s="386"/>
      <c r="BT13" s="386"/>
      <c r="BU13" s="387"/>
      <c r="BV13" s="385">
        <v>61521</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9</v>
      </c>
      <c r="CU13" s="383"/>
      <c r="CV13" s="383"/>
      <c r="CW13" s="383"/>
      <c r="CX13" s="383"/>
      <c r="CY13" s="383"/>
      <c r="CZ13" s="383"/>
      <c r="DA13" s="384"/>
      <c r="DB13" s="382">
        <v>9.8000000000000007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8528</v>
      </c>
      <c r="S14" s="467"/>
      <c r="T14" s="467"/>
      <c r="U14" s="467"/>
      <c r="V14" s="468"/>
      <c r="W14" s="375"/>
      <c r="X14" s="376"/>
      <c r="Y14" s="376"/>
      <c r="Z14" s="376"/>
      <c r="AA14" s="376"/>
      <c r="AB14" s="365"/>
      <c r="AC14" s="469">
        <v>12.1</v>
      </c>
      <c r="AD14" s="470"/>
      <c r="AE14" s="470"/>
      <c r="AF14" s="470"/>
      <c r="AG14" s="471"/>
      <c r="AH14" s="469">
        <v>14.2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29.7</v>
      </c>
      <c r="CU14" s="481"/>
      <c r="CV14" s="481"/>
      <c r="CW14" s="481"/>
      <c r="CX14" s="481"/>
      <c r="CY14" s="481"/>
      <c r="CZ14" s="481"/>
      <c r="DA14" s="482"/>
      <c r="DB14" s="480">
        <v>41.3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8487</v>
      </c>
      <c r="S15" s="467"/>
      <c r="T15" s="467"/>
      <c r="U15" s="467"/>
      <c r="V15" s="468"/>
      <c r="W15" s="401" t="s">
        <v>131</v>
      </c>
      <c r="X15" s="402"/>
      <c r="Y15" s="402"/>
      <c r="Z15" s="402"/>
      <c r="AA15" s="402"/>
      <c r="AB15" s="392"/>
      <c r="AC15" s="436">
        <v>1462</v>
      </c>
      <c r="AD15" s="437"/>
      <c r="AE15" s="437"/>
      <c r="AF15" s="437"/>
      <c r="AG15" s="476"/>
      <c r="AH15" s="436">
        <v>1580</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809919</v>
      </c>
      <c r="BO15" s="349"/>
      <c r="BP15" s="349"/>
      <c r="BQ15" s="349"/>
      <c r="BR15" s="349"/>
      <c r="BS15" s="349"/>
      <c r="BT15" s="349"/>
      <c r="BU15" s="350"/>
      <c r="BV15" s="348">
        <v>730962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35.9</v>
      </c>
      <c r="AD16" s="470"/>
      <c r="AE16" s="470"/>
      <c r="AF16" s="470"/>
      <c r="AG16" s="471"/>
      <c r="AH16" s="469">
        <v>36.299999999999997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2309795</v>
      </c>
      <c r="BO16" s="386"/>
      <c r="BP16" s="386"/>
      <c r="BQ16" s="386"/>
      <c r="BR16" s="386"/>
      <c r="BS16" s="386"/>
      <c r="BT16" s="386"/>
      <c r="BU16" s="387"/>
      <c r="BV16" s="385">
        <v>2274816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2120</v>
      </c>
      <c r="AD17" s="437"/>
      <c r="AE17" s="437"/>
      <c r="AF17" s="437"/>
      <c r="AG17" s="476"/>
      <c r="AH17" s="436">
        <v>2100</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1030952</v>
      </c>
      <c r="BO17" s="386"/>
      <c r="BP17" s="386"/>
      <c r="BQ17" s="386"/>
      <c r="BR17" s="386"/>
      <c r="BS17" s="386"/>
      <c r="BT17" s="386"/>
      <c r="BU17" s="387"/>
      <c r="BV17" s="385">
        <v>922544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79.459999999999994</v>
      </c>
      <c r="M18" s="498"/>
      <c r="N18" s="498"/>
      <c r="O18" s="498"/>
      <c r="P18" s="498"/>
      <c r="Q18" s="498"/>
      <c r="R18" s="499"/>
      <c r="S18" s="499"/>
      <c r="T18" s="499"/>
      <c r="U18" s="499"/>
      <c r="V18" s="500"/>
      <c r="W18" s="403"/>
      <c r="X18" s="404"/>
      <c r="Y18" s="404"/>
      <c r="Z18" s="404"/>
      <c r="AA18" s="404"/>
      <c r="AB18" s="395"/>
      <c r="AC18" s="501">
        <v>52</v>
      </c>
      <c r="AD18" s="502"/>
      <c r="AE18" s="502"/>
      <c r="AF18" s="502"/>
      <c r="AG18" s="503"/>
      <c r="AH18" s="501">
        <v>48.3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2311087</v>
      </c>
      <c r="BO18" s="386"/>
      <c r="BP18" s="386"/>
      <c r="BQ18" s="386"/>
      <c r="BR18" s="386"/>
      <c r="BS18" s="386"/>
      <c r="BT18" s="386"/>
      <c r="BU18" s="387"/>
      <c r="BV18" s="385">
        <v>2263811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108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3554501</v>
      </c>
      <c r="BO19" s="386"/>
      <c r="BP19" s="386"/>
      <c r="BQ19" s="386"/>
      <c r="BR19" s="386"/>
      <c r="BS19" s="386"/>
      <c r="BT19" s="386"/>
      <c r="BU19" s="387"/>
      <c r="BV19" s="385">
        <v>3522103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2253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3908282</v>
      </c>
      <c r="BO23" s="386"/>
      <c r="BP23" s="386"/>
      <c r="BQ23" s="386"/>
      <c r="BR23" s="386"/>
      <c r="BS23" s="386"/>
      <c r="BT23" s="386"/>
      <c r="BU23" s="387"/>
      <c r="BV23" s="385">
        <v>3941855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7570</v>
      </c>
      <c r="R24" s="437"/>
      <c r="S24" s="437"/>
      <c r="T24" s="437"/>
      <c r="U24" s="437"/>
      <c r="V24" s="476"/>
      <c r="W24" s="531"/>
      <c r="X24" s="519"/>
      <c r="Y24" s="520"/>
      <c r="Z24" s="435" t="s">
        <v>154</v>
      </c>
      <c r="AA24" s="415"/>
      <c r="AB24" s="415"/>
      <c r="AC24" s="415"/>
      <c r="AD24" s="415"/>
      <c r="AE24" s="415"/>
      <c r="AF24" s="415"/>
      <c r="AG24" s="416"/>
      <c r="AH24" s="436">
        <v>80</v>
      </c>
      <c r="AI24" s="437"/>
      <c r="AJ24" s="437"/>
      <c r="AK24" s="437"/>
      <c r="AL24" s="476"/>
      <c r="AM24" s="436">
        <v>264480</v>
      </c>
      <c r="AN24" s="437"/>
      <c r="AO24" s="437"/>
      <c r="AP24" s="437"/>
      <c r="AQ24" s="437"/>
      <c r="AR24" s="476"/>
      <c r="AS24" s="436">
        <v>3306</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3629939</v>
      </c>
      <c r="BO24" s="386"/>
      <c r="BP24" s="386"/>
      <c r="BQ24" s="386"/>
      <c r="BR24" s="386"/>
      <c r="BS24" s="386"/>
      <c r="BT24" s="386"/>
      <c r="BU24" s="387"/>
      <c r="BV24" s="385">
        <v>3624578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6060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64296</v>
      </c>
      <c r="BO25" s="349"/>
      <c r="BP25" s="349"/>
      <c r="BQ25" s="349"/>
      <c r="BR25" s="349"/>
      <c r="BS25" s="349"/>
      <c r="BT25" s="349"/>
      <c r="BU25" s="350"/>
      <c r="BV25" s="348">
        <v>53687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5670</v>
      </c>
      <c r="R26" s="437"/>
      <c r="S26" s="437"/>
      <c r="T26" s="437"/>
      <c r="U26" s="437"/>
      <c r="V26" s="476"/>
      <c r="W26" s="531"/>
      <c r="X26" s="519"/>
      <c r="Y26" s="520"/>
      <c r="Z26" s="435" t="s">
        <v>160</v>
      </c>
      <c r="AA26" s="539"/>
      <c r="AB26" s="539"/>
      <c r="AC26" s="539"/>
      <c r="AD26" s="539"/>
      <c r="AE26" s="539"/>
      <c r="AF26" s="539"/>
      <c r="AG26" s="540"/>
      <c r="AH26" s="436" t="s">
        <v>122</v>
      </c>
      <c r="AI26" s="437"/>
      <c r="AJ26" s="437"/>
      <c r="AK26" s="437"/>
      <c r="AL26" s="476"/>
      <c r="AM26" s="436" t="s">
        <v>122</v>
      </c>
      <c r="AN26" s="437"/>
      <c r="AO26" s="437"/>
      <c r="AP26" s="437"/>
      <c r="AQ26" s="437"/>
      <c r="AR26" s="476"/>
      <c r="AS26" s="436" t="s">
        <v>122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2727</v>
      </c>
      <c r="R27" s="437"/>
      <c r="S27" s="437"/>
      <c r="T27" s="437"/>
      <c r="U27" s="437"/>
      <c r="V27" s="476"/>
      <c r="W27" s="531"/>
      <c r="X27" s="519"/>
      <c r="Y27" s="520"/>
      <c r="Z27" s="435" t="s">
        <v>163</v>
      </c>
      <c r="AA27" s="415"/>
      <c r="AB27" s="415"/>
      <c r="AC27" s="415"/>
      <c r="AD27" s="415"/>
      <c r="AE27" s="415"/>
      <c r="AF27" s="415"/>
      <c r="AG27" s="416"/>
      <c r="AH27" s="436">
        <v>12</v>
      </c>
      <c r="AI27" s="437"/>
      <c r="AJ27" s="437"/>
      <c r="AK27" s="437"/>
      <c r="AL27" s="476"/>
      <c r="AM27" s="436">
        <v>40794</v>
      </c>
      <c r="AN27" s="437"/>
      <c r="AO27" s="437"/>
      <c r="AP27" s="437"/>
      <c r="AQ27" s="437"/>
      <c r="AR27" s="476"/>
      <c r="AS27" s="436">
        <v>3400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137110</v>
      </c>
      <c r="BO27" s="553"/>
      <c r="BP27" s="553"/>
      <c r="BQ27" s="553"/>
      <c r="BR27" s="553"/>
      <c r="BS27" s="553"/>
      <c r="BT27" s="553"/>
      <c r="BU27" s="554"/>
      <c r="BV27" s="552">
        <v>137092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2043</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535395</v>
      </c>
      <c r="BO28" s="349"/>
      <c r="BP28" s="349"/>
      <c r="BQ28" s="349"/>
      <c r="BR28" s="349"/>
      <c r="BS28" s="349"/>
      <c r="BT28" s="349"/>
      <c r="BU28" s="350"/>
      <c r="BV28" s="348">
        <v>505129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10</v>
      </c>
      <c r="M29" s="437"/>
      <c r="N29" s="437"/>
      <c r="O29" s="437"/>
      <c r="P29" s="476"/>
      <c r="Q29" s="436">
        <v>1845</v>
      </c>
      <c r="R29" s="437"/>
      <c r="S29" s="437"/>
      <c r="T29" s="437"/>
      <c r="U29" s="437"/>
      <c r="V29" s="476"/>
      <c r="W29" s="531"/>
      <c r="X29" s="519"/>
      <c r="Y29" s="520"/>
      <c r="Z29" s="435" t="s">
        <v>170</v>
      </c>
      <c r="AA29" s="415"/>
      <c r="AB29" s="415"/>
      <c r="AC29" s="415"/>
      <c r="AD29" s="415"/>
      <c r="AE29" s="415"/>
      <c r="AF29" s="415"/>
      <c r="AG29" s="416"/>
      <c r="AH29" s="436">
        <v>92</v>
      </c>
      <c r="AI29" s="437"/>
      <c r="AJ29" s="437"/>
      <c r="AK29" s="437"/>
      <c r="AL29" s="476"/>
      <c r="AM29" s="436">
        <v>305274</v>
      </c>
      <c r="AN29" s="437"/>
      <c r="AO29" s="437"/>
      <c r="AP29" s="437"/>
      <c r="AQ29" s="437"/>
      <c r="AR29" s="476"/>
      <c r="AS29" s="436">
        <v>3318</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5764</v>
      </c>
      <c r="BO29" s="386"/>
      <c r="BP29" s="386"/>
      <c r="BQ29" s="386"/>
      <c r="BR29" s="386"/>
      <c r="BS29" s="386"/>
      <c r="BT29" s="386"/>
      <c r="BU29" s="387"/>
      <c r="BV29" s="385">
        <v>5762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97.4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607225</v>
      </c>
      <c r="BO30" s="553"/>
      <c r="BP30" s="553"/>
      <c r="BQ30" s="553"/>
      <c r="BR30" s="553"/>
      <c r="BS30" s="553"/>
      <c r="BT30" s="553"/>
      <c r="BU30" s="554"/>
      <c r="BV30" s="552">
        <v>639099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IF('各会計、関係団体の財政状況及び健全化判断比率'!B33="","",'各会計、関係団体の財政状況及び健全化判断比率'!B33)</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安達地方広域行政組合（一般会計）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アットホームおおたま特別会計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介護保険特別会計（保険事業勘定）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安達地方広域行政組合（安達地方地域振興事業特別会計）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土地取得特別会計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福島県市町村総合事務組合（一般会計）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介護保険特別会計（介護サービス事業勘定）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福島県市町村総合事務組合（消防補償等特別会計）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福島県市町村総合事務組合（消防賞じゅつ金特別会計）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福島県市町村総合事務組合（非常勤職員公務災害補償特別会計）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福島県市町村総合事務組合（自治会館管理特別会計）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福島県後期高齢者医療広域連合（一般会計）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福島県後期高齢者医療広域連合（後期高齢者医療特別会計）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6"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7" t="s">
        <v>24</v>
      </c>
      <c r="C41" s="1168"/>
      <c r="D41" s="81"/>
      <c r="E41" s="1173" t="s">
        <v>25</v>
      </c>
      <c r="F41" s="1173"/>
      <c r="G41" s="1173"/>
      <c r="H41" s="1174"/>
      <c r="I41" s="82">
        <v>3516</v>
      </c>
      <c r="J41" s="83">
        <v>3669</v>
      </c>
      <c r="K41" s="83">
        <v>3778</v>
      </c>
      <c r="L41" s="83">
        <v>3942</v>
      </c>
      <c r="M41" s="84">
        <v>3908</v>
      </c>
    </row>
    <row r="42" spans="2:13" ht="27.75" customHeight="1">
      <c r="B42" s="1169"/>
      <c r="C42" s="1170"/>
      <c r="D42" s="85"/>
      <c r="E42" s="1175" t="s">
        <v>26</v>
      </c>
      <c r="F42" s="1175"/>
      <c r="G42" s="1175"/>
      <c r="H42" s="1176"/>
      <c r="I42" s="86">
        <v>95</v>
      </c>
      <c r="J42" s="87">
        <v>81</v>
      </c>
      <c r="K42" s="87">
        <v>66</v>
      </c>
      <c r="L42" s="87">
        <v>77</v>
      </c>
      <c r="M42" s="88">
        <v>63</v>
      </c>
    </row>
    <row r="43" spans="2:13" ht="27.75" customHeight="1">
      <c r="B43" s="1169"/>
      <c r="C43" s="1170"/>
      <c r="D43" s="85"/>
      <c r="E43" s="1175" t="s">
        <v>27</v>
      </c>
      <c r="F43" s="1175"/>
      <c r="G43" s="1175"/>
      <c r="H43" s="1176"/>
      <c r="I43" s="86">
        <v>1299</v>
      </c>
      <c r="J43" s="87">
        <v>1171</v>
      </c>
      <c r="K43" s="87">
        <v>1074</v>
      </c>
      <c r="L43" s="87">
        <v>941</v>
      </c>
      <c r="M43" s="88">
        <v>822</v>
      </c>
    </row>
    <row r="44" spans="2:13" ht="27.75" customHeight="1">
      <c r="B44" s="1169"/>
      <c r="C44" s="1170"/>
      <c r="D44" s="85"/>
      <c r="E44" s="1175" t="s">
        <v>28</v>
      </c>
      <c r="F44" s="1175"/>
      <c r="G44" s="1175"/>
      <c r="H44" s="1176"/>
      <c r="I44" s="86">
        <v>288</v>
      </c>
      <c r="J44" s="87">
        <v>247</v>
      </c>
      <c r="K44" s="87">
        <v>203</v>
      </c>
      <c r="L44" s="87">
        <v>176</v>
      </c>
      <c r="M44" s="88">
        <v>131</v>
      </c>
    </row>
    <row r="45" spans="2:13" ht="27.75" customHeight="1">
      <c r="B45" s="1169"/>
      <c r="C45" s="1170"/>
      <c r="D45" s="85"/>
      <c r="E45" s="1175" t="s">
        <v>29</v>
      </c>
      <c r="F45" s="1175"/>
      <c r="G45" s="1175"/>
      <c r="H45" s="1176"/>
      <c r="I45" s="86">
        <v>509</v>
      </c>
      <c r="J45" s="87">
        <v>470</v>
      </c>
      <c r="K45" s="87">
        <v>341</v>
      </c>
      <c r="L45" s="87">
        <v>274</v>
      </c>
      <c r="M45" s="88">
        <v>233</v>
      </c>
    </row>
    <row r="46" spans="2:13" ht="27.75" customHeight="1">
      <c r="B46" s="1169"/>
      <c r="C46" s="1170"/>
      <c r="D46" s="85"/>
      <c r="E46" s="1175" t="s">
        <v>30</v>
      </c>
      <c r="F46" s="1175"/>
      <c r="G46" s="1175"/>
      <c r="H46" s="1176"/>
      <c r="I46" s="86" t="s">
        <v>478</v>
      </c>
      <c r="J46" s="87" t="s">
        <v>478</v>
      </c>
      <c r="K46" s="87" t="s">
        <v>478</v>
      </c>
      <c r="L46" s="87" t="s">
        <v>478</v>
      </c>
      <c r="M46" s="88" t="s">
        <v>478</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1314</v>
      </c>
      <c r="J49" s="87">
        <v>1236</v>
      </c>
      <c r="K49" s="87">
        <v>1555</v>
      </c>
      <c r="L49" s="87">
        <v>1210</v>
      </c>
      <c r="M49" s="88">
        <v>1267</v>
      </c>
    </row>
    <row r="50" spans="2:13" ht="27.75" customHeight="1">
      <c r="B50" s="1169"/>
      <c r="C50" s="1170"/>
      <c r="D50" s="85"/>
      <c r="E50" s="1175" t="s">
        <v>35</v>
      </c>
      <c r="F50" s="1175"/>
      <c r="G50" s="1175"/>
      <c r="H50" s="1176"/>
      <c r="I50" s="86" t="s">
        <v>478</v>
      </c>
      <c r="J50" s="87" t="s">
        <v>478</v>
      </c>
      <c r="K50" s="87" t="s">
        <v>478</v>
      </c>
      <c r="L50" s="87" t="s">
        <v>478</v>
      </c>
      <c r="M50" s="88" t="s">
        <v>478</v>
      </c>
    </row>
    <row r="51" spans="2:13" ht="27.75" customHeight="1">
      <c r="B51" s="1171"/>
      <c r="C51" s="1172"/>
      <c r="D51" s="85"/>
      <c r="E51" s="1175" t="s">
        <v>36</v>
      </c>
      <c r="F51" s="1175"/>
      <c r="G51" s="1175"/>
      <c r="H51" s="1176"/>
      <c r="I51" s="86">
        <v>2882</v>
      </c>
      <c r="J51" s="87">
        <v>3028</v>
      </c>
      <c r="K51" s="87">
        <v>3233</v>
      </c>
      <c r="L51" s="87">
        <v>3213</v>
      </c>
      <c r="M51" s="88">
        <v>3168</v>
      </c>
    </row>
    <row r="52" spans="2:13" ht="27.75" customHeight="1" thickBot="1">
      <c r="B52" s="1179" t="s">
        <v>37</v>
      </c>
      <c r="C52" s="1180"/>
      <c r="D52" s="90"/>
      <c r="E52" s="1181" t="s">
        <v>38</v>
      </c>
      <c r="F52" s="1181"/>
      <c r="G52" s="1181"/>
      <c r="H52" s="1182"/>
      <c r="I52" s="91">
        <v>1511</v>
      </c>
      <c r="J52" s="92">
        <v>1373</v>
      </c>
      <c r="K52" s="92">
        <v>674</v>
      </c>
      <c r="L52" s="92">
        <v>986</v>
      </c>
      <c r="M52" s="93">
        <v>723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55694</v>
      </c>
      <c r="E3" s="116"/>
      <c r="F3" s="117">
        <v>109926</v>
      </c>
      <c r="G3" s="118"/>
      <c r="H3" s="119"/>
    </row>
    <row r="4" spans="1:8">
      <c r="A4" s="120"/>
      <c r="B4" s="121"/>
      <c r="C4" s="122"/>
      <c r="D4" s="123">
        <v>52088</v>
      </c>
      <c r="E4" s="124"/>
      <c r="F4" s="125">
        <v>64844</v>
      </c>
      <c r="G4" s="126"/>
      <c r="H4" s="127"/>
    </row>
    <row r="5" spans="1:8">
      <c r="A5" s="108" t="s">
        <v>511</v>
      </c>
      <c r="B5" s="113"/>
      <c r="C5" s="114"/>
      <c r="D5" s="115">
        <v>117128</v>
      </c>
      <c r="E5" s="116"/>
      <c r="F5" s="117">
        <v>133616</v>
      </c>
      <c r="G5" s="118"/>
      <c r="H5" s="119"/>
    </row>
    <row r="6" spans="1:8">
      <c r="A6" s="120"/>
      <c r="B6" s="121"/>
      <c r="C6" s="122"/>
      <c r="D6" s="123">
        <v>62136</v>
      </c>
      <c r="E6" s="124"/>
      <c r="F6" s="125">
        <v>57933</v>
      </c>
      <c r="G6" s="126"/>
      <c r="H6" s="127"/>
    </row>
    <row r="7" spans="1:8">
      <c r="A7" s="108" t="s">
        <v>512</v>
      </c>
      <c r="B7" s="113"/>
      <c r="C7" s="114"/>
      <c r="D7" s="115">
        <v>93439</v>
      </c>
      <c r="E7" s="116"/>
      <c r="F7" s="117">
        <v>96333</v>
      </c>
      <c r="G7" s="118"/>
      <c r="H7" s="119"/>
    </row>
    <row r="8" spans="1:8">
      <c r="A8" s="120"/>
      <c r="B8" s="121"/>
      <c r="C8" s="122"/>
      <c r="D8" s="123">
        <v>47040</v>
      </c>
      <c r="E8" s="124"/>
      <c r="F8" s="125">
        <v>57060</v>
      </c>
      <c r="G8" s="126"/>
      <c r="H8" s="127"/>
    </row>
    <row r="9" spans="1:8">
      <c r="A9" s="108" t="s">
        <v>513</v>
      </c>
      <c r="B9" s="113"/>
      <c r="C9" s="114"/>
      <c r="D9" s="115">
        <v>134363</v>
      </c>
      <c r="E9" s="116"/>
      <c r="F9" s="117">
        <v>117673</v>
      </c>
      <c r="G9" s="118"/>
      <c r="H9" s="119"/>
    </row>
    <row r="10" spans="1:8">
      <c r="A10" s="120"/>
      <c r="B10" s="121"/>
      <c r="C10" s="122"/>
      <c r="D10" s="123">
        <v>75971</v>
      </c>
      <c r="E10" s="124"/>
      <c r="F10" s="125">
        <v>62359</v>
      </c>
      <c r="G10" s="126"/>
      <c r="H10" s="127"/>
    </row>
    <row r="11" spans="1:8">
      <c r="A11" s="108" t="s">
        <v>514</v>
      </c>
      <c r="B11" s="113"/>
      <c r="C11" s="114"/>
      <c r="D11" s="115">
        <v>64398</v>
      </c>
      <c r="E11" s="116"/>
      <c r="F11" s="117">
        <v>118223</v>
      </c>
      <c r="G11" s="118"/>
      <c r="H11" s="119"/>
    </row>
    <row r="12" spans="1:8">
      <c r="A12" s="120"/>
      <c r="B12" s="121"/>
      <c r="C12" s="128"/>
      <c r="D12" s="123">
        <v>37407</v>
      </c>
      <c r="E12" s="124"/>
      <c r="F12" s="125">
        <v>57106</v>
      </c>
      <c r="G12" s="126"/>
      <c r="H12" s="127"/>
    </row>
    <row r="13" spans="1:8">
      <c r="A13" s="108"/>
      <c r="B13" s="113"/>
      <c r="C13" s="129"/>
      <c r="D13" s="130">
        <v>93004</v>
      </c>
      <c r="E13" s="131"/>
      <c r="F13" s="132">
        <v>115154</v>
      </c>
      <c r="G13" s="133"/>
      <c r="H13" s="119"/>
    </row>
    <row r="14" spans="1:8">
      <c r="A14" s="120"/>
      <c r="B14" s="121"/>
      <c r="C14" s="122"/>
      <c r="D14" s="123">
        <v>54928</v>
      </c>
      <c r="E14" s="124"/>
      <c r="F14" s="125">
        <v>59860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7.45</v>
      </c>
      <c r="C19" s="134">
        <f>ROUND(VALUE(SUBSTITUTE(実質収支比率等に係る経年分析!G$48,"▲","-")),2)</f>
        <v>7.94</v>
      </c>
      <c r="D19" s="134">
        <f>ROUND(VALUE(SUBSTITUTE(実質収支比率等に係る経年分析!H$48,"▲","-")),2)</f>
        <v>11.22</v>
      </c>
      <c r="E19" s="134">
        <f>ROUND(VALUE(SUBSTITUTE(実質収支比率等に係る経年分析!I$48,"▲","-")),2)</f>
        <v>13.72</v>
      </c>
      <c r="F19" s="134">
        <f>ROUND(VALUE(SUBSTITUTE(実質収支比率等に係る経年分析!J$48,"▲","-")),2)</f>
        <v>12.5</v>
      </c>
    </row>
    <row r="20" spans="1:11">
      <c r="A20" s="134" t="s">
        <v>43</v>
      </c>
      <c r="B20" s="134">
        <f>ROUND(VALUE(SUBSTITUTE(実質収支比率等に係る経年分析!F$47,"▲","-")),2)</f>
        <v>16.54</v>
      </c>
      <c r="C20" s="134">
        <f>ROUND(VALUE(SUBSTITUTE(実質収支比率等に係る経年分析!G$47,"▲","-")),2)</f>
        <v>18.68</v>
      </c>
      <c r="D20" s="134">
        <f>ROUND(VALUE(SUBSTITUTE(実質収支比率等に係る経年分析!H$47,"▲","-")),2)</f>
        <v>18.670000000000002</v>
      </c>
      <c r="E20" s="134">
        <f>ROUND(VALUE(SUBSTITUTE(実質収支比率等に係る経年分析!I$47,"▲","-")),2)</f>
        <v>18.989999999999998</v>
      </c>
      <c r="F20" s="134">
        <f>ROUND(VALUE(SUBSTITUTE(実質収支比率等に係る経年分析!J$47,"▲","-")),2)</f>
        <v>19.77</v>
      </c>
    </row>
    <row r="21" spans="1:11">
      <c r="A21" s="134" t="s">
        <v>44</v>
      </c>
      <c r="B21" s="134">
        <f>IF(ISNUMBER(VALUE(SUBSTITUTE(実質収支比率等に係る経年分析!F$49,"▲","-"))),ROUND(VALUE(SUBSTITUTE(実質収支比率等に係る経年分析!F$49,"▲","-")),2),NA())</f>
        <v>0.37</v>
      </c>
      <c r="C21" s="134">
        <f>IF(ISNUMBER(VALUE(SUBSTITUTE(実質収支比率等に係る経年分析!G$49,"▲","-"))),ROUND(VALUE(SUBSTITUTE(実質収支比率等に係る経年分析!G$49,"▲","-")),2),NA())</f>
        <v>3.85</v>
      </c>
      <c r="D21" s="134">
        <f>IF(ISNUMBER(VALUE(SUBSTITUTE(実質収支比率等に係る経年分析!H$49,"▲","-"))),ROUND(VALUE(SUBSTITUTE(実質収支比率等に係る経年分析!H$49,"▲","-")),2),NA())</f>
        <v>3.31</v>
      </c>
      <c r="E21" s="134">
        <f>IF(ISNUMBER(VALUE(SUBSTITUTE(実質収支比率等に係る経年分析!I$49,"▲","-"))),ROUND(VALUE(SUBSTITUTE(実質収支比率等に係る経年分析!I$49,"▲","-")),2),NA())</f>
        <v>2.31</v>
      </c>
      <c r="F21" s="134">
        <f>IF(ISNUMBER(VALUE(SUBSTITUTE(実質収支比率等に係る経年分析!J$49,"▲","-"))),ROUND(VALUE(SUBSTITUTE(実質収支比率等に係る経年分析!J$49,"▲","-")),2),NA())</f>
        <v>0.14000000000000001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介護保険特別会計（介護サービス事業勘定）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7.0000000000000007E-2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c r="A32" s="135" t="str">
        <f>IF(連結実質赤字比率に係る赤字・黒字の構成分析!C$38="",NA(),連結実質赤字比率に係る赤字・黒字の構成分析!C$38)</f>
        <v>アットホームおおたま特別会計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0.35</v>
      </c>
    </row>
    <row r="33" spans="1:16">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0.56000000000000005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1.22</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3.95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3.05</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11.16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11.97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12.18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11.82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7.84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10.87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13.35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12.15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249</v>
      </c>
      <c r="E42" s="136"/>
      <c r="F42" s="136"/>
      <c r="G42" s="136">
        <f>'実質公債費比率（分子）の構造'!L$52</f>
        <v>257</v>
      </c>
      <c r="H42" s="136"/>
      <c r="I42" s="136"/>
      <c r="J42" s="136">
        <f>'実質公債費比率（分子）の構造'!M$52</f>
        <v>265</v>
      </c>
      <c r="K42" s="136"/>
      <c r="L42" s="136"/>
      <c r="M42" s="136">
        <f>'実質公債費比率（分子）の構造'!N$52</f>
        <v>273</v>
      </c>
      <c r="N42" s="136"/>
      <c r="O42" s="136"/>
      <c r="P42" s="136">
        <f>'実質公債費比率（分子）の構造'!O$52</f>
        <v>279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34</v>
      </c>
      <c r="C44" s="136"/>
      <c r="D44" s="136"/>
      <c r="E44" s="136">
        <f>'実質公債費比率（分子）の構造'!L$50</f>
        <v>15</v>
      </c>
      <c r="F44" s="136"/>
      <c r="G44" s="136"/>
      <c r="H44" s="136">
        <f>'実質公債費比率（分子）の構造'!M$50</f>
        <v>15</v>
      </c>
      <c r="I44" s="136"/>
      <c r="J44" s="136"/>
      <c r="K44" s="136">
        <f>'実質公債費比率（分子）の構造'!N$50</f>
        <v>15</v>
      </c>
      <c r="L44" s="136"/>
      <c r="M44" s="136"/>
      <c r="N44" s="136">
        <f>'実質公債費比率（分子）の構造'!O$50</f>
        <v>14</v>
      </c>
      <c r="O44" s="136"/>
      <c r="P44" s="136"/>
    </row>
    <row r="45" spans="1:16">
      <c r="A45" s="136" t="s">
        <v>54</v>
      </c>
      <c r="B45" s="136">
        <f>'実質公債費比率（分子）の構造'!K$49</f>
        <v>47</v>
      </c>
      <c r="C45" s="136"/>
      <c r="D45" s="136"/>
      <c r="E45" s="136">
        <f>'実質公債費比率（分子）の構造'!L$49</f>
        <v>46</v>
      </c>
      <c r="F45" s="136"/>
      <c r="G45" s="136"/>
      <c r="H45" s="136">
        <f>'実質公債費比率（分子）の構造'!M$49</f>
        <v>46</v>
      </c>
      <c r="I45" s="136"/>
      <c r="J45" s="136"/>
      <c r="K45" s="136">
        <f>'実質公債費比率（分子）の構造'!N$49</f>
        <v>45</v>
      </c>
      <c r="L45" s="136"/>
      <c r="M45" s="136"/>
      <c r="N45" s="136">
        <f>'実質公債費比率（分子）の構造'!O$49</f>
        <v>42</v>
      </c>
      <c r="O45" s="136"/>
      <c r="P45" s="136"/>
    </row>
    <row r="46" spans="1:16">
      <c r="A46" s="136" t="s">
        <v>55</v>
      </c>
      <c r="B46" s="136">
        <f>'実質公債費比率（分子）の構造'!K$48</f>
        <v>97</v>
      </c>
      <c r="C46" s="136"/>
      <c r="D46" s="136"/>
      <c r="E46" s="136">
        <f>'実質公債費比率（分子）の構造'!L$48</f>
        <v>84</v>
      </c>
      <c r="F46" s="136"/>
      <c r="G46" s="136"/>
      <c r="H46" s="136">
        <f>'実質公債費比率（分子）の構造'!M$48</f>
        <v>83</v>
      </c>
      <c r="I46" s="136"/>
      <c r="J46" s="136"/>
      <c r="K46" s="136">
        <f>'実質公債費比率（分子）の構造'!N$48</f>
        <v>72</v>
      </c>
      <c r="L46" s="136"/>
      <c r="M46" s="136"/>
      <c r="N46" s="136">
        <f>'実質公債費比率（分子）の構造'!O$48</f>
        <v>65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359</v>
      </c>
      <c r="C49" s="136"/>
      <c r="D49" s="136"/>
      <c r="E49" s="136">
        <f>'実質公債費比率（分子）の構造'!L$45</f>
        <v>361</v>
      </c>
      <c r="F49" s="136"/>
      <c r="G49" s="136"/>
      <c r="H49" s="136">
        <f>'実質公債費比率（分子）の構造'!M$45</f>
        <v>360</v>
      </c>
      <c r="I49" s="136"/>
      <c r="J49" s="136"/>
      <c r="K49" s="136">
        <f>'実質公債費比率（分子）の構造'!N$45</f>
        <v>366</v>
      </c>
      <c r="L49" s="136"/>
      <c r="M49" s="136"/>
      <c r="N49" s="136">
        <f>'実質公債費比率（分子）の構造'!O$45</f>
        <v>348</v>
      </c>
      <c r="O49" s="136"/>
      <c r="P49" s="136"/>
    </row>
    <row r="50" spans="1:16">
      <c r="A50" s="136" t="s">
        <v>59</v>
      </c>
      <c r="B50" s="136" t="e">
        <f>NA()</f>
        <v>#N/A</v>
      </c>
      <c r="C50" s="136">
        <f>IF(ISNUMBER('実質公債費比率（分子）の構造'!K$53),'実質公債費比率（分子）の構造'!K$53,NA())</f>
        <v>288</v>
      </c>
      <c r="D50" s="136" t="e">
        <f>NA()</f>
        <v>#N/A</v>
      </c>
      <c r="E50" s="136" t="e">
        <f>NA()</f>
        <v>#N/A</v>
      </c>
      <c r="F50" s="136">
        <f>IF(ISNUMBER('実質公債費比率（分子）の構造'!L$53),'実質公債費比率（分子）の構造'!L$53,NA())</f>
        <v>249</v>
      </c>
      <c r="G50" s="136" t="e">
        <f>NA()</f>
        <v>#N/A</v>
      </c>
      <c r="H50" s="136" t="e">
        <f>NA()</f>
        <v>#N/A</v>
      </c>
      <c r="I50" s="136">
        <f>IF(ISNUMBER('実質公債費比率（分子）の構造'!M$53),'実質公債費比率（分子）の構造'!M$53,NA())</f>
        <v>239</v>
      </c>
      <c r="J50" s="136" t="e">
        <f>NA()</f>
        <v>#N/A</v>
      </c>
      <c r="K50" s="136" t="e">
        <f>NA()</f>
        <v>#N/A</v>
      </c>
      <c r="L50" s="136">
        <f>IF(ISNUMBER('実質公債費比率（分子）の構造'!N$53),'実質公債費比率（分子）の構造'!N$53,NA())</f>
        <v>225</v>
      </c>
      <c r="M50" s="136" t="e">
        <f>NA()</f>
        <v>#N/A</v>
      </c>
      <c r="N50" s="136" t="e">
        <f>NA()</f>
        <v>#N/A</v>
      </c>
      <c r="O50" s="136">
        <f>IF(ISNUMBER('実質公債費比率（分子）の構造'!O$53),'実質公債費比率（分子）の構造'!O$53,NA())</f>
        <v>190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2882</v>
      </c>
      <c r="E56" s="135"/>
      <c r="F56" s="135"/>
      <c r="G56" s="135">
        <f>'将来負担比率（分子）の構造'!J$51</f>
        <v>3028</v>
      </c>
      <c r="H56" s="135"/>
      <c r="I56" s="135"/>
      <c r="J56" s="135">
        <f>'将来負担比率（分子）の構造'!K$51</f>
        <v>3233</v>
      </c>
      <c r="K56" s="135"/>
      <c r="L56" s="135"/>
      <c r="M56" s="135">
        <f>'将来負担比率（分子）の構造'!L$51</f>
        <v>3213</v>
      </c>
      <c r="N56" s="135"/>
      <c r="O56" s="135"/>
      <c r="P56" s="135">
        <f>'将来負担比率（分子）の構造'!M$51</f>
        <v>3168</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1314</v>
      </c>
      <c r="E58" s="135"/>
      <c r="F58" s="135"/>
      <c r="G58" s="135">
        <f>'将来負担比率（分子）の構造'!J$49</f>
        <v>1236</v>
      </c>
      <c r="H58" s="135"/>
      <c r="I58" s="135"/>
      <c r="J58" s="135">
        <f>'将来負担比率（分子）の構造'!K$49</f>
        <v>1555</v>
      </c>
      <c r="K58" s="135"/>
      <c r="L58" s="135"/>
      <c r="M58" s="135">
        <f>'将来負担比率（分子）の構造'!L$49</f>
        <v>1210</v>
      </c>
      <c r="N58" s="135"/>
      <c r="O58" s="135"/>
      <c r="P58" s="135">
        <f>'将来負担比率（分子）の構造'!M$49</f>
        <v>1267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509</v>
      </c>
      <c r="C62" s="135"/>
      <c r="D62" s="135"/>
      <c r="E62" s="135">
        <f>'将来負担比率（分子）の構造'!J$45</f>
        <v>470</v>
      </c>
      <c r="F62" s="135"/>
      <c r="G62" s="135"/>
      <c r="H62" s="135">
        <f>'将来負担比率（分子）の構造'!K$45</f>
        <v>341</v>
      </c>
      <c r="I62" s="135"/>
      <c r="J62" s="135"/>
      <c r="K62" s="135">
        <f>'将来負担比率（分子）の構造'!L$45</f>
        <v>274</v>
      </c>
      <c r="L62" s="135"/>
      <c r="M62" s="135"/>
      <c r="N62" s="135">
        <f>'将来負担比率（分子）の構造'!M$45</f>
        <v>233</v>
      </c>
      <c r="O62" s="135"/>
      <c r="P62" s="135"/>
    </row>
    <row r="63" spans="1:16">
      <c r="A63" s="135" t="s">
        <v>28</v>
      </c>
      <c r="B63" s="135">
        <f>'将来負担比率（分子）の構造'!I$44</f>
        <v>288</v>
      </c>
      <c r="C63" s="135"/>
      <c r="D63" s="135"/>
      <c r="E63" s="135">
        <f>'将来負担比率（分子）の構造'!J$44</f>
        <v>247</v>
      </c>
      <c r="F63" s="135"/>
      <c r="G63" s="135"/>
      <c r="H63" s="135">
        <f>'将来負担比率（分子）の構造'!K$44</f>
        <v>203</v>
      </c>
      <c r="I63" s="135"/>
      <c r="J63" s="135"/>
      <c r="K63" s="135">
        <f>'将来負担比率（分子）の構造'!L$44</f>
        <v>176</v>
      </c>
      <c r="L63" s="135"/>
      <c r="M63" s="135"/>
      <c r="N63" s="135">
        <f>'将来負担比率（分子）の構造'!M$44</f>
        <v>131</v>
      </c>
      <c r="O63" s="135"/>
      <c r="P63" s="135"/>
    </row>
    <row r="64" spans="1:16">
      <c r="A64" s="135" t="s">
        <v>27</v>
      </c>
      <c r="B64" s="135">
        <f>'将来負担比率（分子）の構造'!I$43</f>
        <v>1299</v>
      </c>
      <c r="C64" s="135"/>
      <c r="D64" s="135"/>
      <c r="E64" s="135">
        <f>'将来負担比率（分子）の構造'!J$43</f>
        <v>1171</v>
      </c>
      <c r="F64" s="135"/>
      <c r="G64" s="135"/>
      <c r="H64" s="135">
        <f>'将来負担比率（分子）の構造'!K$43</f>
        <v>1074</v>
      </c>
      <c r="I64" s="135"/>
      <c r="J64" s="135"/>
      <c r="K64" s="135">
        <f>'将来負担比率（分子）の構造'!L$43</f>
        <v>941</v>
      </c>
      <c r="L64" s="135"/>
      <c r="M64" s="135"/>
      <c r="N64" s="135">
        <f>'将来負担比率（分子）の構造'!M$43</f>
        <v>822</v>
      </c>
      <c r="O64" s="135"/>
      <c r="P64" s="135"/>
    </row>
    <row r="65" spans="1:16">
      <c r="A65" s="135" t="s">
        <v>26</v>
      </c>
      <c r="B65" s="135">
        <f>'将来負担比率（分子）の構造'!I$42</f>
        <v>95</v>
      </c>
      <c r="C65" s="135"/>
      <c r="D65" s="135"/>
      <c r="E65" s="135">
        <f>'将来負担比率（分子）の構造'!J$42</f>
        <v>81</v>
      </c>
      <c r="F65" s="135"/>
      <c r="G65" s="135"/>
      <c r="H65" s="135">
        <f>'将来負担比率（分子）の構造'!K$42</f>
        <v>66</v>
      </c>
      <c r="I65" s="135"/>
      <c r="J65" s="135"/>
      <c r="K65" s="135">
        <f>'将来負担比率（分子）の構造'!L$42</f>
        <v>77</v>
      </c>
      <c r="L65" s="135"/>
      <c r="M65" s="135"/>
      <c r="N65" s="135">
        <f>'将来負担比率（分子）の構造'!M$42</f>
        <v>63</v>
      </c>
      <c r="O65" s="135"/>
      <c r="P65" s="135"/>
    </row>
    <row r="66" spans="1:16">
      <c r="A66" s="135" t="s">
        <v>25</v>
      </c>
      <c r="B66" s="135">
        <f>'将来負担比率（分子）の構造'!I$41</f>
        <v>3516</v>
      </c>
      <c r="C66" s="135"/>
      <c r="D66" s="135"/>
      <c r="E66" s="135">
        <f>'将来負担比率（分子）の構造'!J$41</f>
        <v>3669</v>
      </c>
      <c r="F66" s="135"/>
      <c r="G66" s="135"/>
      <c r="H66" s="135">
        <f>'将来負担比率（分子）の構造'!K$41</f>
        <v>3778</v>
      </c>
      <c r="I66" s="135"/>
      <c r="J66" s="135"/>
      <c r="K66" s="135">
        <f>'将来負担比率（分子）の構造'!L$41</f>
        <v>3942</v>
      </c>
      <c r="L66" s="135"/>
      <c r="M66" s="135"/>
      <c r="N66" s="135">
        <f>'将来負担比率（分子）の構造'!M$41</f>
        <v>3908</v>
      </c>
      <c r="O66" s="135"/>
      <c r="P66" s="135"/>
    </row>
    <row r="67" spans="1:16">
      <c r="A67" s="135" t="s">
        <v>63</v>
      </c>
      <c r="B67" s="135" t="e">
        <f>NA()</f>
        <v>#N/A</v>
      </c>
      <c r="C67" s="135">
        <f>IF(ISNUMBER('将来負担比率（分子）の構造'!I$52), IF('将来負担比率（分子）の構造'!I$52 &lt; 0, 0, '将来負担比率（分子）の構造'!I$52), NA())</f>
        <v>1511</v>
      </c>
      <c r="D67" s="135" t="e">
        <f>NA()</f>
        <v>#N/A</v>
      </c>
      <c r="E67" s="135" t="e">
        <f>NA()</f>
        <v>#N/A</v>
      </c>
      <c r="F67" s="135">
        <f>IF(ISNUMBER('将来負担比率（分子）の構造'!J$52), IF('将来負担比率（分子）の構造'!J$52 &lt; 0, 0, '将来負担比率（分子）の構造'!J$52), NA())</f>
        <v>1373</v>
      </c>
      <c r="G67" s="135" t="e">
        <f>NA()</f>
        <v>#N/A</v>
      </c>
      <c r="H67" s="135" t="e">
        <f>NA()</f>
        <v>#N/A</v>
      </c>
      <c r="I67" s="135">
        <f>IF(ISNUMBER('将来負担比率（分子）の構造'!K$52), IF('将来負担比率（分子）の構造'!K$52 &lt; 0, 0, '将来負担比率（分子）の構造'!K$52), NA())</f>
        <v>674</v>
      </c>
      <c r="J67" s="135" t="e">
        <f>NA()</f>
        <v>#N/A</v>
      </c>
      <c r="K67" s="135" t="e">
        <f>NA()</f>
        <v>#N/A</v>
      </c>
      <c r="L67" s="135">
        <f>IF(ISNUMBER('将来負担比率（分子）の構造'!L$52), IF('将来負担比率（分子）の構造'!L$52 &lt; 0, 0, '将来負担比率（分子）の構造'!L$52), NA())</f>
        <v>986</v>
      </c>
      <c r="M67" s="135" t="e">
        <f>NA()</f>
        <v>#N/A</v>
      </c>
      <c r="N67" s="135" t="e">
        <f>NA()</f>
        <v>#N/A</v>
      </c>
      <c r="O67" s="135">
        <f>IF(ISNUMBER('将来負担比率（分子）の構造'!M$52), IF('将来負担比率（分子）の構造'!M$52 &lt; 0, 0, '将来負担比率（分子）の構造'!M$52), NA())</f>
        <v>723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844197</v>
      </c>
      <c r="S5" s="581"/>
      <c r="T5" s="581"/>
      <c r="U5" s="581"/>
      <c r="V5" s="581"/>
      <c r="W5" s="581"/>
      <c r="X5" s="581"/>
      <c r="Y5" s="582"/>
      <c r="Z5" s="583">
        <v>13.6</v>
      </c>
      <c r="AA5" s="583"/>
      <c r="AB5" s="583"/>
      <c r="AC5" s="583"/>
      <c r="AD5" s="584">
        <v>844197</v>
      </c>
      <c r="AE5" s="584"/>
      <c r="AF5" s="584"/>
      <c r="AG5" s="584"/>
      <c r="AH5" s="584"/>
      <c r="AI5" s="584"/>
      <c r="AJ5" s="584"/>
      <c r="AK5" s="584"/>
      <c r="AL5" s="585">
        <v>33.200000000000003</v>
      </c>
      <c r="AM5" s="586"/>
      <c r="AN5" s="586"/>
      <c r="AO5" s="587"/>
      <c r="AP5" s="577" t="s">
        <v>208</v>
      </c>
      <c r="AQ5" s="578"/>
      <c r="AR5" s="578"/>
      <c r="AS5" s="578"/>
      <c r="AT5" s="578"/>
      <c r="AU5" s="578"/>
      <c r="AV5" s="578"/>
      <c r="AW5" s="578"/>
      <c r="AX5" s="578"/>
      <c r="AY5" s="578"/>
      <c r="AZ5" s="578"/>
      <c r="BA5" s="578"/>
      <c r="BB5" s="578"/>
      <c r="BC5" s="578"/>
      <c r="BD5" s="578"/>
      <c r="BE5" s="578"/>
      <c r="BF5" s="579"/>
      <c r="BG5" s="591">
        <v>832340</v>
      </c>
      <c r="BH5" s="592"/>
      <c r="BI5" s="592"/>
      <c r="BJ5" s="592"/>
      <c r="BK5" s="592"/>
      <c r="BL5" s="592"/>
      <c r="BM5" s="592"/>
      <c r="BN5" s="593"/>
      <c r="BO5" s="594">
        <v>98.6</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70257</v>
      </c>
      <c r="S6" s="592"/>
      <c r="T6" s="592"/>
      <c r="U6" s="592"/>
      <c r="V6" s="592"/>
      <c r="W6" s="592"/>
      <c r="X6" s="592"/>
      <c r="Y6" s="593"/>
      <c r="Z6" s="594">
        <v>1.1000000000000001</v>
      </c>
      <c r="AA6" s="594"/>
      <c r="AB6" s="594"/>
      <c r="AC6" s="594"/>
      <c r="AD6" s="595">
        <v>70257</v>
      </c>
      <c r="AE6" s="595"/>
      <c r="AF6" s="595"/>
      <c r="AG6" s="595"/>
      <c r="AH6" s="595"/>
      <c r="AI6" s="595"/>
      <c r="AJ6" s="595"/>
      <c r="AK6" s="595"/>
      <c r="AL6" s="596">
        <v>2.8</v>
      </c>
      <c r="AM6" s="597"/>
      <c r="AN6" s="597"/>
      <c r="AO6" s="598"/>
      <c r="AP6" s="588" t="s">
        <v>214</v>
      </c>
      <c r="AQ6" s="589"/>
      <c r="AR6" s="589"/>
      <c r="AS6" s="589"/>
      <c r="AT6" s="589"/>
      <c r="AU6" s="589"/>
      <c r="AV6" s="589"/>
      <c r="AW6" s="589"/>
      <c r="AX6" s="589"/>
      <c r="AY6" s="589"/>
      <c r="AZ6" s="589"/>
      <c r="BA6" s="589"/>
      <c r="BB6" s="589"/>
      <c r="BC6" s="589"/>
      <c r="BD6" s="589"/>
      <c r="BE6" s="589"/>
      <c r="BF6" s="590"/>
      <c r="BG6" s="591">
        <v>832340</v>
      </c>
      <c r="BH6" s="592"/>
      <c r="BI6" s="592"/>
      <c r="BJ6" s="592"/>
      <c r="BK6" s="592"/>
      <c r="BL6" s="592"/>
      <c r="BM6" s="592"/>
      <c r="BN6" s="593"/>
      <c r="BO6" s="594">
        <v>98.6</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70013</v>
      </c>
      <c r="CS6" s="592"/>
      <c r="CT6" s="592"/>
      <c r="CU6" s="592"/>
      <c r="CV6" s="592"/>
      <c r="CW6" s="592"/>
      <c r="CX6" s="592"/>
      <c r="CY6" s="593"/>
      <c r="CZ6" s="594">
        <v>1.2</v>
      </c>
      <c r="DA6" s="594"/>
      <c r="DB6" s="594"/>
      <c r="DC6" s="594"/>
      <c r="DD6" s="600" t="s">
        <v>209</v>
      </c>
      <c r="DE6" s="592"/>
      <c r="DF6" s="592"/>
      <c r="DG6" s="592"/>
      <c r="DH6" s="592"/>
      <c r="DI6" s="592"/>
      <c r="DJ6" s="592"/>
      <c r="DK6" s="592"/>
      <c r="DL6" s="592"/>
      <c r="DM6" s="592"/>
      <c r="DN6" s="592"/>
      <c r="DO6" s="592"/>
      <c r="DP6" s="593"/>
      <c r="DQ6" s="600">
        <v>70013</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1609</v>
      </c>
      <c r="S7" s="592"/>
      <c r="T7" s="592"/>
      <c r="U7" s="592"/>
      <c r="V7" s="592"/>
      <c r="W7" s="592"/>
      <c r="X7" s="592"/>
      <c r="Y7" s="593"/>
      <c r="Z7" s="594">
        <v>0</v>
      </c>
      <c r="AA7" s="594"/>
      <c r="AB7" s="594"/>
      <c r="AC7" s="594"/>
      <c r="AD7" s="595">
        <v>1609</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353832</v>
      </c>
      <c r="BH7" s="592"/>
      <c r="BI7" s="592"/>
      <c r="BJ7" s="592"/>
      <c r="BK7" s="592"/>
      <c r="BL7" s="592"/>
      <c r="BM7" s="592"/>
      <c r="BN7" s="593"/>
      <c r="BO7" s="594">
        <v>41.9</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743649</v>
      </c>
      <c r="CS7" s="592"/>
      <c r="CT7" s="592"/>
      <c r="CU7" s="592"/>
      <c r="CV7" s="592"/>
      <c r="CW7" s="592"/>
      <c r="CX7" s="592"/>
      <c r="CY7" s="593"/>
      <c r="CZ7" s="594">
        <v>13</v>
      </c>
      <c r="DA7" s="594"/>
      <c r="DB7" s="594"/>
      <c r="DC7" s="594"/>
      <c r="DD7" s="600">
        <v>25101</v>
      </c>
      <c r="DE7" s="592"/>
      <c r="DF7" s="592"/>
      <c r="DG7" s="592"/>
      <c r="DH7" s="592"/>
      <c r="DI7" s="592"/>
      <c r="DJ7" s="592"/>
      <c r="DK7" s="592"/>
      <c r="DL7" s="592"/>
      <c r="DM7" s="592"/>
      <c r="DN7" s="592"/>
      <c r="DO7" s="592"/>
      <c r="DP7" s="593"/>
      <c r="DQ7" s="600">
        <v>660606</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2110</v>
      </c>
      <c r="S8" s="592"/>
      <c r="T8" s="592"/>
      <c r="U8" s="592"/>
      <c r="V8" s="592"/>
      <c r="W8" s="592"/>
      <c r="X8" s="592"/>
      <c r="Y8" s="593"/>
      <c r="Z8" s="594">
        <v>0</v>
      </c>
      <c r="AA8" s="594"/>
      <c r="AB8" s="594"/>
      <c r="AC8" s="594"/>
      <c r="AD8" s="595">
        <v>2110</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12750</v>
      </c>
      <c r="BH8" s="592"/>
      <c r="BI8" s="592"/>
      <c r="BJ8" s="592"/>
      <c r="BK8" s="592"/>
      <c r="BL8" s="592"/>
      <c r="BM8" s="592"/>
      <c r="BN8" s="593"/>
      <c r="BO8" s="594">
        <v>1.5</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2526576</v>
      </c>
      <c r="CS8" s="592"/>
      <c r="CT8" s="592"/>
      <c r="CU8" s="592"/>
      <c r="CV8" s="592"/>
      <c r="CW8" s="592"/>
      <c r="CX8" s="592"/>
      <c r="CY8" s="593"/>
      <c r="CZ8" s="594">
        <v>44.3</v>
      </c>
      <c r="DA8" s="594"/>
      <c r="DB8" s="594"/>
      <c r="DC8" s="594"/>
      <c r="DD8" s="600">
        <v>18441</v>
      </c>
      <c r="DE8" s="592"/>
      <c r="DF8" s="592"/>
      <c r="DG8" s="592"/>
      <c r="DH8" s="592"/>
      <c r="DI8" s="592"/>
      <c r="DJ8" s="592"/>
      <c r="DK8" s="592"/>
      <c r="DL8" s="592"/>
      <c r="DM8" s="592"/>
      <c r="DN8" s="592"/>
      <c r="DO8" s="592"/>
      <c r="DP8" s="593"/>
      <c r="DQ8" s="600">
        <v>740439</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2858</v>
      </c>
      <c r="S9" s="592"/>
      <c r="T9" s="592"/>
      <c r="U9" s="592"/>
      <c r="V9" s="592"/>
      <c r="W9" s="592"/>
      <c r="X9" s="592"/>
      <c r="Y9" s="593"/>
      <c r="Z9" s="594">
        <v>0</v>
      </c>
      <c r="AA9" s="594"/>
      <c r="AB9" s="594"/>
      <c r="AC9" s="594"/>
      <c r="AD9" s="595">
        <v>2858</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281068</v>
      </c>
      <c r="BH9" s="592"/>
      <c r="BI9" s="592"/>
      <c r="BJ9" s="592"/>
      <c r="BK9" s="592"/>
      <c r="BL9" s="592"/>
      <c r="BM9" s="592"/>
      <c r="BN9" s="593"/>
      <c r="BO9" s="594">
        <v>33.299999999999997</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397475</v>
      </c>
      <c r="CS9" s="592"/>
      <c r="CT9" s="592"/>
      <c r="CU9" s="592"/>
      <c r="CV9" s="592"/>
      <c r="CW9" s="592"/>
      <c r="CX9" s="592"/>
      <c r="CY9" s="593"/>
      <c r="CZ9" s="594">
        <v>7</v>
      </c>
      <c r="DA9" s="594"/>
      <c r="DB9" s="594"/>
      <c r="DC9" s="594"/>
      <c r="DD9" s="600">
        <v>121775</v>
      </c>
      <c r="DE9" s="592"/>
      <c r="DF9" s="592"/>
      <c r="DG9" s="592"/>
      <c r="DH9" s="592"/>
      <c r="DI9" s="592"/>
      <c r="DJ9" s="592"/>
      <c r="DK9" s="592"/>
      <c r="DL9" s="592"/>
      <c r="DM9" s="592"/>
      <c r="DN9" s="592"/>
      <c r="DO9" s="592"/>
      <c r="DP9" s="593"/>
      <c r="DQ9" s="600">
        <v>277423</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65209</v>
      </c>
      <c r="S10" s="592"/>
      <c r="T10" s="592"/>
      <c r="U10" s="592"/>
      <c r="V10" s="592"/>
      <c r="W10" s="592"/>
      <c r="X10" s="592"/>
      <c r="Y10" s="593"/>
      <c r="Z10" s="594">
        <v>1.1000000000000001</v>
      </c>
      <c r="AA10" s="594"/>
      <c r="AB10" s="594"/>
      <c r="AC10" s="594"/>
      <c r="AD10" s="595">
        <v>65209</v>
      </c>
      <c r="AE10" s="595"/>
      <c r="AF10" s="595"/>
      <c r="AG10" s="595"/>
      <c r="AH10" s="595"/>
      <c r="AI10" s="595"/>
      <c r="AJ10" s="595"/>
      <c r="AK10" s="595"/>
      <c r="AL10" s="596">
        <v>2.6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15934</v>
      </c>
      <c r="BH10" s="592"/>
      <c r="BI10" s="592"/>
      <c r="BJ10" s="592"/>
      <c r="BK10" s="592"/>
      <c r="BL10" s="592"/>
      <c r="BM10" s="592"/>
      <c r="BN10" s="593"/>
      <c r="BO10" s="594">
        <v>1.9</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22755</v>
      </c>
      <c r="CS10" s="592"/>
      <c r="CT10" s="592"/>
      <c r="CU10" s="592"/>
      <c r="CV10" s="592"/>
      <c r="CW10" s="592"/>
      <c r="CX10" s="592"/>
      <c r="CY10" s="593"/>
      <c r="CZ10" s="594">
        <v>0.4</v>
      </c>
      <c r="DA10" s="594"/>
      <c r="DB10" s="594"/>
      <c r="DC10" s="594"/>
      <c r="DD10" s="600" t="s">
        <v>112</v>
      </c>
      <c r="DE10" s="592"/>
      <c r="DF10" s="592"/>
      <c r="DG10" s="592"/>
      <c r="DH10" s="592"/>
      <c r="DI10" s="592"/>
      <c r="DJ10" s="592"/>
      <c r="DK10" s="592"/>
      <c r="DL10" s="592"/>
      <c r="DM10" s="592"/>
      <c r="DN10" s="592"/>
      <c r="DO10" s="592"/>
      <c r="DP10" s="593"/>
      <c r="DQ10" s="600">
        <v>164</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14913</v>
      </c>
      <c r="S11" s="592"/>
      <c r="T11" s="592"/>
      <c r="U11" s="592"/>
      <c r="V11" s="592"/>
      <c r="W11" s="592"/>
      <c r="X11" s="592"/>
      <c r="Y11" s="593"/>
      <c r="Z11" s="594">
        <v>0.2</v>
      </c>
      <c r="AA11" s="594"/>
      <c r="AB11" s="594"/>
      <c r="AC11" s="594"/>
      <c r="AD11" s="595">
        <v>14913</v>
      </c>
      <c r="AE11" s="595"/>
      <c r="AF11" s="595"/>
      <c r="AG11" s="595"/>
      <c r="AH11" s="595"/>
      <c r="AI11" s="595"/>
      <c r="AJ11" s="595"/>
      <c r="AK11" s="595"/>
      <c r="AL11" s="596">
        <v>0.6</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44080</v>
      </c>
      <c r="BH11" s="592"/>
      <c r="BI11" s="592"/>
      <c r="BJ11" s="592"/>
      <c r="BK11" s="592"/>
      <c r="BL11" s="592"/>
      <c r="BM11" s="592"/>
      <c r="BN11" s="593"/>
      <c r="BO11" s="594">
        <v>5.2</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314349</v>
      </c>
      <c r="CS11" s="592"/>
      <c r="CT11" s="592"/>
      <c r="CU11" s="592"/>
      <c r="CV11" s="592"/>
      <c r="CW11" s="592"/>
      <c r="CX11" s="592"/>
      <c r="CY11" s="593"/>
      <c r="CZ11" s="594">
        <v>5.5</v>
      </c>
      <c r="DA11" s="594"/>
      <c r="DB11" s="594"/>
      <c r="DC11" s="594"/>
      <c r="DD11" s="600">
        <v>15131</v>
      </c>
      <c r="DE11" s="592"/>
      <c r="DF11" s="592"/>
      <c r="DG11" s="592"/>
      <c r="DH11" s="592"/>
      <c r="DI11" s="592"/>
      <c r="DJ11" s="592"/>
      <c r="DK11" s="592"/>
      <c r="DL11" s="592"/>
      <c r="DM11" s="592"/>
      <c r="DN11" s="592"/>
      <c r="DO11" s="592"/>
      <c r="DP11" s="593"/>
      <c r="DQ11" s="600">
        <v>196582</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359170</v>
      </c>
      <c r="BH12" s="592"/>
      <c r="BI12" s="592"/>
      <c r="BJ12" s="592"/>
      <c r="BK12" s="592"/>
      <c r="BL12" s="592"/>
      <c r="BM12" s="592"/>
      <c r="BN12" s="593"/>
      <c r="BO12" s="594">
        <v>42.5</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153960</v>
      </c>
      <c r="CS12" s="592"/>
      <c r="CT12" s="592"/>
      <c r="CU12" s="592"/>
      <c r="CV12" s="592"/>
      <c r="CW12" s="592"/>
      <c r="CX12" s="592"/>
      <c r="CY12" s="593"/>
      <c r="CZ12" s="594">
        <v>2.7</v>
      </c>
      <c r="DA12" s="594"/>
      <c r="DB12" s="594"/>
      <c r="DC12" s="594"/>
      <c r="DD12" s="600">
        <v>9419</v>
      </c>
      <c r="DE12" s="592"/>
      <c r="DF12" s="592"/>
      <c r="DG12" s="592"/>
      <c r="DH12" s="592"/>
      <c r="DI12" s="592"/>
      <c r="DJ12" s="592"/>
      <c r="DK12" s="592"/>
      <c r="DL12" s="592"/>
      <c r="DM12" s="592"/>
      <c r="DN12" s="592"/>
      <c r="DO12" s="592"/>
      <c r="DP12" s="593"/>
      <c r="DQ12" s="600">
        <v>16889</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19252</v>
      </c>
      <c r="S13" s="592"/>
      <c r="T13" s="592"/>
      <c r="U13" s="592"/>
      <c r="V13" s="592"/>
      <c r="W13" s="592"/>
      <c r="X13" s="592"/>
      <c r="Y13" s="593"/>
      <c r="Z13" s="594">
        <v>0.3</v>
      </c>
      <c r="AA13" s="594"/>
      <c r="AB13" s="594"/>
      <c r="AC13" s="594"/>
      <c r="AD13" s="595">
        <v>19252</v>
      </c>
      <c r="AE13" s="595"/>
      <c r="AF13" s="595"/>
      <c r="AG13" s="595"/>
      <c r="AH13" s="595"/>
      <c r="AI13" s="595"/>
      <c r="AJ13" s="595"/>
      <c r="AK13" s="595"/>
      <c r="AL13" s="596">
        <v>0.8</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356658</v>
      </c>
      <c r="BH13" s="592"/>
      <c r="BI13" s="592"/>
      <c r="BJ13" s="592"/>
      <c r="BK13" s="592"/>
      <c r="BL13" s="592"/>
      <c r="BM13" s="592"/>
      <c r="BN13" s="593"/>
      <c r="BO13" s="594">
        <v>42.2</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360258</v>
      </c>
      <c r="CS13" s="592"/>
      <c r="CT13" s="592"/>
      <c r="CU13" s="592"/>
      <c r="CV13" s="592"/>
      <c r="CW13" s="592"/>
      <c r="CX13" s="592"/>
      <c r="CY13" s="593"/>
      <c r="CZ13" s="594">
        <v>6.3</v>
      </c>
      <c r="DA13" s="594"/>
      <c r="DB13" s="594"/>
      <c r="DC13" s="594"/>
      <c r="DD13" s="600">
        <v>248771</v>
      </c>
      <c r="DE13" s="592"/>
      <c r="DF13" s="592"/>
      <c r="DG13" s="592"/>
      <c r="DH13" s="592"/>
      <c r="DI13" s="592"/>
      <c r="DJ13" s="592"/>
      <c r="DK13" s="592"/>
      <c r="DL13" s="592"/>
      <c r="DM13" s="592"/>
      <c r="DN13" s="592"/>
      <c r="DO13" s="592"/>
      <c r="DP13" s="593"/>
      <c r="DQ13" s="600">
        <v>198035</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23344</v>
      </c>
      <c r="BH14" s="592"/>
      <c r="BI14" s="592"/>
      <c r="BJ14" s="592"/>
      <c r="BK14" s="592"/>
      <c r="BL14" s="592"/>
      <c r="BM14" s="592"/>
      <c r="BN14" s="593"/>
      <c r="BO14" s="594">
        <v>2.8</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154865</v>
      </c>
      <c r="CS14" s="592"/>
      <c r="CT14" s="592"/>
      <c r="CU14" s="592"/>
      <c r="CV14" s="592"/>
      <c r="CW14" s="592"/>
      <c r="CX14" s="592"/>
      <c r="CY14" s="593"/>
      <c r="CZ14" s="594">
        <v>2.7</v>
      </c>
      <c r="DA14" s="594"/>
      <c r="DB14" s="594"/>
      <c r="DC14" s="594"/>
      <c r="DD14" s="600">
        <v>12860</v>
      </c>
      <c r="DE14" s="592"/>
      <c r="DF14" s="592"/>
      <c r="DG14" s="592"/>
      <c r="DH14" s="592"/>
      <c r="DI14" s="592"/>
      <c r="DJ14" s="592"/>
      <c r="DK14" s="592"/>
      <c r="DL14" s="592"/>
      <c r="DM14" s="592"/>
      <c r="DN14" s="592"/>
      <c r="DO14" s="592"/>
      <c r="DP14" s="593"/>
      <c r="DQ14" s="600">
        <v>144714</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4473</v>
      </c>
      <c r="S15" s="592"/>
      <c r="T15" s="592"/>
      <c r="U15" s="592"/>
      <c r="V15" s="592"/>
      <c r="W15" s="592"/>
      <c r="X15" s="592"/>
      <c r="Y15" s="593"/>
      <c r="Z15" s="594">
        <v>0.1</v>
      </c>
      <c r="AA15" s="594"/>
      <c r="AB15" s="594"/>
      <c r="AC15" s="594"/>
      <c r="AD15" s="595">
        <v>4473</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95994</v>
      </c>
      <c r="BH15" s="592"/>
      <c r="BI15" s="592"/>
      <c r="BJ15" s="592"/>
      <c r="BK15" s="592"/>
      <c r="BL15" s="592"/>
      <c r="BM15" s="592"/>
      <c r="BN15" s="593"/>
      <c r="BO15" s="594">
        <v>11.4</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508963</v>
      </c>
      <c r="CS15" s="592"/>
      <c r="CT15" s="592"/>
      <c r="CU15" s="592"/>
      <c r="CV15" s="592"/>
      <c r="CW15" s="592"/>
      <c r="CX15" s="592"/>
      <c r="CY15" s="593"/>
      <c r="CZ15" s="594">
        <v>8.9</v>
      </c>
      <c r="DA15" s="594"/>
      <c r="DB15" s="594"/>
      <c r="DC15" s="594"/>
      <c r="DD15" s="600">
        <v>95626</v>
      </c>
      <c r="DE15" s="592"/>
      <c r="DF15" s="592"/>
      <c r="DG15" s="592"/>
      <c r="DH15" s="592"/>
      <c r="DI15" s="592"/>
      <c r="DJ15" s="592"/>
      <c r="DK15" s="592"/>
      <c r="DL15" s="592"/>
      <c r="DM15" s="592"/>
      <c r="DN15" s="592"/>
      <c r="DO15" s="592"/>
      <c r="DP15" s="593"/>
      <c r="DQ15" s="600">
        <v>404389</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1725236</v>
      </c>
      <c r="S16" s="592"/>
      <c r="T16" s="592"/>
      <c r="U16" s="592"/>
      <c r="V16" s="592"/>
      <c r="W16" s="592"/>
      <c r="X16" s="592"/>
      <c r="Y16" s="593"/>
      <c r="Z16" s="594">
        <v>27.9</v>
      </c>
      <c r="AA16" s="594"/>
      <c r="AB16" s="594"/>
      <c r="AC16" s="594"/>
      <c r="AD16" s="595">
        <v>1499876</v>
      </c>
      <c r="AE16" s="595"/>
      <c r="AF16" s="595"/>
      <c r="AG16" s="595"/>
      <c r="AH16" s="595"/>
      <c r="AI16" s="595"/>
      <c r="AJ16" s="595"/>
      <c r="AK16" s="595"/>
      <c r="AL16" s="596">
        <v>59</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105268</v>
      </c>
      <c r="CS16" s="592"/>
      <c r="CT16" s="592"/>
      <c r="CU16" s="592"/>
      <c r="CV16" s="592"/>
      <c r="CW16" s="592"/>
      <c r="CX16" s="592"/>
      <c r="CY16" s="593"/>
      <c r="CZ16" s="594">
        <v>1.8</v>
      </c>
      <c r="DA16" s="594"/>
      <c r="DB16" s="594"/>
      <c r="DC16" s="594"/>
      <c r="DD16" s="600" t="s">
        <v>112</v>
      </c>
      <c r="DE16" s="592"/>
      <c r="DF16" s="592"/>
      <c r="DG16" s="592"/>
      <c r="DH16" s="592"/>
      <c r="DI16" s="592"/>
      <c r="DJ16" s="592"/>
      <c r="DK16" s="592"/>
      <c r="DL16" s="592"/>
      <c r="DM16" s="592"/>
      <c r="DN16" s="592"/>
      <c r="DO16" s="592"/>
      <c r="DP16" s="593"/>
      <c r="DQ16" s="600">
        <v>12740</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1499876</v>
      </c>
      <c r="S17" s="592"/>
      <c r="T17" s="592"/>
      <c r="U17" s="592"/>
      <c r="V17" s="592"/>
      <c r="W17" s="592"/>
      <c r="X17" s="592"/>
      <c r="Y17" s="593"/>
      <c r="Z17" s="594">
        <v>24.2</v>
      </c>
      <c r="AA17" s="594"/>
      <c r="AB17" s="594"/>
      <c r="AC17" s="594"/>
      <c r="AD17" s="595">
        <v>1499876</v>
      </c>
      <c r="AE17" s="595"/>
      <c r="AF17" s="595"/>
      <c r="AG17" s="595"/>
      <c r="AH17" s="595"/>
      <c r="AI17" s="595"/>
      <c r="AJ17" s="595"/>
      <c r="AK17" s="595"/>
      <c r="AL17" s="596">
        <v>59</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347877</v>
      </c>
      <c r="CS17" s="592"/>
      <c r="CT17" s="592"/>
      <c r="CU17" s="592"/>
      <c r="CV17" s="592"/>
      <c r="CW17" s="592"/>
      <c r="CX17" s="592"/>
      <c r="CY17" s="593"/>
      <c r="CZ17" s="594">
        <v>6.1</v>
      </c>
      <c r="DA17" s="594"/>
      <c r="DB17" s="594"/>
      <c r="DC17" s="594"/>
      <c r="DD17" s="600" t="s">
        <v>112</v>
      </c>
      <c r="DE17" s="592"/>
      <c r="DF17" s="592"/>
      <c r="DG17" s="592"/>
      <c r="DH17" s="592"/>
      <c r="DI17" s="592"/>
      <c r="DJ17" s="592"/>
      <c r="DK17" s="592"/>
      <c r="DL17" s="592"/>
      <c r="DM17" s="592"/>
      <c r="DN17" s="592"/>
      <c r="DO17" s="592"/>
      <c r="DP17" s="593"/>
      <c r="DQ17" s="600">
        <v>347877</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172263</v>
      </c>
      <c r="S18" s="592"/>
      <c r="T18" s="592"/>
      <c r="U18" s="592"/>
      <c r="V18" s="592"/>
      <c r="W18" s="592"/>
      <c r="X18" s="592"/>
      <c r="Y18" s="593"/>
      <c r="Z18" s="594">
        <v>2.8</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53097</v>
      </c>
      <c r="S19" s="592"/>
      <c r="T19" s="592"/>
      <c r="U19" s="592"/>
      <c r="V19" s="592"/>
      <c r="W19" s="592"/>
      <c r="X19" s="592"/>
      <c r="Y19" s="593"/>
      <c r="Z19" s="594">
        <v>0.9</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11857</v>
      </c>
      <c r="BH19" s="592"/>
      <c r="BI19" s="592"/>
      <c r="BJ19" s="592"/>
      <c r="BK19" s="592"/>
      <c r="BL19" s="592"/>
      <c r="BM19" s="592"/>
      <c r="BN19" s="593"/>
      <c r="BO19" s="594">
        <v>1.4</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2750114</v>
      </c>
      <c r="S20" s="592"/>
      <c r="T20" s="592"/>
      <c r="U20" s="592"/>
      <c r="V20" s="592"/>
      <c r="W20" s="592"/>
      <c r="X20" s="592"/>
      <c r="Y20" s="593"/>
      <c r="Z20" s="594">
        <v>44.4</v>
      </c>
      <c r="AA20" s="594"/>
      <c r="AB20" s="594"/>
      <c r="AC20" s="594"/>
      <c r="AD20" s="595">
        <v>2524754</v>
      </c>
      <c r="AE20" s="595"/>
      <c r="AF20" s="595"/>
      <c r="AG20" s="595"/>
      <c r="AH20" s="595"/>
      <c r="AI20" s="595"/>
      <c r="AJ20" s="595"/>
      <c r="AK20" s="595"/>
      <c r="AL20" s="596">
        <v>99.2</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11857</v>
      </c>
      <c r="BH20" s="592"/>
      <c r="BI20" s="592"/>
      <c r="BJ20" s="592"/>
      <c r="BK20" s="592"/>
      <c r="BL20" s="592"/>
      <c r="BM20" s="592"/>
      <c r="BN20" s="593"/>
      <c r="BO20" s="594">
        <v>1.4</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5706008</v>
      </c>
      <c r="CS20" s="592"/>
      <c r="CT20" s="592"/>
      <c r="CU20" s="592"/>
      <c r="CV20" s="592"/>
      <c r="CW20" s="592"/>
      <c r="CX20" s="592"/>
      <c r="CY20" s="593"/>
      <c r="CZ20" s="594">
        <v>100</v>
      </c>
      <c r="DA20" s="594"/>
      <c r="DB20" s="594"/>
      <c r="DC20" s="594"/>
      <c r="DD20" s="600">
        <v>547124</v>
      </c>
      <c r="DE20" s="592"/>
      <c r="DF20" s="592"/>
      <c r="DG20" s="592"/>
      <c r="DH20" s="592"/>
      <c r="DI20" s="592"/>
      <c r="DJ20" s="592"/>
      <c r="DK20" s="592"/>
      <c r="DL20" s="592"/>
      <c r="DM20" s="592"/>
      <c r="DN20" s="592"/>
      <c r="DO20" s="592"/>
      <c r="DP20" s="593"/>
      <c r="DQ20" s="600">
        <v>3069871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1776</v>
      </c>
      <c r="S21" s="592"/>
      <c r="T21" s="592"/>
      <c r="U21" s="592"/>
      <c r="V21" s="592"/>
      <c r="W21" s="592"/>
      <c r="X21" s="592"/>
      <c r="Y21" s="593"/>
      <c r="Z21" s="594">
        <v>0</v>
      </c>
      <c r="AA21" s="594"/>
      <c r="AB21" s="594"/>
      <c r="AC21" s="594"/>
      <c r="AD21" s="595">
        <v>1776</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11857</v>
      </c>
      <c r="BH21" s="592"/>
      <c r="BI21" s="592"/>
      <c r="BJ21" s="592"/>
      <c r="BK21" s="592"/>
      <c r="BL21" s="592"/>
      <c r="BM21" s="592"/>
      <c r="BN21" s="593"/>
      <c r="BO21" s="594">
        <v>1.4</v>
      </c>
      <c r="BP21" s="594"/>
      <c r="BQ21" s="594"/>
      <c r="BR21" s="594"/>
      <c r="BS21" s="600" t="s">
        <v>112</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14897</v>
      </c>
      <c r="S22" s="592"/>
      <c r="T22" s="592"/>
      <c r="U22" s="592"/>
      <c r="V22" s="592"/>
      <c r="W22" s="592"/>
      <c r="X22" s="592"/>
      <c r="Y22" s="593"/>
      <c r="Z22" s="594">
        <v>0.2</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112230</v>
      </c>
      <c r="S23" s="592"/>
      <c r="T23" s="592"/>
      <c r="U23" s="592"/>
      <c r="V23" s="592"/>
      <c r="W23" s="592"/>
      <c r="X23" s="592"/>
      <c r="Y23" s="593"/>
      <c r="Z23" s="594">
        <v>1.8</v>
      </c>
      <c r="AA23" s="594"/>
      <c r="AB23" s="594"/>
      <c r="AC23" s="594"/>
      <c r="AD23" s="595">
        <v>3851</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6" t="s">
        <v>268</v>
      </c>
      <c r="DM23" s="617"/>
      <c r="DN23" s="617"/>
      <c r="DO23" s="617"/>
      <c r="DP23" s="617"/>
      <c r="DQ23" s="617"/>
      <c r="DR23" s="617"/>
      <c r="DS23" s="617"/>
      <c r="DT23" s="617"/>
      <c r="DU23" s="617"/>
      <c r="DV23" s="618"/>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5361</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1530018</v>
      </c>
      <c r="CS24" s="581"/>
      <c r="CT24" s="581"/>
      <c r="CU24" s="581"/>
      <c r="CV24" s="581"/>
      <c r="CW24" s="581"/>
      <c r="CX24" s="581"/>
      <c r="CY24" s="582"/>
      <c r="CZ24" s="620">
        <v>26.8</v>
      </c>
      <c r="DA24" s="621"/>
      <c r="DB24" s="621"/>
      <c r="DC24" s="622"/>
      <c r="DD24" s="619">
        <v>1235063</v>
      </c>
      <c r="DE24" s="581"/>
      <c r="DF24" s="581"/>
      <c r="DG24" s="581"/>
      <c r="DH24" s="581"/>
      <c r="DI24" s="581"/>
      <c r="DJ24" s="581"/>
      <c r="DK24" s="582"/>
      <c r="DL24" s="619">
        <v>1227621</v>
      </c>
      <c r="DM24" s="581"/>
      <c r="DN24" s="581"/>
      <c r="DO24" s="581"/>
      <c r="DP24" s="581"/>
      <c r="DQ24" s="581"/>
      <c r="DR24" s="581"/>
      <c r="DS24" s="581"/>
      <c r="DT24" s="581"/>
      <c r="DU24" s="581"/>
      <c r="DV24" s="582"/>
      <c r="DW24" s="585">
        <v>45.1</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288168</v>
      </c>
      <c r="S25" s="592"/>
      <c r="T25" s="592"/>
      <c r="U25" s="592"/>
      <c r="V25" s="592"/>
      <c r="W25" s="592"/>
      <c r="X25" s="592"/>
      <c r="Y25" s="593"/>
      <c r="Z25" s="594">
        <v>4.7</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826955</v>
      </c>
      <c r="CS25" s="611"/>
      <c r="CT25" s="611"/>
      <c r="CU25" s="611"/>
      <c r="CV25" s="611"/>
      <c r="CW25" s="611"/>
      <c r="CX25" s="611"/>
      <c r="CY25" s="612"/>
      <c r="CZ25" s="625">
        <v>14.5</v>
      </c>
      <c r="DA25" s="626"/>
      <c r="DB25" s="626"/>
      <c r="DC25" s="627"/>
      <c r="DD25" s="600">
        <v>785283</v>
      </c>
      <c r="DE25" s="611"/>
      <c r="DF25" s="611"/>
      <c r="DG25" s="611"/>
      <c r="DH25" s="611"/>
      <c r="DI25" s="611"/>
      <c r="DJ25" s="611"/>
      <c r="DK25" s="612"/>
      <c r="DL25" s="600">
        <v>778422</v>
      </c>
      <c r="DM25" s="611"/>
      <c r="DN25" s="611"/>
      <c r="DO25" s="611"/>
      <c r="DP25" s="611"/>
      <c r="DQ25" s="611"/>
      <c r="DR25" s="611"/>
      <c r="DS25" s="611"/>
      <c r="DT25" s="611"/>
      <c r="DU25" s="611"/>
      <c r="DV25" s="612"/>
      <c r="DW25" s="596">
        <v>28.6</v>
      </c>
      <c r="DX25" s="623"/>
      <c r="DY25" s="623"/>
      <c r="DZ25" s="623"/>
      <c r="EA25" s="623"/>
      <c r="EB25" s="623"/>
      <c r="EC25" s="624"/>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523097</v>
      </c>
      <c r="CS26" s="592"/>
      <c r="CT26" s="592"/>
      <c r="CU26" s="592"/>
      <c r="CV26" s="592"/>
      <c r="CW26" s="592"/>
      <c r="CX26" s="592"/>
      <c r="CY26" s="593"/>
      <c r="CZ26" s="625">
        <v>9.1999999999999993</v>
      </c>
      <c r="DA26" s="626"/>
      <c r="DB26" s="626"/>
      <c r="DC26" s="627"/>
      <c r="DD26" s="600">
        <v>486844</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1829560</v>
      </c>
      <c r="S27" s="592"/>
      <c r="T27" s="592"/>
      <c r="U27" s="592"/>
      <c r="V27" s="592"/>
      <c r="W27" s="592"/>
      <c r="X27" s="592"/>
      <c r="Y27" s="593"/>
      <c r="Z27" s="594">
        <v>29.6</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844197</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355186</v>
      </c>
      <c r="CS27" s="611"/>
      <c r="CT27" s="611"/>
      <c r="CU27" s="611"/>
      <c r="CV27" s="611"/>
      <c r="CW27" s="611"/>
      <c r="CX27" s="611"/>
      <c r="CY27" s="612"/>
      <c r="CZ27" s="625">
        <v>6.2</v>
      </c>
      <c r="DA27" s="626"/>
      <c r="DB27" s="626"/>
      <c r="DC27" s="627"/>
      <c r="DD27" s="600">
        <v>101903</v>
      </c>
      <c r="DE27" s="611"/>
      <c r="DF27" s="611"/>
      <c r="DG27" s="611"/>
      <c r="DH27" s="611"/>
      <c r="DI27" s="611"/>
      <c r="DJ27" s="611"/>
      <c r="DK27" s="612"/>
      <c r="DL27" s="600">
        <v>101322</v>
      </c>
      <c r="DM27" s="611"/>
      <c r="DN27" s="611"/>
      <c r="DO27" s="611"/>
      <c r="DP27" s="611"/>
      <c r="DQ27" s="611"/>
      <c r="DR27" s="611"/>
      <c r="DS27" s="611"/>
      <c r="DT27" s="611"/>
      <c r="DU27" s="611"/>
      <c r="DV27" s="612"/>
      <c r="DW27" s="596">
        <v>3.7</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26393</v>
      </c>
      <c r="S28" s="592"/>
      <c r="T28" s="592"/>
      <c r="U28" s="592"/>
      <c r="V28" s="592"/>
      <c r="W28" s="592"/>
      <c r="X28" s="592"/>
      <c r="Y28" s="593"/>
      <c r="Z28" s="594">
        <v>0.4</v>
      </c>
      <c r="AA28" s="594"/>
      <c r="AB28" s="594"/>
      <c r="AC28" s="594"/>
      <c r="AD28" s="595">
        <v>13618</v>
      </c>
      <c r="AE28" s="595"/>
      <c r="AF28" s="595"/>
      <c r="AG28" s="595"/>
      <c r="AH28" s="595"/>
      <c r="AI28" s="595"/>
      <c r="AJ28" s="595"/>
      <c r="AK28" s="595"/>
      <c r="AL28" s="596">
        <v>0.5</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347877</v>
      </c>
      <c r="CS28" s="592"/>
      <c r="CT28" s="592"/>
      <c r="CU28" s="592"/>
      <c r="CV28" s="592"/>
      <c r="CW28" s="592"/>
      <c r="CX28" s="592"/>
      <c r="CY28" s="593"/>
      <c r="CZ28" s="625">
        <v>6.1</v>
      </c>
      <c r="DA28" s="626"/>
      <c r="DB28" s="626"/>
      <c r="DC28" s="627"/>
      <c r="DD28" s="600">
        <v>347877</v>
      </c>
      <c r="DE28" s="592"/>
      <c r="DF28" s="592"/>
      <c r="DG28" s="592"/>
      <c r="DH28" s="592"/>
      <c r="DI28" s="592"/>
      <c r="DJ28" s="592"/>
      <c r="DK28" s="593"/>
      <c r="DL28" s="600">
        <v>347877</v>
      </c>
      <c r="DM28" s="592"/>
      <c r="DN28" s="592"/>
      <c r="DO28" s="592"/>
      <c r="DP28" s="592"/>
      <c r="DQ28" s="592"/>
      <c r="DR28" s="592"/>
      <c r="DS28" s="592"/>
      <c r="DT28" s="592"/>
      <c r="DU28" s="592"/>
      <c r="DV28" s="593"/>
      <c r="DW28" s="596">
        <v>12.8</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3312</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347877</v>
      </c>
      <c r="CS29" s="611"/>
      <c r="CT29" s="611"/>
      <c r="CU29" s="611"/>
      <c r="CV29" s="611"/>
      <c r="CW29" s="611"/>
      <c r="CX29" s="611"/>
      <c r="CY29" s="612"/>
      <c r="CZ29" s="625">
        <v>6.1</v>
      </c>
      <c r="DA29" s="626"/>
      <c r="DB29" s="626"/>
      <c r="DC29" s="627"/>
      <c r="DD29" s="600">
        <v>347877</v>
      </c>
      <c r="DE29" s="611"/>
      <c r="DF29" s="611"/>
      <c r="DG29" s="611"/>
      <c r="DH29" s="611"/>
      <c r="DI29" s="611"/>
      <c r="DJ29" s="611"/>
      <c r="DK29" s="612"/>
      <c r="DL29" s="600">
        <v>347877</v>
      </c>
      <c r="DM29" s="611"/>
      <c r="DN29" s="611"/>
      <c r="DO29" s="611"/>
      <c r="DP29" s="611"/>
      <c r="DQ29" s="611"/>
      <c r="DR29" s="611"/>
      <c r="DS29" s="611"/>
      <c r="DT29" s="611"/>
      <c r="DU29" s="611"/>
      <c r="DV29" s="612"/>
      <c r="DW29" s="596">
        <v>12.8</v>
      </c>
      <c r="DX29" s="623"/>
      <c r="DY29" s="623"/>
      <c r="DZ29" s="623"/>
      <c r="EA29" s="623"/>
      <c r="EB29" s="623"/>
      <c r="EC29" s="624"/>
    </row>
    <row r="30" spans="2:133" ht="11.25" customHeight="1">
      <c r="B30" s="588" t="s">
        <v>289</v>
      </c>
      <c r="C30" s="589"/>
      <c r="D30" s="589"/>
      <c r="E30" s="589"/>
      <c r="F30" s="589"/>
      <c r="G30" s="589"/>
      <c r="H30" s="589"/>
      <c r="I30" s="589"/>
      <c r="J30" s="589"/>
      <c r="K30" s="589"/>
      <c r="L30" s="589"/>
      <c r="M30" s="589"/>
      <c r="N30" s="589"/>
      <c r="O30" s="589"/>
      <c r="P30" s="589"/>
      <c r="Q30" s="590"/>
      <c r="R30" s="591">
        <v>302936</v>
      </c>
      <c r="S30" s="592"/>
      <c r="T30" s="592"/>
      <c r="U30" s="592"/>
      <c r="V30" s="592"/>
      <c r="W30" s="592"/>
      <c r="X30" s="592"/>
      <c r="Y30" s="593"/>
      <c r="Z30" s="594">
        <v>4.9000000000000004</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98.2</v>
      </c>
      <c r="BH30" s="650"/>
      <c r="BI30" s="650"/>
      <c r="BJ30" s="650"/>
      <c r="BK30" s="650"/>
      <c r="BL30" s="650"/>
      <c r="BM30" s="586">
        <v>91.4</v>
      </c>
      <c r="BN30" s="650"/>
      <c r="BO30" s="650"/>
      <c r="BP30" s="650"/>
      <c r="BQ30" s="651"/>
      <c r="BR30" s="649">
        <v>98.2</v>
      </c>
      <c r="BS30" s="650"/>
      <c r="BT30" s="650"/>
      <c r="BU30" s="650"/>
      <c r="BV30" s="650"/>
      <c r="BW30" s="650"/>
      <c r="BX30" s="586">
        <v>91.4</v>
      </c>
      <c r="BY30" s="650"/>
      <c r="BZ30" s="650"/>
      <c r="CA30" s="650"/>
      <c r="CB30" s="651"/>
      <c r="CD30" s="654"/>
      <c r="CE30" s="655"/>
      <c r="CF30" s="605" t="s">
        <v>292</v>
      </c>
      <c r="CG30" s="606"/>
      <c r="CH30" s="606"/>
      <c r="CI30" s="606"/>
      <c r="CJ30" s="606"/>
      <c r="CK30" s="606"/>
      <c r="CL30" s="606"/>
      <c r="CM30" s="606"/>
      <c r="CN30" s="606"/>
      <c r="CO30" s="606"/>
      <c r="CP30" s="606"/>
      <c r="CQ30" s="607"/>
      <c r="CR30" s="591">
        <v>298073</v>
      </c>
      <c r="CS30" s="592"/>
      <c r="CT30" s="592"/>
      <c r="CU30" s="592"/>
      <c r="CV30" s="592"/>
      <c r="CW30" s="592"/>
      <c r="CX30" s="592"/>
      <c r="CY30" s="593"/>
      <c r="CZ30" s="625">
        <v>5.2</v>
      </c>
      <c r="DA30" s="626"/>
      <c r="DB30" s="626"/>
      <c r="DC30" s="627"/>
      <c r="DD30" s="600">
        <v>298073</v>
      </c>
      <c r="DE30" s="592"/>
      <c r="DF30" s="592"/>
      <c r="DG30" s="592"/>
      <c r="DH30" s="592"/>
      <c r="DI30" s="592"/>
      <c r="DJ30" s="592"/>
      <c r="DK30" s="593"/>
      <c r="DL30" s="600">
        <v>298073</v>
      </c>
      <c r="DM30" s="592"/>
      <c r="DN30" s="592"/>
      <c r="DO30" s="592"/>
      <c r="DP30" s="592"/>
      <c r="DQ30" s="592"/>
      <c r="DR30" s="592"/>
      <c r="DS30" s="592"/>
      <c r="DT30" s="592"/>
      <c r="DU30" s="592"/>
      <c r="DV30" s="593"/>
      <c r="DW30" s="596">
        <v>11</v>
      </c>
      <c r="DX30" s="623"/>
      <c r="DY30" s="623"/>
      <c r="DZ30" s="623"/>
      <c r="EA30" s="623"/>
      <c r="EB30" s="623"/>
      <c r="EC30" s="624"/>
    </row>
    <row r="31" spans="2:133" ht="11.25" customHeight="1">
      <c r="B31" s="588" t="s">
        <v>293</v>
      </c>
      <c r="C31" s="589"/>
      <c r="D31" s="589"/>
      <c r="E31" s="589"/>
      <c r="F31" s="589"/>
      <c r="G31" s="589"/>
      <c r="H31" s="589"/>
      <c r="I31" s="589"/>
      <c r="J31" s="589"/>
      <c r="K31" s="589"/>
      <c r="L31" s="589"/>
      <c r="M31" s="589"/>
      <c r="N31" s="589"/>
      <c r="O31" s="589"/>
      <c r="P31" s="589"/>
      <c r="Q31" s="590"/>
      <c r="R31" s="591">
        <v>428702</v>
      </c>
      <c r="S31" s="592"/>
      <c r="T31" s="592"/>
      <c r="U31" s="592"/>
      <c r="V31" s="592"/>
      <c r="W31" s="592"/>
      <c r="X31" s="592"/>
      <c r="Y31" s="593"/>
      <c r="Z31" s="594">
        <v>6.9</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v>
      </c>
      <c r="BH31" s="611"/>
      <c r="BI31" s="611"/>
      <c r="BJ31" s="611"/>
      <c r="BK31" s="611"/>
      <c r="BL31" s="611"/>
      <c r="BM31" s="597">
        <v>90.9</v>
      </c>
      <c r="BN31" s="647"/>
      <c r="BO31" s="647"/>
      <c r="BP31" s="647"/>
      <c r="BQ31" s="648"/>
      <c r="BR31" s="646">
        <v>98.4</v>
      </c>
      <c r="BS31" s="611"/>
      <c r="BT31" s="611"/>
      <c r="BU31" s="611"/>
      <c r="BV31" s="611"/>
      <c r="BW31" s="611"/>
      <c r="BX31" s="597">
        <v>91.1</v>
      </c>
      <c r="BY31" s="647"/>
      <c r="BZ31" s="647"/>
      <c r="CA31" s="647"/>
      <c r="CB31" s="648"/>
      <c r="CD31" s="654"/>
      <c r="CE31" s="655"/>
      <c r="CF31" s="605" t="s">
        <v>296</v>
      </c>
      <c r="CG31" s="606"/>
      <c r="CH31" s="606"/>
      <c r="CI31" s="606"/>
      <c r="CJ31" s="606"/>
      <c r="CK31" s="606"/>
      <c r="CL31" s="606"/>
      <c r="CM31" s="606"/>
      <c r="CN31" s="606"/>
      <c r="CO31" s="606"/>
      <c r="CP31" s="606"/>
      <c r="CQ31" s="607"/>
      <c r="CR31" s="591">
        <v>49804</v>
      </c>
      <c r="CS31" s="611"/>
      <c r="CT31" s="611"/>
      <c r="CU31" s="611"/>
      <c r="CV31" s="611"/>
      <c r="CW31" s="611"/>
      <c r="CX31" s="611"/>
      <c r="CY31" s="612"/>
      <c r="CZ31" s="625">
        <v>0.9</v>
      </c>
      <c r="DA31" s="626"/>
      <c r="DB31" s="626"/>
      <c r="DC31" s="627"/>
      <c r="DD31" s="600">
        <v>49804</v>
      </c>
      <c r="DE31" s="611"/>
      <c r="DF31" s="611"/>
      <c r="DG31" s="611"/>
      <c r="DH31" s="611"/>
      <c r="DI31" s="611"/>
      <c r="DJ31" s="611"/>
      <c r="DK31" s="612"/>
      <c r="DL31" s="600">
        <v>49804</v>
      </c>
      <c r="DM31" s="611"/>
      <c r="DN31" s="611"/>
      <c r="DO31" s="611"/>
      <c r="DP31" s="611"/>
      <c r="DQ31" s="611"/>
      <c r="DR31" s="611"/>
      <c r="DS31" s="611"/>
      <c r="DT31" s="611"/>
      <c r="DU31" s="611"/>
      <c r="DV31" s="612"/>
      <c r="DW31" s="596">
        <v>1.8</v>
      </c>
      <c r="DX31" s="623"/>
      <c r="DY31" s="623"/>
      <c r="DZ31" s="623"/>
      <c r="EA31" s="623"/>
      <c r="EB31" s="623"/>
      <c r="EC31" s="624"/>
    </row>
    <row r="32" spans="2:133" ht="11.25" customHeight="1">
      <c r="B32" s="588" t="s">
        <v>297</v>
      </c>
      <c r="C32" s="589"/>
      <c r="D32" s="589"/>
      <c r="E32" s="589"/>
      <c r="F32" s="589"/>
      <c r="G32" s="589"/>
      <c r="H32" s="589"/>
      <c r="I32" s="589"/>
      <c r="J32" s="589"/>
      <c r="K32" s="589"/>
      <c r="L32" s="589"/>
      <c r="M32" s="589"/>
      <c r="N32" s="589"/>
      <c r="O32" s="589"/>
      <c r="P32" s="589"/>
      <c r="Q32" s="590"/>
      <c r="R32" s="591">
        <v>162689</v>
      </c>
      <c r="S32" s="592"/>
      <c r="T32" s="592"/>
      <c r="U32" s="592"/>
      <c r="V32" s="592"/>
      <c r="W32" s="592"/>
      <c r="X32" s="592"/>
      <c r="Y32" s="593"/>
      <c r="Z32" s="594">
        <v>2.6</v>
      </c>
      <c r="AA32" s="594"/>
      <c r="AB32" s="594"/>
      <c r="AC32" s="594"/>
      <c r="AD32" s="595">
        <v>175</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97.9</v>
      </c>
      <c r="BH32" s="659"/>
      <c r="BI32" s="659"/>
      <c r="BJ32" s="659"/>
      <c r="BK32" s="659"/>
      <c r="BL32" s="659"/>
      <c r="BM32" s="660">
        <v>89.3</v>
      </c>
      <c r="BN32" s="659"/>
      <c r="BO32" s="659"/>
      <c r="BP32" s="659"/>
      <c r="BQ32" s="661"/>
      <c r="BR32" s="658">
        <v>97.6</v>
      </c>
      <c r="BS32" s="659"/>
      <c r="BT32" s="659"/>
      <c r="BU32" s="659"/>
      <c r="BV32" s="659"/>
      <c r="BW32" s="659"/>
      <c r="BX32" s="660">
        <v>89.2</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3"/>
      <c r="DY32" s="623"/>
      <c r="DZ32" s="623"/>
      <c r="EA32" s="623"/>
      <c r="EB32" s="623"/>
      <c r="EC32" s="624"/>
    </row>
    <row r="33" spans="2:133" ht="11.25" customHeight="1">
      <c r="B33" s="588" t="s">
        <v>300</v>
      </c>
      <c r="C33" s="589"/>
      <c r="D33" s="589"/>
      <c r="E33" s="589"/>
      <c r="F33" s="589"/>
      <c r="G33" s="589"/>
      <c r="H33" s="589"/>
      <c r="I33" s="589"/>
      <c r="J33" s="589"/>
      <c r="K33" s="589"/>
      <c r="L33" s="589"/>
      <c r="M33" s="589"/>
      <c r="N33" s="589"/>
      <c r="O33" s="589"/>
      <c r="P33" s="589"/>
      <c r="Q33" s="590"/>
      <c r="R33" s="591">
        <v>264500</v>
      </c>
      <c r="S33" s="592"/>
      <c r="T33" s="592"/>
      <c r="U33" s="592"/>
      <c r="V33" s="592"/>
      <c r="W33" s="592"/>
      <c r="X33" s="592"/>
      <c r="Y33" s="593"/>
      <c r="Z33" s="594">
        <v>4.3</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3523598</v>
      </c>
      <c r="CS33" s="611"/>
      <c r="CT33" s="611"/>
      <c r="CU33" s="611"/>
      <c r="CV33" s="611"/>
      <c r="CW33" s="611"/>
      <c r="CX33" s="611"/>
      <c r="CY33" s="612"/>
      <c r="CZ33" s="625">
        <v>61.8</v>
      </c>
      <c r="DA33" s="626"/>
      <c r="DB33" s="626"/>
      <c r="DC33" s="627"/>
      <c r="DD33" s="600">
        <v>1649575</v>
      </c>
      <c r="DE33" s="611"/>
      <c r="DF33" s="611"/>
      <c r="DG33" s="611"/>
      <c r="DH33" s="611"/>
      <c r="DI33" s="611"/>
      <c r="DJ33" s="611"/>
      <c r="DK33" s="612"/>
      <c r="DL33" s="600">
        <v>1083466</v>
      </c>
      <c r="DM33" s="611"/>
      <c r="DN33" s="611"/>
      <c r="DO33" s="611"/>
      <c r="DP33" s="611"/>
      <c r="DQ33" s="611"/>
      <c r="DR33" s="611"/>
      <c r="DS33" s="611"/>
      <c r="DT33" s="611"/>
      <c r="DU33" s="611"/>
      <c r="DV33" s="612"/>
      <c r="DW33" s="596">
        <v>39.799999999999997</v>
      </c>
      <c r="DX33" s="623"/>
      <c r="DY33" s="623"/>
      <c r="DZ33" s="623"/>
      <c r="EA33" s="623"/>
      <c r="EB33" s="623"/>
      <c r="EC33" s="624"/>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2176761</v>
      </c>
      <c r="CS34" s="592"/>
      <c r="CT34" s="592"/>
      <c r="CU34" s="592"/>
      <c r="CV34" s="592"/>
      <c r="CW34" s="592"/>
      <c r="CX34" s="592"/>
      <c r="CY34" s="593"/>
      <c r="CZ34" s="625">
        <v>38.1</v>
      </c>
      <c r="DA34" s="626"/>
      <c r="DB34" s="626"/>
      <c r="DC34" s="627"/>
      <c r="DD34" s="600">
        <v>449101</v>
      </c>
      <c r="DE34" s="592"/>
      <c r="DF34" s="592"/>
      <c r="DG34" s="592"/>
      <c r="DH34" s="592"/>
      <c r="DI34" s="592"/>
      <c r="DJ34" s="592"/>
      <c r="DK34" s="593"/>
      <c r="DL34" s="600">
        <v>368483</v>
      </c>
      <c r="DM34" s="592"/>
      <c r="DN34" s="592"/>
      <c r="DO34" s="592"/>
      <c r="DP34" s="592"/>
      <c r="DQ34" s="592"/>
      <c r="DR34" s="592"/>
      <c r="DS34" s="592"/>
      <c r="DT34" s="592"/>
      <c r="DU34" s="592"/>
      <c r="DV34" s="593"/>
      <c r="DW34" s="596">
        <v>13.5</v>
      </c>
      <c r="DX34" s="623"/>
      <c r="DY34" s="623"/>
      <c r="DZ34" s="623"/>
      <c r="EA34" s="623"/>
      <c r="EB34" s="623"/>
      <c r="EC34" s="624"/>
    </row>
    <row r="35" spans="2:133" ht="11.25" customHeight="1">
      <c r="B35" s="588" t="s">
        <v>306</v>
      </c>
      <c r="C35" s="589"/>
      <c r="D35" s="589"/>
      <c r="E35" s="589"/>
      <c r="F35" s="589"/>
      <c r="G35" s="589"/>
      <c r="H35" s="589"/>
      <c r="I35" s="589"/>
      <c r="J35" s="589"/>
      <c r="K35" s="589"/>
      <c r="L35" s="589"/>
      <c r="M35" s="589"/>
      <c r="N35" s="589"/>
      <c r="O35" s="589"/>
      <c r="P35" s="589"/>
      <c r="Q35" s="590"/>
      <c r="R35" s="591">
        <v>176800</v>
      </c>
      <c r="S35" s="592"/>
      <c r="T35" s="592"/>
      <c r="U35" s="592"/>
      <c r="V35" s="592"/>
      <c r="W35" s="592"/>
      <c r="X35" s="592"/>
      <c r="Y35" s="593"/>
      <c r="Z35" s="594">
        <v>2.9</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448997</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82655</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61785</v>
      </c>
      <c r="CS35" s="611"/>
      <c r="CT35" s="611"/>
      <c r="CU35" s="611"/>
      <c r="CV35" s="611"/>
      <c r="CW35" s="611"/>
      <c r="CX35" s="611"/>
      <c r="CY35" s="612"/>
      <c r="CZ35" s="625">
        <v>1.1000000000000001</v>
      </c>
      <c r="DA35" s="626"/>
      <c r="DB35" s="626"/>
      <c r="DC35" s="627"/>
      <c r="DD35" s="600">
        <v>60140</v>
      </c>
      <c r="DE35" s="611"/>
      <c r="DF35" s="611"/>
      <c r="DG35" s="611"/>
      <c r="DH35" s="611"/>
      <c r="DI35" s="611"/>
      <c r="DJ35" s="611"/>
      <c r="DK35" s="612"/>
      <c r="DL35" s="600">
        <v>59967</v>
      </c>
      <c r="DM35" s="611"/>
      <c r="DN35" s="611"/>
      <c r="DO35" s="611"/>
      <c r="DP35" s="611"/>
      <c r="DQ35" s="611"/>
      <c r="DR35" s="611"/>
      <c r="DS35" s="611"/>
      <c r="DT35" s="611"/>
      <c r="DU35" s="611"/>
      <c r="DV35" s="612"/>
      <c r="DW35" s="596">
        <v>2.2000000000000002</v>
      </c>
      <c r="DX35" s="623"/>
      <c r="DY35" s="623"/>
      <c r="DZ35" s="623"/>
      <c r="EA35" s="623"/>
      <c r="EB35" s="623"/>
      <c r="EC35" s="624"/>
    </row>
    <row r="36" spans="2:133" ht="11.25" customHeight="1">
      <c r="B36" s="634" t="s">
        <v>310</v>
      </c>
      <c r="C36" s="635"/>
      <c r="D36" s="635"/>
      <c r="E36" s="635"/>
      <c r="F36" s="635"/>
      <c r="G36" s="635"/>
      <c r="H36" s="635"/>
      <c r="I36" s="635"/>
      <c r="J36" s="635"/>
      <c r="K36" s="635"/>
      <c r="L36" s="635"/>
      <c r="M36" s="635"/>
      <c r="N36" s="635"/>
      <c r="O36" s="635"/>
      <c r="P36" s="635"/>
      <c r="Q36" s="636"/>
      <c r="R36" s="663">
        <v>6190638</v>
      </c>
      <c r="S36" s="664"/>
      <c r="T36" s="664"/>
      <c r="U36" s="664"/>
      <c r="V36" s="664"/>
      <c r="W36" s="664"/>
      <c r="X36" s="664"/>
      <c r="Y36" s="665"/>
      <c r="Z36" s="666">
        <v>100</v>
      </c>
      <c r="AA36" s="666"/>
      <c r="AB36" s="666"/>
      <c r="AC36" s="666"/>
      <c r="AD36" s="667">
        <v>2544174</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57338</v>
      </c>
      <c r="BA36" s="592"/>
      <c r="BB36" s="592"/>
      <c r="BC36" s="592"/>
      <c r="BD36" s="611"/>
      <c r="BE36" s="611"/>
      <c r="BF36" s="648"/>
      <c r="BG36" s="605" t="s">
        <v>312</v>
      </c>
      <c r="BH36" s="606"/>
      <c r="BI36" s="606"/>
      <c r="BJ36" s="606"/>
      <c r="BK36" s="606"/>
      <c r="BL36" s="606"/>
      <c r="BM36" s="606"/>
      <c r="BN36" s="606"/>
      <c r="BO36" s="606"/>
      <c r="BP36" s="606"/>
      <c r="BQ36" s="606"/>
      <c r="BR36" s="606"/>
      <c r="BS36" s="606"/>
      <c r="BT36" s="606"/>
      <c r="BU36" s="607"/>
      <c r="BV36" s="591">
        <v>75208</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553850</v>
      </c>
      <c r="CS36" s="592"/>
      <c r="CT36" s="592"/>
      <c r="CU36" s="592"/>
      <c r="CV36" s="592"/>
      <c r="CW36" s="592"/>
      <c r="CX36" s="592"/>
      <c r="CY36" s="593"/>
      <c r="CZ36" s="625">
        <v>9.6999999999999993</v>
      </c>
      <c r="DA36" s="626"/>
      <c r="DB36" s="626"/>
      <c r="DC36" s="627"/>
      <c r="DD36" s="600">
        <v>479361</v>
      </c>
      <c r="DE36" s="592"/>
      <c r="DF36" s="592"/>
      <c r="DG36" s="592"/>
      <c r="DH36" s="592"/>
      <c r="DI36" s="592"/>
      <c r="DJ36" s="592"/>
      <c r="DK36" s="593"/>
      <c r="DL36" s="600">
        <v>372246</v>
      </c>
      <c r="DM36" s="592"/>
      <c r="DN36" s="592"/>
      <c r="DO36" s="592"/>
      <c r="DP36" s="592"/>
      <c r="DQ36" s="592"/>
      <c r="DR36" s="592"/>
      <c r="DS36" s="592"/>
      <c r="DT36" s="592"/>
      <c r="DU36" s="592"/>
      <c r="DV36" s="593"/>
      <c r="DW36" s="596">
        <v>13.7</v>
      </c>
      <c r="DX36" s="623"/>
      <c r="DY36" s="623"/>
      <c r="DZ36" s="623"/>
      <c r="EA36" s="623"/>
      <c r="EB36" s="623"/>
      <c r="EC36" s="624"/>
    </row>
    <row r="37" spans="2:133" ht="11.25" customHeight="1">
      <c r="AQ37" s="670" t="s">
        <v>314</v>
      </c>
      <c r="AR37" s="671"/>
      <c r="AS37" s="671"/>
      <c r="AT37" s="671"/>
      <c r="AU37" s="671"/>
      <c r="AV37" s="671"/>
      <c r="AW37" s="671"/>
      <c r="AX37" s="671"/>
      <c r="AY37" s="672"/>
      <c r="AZ37" s="591">
        <v>12157</v>
      </c>
      <c r="BA37" s="592"/>
      <c r="BB37" s="592"/>
      <c r="BC37" s="592"/>
      <c r="BD37" s="611"/>
      <c r="BE37" s="611"/>
      <c r="BF37" s="648"/>
      <c r="BG37" s="605" t="s">
        <v>315</v>
      </c>
      <c r="BH37" s="606"/>
      <c r="BI37" s="606"/>
      <c r="BJ37" s="606"/>
      <c r="BK37" s="606"/>
      <c r="BL37" s="606"/>
      <c r="BM37" s="606"/>
      <c r="BN37" s="606"/>
      <c r="BO37" s="606"/>
      <c r="BP37" s="606"/>
      <c r="BQ37" s="606"/>
      <c r="BR37" s="606"/>
      <c r="BS37" s="606"/>
      <c r="BT37" s="606"/>
      <c r="BU37" s="607"/>
      <c r="BV37" s="591">
        <v>1071</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267204</v>
      </c>
      <c r="CS37" s="611"/>
      <c r="CT37" s="611"/>
      <c r="CU37" s="611"/>
      <c r="CV37" s="611"/>
      <c r="CW37" s="611"/>
      <c r="CX37" s="611"/>
      <c r="CY37" s="612"/>
      <c r="CZ37" s="625">
        <v>4.7</v>
      </c>
      <c r="DA37" s="626"/>
      <c r="DB37" s="626"/>
      <c r="DC37" s="627"/>
      <c r="DD37" s="600">
        <v>267204</v>
      </c>
      <c r="DE37" s="611"/>
      <c r="DF37" s="611"/>
      <c r="DG37" s="611"/>
      <c r="DH37" s="611"/>
      <c r="DI37" s="611"/>
      <c r="DJ37" s="611"/>
      <c r="DK37" s="612"/>
      <c r="DL37" s="600">
        <v>266390</v>
      </c>
      <c r="DM37" s="611"/>
      <c r="DN37" s="611"/>
      <c r="DO37" s="611"/>
      <c r="DP37" s="611"/>
      <c r="DQ37" s="611"/>
      <c r="DR37" s="611"/>
      <c r="DS37" s="611"/>
      <c r="DT37" s="611"/>
      <c r="DU37" s="611"/>
      <c r="DV37" s="612"/>
      <c r="DW37" s="596">
        <v>9.8000000000000007</v>
      </c>
      <c r="DX37" s="623"/>
      <c r="DY37" s="623"/>
      <c r="DZ37" s="623"/>
      <c r="EA37" s="623"/>
      <c r="EB37" s="623"/>
      <c r="EC37" s="624"/>
    </row>
    <row r="38" spans="2:133" ht="11.25" customHeight="1">
      <c r="AQ38" s="670" t="s">
        <v>317</v>
      </c>
      <c r="AR38" s="671"/>
      <c r="AS38" s="671"/>
      <c r="AT38" s="671"/>
      <c r="AU38" s="671"/>
      <c r="AV38" s="671"/>
      <c r="AW38" s="671"/>
      <c r="AX38" s="671"/>
      <c r="AY38" s="672"/>
      <c r="AZ38" s="591" t="s">
        <v>318</v>
      </c>
      <c r="BA38" s="592"/>
      <c r="BB38" s="592"/>
      <c r="BC38" s="592"/>
      <c r="BD38" s="611"/>
      <c r="BE38" s="611"/>
      <c r="BF38" s="648"/>
      <c r="BG38" s="605" t="s">
        <v>319</v>
      </c>
      <c r="BH38" s="606"/>
      <c r="BI38" s="606"/>
      <c r="BJ38" s="606"/>
      <c r="BK38" s="606"/>
      <c r="BL38" s="606"/>
      <c r="BM38" s="606"/>
      <c r="BN38" s="606"/>
      <c r="BO38" s="606"/>
      <c r="BP38" s="606"/>
      <c r="BQ38" s="606"/>
      <c r="BR38" s="606"/>
      <c r="BS38" s="606"/>
      <c r="BT38" s="606"/>
      <c r="BU38" s="607"/>
      <c r="BV38" s="591">
        <v>1996</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436840</v>
      </c>
      <c r="CS38" s="592"/>
      <c r="CT38" s="592"/>
      <c r="CU38" s="592"/>
      <c r="CV38" s="592"/>
      <c r="CW38" s="592"/>
      <c r="CX38" s="592"/>
      <c r="CY38" s="593"/>
      <c r="CZ38" s="625">
        <v>7.7</v>
      </c>
      <c r="DA38" s="626"/>
      <c r="DB38" s="626"/>
      <c r="DC38" s="627"/>
      <c r="DD38" s="600">
        <v>404178</v>
      </c>
      <c r="DE38" s="592"/>
      <c r="DF38" s="592"/>
      <c r="DG38" s="592"/>
      <c r="DH38" s="592"/>
      <c r="DI38" s="592"/>
      <c r="DJ38" s="592"/>
      <c r="DK38" s="593"/>
      <c r="DL38" s="600">
        <v>282770</v>
      </c>
      <c r="DM38" s="592"/>
      <c r="DN38" s="592"/>
      <c r="DO38" s="592"/>
      <c r="DP38" s="592"/>
      <c r="DQ38" s="592"/>
      <c r="DR38" s="592"/>
      <c r="DS38" s="592"/>
      <c r="DT38" s="592"/>
      <c r="DU38" s="592"/>
      <c r="DV38" s="593"/>
      <c r="DW38" s="596">
        <v>10.4</v>
      </c>
      <c r="DX38" s="623"/>
      <c r="DY38" s="623"/>
      <c r="DZ38" s="623"/>
      <c r="EA38" s="623"/>
      <c r="EB38" s="623"/>
      <c r="EC38" s="624"/>
    </row>
    <row r="39" spans="2:133" ht="11.25" customHeight="1">
      <c r="AQ39" s="670" t="s">
        <v>321</v>
      </c>
      <c r="AR39" s="671"/>
      <c r="AS39" s="671"/>
      <c r="AT39" s="671"/>
      <c r="AU39" s="671"/>
      <c r="AV39" s="671"/>
      <c r="AW39" s="671"/>
      <c r="AX39" s="671"/>
      <c r="AY39" s="672"/>
      <c r="AZ39" s="591" t="s">
        <v>318</v>
      </c>
      <c r="BA39" s="592"/>
      <c r="BB39" s="592"/>
      <c r="BC39" s="592"/>
      <c r="BD39" s="611"/>
      <c r="BE39" s="611"/>
      <c r="BF39" s="648"/>
      <c r="BG39" s="676" t="s">
        <v>322</v>
      </c>
      <c r="BH39" s="677"/>
      <c r="BI39" s="677"/>
      <c r="BJ39" s="677"/>
      <c r="BK39" s="677"/>
      <c r="BL39" s="187"/>
      <c r="BM39" s="606" t="s">
        <v>323</v>
      </c>
      <c r="BN39" s="606"/>
      <c r="BO39" s="606"/>
      <c r="BP39" s="606"/>
      <c r="BQ39" s="606"/>
      <c r="BR39" s="606"/>
      <c r="BS39" s="606"/>
      <c r="BT39" s="606"/>
      <c r="BU39" s="607"/>
      <c r="BV39" s="591">
        <v>88</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269061</v>
      </c>
      <c r="CS39" s="611"/>
      <c r="CT39" s="611"/>
      <c r="CU39" s="611"/>
      <c r="CV39" s="611"/>
      <c r="CW39" s="611"/>
      <c r="CX39" s="611"/>
      <c r="CY39" s="612"/>
      <c r="CZ39" s="625">
        <v>4.7</v>
      </c>
      <c r="DA39" s="626"/>
      <c r="DB39" s="626"/>
      <c r="DC39" s="627"/>
      <c r="DD39" s="600">
        <v>256795</v>
      </c>
      <c r="DE39" s="611"/>
      <c r="DF39" s="611"/>
      <c r="DG39" s="611"/>
      <c r="DH39" s="611"/>
      <c r="DI39" s="611"/>
      <c r="DJ39" s="611"/>
      <c r="DK39" s="612"/>
      <c r="DL39" s="600" t="s">
        <v>318</v>
      </c>
      <c r="DM39" s="611"/>
      <c r="DN39" s="611"/>
      <c r="DO39" s="611"/>
      <c r="DP39" s="611"/>
      <c r="DQ39" s="611"/>
      <c r="DR39" s="611"/>
      <c r="DS39" s="611"/>
      <c r="DT39" s="611"/>
      <c r="DU39" s="611"/>
      <c r="DV39" s="612"/>
      <c r="DW39" s="596" t="s">
        <v>318</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137863</v>
      </c>
      <c r="BA40" s="592"/>
      <c r="BB40" s="592"/>
      <c r="BC40" s="592"/>
      <c r="BD40" s="611"/>
      <c r="BE40" s="611"/>
      <c r="BF40" s="648"/>
      <c r="BG40" s="676"/>
      <c r="BH40" s="677"/>
      <c r="BI40" s="677"/>
      <c r="BJ40" s="677"/>
      <c r="BK40" s="677"/>
      <c r="BL40" s="187"/>
      <c r="BM40" s="606" t="s">
        <v>326</v>
      </c>
      <c r="BN40" s="606"/>
      <c r="BO40" s="606"/>
      <c r="BP40" s="606"/>
      <c r="BQ40" s="606"/>
      <c r="BR40" s="606"/>
      <c r="BS40" s="606"/>
      <c r="BT40" s="606"/>
      <c r="BU40" s="607"/>
      <c r="BV40" s="591">
        <v>101</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25301</v>
      </c>
      <c r="CS40" s="592"/>
      <c r="CT40" s="592"/>
      <c r="CU40" s="592"/>
      <c r="CV40" s="592"/>
      <c r="CW40" s="592"/>
      <c r="CX40" s="592"/>
      <c r="CY40" s="593"/>
      <c r="CZ40" s="625">
        <v>0.4</v>
      </c>
      <c r="DA40" s="626"/>
      <c r="DB40" s="626"/>
      <c r="DC40" s="627"/>
      <c r="DD40" s="600" t="s">
        <v>318</v>
      </c>
      <c r="DE40" s="592"/>
      <c r="DF40" s="592"/>
      <c r="DG40" s="592"/>
      <c r="DH40" s="592"/>
      <c r="DI40" s="592"/>
      <c r="DJ40" s="592"/>
      <c r="DK40" s="593"/>
      <c r="DL40" s="600" t="s">
        <v>318</v>
      </c>
      <c r="DM40" s="592"/>
      <c r="DN40" s="592"/>
      <c r="DO40" s="592"/>
      <c r="DP40" s="592"/>
      <c r="DQ40" s="592"/>
      <c r="DR40" s="592"/>
      <c r="DS40" s="592"/>
      <c r="DT40" s="592"/>
      <c r="DU40" s="592"/>
      <c r="DV40" s="593"/>
      <c r="DW40" s="596" t="s">
        <v>318</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3">
        <v>241639</v>
      </c>
      <c r="BA41" s="664"/>
      <c r="BB41" s="664"/>
      <c r="BC41" s="664"/>
      <c r="BD41" s="659"/>
      <c r="BE41" s="659"/>
      <c r="BF41" s="661"/>
      <c r="BG41" s="678"/>
      <c r="BH41" s="679"/>
      <c r="BI41" s="679"/>
      <c r="BJ41" s="679"/>
      <c r="BK41" s="679"/>
      <c r="BL41" s="189"/>
      <c r="BM41" s="614" t="s">
        <v>329</v>
      </c>
      <c r="BN41" s="614"/>
      <c r="BO41" s="614"/>
      <c r="BP41" s="614"/>
      <c r="BQ41" s="614"/>
      <c r="BR41" s="614"/>
      <c r="BS41" s="614"/>
      <c r="BT41" s="614"/>
      <c r="BU41" s="615"/>
      <c r="BV41" s="663">
        <v>267</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1"/>
      <c r="CT41" s="611"/>
      <c r="CU41" s="611"/>
      <c r="CV41" s="611"/>
      <c r="CW41" s="611"/>
      <c r="CX41" s="611"/>
      <c r="CY41" s="612"/>
      <c r="CZ41" s="625" t="s">
        <v>331</v>
      </c>
      <c r="DA41" s="626"/>
      <c r="DB41" s="626"/>
      <c r="DC41" s="627"/>
      <c r="DD41" s="600" t="s">
        <v>331</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652392</v>
      </c>
      <c r="CS42" s="592"/>
      <c r="CT42" s="592"/>
      <c r="CU42" s="592"/>
      <c r="CV42" s="592"/>
      <c r="CW42" s="592"/>
      <c r="CX42" s="592"/>
      <c r="CY42" s="593"/>
      <c r="CZ42" s="625">
        <v>11.4</v>
      </c>
      <c r="DA42" s="674"/>
      <c r="DB42" s="674"/>
      <c r="DC42" s="675"/>
      <c r="DD42" s="600">
        <v>185233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4976</v>
      </c>
      <c r="CS43" s="611"/>
      <c r="CT43" s="611"/>
      <c r="CU43" s="611"/>
      <c r="CV43" s="611"/>
      <c r="CW43" s="611"/>
      <c r="CX43" s="611"/>
      <c r="CY43" s="612"/>
      <c r="CZ43" s="625">
        <v>0.1</v>
      </c>
      <c r="DA43" s="626"/>
      <c r="DB43" s="626"/>
      <c r="DC43" s="627"/>
      <c r="DD43" s="600">
        <v>4976</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547124</v>
      </c>
      <c r="CS44" s="592"/>
      <c r="CT44" s="592"/>
      <c r="CU44" s="592"/>
      <c r="CV44" s="592"/>
      <c r="CW44" s="592"/>
      <c r="CX44" s="592"/>
      <c r="CY44" s="593"/>
      <c r="CZ44" s="625">
        <v>9.6</v>
      </c>
      <c r="DA44" s="674"/>
      <c r="DB44" s="674"/>
      <c r="DC44" s="675"/>
      <c r="DD44" s="600">
        <v>172493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229317</v>
      </c>
      <c r="CS45" s="611"/>
      <c r="CT45" s="611"/>
      <c r="CU45" s="611"/>
      <c r="CV45" s="611"/>
      <c r="CW45" s="611"/>
      <c r="CX45" s="611"/>
      <c r="CY45" s="612"/>
      <c r="CZ45" s="625">
        <v>4</v>
      </c>
      <c r="DA45" s="626"/>
      <c r="DB45" s="626"/>
      <c r="DC45" s="627"/>
      <c r="DD45" s="600">
        <v>25176</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317807</v>
      </c>
      <c r="CS46" s="592"/>
      <c r="CT46" s="592"/>
      <c r="CU46" s="592"/>
      <c r="CV46" s="592"/>
      <c r="CW46" s="592"/>
      <c r="CX46" s="592"/>
      <c r="CY46" s="593"/>
      <c r="CZ46" s="625">
        <v>5.6</v>
      </c>
      <c r="DA46" s="674"/>
      <c r="DB46" s="674"/>
      <c r="DC46" s="675"/>
      <c r="DD46" s="600">
        <v>147317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105268</v>
      </c>
      <c r="CS47" s="611"/>
      <c r="CT47" s="611"/>
      <c r="CU47" s="611"/>
      <c r="CV47" s="611"/>
      <c r="CW47" s="611"/>
      <c r="CX47" s="611"/>
      <c r="CY47" s="612"/>
      <c r="CZ47" s="625">
        <v>1.8</v>
      </c>
      <c r="DA47" s="626"/>
      <c r="DB47" s="626"/>
      <c r="DC47" s="627"/>
      <c r="DD47" s="600">
        <v>12740</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318</v>
      </c>
      <c r="CS48" s="592"/>
      <c r="CT48" s="592"/>
      <c r="CU48" s="592"/>
      <c r="CV48" s="592"/>
      <c r="CW48" s="592"/>
      <c r="CX48" s="592"/>
      <c r="CY48" s="593"/>
      <c r="CZ48" s="625" t="s">
        <v>318</v>
      </c>
      <c r="DA48" s="674"/>
      <c r="DB48" s="674"/>
      <c r="DC48" s="675"/>
      <c r="DD48" s="600" t="s">
        <v>318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5706008</v>
      </c>
      <c r="CS49" s="659"/>
      <c r="CT49" s="659"/>
      <c r="CU49" s="659"/>
      <c r="CV49" s="659"/>
      <c r="CW49" s="659"/>
      <c r="CX49" s="659"/>
      <c r="CY49" s="686"/>
      <c r="CZ49" s="687">
        <v>100</v>
      </c>
      <c r="DA49" s="688"/>
      <c r="DB49" s="688"/>
      <c r="DC49" s="689"/>
      <c r="DD49" s="690">
        <v>3069871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 zoomScale="70" zoomScaleNormal="25" zoomScaleSheetLayoutView="70" workbookViewId="0">
      <selection activeCell="AF69" sqref="AF69:AJ6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6060</v>
      </c>
      <c r="R7" s="721"/>
      <c r="S7" s="721"/>
      <c r="T7" s="721"/>
      <c r="U7" s="721"/>
      <c r="V7" s="721">
        <v>5585</v>
      </c>
      <c r="W7" s="721"/>
      <c r="X7" s="721"/>
      <c r="Y7" s="721"/>
      <c r="Z7" s="721"/>
      <c r="AA7" s="721">
        <v>475</v>
      </c>
      <c r="AB7" s="721"/>
      <c r="AC7" s="721"/>
      <c r="AD7" s="721"/>
      <c r="AE7" s="722"/>
      <c r="AF7" s="723">
        <v>329</v>
      </c>
      <c r="AG7" s="724"/>
      <c r="AH7" s="724"/>
      <c r="AI7" s="724"/>
      <c r="AJ7" s="725"/>
      <c r="AK7" s="760">
        <v>11</v>
      </c>
      <c r="AL7" s="761"/>
      <c r="AM7" s="761"/>
      <c r="AN7" s="761"/>
      <c r="AO7" s="761"/>
      <c r="AP7" s="761">
        <v>3908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115</v>
      </c>
      <c r="R8" s="745"/>
      <c r="S8" s="745"/>
      <c r="T8" s="745"/>
      <c r="U8" s="745"/>
      <c r="V8" s="745">
        <v>106</v>
      </c>
      <c r="W8" s="745"/>
      <c r="X8" s="745"/>
      <c r="Y8" s="745"/>
      <c r="Z8" s="745"/>
      <c r="AA8" s="745">
        <v>9</v>
      </c>
      <c r="AB8" s="745"/>
      <c r="AC8" s="745"/>
      <c r="AD8" s="745"/>
      <c r="AE8" s="746"/>
      <c r="AF8" s="747">
        <v>9</v>
      </c>
      <c r="AG8" s="748"/>
      <c r="AH8" s="748"/>
      <c r="AI8" s="748"/>
      <c r="AJ8" s="749"/>
      <c r="AK8" s="750" t="s">
        <v>541</v>
      </c>
      <c r="AL8" s="751"/>
      <c r="AM8" s="751"/>
      <c r="AN8" s="751"/>
      <c r="AO8" s="751"/>
      <c r="AP8" s="751" t="s">
        <v>541</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367</v>
      </c>
      <c r="C9" s="742"/>
      <c r="D9" s="742"/>
      <c r="E9" s="742"/>
      <c r="F9" s="742"/>
      <c r="G9" s="742"/>
      <c r="H9" s="742"/>
      <c r="I9" s="742"/>
      <c r="J9" s="742"/>
      <c r="K9" s="742"/>
      <c r="L9" s="742"/>
      <c r="M9" s="742"/>
      <c r="N9" s="742"/>
      <c r="O9" s="742"/>
      <c r="P9" s="743"/>
      <c r="Q9" s="744">
        <v>40</v>
      </c>
      <c r="R9" s="745"/>
      <c r="S9" s="745"/>
      <c r="T9" s="745"/>
      <c r="U9" s="745"/>
      <c r="V9" s="745">
        <v>40</v>
      </c>
      <c r="W9" s="745"/>
      <c r="X9" s="745"/>
      <c r="Y9" s="745"/>
      <c r="Z9" s="745"/>
      <c r="AA9" s="745">
        <v>0</v>
      </c>
      <c r="AB9" s="745"/>
      <c r="AC9" s="745"/>
      <c r="AD9" s="745"/>
      <c r="AE9" s="746"/>
      <c r="AF9" s="747" t="s">
        <v>112</v>
      </c>
      <c r="AG9" s="748"/>
      <c r="AH9" s="748"/>
      <c r="AI9" s="748"/>
      <c r="AJ9" s="749"/>
      <c r="AK9" s="750" t="s">
        <v>541</v>
      </c>
      <c r="AL9" s="751"/>
      <c r="AM9" s="751"/>
      <c r="AN9" s="751"/>
      <c r="AO9" s="751"/>
      <c r="AP9" s="751" t="s">
        <v>541</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6191</v>
      </c>
      <c r="R23" s="780"/>
      <c r="S23" s="780"/>
      <c r="T23" s="780"/>
      <c r="U23" s="780"/>
      <c r="V23" s="780">
        <v>5706</v>
      </c>
      <c r="W23" s="780"/>
      <c r="X23" s="780"/>
      <c r="Y23" s="780"/>
      <c r="Z23" s="780"/>
      <c r="AA23" s="780">
        <v>485</v>
      </c>
      <c r="AB23" s="780"/>
      <c r="AC23" s="780"/>
      <c r="AD23" s="780"/>
      <c r="AE23" s="781"/>
      <c r="AF23" s="782">
        <v>338</v>
      </c>
      <c r="AG23" s="780"/>
      <c r="AH23" s="780"/>
      <c r="AI23" s="780"/>
      <c r="AJ23" s="783"/>
      <c r="AK23" s="784"/>
      <c r="AL23" s="785"/>
      <c r="AM23" s="785"/>
      <c r="AN23" s="785"/>
      <c r="AO23" s="785"/>
      <c r="AP23" s="780">
        <v>3908</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983</v>
      </c>
      <c r="R28" s="809"/>
      <c r="S28" s="809"/>
      <c r="T28" s="809"/>
      <c r="U28" s="809"/>
      <c r="V28" s="809">
        <v>900</v>
      </c>
      <c r="W28" s="809"/>
      <c r="X28" s="809"/>
      <c r="Y28" s="809"/>
      <c r="Z28" s="809"/>
      <c r="AA28" s="809">
        <v>83</v>
      </c>
      <c r="AB28" s="809"/>
      <c r="AC28" s="809"/>
      <c r="AD28" s="809"/>
      <c r="AE28" s="810"/>
      <c r="AF28" s="811">
        <v>83</v>
      </c>
      <c r="AG28" s="809"/>
      <c r="AH28" s="809"/>
      <c r="AI28" s="809"/>
      <c r="AJ28" s="812"/>
      <c r="AK28" s="813">
        <v>146</v>
      </c>
      <c r="AL28" s="804"/>
      <c r="AM28" s="804"/>
      <c r="AN28" s="804"/>
      <c r="AO28" s="804"/>
      <c r="AP28" s="804" t="s">
        <v>542</v>
      </c>
      <c r="AQ28" s="804"/>
      <c r="AR28" s="804"/>
      <c r="AS28" s="804"/>
      <c r="AT28" s="804"/>
      <c r="AU28" s="804" t="s">
        <v>541</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637</v>
      </c>
      <c r="R29" s="745"/>
      <c r="S29" s="745"/>
      <c r="T29" s="745"/>
      <c r="U29" s="745"/>
      <c r="V29" s="745">
        <v>604</v>
      </c>
      <c r="W29" s="745"/>
      <c r="X29" s="745"/>
      <c r="Y29" s="745"/>
      <c r="Z29" s="745"/>
      <c r="AA29" s="745">
        <v>33</v>
      </c>
      <c r="AB29" s="745"/>
      <c r="AC29" s="745"/>
      <c r="AD29" s="745"/>
      <c r="AE29" s="746"/>
      <c r="AF29" s="747">
        <v>33</v>
      </c>
      <c r="AG29" s="748"/>
      <c r="AH29" s="748"/>
      <c r="AI29" s="748"/>
      <c r="AJ29" s="749"/>
      <c r="AK29" s="816">
        <v>110</v>
      </c>
      <c r="AL29" s="817"/>
      <c r="AM29" s="817"/>
      <c r="AN29" s="817"/>
      <c r="AO29" s="817"/>
      <c r="AP29" s="817" t="s">
        <v>541</v>
      </c>
      <c r="AQ29" s="817"/>
      <c r="AR29" s="817"/>
      <c r="AS29" s="817"/>
      <c r="AT29" s="817"/>
      <c r="AU29" s="817" t="s">
        <v>541</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64</v>
      </c>
      <c r="R30" s="745"/>
      <c r="S30" s="745"/>
      <c r="T30" s="745"/>
      <c r="U30" s="745"/>
      <c r="V30" s="745">
        <v>62</v>
      </c>
      <c r="W30" s="745"/>
      <c r="X30" s="745"/>
      <c r="Y30" s="745"/>
      <c r="Z30" s="745"/>
      <c r="AA30" s="745">
        <v>2</v>
      </c>
      <c r="AB30" s="745"/>
      <c r="AC30" s="745"/>
      <c r="AD30" s="745"/>
      <c r="AE30" s="746"/>
      <c r="AF30" s="747">
        <v>2</v>
      </c>
      <c r="AG30" s="748"/>
      <c r="AH30" s="748"/>
      <c r="AI30" s="748"/>
      <c r="AJ30" s="749"/>
      <c r="AK30" s="816">
        <v>22</v>
      </c>
      <c r="AL30" s="817"/>
      <c r="AM30" s="817"/>
      <c r="AN30" s="817"/>
      <c r="AO30" s="817"/>
      <c r="AP30" s="817" t="s">
        <v>541</v>
      </c>
      <c r="AQ30" s="817"/>
      <c r="AR30" s="817"/>
      <c r="AS30" s="817"/>
      <c r="AT30" s="817"/>
      <c r="AU30" s="817" t="s">
        <v>541</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2</v>
      </c>
      <c r="R31" s="745"/>
      <c r="S31" s="745"/>
      <c r="T31" s="745"/>
      <c r="U31" s="745"/>
      <c r="V31" s="745">
        <v>1</v>
      </c>
      <c r="W31" s="745"/>
      <c r="X31" s="745"/>
      <c r="Y31" s="745"/>
      <c r="Z31" s="745"/>
      <c r="AA31" s="745">
        <v>1</v>
      </c>
      <c r="AB31" s="745"/>
      <c r="AC31" s="745"/>
      <c r="AD31" s="745"/>
      <c r="AE31" s="746"/>
      <c r="AF31" s="747">
        <v>1</v>
      </c>
      <c r="AG31" s="748"/>
      <c r="AH31" s="748"/>
      <c r="AI31" s="748"/>
      <c r="AJ31" s="749"/>
      <c r="AK31" s="816" t="s">
        <v>541</v>
      </c>
      <c r="AL31" s="817"/>
      <c r="AM31" s="817"/>
      <c r="AN31" s="817"/>
      <c r="AO31" s="817"/>
      <c r="AP31" s="817" t="s">
        <v>541</v>
      </c>
      <c r="AQ31" s="817"/>
      <c r="AR31" s="817"/>
      <c r="AS31" s="817"/>
      <c r="AT31" s="817"/>
      <c r="AU31" s="817" t="s">
        <v>541</v>
      </c>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334</v>
      </c>
      <c r="R32" s="745"/>
      <c r="S32" s="745"/>
      <c r="T32" s="745"/>
      <c r="U32" s="745"/>
      <c r="V32" s="745">
        <v>14</v>
      </c>
      <c r="W32" s="745"/>
      <c r="X32" s="745"/>
      <c r="Y32" s="745"/>
      <c r="Z32" s="745"/>
      <c r="AA32" s="745">
        <v>320</v>
      </c>
      <c r="AB32" s="745"/>
      <c r="AC32" s="745"/>
      <c r="AD32" s="745"/>
      <c r="AE32" s="746"/>
      <c r="AF32" s="747">
        <v>320</v>
      </c>
      <c r="AG32" s="748"/>
      <c r="AH32" s="748"/>
      <c r="AI32" s="748"/>
      <c r="AJ32" s="749"/>
      <c r="AK32" s="816">
        <v>12</v>
      </c>
      <c r="AL32" s="817"/>
      <c r="AM32" s="817"/>
      <c r="AN32" s="817"/>
      <c r="AO32" s="817"/>
      <c r="AP32" s="817">
        <v>873</v>
      </c>
      <c r="AQ32" s="817"/>
      <c r="AR32" s="817"/>
      <c r="AS32" s="817"/>
      <c r="AT32" s="817"/>
      <c r="AU32" s="817">
        <v>162</v>
      </c>
      <c r="AV32" s="817"/>
      <c r="AW32" s="817"/>
      <c r="AX32" s="817"/>
      <c r="AY32" s="817"/>
      <c r="AZ32" s="818"/>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138</v>
      </c>
      <c r="R33" s="745"/>
      <c r="S33" s="745"/>
      <c r="T33" s="745"/>
      <c r="U33" s="745"/>
      <c r="V33" s="745">
        <v>133</v>
      </c>
      <c r="W33" s="745"/>
      <c r="X33" s="745"/>
      <c r="Y33" s="745"/>
      <c r="Z33" s="745"/>
      <c r="AA33" s="745">
        <v>5</v>
      </c>
      <c r="AB33" s="745"/>
      <c r="AC33" s="745"/>
      <c r="AD33" s="745"/>
      <c r="AE33" s="746"/>
      <c r="AF33" s="747">
        <v>5</v>
      </c>
      <c r="AG33" s="748"/>
      <c r="AH33" s="748"/>
      <c r="AI33" s="748"/>
      <c r="AJ33" s="749"/>
      <c r="AK33" s="816">
        <v>57</v>
      </c>
      <c r="AL33" s="817"/>
      <c r="AM33" s="817"/>
      <c r="AN33" s="817"/>
      <c r="AO33" s="817"/>
      <c r="AP33" s="817">
        <v>871</v>
      </c>
      <c r="AQ33" s="817"/>
      <c r="AR33" s="817"/>
      <c r="AS33" s="817"/>
      <c r="AT33" s="817"/>
      <c r="AU33" s="817">
        <v>659</v>
      </c>
      <c r="AV33" s="817"/>
      <c r="AW33" s="817"/>
      <c r="AX33" s="817"/>
      <c r="AY33" s="817"/>
      <c r="AZ33" s="818"/>
      <c r="BA33" s="818"/>
      <c r="BB33" s="818"/>
      <c r="BC33" s="818"/>
      <c r="BD33" s="818"/>
      <c r="BE33" s="814" t="s">
        <v>388</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443</v>
      </c>
      <c r="AG63" s="828"/>
      <c r="AH63" s="828"/>
      <c r="AI63" s="828"/>
      <c r="AJ63" s="829"/>
      <c r="AK63" s="830"/>
      <c r="AL63" s="825"/>
      <c r="AM63" s="825"/>
      <c r="AN63" s="825"/>
      <c r="AO63" s="825"/>
      <c r="AP63" s="828">
        <v>1744</v>
      </c>
      <c r="AQ63" s="828"/>
      <c r="AR63" s="828"/>
      <c r="AS63" s="828"/>
      <c r="AT63" s="828"/>
      <c r="AU63" s="828">
        <v>821</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393</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532</v>
      </c>
      <c r="C68" s="856"/>
      <c r="D68" s="856"/>
      <c r="E68" s="856"/>
      <c r="F68" s="856"/>
      <c r="G68" s="856"/>
      <c r="H68" s="856"/>
      <c r="I68" s="856"/>
      <c r="J68" s="856"/>
      <c r="K68" s="856"/>
      <c r="L68" s="856"/>
      <c r="M68" s="856"/>
      <c r="N68" s="856"/>
      <c r="O68" s="856"/>
      <c r="P68" s="857"/>
      <c r="Q68" s="858">
        <v>4021</v>
      </c>
      <c r="R68" s="852"/>
      <c r="S68" s="852"/>
      <c r="T68" s="852"/>
      <c r="U68" s="852"/>
      <c r="V68" s="852">
        <v>3841</v>
      </c>
      <c r="W68" s="852"/>
      <c r="X68" s="852"/>
      <c r="Y68" s="852"/>
      <c r="Z68" s="852"/>
      <c r="AA68" s="852">
        <v>180</v>
      </c>
      <c r="AB68" s="852"/>
      <c r="AC68" s="852"/>
      <c r="AD68" s="852"/>
      <c r="AE68" s="852"/>
      <c r="AF68" s="852">
        <v>180</v>
      </c>
      <c r="AG68" s="852"/>
      <c r="AH68" s="852"/>
      <c r="AI68" s="852"/>
      <c r="AJ68" s="852"/>
      <c r="AK68" s="852">
        <v>115</v>
      </c>
      <c r="AL68" s="852"/>
      <c r="AM68" s="852"/>
      <c r="AN68" s="852"/>
      <c r="AO68" s="852"/>
      <c r="AP68" s="852">
        <v>3304</v>
      </c>
      <c r="AQ68" s="852"/>
      <c r="AR68" s="852"/>
      <c r="AS68" s="852"/>
      <c r="AT68" s="852"/>
      <c r="AU68" s="852">
        <v>131</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533</v>
      </c>
      <c r="C69" s="860"/>
      <c r="D69" s="860"/>
      <c r="E69" s="860"/>
      <c r="F69" s="860"/>
      <c r="G69" s="860"/>
      <c r="H69" s="860"/>
      <c r="I69" s="860"/>
      <c r="J69" s="860"/>
      <c r="K69" s="860"/>
      <c r="L69" s="860"/>
      <c r="M69" s="860"/>
      <c r="N69" s="860"/>
      <c r="O69" s="860"/>
      <c r="P69" s="861"/>
      <c r="Q69" s="862">
        <v>5</v>
      </c>
      <c r="R69" s="817"/>
      <c r="S69" s="817"/>
      <c r="T69" s="817"/>
      <c r="U69" s="817"/>
      <c r="V69" s="817">
        <v>5</v>
      </c>
      <c r="W69" s="817"/>
      <c r="X69" s="817"/>
      <c r="Y69" s="817"/>
      <c r="Z69" s="817"/>
      <c r="AA69" s="817">
        <v>0</v>
      </c>
      <c r="AB69" s="817"/>
      <c r="AC69" s="817"/>
      <c r="AD69" s="817"/>
      <c r="AE69" s="817"/>
      <c r="AF69" s="817">
        <v>0</v>
      </c>
      <c r="AG69" s="817"/>
      <c r="AH69" s="817"/>
      <c r="AI69" s="817"/>
      <c r="AJ69" s="817"/>
      <c r="AK69" s="817" t="s">
        <v>541</v>
      </c>
      <c r="AL69" s="817"/>
      <c r="AM69" s="817"/>
      <c r="AN69" s="817"/>
      <c r="AO69" s="817"/>
      <c r="AP69" s="817" t="s">
        <v>541</v>
      </c>
      <c r="AQ69" s="817"/>
      <c r="AR69" s="817"/>
      <c r="AS69" s="817"/>
      <c r="AT69" s="817"/>
      <c r="AU69" s="817" t="s">
        <v>541</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534</v>
      </c>
      <c r="C70" s="860"/>
      <c r="D70" s="860"/>
      <c r="E70" s="860"/>
      <c r="F70" s="860"/>
      <c r="G70" s="860"/>
      <c r="H70" s="860"/>
      <c r="I70" s="860"/>
      <c r="J70" s="860"/>
      <c r="K70" s="860"/>
      <c r="L70" s="860"/>
      <c r="M70" s="860"/>
      <c r="N70" s="860"/>
      <c r="O70" s="860"/>
      <c r="P70" s="861"/>
      <c r="Q70" s="862">
        <v>11109</v>
      </c>
      <c r="R70" s="817"/>
      <c r="S70" s="817"/>
      <c r="T70" s="817"/>
      <c r="U70" s="817"/>
      <c r="V70" s="817">
        <v>10768</v>
      </c>
      <c r="W70" s="817"/>
      <c r="X70" s="817"/>
      <c r="Y70" s="817"/>
      <c r="Z70" s="817"/>
      <c r="AA70" s="817">
        <v>341</v>
      </c>
      <c r="AB70" s="817"/>
      <c r="AC70" s="817"/>
      <c r="AD70" s="817"/>
      <c r="AE70" s="817"/>
      <c r="AF70" s="817">
        <v>0</v>
      </c>
      <c r="AG70" s="817"/>
      <c r="AH70" s="817"/>
      <c r="AI70" s="817"/>
      <c r="AJ70" s="817"/>
      <c r="AK70" s="817">
        <v>2209</v>
      </c>
      <c r="AL70" s="817"/>
      <c r="AM70" s="817"/>
      <c r="AN70" s="817"/>
      <c r="AO70" s="817"/>
      <c r="AP70" s="817" t="s">
        <v>541</v>
      </c>
      <c r="AQ70" s="817"/>
      <c r="AR70" s="817"/>
      <c r="AS70" s="817"/>
      <c r="AT70" s="817"/>
      <c r="AU70" s="817" t="s">
        <v>541</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535</v>
      </c>
      <c r="C71" s="860"/>
      <c r="D71" s="860"/>
      <c r="E71" s="860"/>
      <c r="F71" s="860"/>
      <c r="G71" s="860"/>
      <c r="H71" s="860"/>
      <c r="I71" s="860"/>
      <c r="J71" s="860"/>
      <c r="K71" s="860"/>
      <c r="L71" s="860"/>
      <c r="M71" s="860"/>
      <c r="N71" s="860"/>
      <c r="O71" s="860"/>
      <c r="P71" s="861"/>
      <c r="Q71" s="862">
        <v>1420</v>
      </c>
      <c r="R71" s="817"/>
      <c r="S71" s="817"/>
      <c r="T71" s="817"/>
      <c r="U71" s="817"/>
      <c r="V71" s="817">
        <v>1419</v>
      </c>
      <c r="W71" s="817"/>
      <c r="X71" s="817"/>
      <c r="Y71" s="817"/>
      <c r="Z71" s="817"/>
      <c r="AA71" s="817">
        <v>1</v>
      </c>
      <c r="AB71" s="817"/>
      <c r="AC71" s="817"/>
      <c r="AD71" s="817"/>
      <c r="AE71" s="817"/>
      <c r="AF71" s="817">
        <v>0</v>
      </c>
      <c r="AG71" s="817"/>
      <c r="AH71" s="817"/>
      <c r="AI71" s="817"/>
      <c r="AJ71" s="817"/>
      <c r="AK71" s="817" t="s">
        <v>541</v>
      </c>
      <c r="AL71" s="817"/>
      <c r="AM71" s="817"/>
      <c r="AN71" s="817"/>
      <c r="AO71" s="817"/>
      <c r="AP71" s="817" t="s">
        <v>541</v>
      </c>
      <c r="AQ71" s="817"/>
      <c r="AR71" s="817"/>
      <c r="AS71" s="817"/>
      <c r="AT71" s="817"/>
      <c r="AU71" s="817" t="s">
        <v>541</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536</v>
      </c>
      <c r="C72" s="860"/>
      <c r="D72" s="860"/>
      <c r="E72" s="860"/>
      <c r="F72" s="860"/>
      <c r="G72" s="860"/>
      <c r="H72" s="860"/>
      <c r="I72" s="860"/>
      <c r="J72" s="860"/>
      <c r="K72" s="860"/>
      <c r="L72" s="860"/>
      <c r="M72" s="860"/>
      <c r="N72" s="860"/>
      <c r="O72" s="860"/>
      <c r="P72" s="861"/>
      <c r="Q72" s="862">
        <v>2</v>
      </c>
      <c r="R72" s="817"/>
      <c r="S72" s="817"/>
      <c r="T72" s="817"/>
      <c r="U72" s="817"/>
      <c r="V72" s="817">
        <v>0</v>
      </c>
      <c r="W72" s="817"/>
      <c r="X72" s="817"/>
      <c r="Y72" s="817"/>
      <c r="Z72" s="817"/>
      <c r="AA72" s="817">
        <v>2</v>
      </c>
      <c r="AB72" s="817"/>
      <c r="AC72" s="817"/>
      <c r="AD72" s="817"/>
      <c r="AE72" s="817"/>
      <c r="AF72" s="817">
        <v>0</v>
      </c>
      <c r="AG72" s="817"/>
      <c r="AH72" s="817"/>
      <c r="AI72" s="817"/>
      <c r="AJ72" s="817"/>
      <c r="AK72" s="817" t="s">
        <v>541</v>
      </c>
      <c r="AL72" s="817"/>
      <c r="AM72" s="817"/>
      <c r="AN72" s="817"/>
      <c r="AO72" s="817"/>
      <c r="AP72" s="817" t="s">
        <v>543</v>
      </c>
      <c r="AQ72" s="817"/>
      <c r="AR72" s="817"/>
      <c r="AS72" s="817"/>
      <c r="AT72" s="817"/>
      <c r="AU72" s="817" t="s">
        <v>543</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537</v>
      </c>
      <c r="C73" s="860"/>
      <c r="D73" s="860"/>
      <c r="E73" s="860"/>
      <c r="F73" s="860"/>
      <c r="G73" s="860"/>
      <c r="H73" s="860"/>
      <c r="I73" s="860"/>
      <c r="J73" s="860"/>
      <c r="K73" s="860"/>
      <c r="L73" s="860"/>
      <c r="M73" s="860"/>
      <c r="N73" s="860"/>
      <c r="O73" s="860"/>
      <c r="P73" s="861"/>
      <c r="Q73" s="862">
        <v>39</v>
      </c>
      <c r="R73" s="817"/>
      <c r="S73" s="817"/>
      <c r="T73" s="817"/>
      <c r="U73" s="817"/>
      <c r="V73" s="817">
        <v>38</v>
      </c>
      <c r="W73" s="817"/>
      <c r="X73" s="817"/>
      <c r="Y73" s="817"/>
      <c r="Z73" s="817"/>
      <c r="AA73" s="817">
        <v>1</v>
      </c>
      <c r="AB73" s="817"/>
      <c r="AC73" s="817"/>
      <c r="AD73" s="817"/>
      <c r="AE73" s="817"/>
      <c r="AF73" s="817">
        <v>0</v>
      </c>
      <c r="AG73" s="817"/>
      <c r="AH73" s="817"/>
      <c r="AI73" s="817"/>
      <c r="AJ73" s="817"/>
      <c r="AK73" s="817" t="s">
        <v>543</v>
      </c>
      <c r="AL73" s="817"/>
      <c r="AM73" s="817"/>
      <c r="AN73" s="817"/>
      <c r="AO73" s="817"/>
      <c r="AP73" s="817" t="s">
        <v>541</v>
      </c>
      <c r="AQ73" s="817"/>
      <c r="AR73" s="817"/>
      <c r="AS73" s="817"/>
      <c r="AT73" s="817"/>
      <c r="AU73" s="817" t="s">
        <v>541</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538</v>
      </c>
      <c r="C74" s="860"/>
      <c r="D74" s="860"/>
      <c r="E74" s="860"/>
      <c r="F74" s="860"/>
      <c r="G74" s="860"/>
      <c r="H74" s="860"/>
      <c r="I74" s="860"/>
      <c r="J74" s="860"/>
      <c r="K74" s="860"/>
      <c r="L74" s="860"/>
      <c r="M74" s="860"/>
      <c r="N74" s="860"/>
      <c r="O74" s="860"/>
      <c r="P74" s="861"/>
      <c r="Q74" s="862">
        <v>13</v>
      </c>
      <c r="R74" s="817"/>
      <c r="S74" s="817"/>
      <c r="T74" s="817"/>
      <c r="U74" s="817"/>
      <c r="V74" s="817">
        <v>12</v>
      </c>
      <c r="W74" s="817"/>
      <c r="X74" s="817"/>
      <c r="Y74" s="817"/>
      <c r="Z74" s="817"/>
      <c r="AA74" s="817">
        <v>1</v>
      </c>
      <c r="AB74" s="817"/>
      <c r="AC74" s="817"/>
      <c r="AD74" s="817"/>
      <c r="AE74" s="817"/>
      <c r="AF74" s="817">
        <v>0</v>
      </c>
      <c r="AG74" s="817"/>
      <c r="AH74" s="817"/>
      <c r="AI74" s="817"/>
      <c r="AJ74" s="817"/>
      <c r="AK74" s="817" t="s">
        <v>543</v>
      </c>
      <c r="AL74" s="817"/>
      <c r="AM74" s="817"/>
      <c r="AN74" s="817"/>
      <c r="AO74" s="817"/>
      <c r="AP74" s="817" t="s">
        <v>544</v>
      </c>
      <c r="AQ74" s="817"/>
      <c r="AR74" s="817"/>
      <c r="AS74" s="817"/>
      <c r="AT74" s="817"/>
      <c r="AU74" s="817" t="s">
        <v>546</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539</v>
      </c>
      <c r="C75" s="860"/>
      <c r="D75" s="860"/>
      <c r="E75" s="860"/>
      <c r="F75" s="860"/>
      <c r="G75" s="860"/>
      <c r="H75" s="860"/>
      <c r="I75" s="860"/>
      <c r="J75" s="860"/>
      <c r="K75" s="860"/>
      <c r="L75" s="860"/>
      <c r="M75" s="860"/>
      <c r="N75" s="860"/>
      <c r="O75" s="860"/>
      <c r="P75" s="861"/>
      <c r="Q75" s="865">
        <v>821</v>
      </c>
      <c r="R75" s="866"/>
      <c r="S75" s="866"/>
      <c r="T75" s="866"/>
      <c r="U75" s="816"/>
      <c r="V75" s="867">
        <v>781</v>
      </c>
      <c r="W75" s="866"/>
      <c r="X75" s="866"/>
      <c r="Y75" s="866"/>
      <c r="Z75" s="816"/>
      <c r="AA75" s="867">
        <v>40</v>
      </c>
      <c r="AB75" s="866"/>
      <c r="AC75" s="866"/>
      <c r="AD75" s="866"/>
      <c r="AE75" s="816"/>
      <c r="AF75" s="867">
        <v>40</v>
      </c>
      <c r="AG75" s="866"/>
      <c r="AH75" s="866"/>
      <c r="AI75" s="866"/>
      <c r="AJ75" s="816"/>
      <c r="AK75" s="867">
        <v>1</v>
      </c>
      <c r="AL75" s="866"/>
      <c r="AM75" s="866"/>
      <c r="AN75" s="866"/>
      <c r="AO75" s="816"/>
      <c r="AP75" s="867" t="s">
        <v>545</v>
      </c>
      <c r="AQ75" s="866"/>
      <c r="AR75" s="866"/>
      <c r="AS75" s="866"/>
      <c r="AT75" s="816"/>
      <c r="AU75" s="867" t="s">
        <v>541</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540</v>
      </c>
      <c r="C76" s="860"/>
      <c r="D76" s="860"/>
      <c r="E76" s="860"/>
      <c r="F76" s="860"/>
      <c r="G76" s="860"/>
      <c r="H76" s="860"/>
      <c r="I76" s="860"/>
      <c r="J76" s="860"/>
      <c r="K76" s="860"/>
      <c r="L76" s="860"/>
      <c r="M76" s="860"/>
      <c r="N76" s="860"/>
      <c r="O76" s="860"/>
      <c r="P76" s="861"/>
      <c r="Q76" s="865">
        <v>240924</v>
      </c>
      <c r="R76" s="866"/>
      <c r="S76" s="866"/>
      <c r="T76" s="866"/>
      <c r="U76" s="816"/>
      <c r="V76" s="867">
        <v>229430</v>
      </c>
      <c r="W76" s="866"/>
      <c r="X76" s="866"/>
      <c r="Y76" s="866"/>
      <c r="Z76" s="816"/>
      <c r="AA76" s="867">
        <v>11494</v>
      </c>
      <c r="AB76" s="866"/>
      <c r="AC76" s="866"/>
      <c r="AD76" s="866"/>
      <c r="AE76" s="816"/>
      <c r="AF76" s="867">
        <v>11494</v>
      </c>
      <c r="AG76" s="866"/>
      <c r="AH76" s="866"/>
      <c r="AI76" s="866"/>
      <c r="AJ76" s="816"/>
      <c r="AK76" s="867">
        <v>2244</v>
      </c>
      <c r="AL76" s="866"/>
      <c r="AM76" s="866"/>
      <c r="AN76" s="866"/>
      <c r="AO76" s="816"/>
      <c r="AP76" s="867" t="s">
        <v>541</v>
      </c>
      <c r="AQ76" s="866"/>
      <c r="AR76" s="866"/>
      <c r="AS76" s="866"/>
      <c r="AT76" s="816"/>
      <c r="AU76" s="867" t="s">
        <v>541</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11714</v>
      </c>
      <c r="AG88" s="828"/>
      <c r="AH88" s="828"/>
      <c r="AI88" s="828"/>
      <c r="AJ88" s="828"/>
      <c r="AK88" s="825"/>
      <c r="AL88" s="825"/>
      <c r="AM88" s="825"/>
      <c r="AN88" s="825"/>
      <c r="AO88" s="825"/>
      <c r="AP88" s="828">
        <v>3304</v>
      </c>
      <c r="AQ88" s="828"/>
      <c r="AR88" s="828"/>
      <c r="AS88" s="828"/>
      <c r="AT88" s="828"/>
      <c r="AU88" s="828">
        <v>131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286</v>
      </c>
      <c r="AG109" s="881"/>
      <c r="AH109" s="881"/>
      <c r="AI109" s="881"/>
      <c r="AJ109" s="882"/>
      <c r="AK109" s="880" t="s">
        <v>285</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286</v>
      </c>
      <c r="BW109" s="881"/>
      <c r="BX109" s="881"/>
      <c r="BY109" s="881"/>
      <c r="BZ109" s="882"/>
      <c r="CA109" s="880" t="s">
        <v>285</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286</v>
      </c>
      <c r="DM109" s="881"/>
      <c r="DN109" s="881"/>
      <c r="DO109" s="881"/>
      <c r="DP109" s="882"/>
      <c r="DQ109" s="880" t="s">
        <v>285</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359607</v>
      </c>
      <c r="AB110" s="888"/>
      <c r="AC110" s="888"/>
      <c r="AD110" s="888"/>
      <c r="AE110" s="889"/>
      <c r="AF110" s="890">
        <v>365989</v>
      </c>
      <c r="AG110" s="888"/>
      <c r="AH110" s="888"/>
      <c r="AI110" s="888"/>
      <c r="AJ110" s="889"/>
      <c r="AK110" s="890">
        <v>347877</v>
      </c>
      <c r="AL110" s="888"/>
      <c r="AM110" s="888"/>
      <c r="AN110" s="888"/>
      <c r="AO110" s="889"/>
      <c r="AP110" s="891">
        <v>14.3</v>
      </c>
      <c r="AQ110" s="892"/>
      <c r="AR110" s="892"/>
      <c r="AS110" s="892"/>
      <c r="AT110" s="893"/>
      <c r="AU110" s="894" t="s">
        <v>61</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3778296</v>
      </c>
      <c r="BR110" s="925"/>
      <c r="BS110" s="925"/>
      <c r="BT110" s="925"/>
      <c r="BU110" s="925"/>
      <c r="BV110" s="925">
        <v>3941855</v>
      </c>
      <c r="BW110" s="925"/>
      <c r="BX110" s="925"/>
      <c r="BY110" s="925"/>
      <c r="BZ110" s="925"/>
      <c r="CA110" s="925">
        <v>3908282</v>
      </c>
      <c r="CB110" s="925"/>
      <c r="CC110" s="925"/>
      <c r="CD110" s="925"/>
      <c r="CE110" s="925"/>
      <c r="CF110" s="939">
        <v>160.9</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v>66285</v>
      </c>
      <c r="BR111" s="918"/>
      <c r="BS111" s="918"/>
      <c r="BT111" s="918"/>
      <c r="BU111" s="918"/>
      <c r="BV111" s="918">
        <v>76673</v>
      </c>
      <c r="BW111" s="918"/>
      <c r="BX111" s="918"/>
      <c r="BY111" s="918"/>
      <c r="BZ111" s="918"/>
      <c r="CA111" s="918">
        <v>63321</v>
      </c>
      <c r="CB111" s="918"/>
      <c r="CC111" s="918"/>
      <c r="CD111" s="918"/>
      <c r="CE111" s="918"/>
      <c r="CF111" s="912">
        <v>2.6</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1073614</v>
      </c>
      <c r="BR112" s="918"/>
      <c r="BS112" s="918"/>
      <c r="BT112" s="918"/>
      <c r="BU112" s="918"/>
      <c r="BV112" s="918">
        <v>940734</v>
      </c>
      <c r="BW112" s="918"/>
      <c r="BX112" s="918"/>
      <c r="BY112" s="918"/>
      <c r="BZ112" s="918"/>
      <c r="CA112" s="918">
        <v>821891</v>
      </c>
      <c r="CB112" s="918"/>
      <c r="CC112" s="918"/>
      <c r="CD112" s="918"/>
      <c r="CE112" s="918"/>
      <c r="CF112" s="912">
        <v>33.799999999999997</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83311</v>
      </c>
      <c r="AB113" s="932"/>
      <c r="AC113" s="932"/>
      <c r="AD113" s="932"/>
      <c r="AE113" s="933"/>
      <c r="AF113" s="934">
        <v>72374</v>
      </c>
      <c r="AG113" s="932"/>
      <c r="AH113" s="932"/>
      <c r="AI113" s="932"/>
      <c r="AJ113" s="933"/>
      <c r="AK113" s="934">
        <v>64864</v>
      </c>
      <c r="AL113" s="932"/>
      <c r="AM113" s="932"/>
      <c r="AN113" s="932"/>
      <c r="AO113" s="933"/>
      <c r="AP113" s="935">
        <v>2.7</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202632</v>
      </c>
      <c r="BR113" s="918"/>
      <c r="BS113" s="918"/>
      <c r="BT113" s="918"/>
      <c r="BU113" s="918"/>
      <c r="BV113" s="918">
        <v>175546</v>
      </c>
      <c r="BW113" s="918"/>
      <c r="BX113" s="918"/>
      <c r="BY113" s="918"/>
      <c r="BZ113" s="918"/>
      <c r="CA113" s="918">
        <v>131074</v>
      </c>
      <c r="CB113" s="918"/>
      <c r="CC113" s="918"/>
      <c r="CD113" s="918"/>
      <c r="CE113" s="918"/>
      <c r="CF113" s="912">
        <v>5.4</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46113</v>
      </c>
      <c r="AB114" s="957"/>
      <c r="AC114" s="957"/>
      <c r="AD114" s="957"/>
      <c r="AE114" s="958"/>
      <c r="AF114" s="959">
        <v>44993</v>
      </c>
      <c r="AG114" s="957"/>
      <c r="AH114" s="957"/>
      <c r="AI114" s="957"/>
      <c r="AJ114" s="958"/>
      <c r="AK114" s="959">
        <v>42322</v>
      </c>
      <c r="AL114" s="957"/>
      <c r="AM114" s="957"/>
      <c r="AN114" s="957"/>
      <c r="AO114" s="958"/>
      <c r="AP114" s="960">
        <v>1.7</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340739</v>
      </c>
      <c r="BR114" s="918"/>
      <c r="BS114" s="918"/>
      <c r="BT114" s="918"/>
      <c r="BU114" s="918"/>
      <c r="BV114" s="918">
        <v>274367</v>
      </c>
      <c r="BW114" s="918"/>
      <c r="BX114" s="918"/>
      <c r="BY114" s="918"/>
      <c r="BZ114" s="918"/>
      <c r="CA114" s="918">
        <v>233149</v>
      </c>
      <c r="CB114" s="918"/>
      <c r="CC114" s="918"/>
      <c r="CD114" s="918"/>
      <c r="CE114" s="918"/>
      <c r="CF114" s="912">
        <v>9.6</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14971</v>
      </c>
      <c r="AB115" s="932"/>
      <c r="AC115" s="932"/>
      <c r="AD115" s="932"/>
      <c r="AE115" s="933"/>
      <c r="AF115" s="934">
        <v>14771</v>
      </c>
      <c r="AG115" s="932"/>
      <c r="AH115" s="932"/>
      <c r="AI115" s="932"/>
      <c r="AJ115" s="933"/>
      <c r="AK115" s="934">
        <v>13655</v>
      </c>
      <c r="AL115" s="932"/>
      <c r="AM115" s="932"/>
      <c r="AN115" s="932"/>
      <c r="AO115" s="933"/>
      <c r="AP115" s="935">
        <v>0.6</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62952</v>
      </c>
      <c r="DH116" s="957"/>
      <c r="DI116" s="957"/>
      <c r="DJ116" s="957"/>
      <c r="DK116" s="958"/>
      <c r="DL116" s="959">
        <v>52002</v>
      </c>
      <c r="DM116" s="957"/>
      <c r="DN116" s="957"/>
      <c r="DO116" s="957"/>
      <c r="DP116" s="958"/>
      <c r="DQ116" s="959">
        <v>41117</v>
      </c>
      <c r="DR116" s="957"/>
      <c r="DS116" s="957"/>
      <c r="DT116" s="957"/>
      <c r="DU116" s="958"/>
      <c r="DV116" s="960">
        <v>1.7</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504002</v>
      </c>
      <c r="AB117" s="964"/>
      <c r="AC117" s="964"/>
      <c r="AD117" s="964"/>
      <c r="AE117" s="965"/>
      <c r="AF117" s="963">
        <v>498127</v>
      </c>
      <c r="AG117" s="964"/>
      <c r="AH117" s="964"/>
      <c r="AI117" s="964"/>
      <c r="AJ117" s="965"/>
      <c r="AK117" s="963">
        <v>468718</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286</v>
      </c>
      <c r="AG118" s="881"/>
      <c r="AH118" s="881"/>
      <c r="AI118" s="881"/>
      <c r="AJ118" s="882"/>
      <c r="AK118" s="880" t="s">
        <v>285</v>
      </c>
      <c r="AL118" s="881"/>
      <c r="AM118" s="881"/>
      <c r="AN118" s="881"/>
      <c r="AO118" s="882"/>
      <c r="AP118" s="988" t="s">
        <v>404</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432</v>
      </c>
      <c r="BP118" s="992"/>
      <c r="BQ118" s="983">
        <v>5461566</v>
      </c>
      <c r="BR118" s="984"/>
      <c r="BS118" s="984"/>
      <c r="BT118" s="984"/>
      <c r="BU118" s="984"/>
      <c r="BV118" s="984">
        <v>5409175</v>
      </c>
      <c r="BW118" s="984"/>
      <c r="BX118" s="984"/>
      <c r="BY118" s="984"/>
      <c r="BZ118" s="984"/>
      <c r="CA118" s="984">
        <v>5157717</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1555126</v>
      </c>
      <c r="BR119" s="925"/>
      <c r="BS119" s="925"/>
      <c r="BT119" s="925"/>
      <c r="BU119" s="925"/>
      <c r="BV119" s="925">
        <v>1210182</v>
      </c>
      <c r="BW119" s="925"/>
      <c r="BX119" s="925"/>
      <c r="BY119" s="925"/>
      <c r="BZ119" s="925"/>
      <c r="CA119" s="925">
        <v>1266585</v>
      </c>
      <c r="CB119" s="925"/>
      <c r="CC119" s="925"/>
      <c r="CD119" s="925"/>
      <c r="CE119" s="925"/>
      <c r="CF119" s="939">
        <v>52.2</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3333</v>
      </c>
      <c r="DH119" s="996"/>
      <c r="DI119" s="996"/>
      <c r="DJ119" s="996"/>
      <c r="DK119" s="997"/>
      <c r="DL119" s="998">
        <v>24671</v>
      </c>
      <c r="DM119" s="996"/>
      <c r="DN119" s="996"/>
      <c r="DO119" s="996"/>
      <c r="DP119" s="997"/>
      <c r="DQ119" s="998">
        <v>22204</v>
      </c>
      <c r="DR119" s="996"/>
      <c r="DS119" s="996"/>
      <c r="DT119" s="996"/>
      <c r="DU119" s="997"/>
      <c r="DV119" s="999">
        <v>0.9</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t="s">
        <v>112</v>
      </c>
      <c r="BR120" s="918"/>
      <c r="BS120" s="918"/>
      <c r="BT120" s="918"/>
      <c r="BU120" s="918"/>
      <c r="BV120" s="918" t="s">
        <v>112</v>
      </c>
      <c r="BW120" s="918"/>
      <c r="BX120" s="918"/>
      <c r="BY120" s="918"/>
      <c r="BZ120" s="918"/>
      <c r="CA120" s="918" t="s">
        <v>112</v>
      </c>
      <c r="CB120" s="918"/>
      <c r="CC120" s="918"/>
      <c r="CD120" s="918"/>
      <c r="CE120" s="918"/>
      <c r="CF120" s="912" t="s">
        <v>112</v>
      </c>
      <c r="CG120" s="913"/>
      <c r="CH120" s="913"/>
      <c r="CI120" s="913"/>
      <c r="CJ120" s="913"/>
      <c r="CK120" s="1011" t="s">
        <v>438</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787817</v>
      </c>
      <c r="DH120" s="925"/>
      <c r="DI120" s="925"/>
      <c r="DJ120" s="925"/>
      <c r="DK120" s="925"/>
      <c r="DL120" s="925">
        <v>716618</v>
      </c>
      <c r="DM120" s="925"/>
      <c r="DN120" s="925"/>
      <c r="DO120" s="925"/>
      <c r="DP120" s="925"/>
      <c r="DQ120" s="925">
        <v>659492</v>
      </c>
      <c r="DR120" s="925"/>
      <c r="DS120" s="925"/>
      <c r="DT120" s="925"/>
      <c r="DU120" s="925"/>
      <c r="DV120" s="926">
        <v>27.2</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3232924</v>
      </c>
      <c r="BR121" s="984"/>
      <c r="BS121" s="984"/>
      <c r="BT121" s="984"/>
      <c r="BU121" s="984"/>
      <c r="BV121" s="984">
        <v>3213449</v>
      </c>
      <c r="BW121" s="984"/>
      <c r="BX121" s="984"/>
      <c r="BY121" s="984"/>
      <c r="BZ121" s="984"/>
      <c r="CA121" s="984">
        <v>3168446</v>
      </c>
      <c r="CB121" s="984"/>
      <c r="CC121" s="984"/>
      <c r="CD121" s="984"/>
      <c r="CE121" s="984"/>
      <c r="CF121" s="1022">
        <v>130.5</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v>285797</v>
      </c>
      <c r="DH121" s="918"/>
      <c r="DI121" s="918"/>
      <c r="DJ121" s="918"/>
      <c r="DK121" s="918"/>
      <c r="DL121" s="918">
        <v>224116</v>
      </c>
      <c r="DM121" s="918"/>
      <c r="DN121" s="918"/>
      <c r="DO121" s="918"/>
      <c r="DP121" s="918"/>
      <c r="DQ121" s="918">
        <v>162399</v>
      </c>
      <c r="DR121" s="918"/>
      <c r="DS121" s="918"/>
      <c r="DT121" s="918"/>
      <c r="DU121" s="918"/>
      <c r="DV121" s="919">
        <v>6.7</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441</v>
      </c>
      <c r="BP122" s="992"/>
      <c r="BQ122" s="1032">
        <v>4788050</v>
      </c>
      <c r="BR122" s="1033"/>
      <c r="BS122" s="1033"/>
      <c r="BT122" s="1033"/>
      <c r="BU122" s="1033"/>
      <c r="BV122" s="1033">
        <v>4423631</v>
      </c>
      <c r="BW122" s="1033"/>
      <c r="BX122" s="1033"/>
      <c r="BY122" s="1033"/>
      <c r="BZ122" s="1033"/>
      <c r="CA122" s="1033">
        <v>4435031</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11588</v>
      </c>
      <c r="AB123" s="957"/>
      <c r="AC123" s="957"/>
      <c r="AD123" s="957"/>
      <c r="AE123" s="958"/>
      <c r="AF123" s="959">
        <v>11388</v>
      </c>
      <c r="AG123" s="957"/>
      <c r="AH123" s="957"/>
      <c r="AI123" s="957"/>
      <c r="AJ123" s="958"/>
      <c r="AK123" s="959">
        <v>11188</v>
      </c>
      <c r="AL123" s="957"/>
      <c r="AM123" s="957"/>
      <c r="AN123" s="957"/>
      <c r="AO123" s="958"/>
      <c r="AP123" s="960">
        <v>0.5</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27.5</v>
      </c>
      <c r="BR123" s="1025"/>
      <c r="BS123" s="1025"/>
      <c r="BT123" s="1025"/>
      <c r="BU123" s="1025"/>
      <c r="BV123" s="1025">
        <v>41.3</v>
      </c>
      <c r="BW123" s="1025"/>
      <c r="BX123" s="1025"/>
      <c r="BY123" s="1025"/>
      <c r="BZ123" s="1025"/>
      <c r="CA123" s="1025">
        <v>29.7</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3383</v>
      </c>
      <c r="AB126" s="957"/>
      <c r="AC126" s="957"/>
      <c r="AD126" s="957"/>
      <c r="AE126" s="958"/>
      <c r="AF126" s="959">
        <v>3383</v>
      </c>
      <c r="AG126" s="957"/>
      <c r="AH126" s="957"/>
      <c r="AI126" s="957"/>
      <c r="AJ126" s="958"/>
      <c r="AK126" s="959">
        <v>2467</v>
      </c>
      <c r="AL126" s="957"/>
      <c r="AM126" s="957"/>
      <c r="AN126" s="957"/>
      <c r="AO126" s="958"/>
      <c r="AP126" s="960">
        <v>0.1</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452</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t="s">
        <v>112</v>
      </c>
      <c r="AB128" s="1088"/>
      <c r="AC128" s="1088"/>
      <c r="AD128" s="1088"/>
      <c r="AE128" s="1089"/>
      <c r="AF128" s="1090" t="s">
        <v>112</v>
      </c>
      <c r="AG128" s="1088"/>
      <c r="AH128" s="1088"/>
      <c r="AI128" s="1088"/>
      <c r="AJ128" s="1089"/>
      <c r="AK128" s="1090" t="s">
        <v>112</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2705420</v>
      </c>
      <c r="AB129" s="957"/>
      <c r="AC129" s="957"/>
      <c r="AD129" s="957"/>
      <c r="AE129" s="958"/>
      <c r="AF129" s="959">
        <v>2659475</v>
      </c>
      <c r="AG129" s="957"/>
      <c r="AH129" s="957"/>
      <c r="AI129" s="957"/>
      <c r="AJ129" s="958"/>
      <c r="AK129" s="959">
        <v>2707676</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264573</v>
      </c>
      <c r="AB130" s="957"/>
      <c r="AC130" s="957"/>
      <c r="AD130" s="957"/>
      <c r="AE130" s="958"/>
      <c r="AF130" s="959">
        <v>273194</v>
      </c>
      <c r="AG130" s="957"/>
      <c r="AH130" s="957"/>
      <c r="AI130" s="957"/>
      <c r="AJ130" s="958"/>
      <c r="AK130" s="959">
        <v>279230</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29.7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2440847</v>
      </c>
      <c r="AB131" s="996"/>
      <c r="AC131" s="996"/>
      <c r="AD131" s="996"/>
      <c r="AE131" s="997"/>
      <c r="AF131" s="998">
        <v>2386281</v>
      </c>
      <c r="AG131" s="996"/>
      <c r="AH131" s="996"/>
      <c r="AI131" s="996"/>
      <c r="AJ131" s="997"/>
      <c r="AK131" s="998">
        <v>2428446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9.8092588349999996</v>
      </c>
      <c r="AB132" s="1102"/>
      <c r="AC132" s="1102"/>
      <c r="AD132" s="1102"/>
      <c r="AE132" s="1103"/>
      <c r="AF132" s="1104">
        <v>9.4260902219999991</v>
      </c>
      <c r="AG132" s="1102"/>
      <c r="AH132" s="1102"/>
      <c r="AI132" s="1102"/>
      <c r="AJ132" s="1103"/>
      <c r="AK132" s="1104">
        <v>7.8028500530000002</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10.8</v>
      </c>
      <c r="AB133" s="1109"/>
      <c r="AC133" s="1109"/>
      <c r="AD133" s="1109"/>
      <c r="AE133" s="1110"/>
      <c r="AF133" s="1108">
        <v>9.8000000000000007</v>
      </c>
      <c r="AG133" s="1109"/>
      <c r="AH133" s="1109"/>
      <c r="AI133" s="1109"/>
      <c r="AJ133" s="1110"/>
      <c r="AK133" s="1108">
        <v>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R73"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58"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826955</v>
      </c>
      <c r="L9" s="264">
        <v>97335</v>
      </c>
      <c r="M9" s="265">
        <v>105412</v>
      </c>
      <c r="N9" s="266">
        <v>-7.7</v>
      </c>
    </row>
    <row r="10" spans="1:16">
      <c r="A10" s="248"/>
      <c r="B10" s="244"/>
      <c r="C10" s="244"/>
      <c r="D10" s="244"/>
      <c r="E10" s="244"/>
      <c r="F10" s="244"/>
      <c r="G10" s="1117" t="s">
        <v>474</v>
      </c>
      <c r="H10" s="1118"/>
      <c r="I10" s="1118"/>
      <c r="J10" s="1119"/>
      <c r="K10" s="267">
        <v>28269</v>
      </c>
      <c r="L10" s="268">
        <v>3327</v>
      </c>
      <c r="M10" s="269">
        <v>10487</v>
      </c>
      <c r="N10" s="270">
        <v>-68.3</v>
      </c>
    </row>
    <row r="11" spans="1:16" ht="13.5" customHeight="1">
      <c r="A11" s="248"/>
      <c r="B11" s="244"/>
      <c r="C11" s="244"/>
      <c r="D11" s="244"/>
      <c r="E11" s="244"/>
      <c r="F11" s="244"/>
      <c r="G11" s="1117" t="s">
        <v>475</v>
      </c>
      <c r="H11" s="1118"/>
      <c r="I11" s="1118"/>
      <c r="J11" s="1119"/>
      <c r="K11" s="267">
        <v>92127</v>
      </c>
      <c r="L11" s="268">
        <v>10844</v>
      </c>
      <c r="M11" s="269">
        <v>15159</v>
      </c>
      <c r="N11" s="270">
        <v>-28.5</v>
      </c>
    </row>
    <row r="12" spans="1:16" ht="13.5" customHeight="1">
      <c r="A12" s="248"/>
      <c r="B12" s="244"/>
      <c r="C12" s="244"/>
      <c r="D12" s="244"/>
      <c r="E12" s="244"/>
      <c r="F12" s="244"/>
      <c r="G12" s="1117" t="s">
        <v>476</v>
      </c>
      <c r="H12" s="1118"/>
      <c r="I12" s="1118"/>
      <c r="J12" s="1119"/>
      <c r="K12" s="267">
        <v>400</v>
      </c>
      <c r="L12" s="268">
        <v>47</v>
      </c>
      <c r="M12" s="269">
        <v>1410</v>
      </c>
      <c r="N12" s="270">
        <v>-96.7</v>
      </c>
    </row>
    <row r="13" spans="1:16" ht="13.5" customHeight="1">
      <c r="A13" s="248"/>
      <c r="B13" s="244"/>
      <c r="C13" s="244"/>
      <c r="D13" s="244"/>
      <c r="E13" s="244"/>
      <c r="F13" s="244"/>
      <c r="G13" s="1117" t="s">
        <v>477</v>
      </c>
      <c r="H13" s="1118"/>
      <c r="I13" s="1118"/>
      <c r="J13" s="1119"/>
      <c r="K13" s="267" t="s">
        <v>478</v>
      </c>
      <c r="L13" s="268" t="s">
        <v>478</v>
      </c>
      <c r="M13" s="269" t="s">
        <v>478</v>
      </c>
      <c r="N13" s="270" t="s">
        <v>478</v>
      </c>
    </row>
    <row r="14" spans="1:16" ht="13.5" customHeight="1">
      <c r="A14" s="248"/>
      <c r="B14" s="244"/>
      <c r="C14" s="244"/>
      <c r="D14" s="244"/>
      <c r="E14" s="244"/>
      <c r="F14" s="244"/>
      <c r="G14" s="1117" t="s">
        <v>479</v>
      </c>
      <c r="H14" s="1118"/>
      <c r="I14" s="1118"/>
      <c r="J14" s="1119"/>
      <c r="K14" s="267">
        <v>41947</v>
      </c>
      <c r="L14" s="268">
        <v>4937</v>
      </c>
      <c r="M14" s="269">
        <v>5288</v>
      </c>
      <c r="N14" s="270">
        <v>-6.6</v>
      </c>
    </row>
    <row r="15" spans="1:16" ht="13.5" customHeight="1">
      <c r="A15" s="248"/>
      <c r="B15" s="244"/>
      <c r="C15" s="244"/>
      <c r="D15" s="244"/>
      <c r="E15" s="244"/>
      <c r="F15" s="244"/>
      <c r="G15" s="1117" t="s">
        <v>480</v>
      </c>
      <c r="H15" s="1118"/>
      <c r="I15" s="1118"/>
      <c r="J15" s="1119"/>
      <c r="K15" s="267">
        <v>4976</v>
      </c>
      <c r="L15" s="268">
        <v>586</v>
      </c>
      <c r="M15" s="269">
        <v>2678</v>
      </c>
      <c r="N15" s="270">
        <v>-78.099999999999994</v>
      </c>
    </row>
    <row r="16" spans="1:16">
      <c r="A16" s="248"/>
      <c r="B16" s="244"/>
      <c r="C16" s="244"/>
      <c r="D16" s="244"/>
      <c r="E16" s="244"/>
      <c r="F16" s="244"/>
      <c r="G16" s="1120" t="s">
        <v>481</v>
      </c>
      <c r="H16" s="1121"/>
      <c r="I16" s="1121"/>
      <c r="J16" s="1122"/>
      <c r="K16" s="268">
        <v>-82623</v>
      </c>
      <c r="L16" s="268">
        <v>-9725</v>
      </c>
      <c r="M16" s="269">
        <v>-11668</v>
      </c>
      <c r="N16" s="270">
        <v>-16.7</v>
      </c>
    </row>
    <row r="17" spans="1:16">
      <c r="A17" s="248"/>
      <c r="B17" s="244"/>
      <c r="C17" s="244"/>
      <c r="D17" s="244"/>
      <c r="E17" s="244"/>
      <c r="F17" s="244"/>
      <c r="G17" s="1120" t="s">
        <v>170</v>
      </c>
      <c r="H17" s="1121"/>
      <c r="I17" s="1121"/>
      <c r="J17" s="1122"/>
      <c r="K17" s="268">
        <v>912051</v>
      </c>
      <c r="L17" s="268">
        <v>107351</v>
      </c>
      <c r="M17" s="269">
        <v>128766</v>
      </c>
      <c r="N17" s="270">
        <v>-16.600000000000001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10.83</v>
      </c>
      <c r="L21" s="281">
        <v>12.02</v>
      </c>
      <c r="M21" s="282">
        <v>-1.19</v>
      </c>
      <c r="N21" s="249"/>
      <c r="O21" s="283"/>
      <c r="P21" s="279"/>
    </row>
    <row r="22" spans="1:16" s="284" customFormat="1">
      <c r="A22" s="279"/>
      <c r="B22" s="249"/>
      <c r="C22" s="249"/>
      <c r="D22" s="249"/>
      <c r="E22" s="249"/>
      <c r="F22" s="249"/>
      <c r="G22" s="1112" t="s">
        <v>487</v>
      </c>
      <c r="H22" s="1113"/>
      <c r="I22" s="1113"/>
      <c r="J22" s="1114"/>
      <c r="K22" s="285">
        <v>97.4</v>
      </c>
      <c r="L22" s="286">
        <v>95.5</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347877</v>
      </c>
      <c r="L32" s="294">
        <v>40946</v>
      </c>
      <c r="M32" s="295">
        <v>71330</v>
      </c>
      <c r="N32" s="296">
        <v>-42.6</v>
      </c>
    </row>
    <row r="33" spans="1:16" ht="13.5" customHeight="1">
      <c r="A33" s="248"/>
      <c r="B33" s="244"/>
      <c r="C33" s="244"/>
      <c r="D33" s="244"/>
      <c r="E33" s="244"/>
      <c r="F33" s="244"/>
      <c r="G33" s="1128" t="s">
        <v>492</v>
      </c>
      <c r="H33" s="1129"/>
      <c r="I33" s="1129"/>
      <c r="J33" s="1130"/>
      <c r="K33" s="294" t="s">
        <v>478</v>
      </c>
      <c r="L33" s="294" t="s">
        <v>478</v>
      </c>
      <c r="M33" s="295" t="s">
        <v>478</v>
      </c>
      <c r="N33" s="296" t="s">
        <v>478</v>
      </c>
    </row>
    <row r="34" spans="1:16" ht="27" customHeight="1">
      <c r="A34" s="248"/>
      <c r="B34" s="244"/>
      <c r="C34" s="244"/>
      <c r="D34" s="244"/>
      <c r="E34" s="244"/>
      <c r="F34" s="244"/>
      <c r="G34" s="1128" t="s">
        <v>493</v>
      </c>
      <c r="H34" s="1129"/>
      <c r="I34" s="1129"/>
      <c r="J34" s="1130"/>
      <c r="K34" s="294" t="s">
        <v>478</v>
      </c>
      <c r="L34" s="294" t="s">
        <v>478</v>
      </c>
      <c r="M34" s="295">
        <v>115</v>
      </c>
      <c r="N34" s="296" t="s">
        <v>478</v>
      </c>
    </row>
    <row r="35" spans="1:16" ht="27" customHeight="1">
      <c r="A35" s="248"/>
      <c r="B35" s="244"/>
      <c r="C35" s="244"/>
      <c r="D35" s="244"/>
      <c r="E35" s="244"/>
      <c r="F35" s="244"/>
      <c r="G35" s="1128" t="s">
        <v>494</v>
      </c>
      <c r="H35" s="1129"/>
      <c r="I35" s="1129"/>
      <c r="J35" s="1130"/>
      <c r="K35" s="294">
        <v>64864</v>
      </c>
      <c r="L35" s="294">
        <v>7635</v>
      </c>
      <c r="M35" s="295">
        <v>22776</v>
      </c>
      <c r="N35" s="296">
        <v>-66.5</v>
      </c>
    </row>
    <row r="36" spans="1:16" ht="27" customHeight="1">
      <c r="A36" s="248"/>
      <c r="B36" s="244"/>
      <c r="C36" s="244"/>
      <c r="D36" s="244"/>
      <c r="E36" s="244"/>
      <c r="F36" s="244"/>
      <c r="G36" s="1128" t="s">
        <v>495</v>
      </c>
      <c r="H36" s="1129"/>
      <c r="I36" s="1129"/>
      <c r="J36" s="1130"/>
      <c r="K36" s="294">
        <v>42322</v>
      </c>
      <c r="L36" s="294">
        <v>4981</v>
      </c>
      <c r="M36" s="295">
        <v>4893</v>
      </c>
      <c r="N36" s="296">
        <v>1.8</v>
      </c>
    </row>
    <row r="37" spans="1:16" ht="13.5" customHeight="1">
      <c r="A37" s="248"/>
      <c r="B37" s="244"/>
      <c r="C37" s="244"/>
      <c r="D37" s="244"/>
      <c r="E37" s="244"/>
      <c r="F37" s="244"/>
      <c r="G37" s="1128" t="s">
        <v>496</v>
      </c>
      <c r="H37" s="1129"/>
      <c r="I37" s="1129"/>
      <c r="J37" s="1130"/>
      <c r="K37" s="294">
        <v>13655</v>
      </c>
      <c r="L37" s="294">
        <v>1607</v>
      </c>
      <c r="M37" s="295">
        <v>1679</v>
      </c>
      <c r="N37" s="296">
        <v>-4.3</v>
      </c>
    </row>
    <row r="38" spans="1:16" ht="27" customHeight="1">
      <c r="A38" s="248"/>
      <c r="B38" s="244"/>
      <c r="C38" s="244"/>
      <c r="D38" s="244"/>
      <c r="E38" s="244"/>
      <c r="F38" s="244"/>
      <c r="G38" s="1131" t="s">
        <v>497</v>
      </c>
      <c r="H38" s="1132"/>
      <c r="I38" s="1132"/>
      <c r="J38" s="1133"/>
      <c r="K38" s="297" t="s">
        <v>478</v>
      </c>
      <c r="L38" s="297" t="s">
        <v>478</v>
      </c>
      <c r="M38" s="298">
        <v>11</v>
      </c>
      <c r="N38" s="299" t="s">
        <v>478</v>
      </c>
      <c r="O38" s="293"/>
    </row>
    <row r="39" spans="1:16">
      <c r="A39" s="248"/>
      <c r="B39" s="244"/>
      <c r="C39" s="244"/>
      <c r="D39" s="244"/>
      <c r="E39" s="244"/>
      <c r="F39" s="244"/>
      <c r="G39" s="1131" t="s">
        <v>498</v>
      </c>
      <c r="H39" s="1132"/>
      <c r="I39" s="1132"/>
      <c r="J39" s="1133"/>
      <c r="K39" s="300" t="s">
        <v>478</v>
      </c>
      <c r="L39" s="300" t="s">
        <v>478</v>
      </c>
      <c r="M39" s="301">
        <v>-2918</v>
      </c>
      <c r="N39" s="302" t="s">
        <v>478</v>
      </c>
      <c r="O39" s="293"/>
    </row>
    <row r="40" spans="1:16" ht="27" customHeight="1">
      <c r="A40" s="248"/>
      <c r="B40" s="244"/>
      <c r="C40" s="244"/>
      <c r="D40" s="244"/>
      <c r="E40" s="244"/>
      <c r="F40" s="244"/>
      <c r="G40" s="1128" t="s">
        <v>499</v>
      </c>
      <c r="H40" s="1129"/>
      <c r="I40" s="1129"/>
      <c r="J40" s="1130"/>
      <c r="K40" s="300">
        <v>-279230</v>
      </c>
      <c r="L40" s="300">
        <v>-32866</v>
      </c>
      <c r="M40" s="301">
        <v>-66004</v>
      </c>
      <c r="N40" s="302">
        <v>-50.2</v>
      </c>
      <c r="O40" s="293"/>
    </row>
    <row r="41" spans="1:16">
      <c r="A41" s="248"/>
      <c r="B41" s="244"/>
      <c r="C41" s="244"/>
      <c r="D41" s="244"/>
      <c r="E41" s="244"/>
      <c r="F41" s="244"/>
      <c r="G41" s="1134" t="s">
        <v>280</v>
      </c>
      <c r="H41" s="1135"/>
      <c r="I41" s="1135"/>
      <c r="J41" s="1136"/>
      <c r="K41" s="294">
        <v>189488</v>
      </c>
      <c r="L41" s="300">
        <v>22303</v>
      </c>
      <c r="M41" s="301">
        <v>31882</v>
      </c>
      <c r="N41" s="302">
        <v>-30</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476737</v>
      </c>
      <c r="J51" s="320">
        <v>55694</v>
      </c>
      <c r="K51" s="321">
        <v>-0.8</v>
      </c>
      <c r="L51" s="322">
        <v>109926</v>
      </c>
      <c r="M51" s="323">
        <v>68.2</v>
      </c>
      <c r="N51" s="324">
        <v>-69</v>
      </c>
    </row>
    <row r="52" spans="1:14">
      <c r="A52" s="248"/>
      <c r="B52" s="244"/>
      <c r="C52" s="244"/>
      <c r="D52" s="244"/>
      <c r="E52" s="244"/>
      <c r="F52" s="244"/>
      <c r="G52" s="325"/>
      <c r="H52" s="326" t="s">
        <v>510</v>
      </c>
      <c r="I52" s="327">
        <v>445876</v>
      </c>
      <c r="J52" s="328">
        <v>52088</v>
      </c>
      <c r="K52" s="329">
        <v>-4.0999999999999996</v>
      </c>
      <c r="L52" s="330">
        <v>64844</v>
      </c>
      <c r="M52" s="331">
        <v>57.7</v>
      </c>
      <c r="N52" s="332">
        <v>-61.8</v>
      </c>
    </row>
    <row r="53" spans="1:14">
      <c r="A53" s="248"/>
      <c r="B53" s="244"/>
      <c r="C53" s="244"/>
      <c r="D53" s="244"/>
      <c r="E53" s="244"/>
      <c r="F53" s="244"/>
      <c r="G53" s="310" t="s">
        <v>511</v>
      </c>
      <c r="H53" s="311"/>
      <c r="I53" s="319">
        <v>1015149</v>
      </c>
      <c r="J53" s="320">
        <v>117128</v>
      </c>
      <c r="K53" s="321">
        <v>110.3</v>
      </c>
      <c r="L53" s="322">
        <v>133616</v>
      </c>
      <c r="M53" s="323">
        <v>21.6</v>
      </c>
      <c r="N53" s="324">
        <v>88.7</v>
      </c>
    </row>
    <row r="54" spans="1:14">
      <c r="A54" s="248"/>
      <c r="B54" s="244"/>
      <c r="C54" s="244"/>
      <c r="D54" s="244"/>
      <c r="E54" s="244"/>
      <c r="F54" s="244"/>
      <c r="G54" s="325"/>
      <c r="H54" s="326" t="s">
        <v>510</v>
      </c>
      <c r="I54" s="327">
        <v>538532</v>
      </c>
      <c r="J54" s="328">
        <v>62136</v>
      </c>
      <c r="K54" s="329">
        <v>19.3</v>
      </c>
      <c r="L54" s="330">
        <v>57933</v>
      </c>
      <c r="M54" s="331">
        <v>-10.7</v>
      </c>
      <c r="N54" s="332">
        <v>30</v>
      </c>
    </row>
    <row r="55" spans="1:14">
      <c r="A55" s="248"/>
      <c r="B55" s="244"/>
      <c r="C55" s="244"/>
      <c r="D55" s="244"/>
      <c r="E55" s="244"/>
      <c r="F55" s="244"/>
      <c r="G55" s="310" t="s">
        <v>512</v>
      </c>
      <c r="H55" s="311"/>
      <c r="I55" s="319">
        <v>804139</v>
      </c>
      <c r="J55" s="320">
        <v>93439</v>
      </c>
      <c r="K55" s="321">
        <v>-20.2</v>
      </c>
      <c r="L55" s="322">
        <v>96333</v>
      </c>
      <c r="M55" s="323">
        <v>-27.9</v>
      </c>
      <c r="N55" s="324">
        <v>7.7</v>
      </c>
    </row>
    <row r="56" spans="1:14">
      <c r="A56" s="248"/>
      <c r="B56" s="244"/>
      <c r="C56" s="244"/>
      <c r="D56" s="244"/>
      <c r="E56" s="244"/>
      <c r="F56" s="244"/>
      <c r="G56" s="325"/>
      <c r="H56" s="326" t="s">
        <v>510</v>
      </c>
      <c r="I56" s="327">
        <v>404823</v>
      </c>
      <c r="J56" s="328">
        <v>47040</v>
      </c>
      <c r="K56" s="329">
        <v>-24.3</v>
      </c>
      <c r="L56" s="330">
        <v>57060</v>
      </c>
      <c r="M56" s="331">
        <v>-1.5</v>
      </c>
      <c r="N56" s="332">
        <v>-22.8</v>
      </c>
    </row>
    <row r="57" spans="1:14">
      <c r="A57" s="248"/>
      <c r="B57" s="244"/>
      <c r="C57" s="244"/>
      <c r="D57" s="244"/>
      <c r="E57" s="244"/>
      <c r="F57" s="244"/>
      <c r="G57" s="310" t="s">
        <v>513</v>
      </c>
      <c r="H57" s="311"/>
      <c r="I57" s="319">
        <v>1145844</v>
      </c>
      <c r="J57" s="320">
        <v>134363</v>
      </c>
      <c r="K57" s="321">
        <v>43.8</v>
      </c>
      <c r="L57" s="322">
        <v>117673</v>
      </c>
      <c r="M57" s="323">
        <v>22.2</v>
      </c>
      <c r="N57" s="324">
        <v>21.6</v>
      </c>
    </row>
    <row r="58" spans="1:14">
      <c r="A58" s="248"/>
      <c r="B58" s="244"/>
      <c r="C58" s="244"/>
      <c r="D58" s="244"/>
      <c r="E58" s="244"/>
      <c r="F58" s="244"/>
      <c r="G58" s="325"/>
      <c r="H58" s="326" t="s">
        <v>510</v>
      </c>
      <c r="I58" s="327">
        <v>647878</v>
      </c>
      <c r="J58" s="328">
        <v>75971</v>
      </c>
      <c r="K58" s="329">
        <v>61.5</v>
      </c>
      <c r="L58" s="330">
        <v>62359</v>
      </c>
      <c r="M58" s="331">
        <v>9.3000000000000007</v>
      </c>
      <c r="N58" s="332">
        <v>52.2</v>
      </c>
    </row>
    <row r="59" spans="1:14">
      <c r="A59" s="248"/>
      <c r="B59" s="244"/>
      <c r="C59" s="244"/>
      <c r="D59" s="244"/>
      <c r="E59" s="244"/>
      <c r="F59" s="244"/>
      <c r="G59" s="310" t="s">
        <v>514</v>
      </c>
      <c r="H59" s="311"/>
      <c r="I59" s="319">
        <v>547124</v>
      </c>
      <c r="J59" s="320">
        <v>64398</v>
      </c>
      <c r="K59" s="321">
        <v>-52.1</v>
      </c>
      <c r="L59" s="322">
        <v>118223</v>
      </c>
      <c r="M59" s="323">
        <v>0.5</v>
      </c>
      <c r="N59" s="324">
        <v>-52.6</v>
      </c>
    </row>
    <row r="60" spans="1:14">
      <c r="A60" s="248"/>
      <c r="B60" s="244"/>
      <c r="C60" s="244"/>
      <c r="D60" s="244"/>
      <c r="E60" s="244"/>
      <c r="F60" s="244"/>
      <c r="G60" s="325"/>
      <c r="H60" s="326" t="s">
        <v>510</v>
      </c>
      <c r="I60" s="333">
        <v>317807</v>
      </c>
      <c r="J60" s="328">
        <v>37407</v>
      </c>
      <c r="K60" s="329">
        <v>-50.8</v>
      </c>
      <c r="L60" s="330">
        <v>57106</v>
      </c>
      <c r="M60" s="331">
        <v>-8.4</v>
      </c>
      <c r="N60" s="332">
        <v>-42.4</v>
      </c>
    </row>
    <row r="61" spans="1:14">
      <c r="A61" s="248"/>
      <c r="B61" s="244"/>
      <c r="C61" s="244"/>
      <c r="D61" s="244"/>
      <c r="E61" s="244"/>
      <c r="F61" s="244"/>
      <c r="G61" s="310" t="s">
        <v>515</v>
      </c>
      <c r="H61" s="334"/>
      <c r="I61" s="335">
        <v>797799</v>
      </c>
      <c r="J61" s="336">
        <v>93004</v>
      </c>
      <c r="K61" s="337">
        <v>16.2</v>
      </c>
      <c r="L61" s="338">
        <v>115154</v>
      </c>
      <c r="M61" s="339">
        <v>16.899999999999999</v>
      </c>
      <c r="N61" s="324">
        <v>-0.7</v>
      </c>
    </row>
    <row r="62" spans="1:14">
      <c r="A62" s="248"/>
      <c r="B62" s="244"/>
      <c r="C62" s="244"/>
      <c r="D62" s="244"/>
      <c r="E62" s="244"/>
      <c r="F62" s="244"/>
      <c r="G62" s="325"/>
      <c r="H62" s="326" t="s">
        <v>510</v>
      </c>
      <c r="I62" s="327">
        <v>470983</v>
      </c>
      <c r="J62" s="328">
        <v>54928</v>
      </c>
      <c r="K62" s="329">
        <v>0.3</v>
      </c>
      <c r="L62" s="330">
        <v>59860</v>
      </c>
      <c r="M62" s="331">
        <v>9.3000000000000007</v>
      </c>
      <c r="N62" s="332">
        <v>-9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16.54</v>
      </c>
      <c r="G47" s="12">
        <v>18.68</v>
      </c>
      <c r="H47" s="12">
        <v>18.670000000000002</v>
      </c>
      <c r="I47" s="12">
        <v>18.989999999999998</v>
      </c>
      <c r="J47" s="13">
        <v>19.77</v>
      </c>
    </row>
    <row r="48" spans="2:10" ht="57.75" customHeight="1">
      <c r="B48" s="14"/>
      <c r="C48" s="1139" t="s">
        <v>4</v>
      </c>
      <c r="D48" s="1139"/>
      <c r="E48" s="1140"/>
      <c r="F48" s="15">
        <v>7.45</v>
      </c>
      <c r="G48" s="16">
        <v>7.94</v>
      </c>
      <c r="H48" s="16">
        <v>11.22</v>
      </c>
      <c r="I48" s="16">
        <v>13.72</v>
      </c>
      <c r="J48" s="17">
        <v>12.5</v>
      </c>
    </row>
    <row r="49" spans="2:10" ht="57.75" customHeight="1" thickBot="1">
      <c r="B49" s="18"/>
      <c r="C49" s="1141" t="s">
        <v>5</v>
      </c>
      <c r="D49" s="1141"/>
      <c r="E49" s="1142"/>
      <c r="F49" s="19">
        <v>0.37</v>
      </c>
      <c r="G49" s="20">
        <v>3.85</v>
      </c>
      <c r="H49" s="20">
        <v>3.31</v>
      </c>
      <c r="I49" s="20">
        <v>2.31</v>
      </c>
      <c r="J49" s="21">
        <v>0.14000000000000001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522</v>
      </c>
      <c r="D34" s="1149"/>
      <c r="E34" s="1150"/>
      <c r="F34" s="32">
        <v>7.08</v>
      </c>
      <c r="G34" s="33">
        <v>7.84</v>
      </c>
      <c r="H34" s="33">
        <v>10.87</v>
      </c>
      <c r="I34" s="33">
        <v>13.35</v>
      </c>
      <c r="J34" s="34">
        <v>12.15</v>
      </c>
      <c r="K34" s="22"/>
      <c r="L34" s="22"/>
      <c r="M34" s="22"/>
      <c r="N34" s="22"/>
      <c r="O34" s="22"/>
      <c r="P34" s="22"/>
    </row>
    <row r="35" spans="1:16" ht="39" customHeight="1">
      <c r="A35" s="22"/>
      <c r="B35" s="35"/>
      <c r="C35" s="1143" t="s">
        <v>523</v>
      </c>
      <c r="D35" s="1144"/>
      <c r="E35" s="1145"/>
      <c r="F35" s="36">
        <v>10.82</v>
      </c>
      <c r="G35" s="37">
        <v>11.16</v>
      </c>
      <c r="H35" s="37">
        <v>11.97</v>
      </c>
      <c r="I35" s="37">
        <v>12.18</v>
      </c>
      <c r="J35" s="38">
        <v>11.82</v>
      </c>
      <c r="K35" s="22"/>
      <c r="L35" s="22"/>
      <c r="M35" s="22"/>
      <c r="N35" s="22"/>
      <c r="O35" s="22"/>
      <c r="P35" s="22"/>
    </row>
    <row r="36" spans="1:16" ht="39" customHeight="1">
      <c r="A36" s="22"/>
      <c r="B36" s="35"/>
      <c r="C36" s="1143" t="s">
        <v>524</v>
      </c>
      <c r="D36" s="1144"/>
      <c r="E36" s="1145"/>
      <c r="F36" s="36">
        <v>2.27</v>
      </c>
      <c r="G36" s="37">
        <v>1.28</v>
      </c>
      <c r="H36" s="37">
        <v>2.34</v>
      </c>
      <c r="I36" s="37">
        <v>3.95</v>
      </c>
      <c r="J36" s="38">
        <v>3.05</v>
      </c>
      <c r="K36" s="22"/>
      <c r="L36" s="22"/>
      <c r="M36" s="22"/>
      <c r="N36" s="22"/>
      <c r="O36" s="22"/>
      <c r="P36" s="22"/>
    </row>
    <row r="37" spans="1:16" ht="39" customHeight="1">
      <c r="A37" s="22"/>
      <c r="B37" s="35"/>
      <c r="C37" s="1143" t="s">
        <v>525</v>
      </c>
      <c r="D37" s="1144"/>
      <c r="E37" s="1145"/>
      <c r="F37" s="36">
        <v>0.66</v>
      </c>
      <c r="G37" s="37">
        <v>0.44</v>
      </c>
      <c r="H37" s="37">
        <v>0.56000000000000005</v>
      </c>
      <c r="I37" s="37">
        <v>0.94</v>
      </c>
      <c r="J37" s="38">
        <v>1.22</v>
      </c>
      <c r="K37" s="22"/>
      <c r="L37" s="22"/>
      <c r="M37" s="22"/>
      <c r="N37" s="22"/>
      <c r="O37" s="22"/>
      <c r="P37" s="22"/>
    </row>
    <row r="38" spans="1:16" ht="39" customHeight="1">
      <c r="A38" s="22"/>
      <c r="B38" s="35"/>
      <c r="C38" s="1143" t="s">
        <v>526</v>
      </c>
      <c r="D38" s="1144"/>
      <c r="E38" s="1145"/>
      <c r="F38" s="36">
        <v>0.38</v>
      </c>
      <c r="G38" s="37">
        <v>0.1</v>
      </c>
      <c r="H38" s="37">
        <v>0.35</v>
      </c>
      <c r="I38" s="37">
        <v>0.38</v>
      </c>
      <c r="J38" s="38">
        <v>0.35</v>
      </c>
      <c r="K38" s="22"/>
      <c r="L38" s="22"/>
      <c r="M38" s="22"/>
      <c r="N38" s="22"/>
      <c r="O38" s="22"/>
      <c r="P38" s="22"/>
    </row>
    <row r="39" spans="1:16" ht="39" customHeight="1">
      <c r="A39" s="22"/>
      <c r="B39" s="35"/>
      <c r="C39" s="1143" t="s">
        <v>527</v>
      </c>
      <c r="D39" s="1144"/>
      <c r="E39" s="1145"/>
      <c r="F39" s="36">
        <v>0.17</v>
      </c>
      <c r="G39" s="37">
        <v>0.2</v>
      </c>
      <c r="H39" s="37">
        <v>0.39</v>
      </c>
      <c r="I39" s="37">
        <v>0.22</v>
      </c>
      <c r="J39" s="38">
        <v>0.17</v>
      </c>
      <c r="K39" s="22"/>
      <c r="L39" s="22"/>
      <c r="M39" s="22"/>
      <c r="N39" s="22"/>
      <c r="O39" s="22"/>
      <c r="P39" s="22"/>
    </row>
    <row r="40" spans="1:16" ht="39" customHeight="1">
      <c r="A40" s="22"/>
      <c r="B40" s="35"/>
      <c r="C40" s="1143" t="s">
        <v>528</v>
      </c>
      <c r="D40" s="1144"/>
      <c r="E40" s="1145"/>
      <c r="F40" s="36">
        <v>7.0000000000000007E-2</v>
      </c>
      <c r="G40" s="37">
        <v>0.05</v>
      </c>
      <c r="H40" s="37">
        <v>0.1</v>
      </c>
      <c r="I40" s="37">
        <v>0.08</v>
      </c>
      <c r="J40" s="38">
        <v>7.0000000000000007E-2</v>
      </c>
      <c r="K40" s="22"/>
      <c r="L40" s="22"/>
      <c r="M40" s="22"/>
      <c r="N40" s="22"/>
      <c r="O40" s="22"/>
      <c r="P40" s="22"/>
    </row>
    <row r="41" spans="1:16" ht="39" customHeight="1">
      <c r="A41" s="22"/>
      <c r="B41" s="35"/>
      <c r="C41" s="1143" t="s">
        <v>529</v>
      </c>
      <c r="D41" s="1144"/>
      <c r="E41" s="1145"/>
      <c r="F41" s="36">
        <v>0.04</v>
      </c>
      <c r="G41" s="37">
        <v>0.04</v>
      </c>
      <c r="H41" s="37">
        <v>0.04</v>
      </c>
      <c r="I41" s="37">
        <v>0.04</v>
      </c>
      <c r="J41" s="38">
        <v>0.03</v>
      </c>
      <c r="K41" s="22"/>
      <c r="L41" s="22"/>
      <c r="M41" s="22"/>
      <c r="N41" s="22"/>
      <c r="O41" s="22"/>
      <c r="P41" s="22"/>
    </row>
    <row r="42" spans="1:16" ht="39" customHeight="1">
      <c r="A42" s="22"/>
      <c r="B42" s="39"/>
      <c r="C42" s="1143" t="s">
        <v>530</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531</v>
      </c>
      <c r="D43" s="1147"/>
      <c r="E43" s="1148"/>
      <c r="F43" s="41">
        <v>0.53</v>
      </c>
      <c r="G43" s="42">
        <v>0.5</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I4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359</v>
      </c>
      <c r="L45" s="60">
        <v>361</v>
      </c>
      <c r="M45" s="60">
        <v>360</v>
      </c>
      <c r="N45" s="60">
        <v>366</v>
      </c>
      <c r="O45" s="61">
        <v>348</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97</v>
      </c>
      <c r="L48" s="64">
        <v>84</v>
      </c>
      <c r="M48" s="64">
        <v>83</v>
      </c>
      <c r="N48" s="64">
        <v>72</v>
      </c>
      <c r="O48" s="65">
        <v>65</v>
      </c>
      <c r="P48" s="48"/>
      <c r="Q48" s="48"/>
      <c r="R48" s="48"/>
      <c r="S48" s="48"/>
      <c r="T48" s="48"/>
      <c r="U48" s="48"/>
    </row>
    <row r="49" spans="1:21" ht="30.75" customHeight="1">
      <c r="A49" s="48"/>
      <c r="B49" s="1161"/>
      <c r="C49" s="1162"/>
      <c r="D49" s="62"/>
      <c r="E49" s="1153" t="s">
        <v>16</v>
      </c>
      <c r="F49" s="1153"/>
      <c r="G49" s="1153"/>
      <c r="H49" s="1153"/>
      <c r="I49" s="1153"/>
      <c r="J49" s="1154"/>
      <c r="K49" s="63">
        <v>47</v>
      </c>
      <c r="L49" s="64">
        <v>46</v>
      </c>
      <c r="M49" s="64">
        <v>46</v>
      </c>
      <c r="N49" s="64">
        <v>45</v>
      </c>
      <c r="O49" s="65">
        <v>42</v>
      </c>
      <c r="P49" s="48"/>
      <c r="Q49" s="48"/>
      <c r="R49" s="48"/>
      <c r="S49" s="48"/>
      <c r="T49" s="48"/>
      <c r="U49" s="48"/>
    </row>
    <row r="50" spans="1:21" ht="30.75" customHeight="1">
      <c r="A50" s="48"/>
      <c r="B50" s="1161"/>
      <c r="C50" s="1162"/>
      <c r="D50" s="62"/>
      <c r="E50" s="1153" t="s">
        <v>17</v>
      </c>
      <c r="F50" s="1153"/>
      <c r="G50" s="1153"/>
      <c r="H50" s="1153"/>
      <c r="I50" s="1153"/>
      <c r="J50" s="1154"/>
      <c r="K50" s="63">
        <v>34</v>
      </c>
      <c r="L50" s="64">
        <v>15</v>
      </c>
      <c r="M50" s="64">
        <v>15</v>
      </c>
      <c r="N50" s="64">
        <v>15</v>
      </c>
      <c r="O50" s="65">
        <v>14</v>
      </c>
      <c r="P50" s="48"/>
      <c r="Q50" s="48"/>
      <c r="R50" s="48"/>
      <c r="S50" s="48"/>
      <c r="T50" s="48"/>
      <c r="U50" s="48"/>
    </row>
    <row r="51" spans="1:21" ht="30.75" customHeight="1">
      <c r="A51" s="48"/>
      <c r="B51" s="1163"/>
      <c r="C51" s="1164"/>
      <c r="D51" s="66"/>
      <c r="E51" s="1153" t="s">
        <v>18</v>
      </c>
      <c r="F51" s="1153"/>
      <c r="G51" s="1153"/>
      <c r="H51" s="1153"/>
      <c r="I51" s="1153"/>
      <c r="J51" s="1154"/>
      <c r="K51" s="63" t="s">
        <v>478</v>
      </c>
      <c r="L51" s="64" t="s">
        <v>478</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249</v>
      </c>
      <c r="L52" s="64">
        <v>257</v>
      </c>
      <c r="M52" s="64">
        <v>265</v>
      </c>
      <c r="N52" s="64">
        <v>273</v>
      </c>
      <c r="O52" s="65">
        <v>279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288</v>
      </c>
      <c r="L53" s="69">
        <v>249</v>
      </c>
      <c r="M53" s="69">
        <v>239</v>
      </c>
      <c r="N53" s="69">
        <v>225</v>
      </c>
      <c r="O53" s="70">
        <v>190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2015-04-23T05:12:16Z</cp:lastPrinted>
  <dcterms:created xsi:type="dcterms:W3CDTF">2015-02-17T06:10:20Z</dcterms:created>
  <dcterms:modified xsi:type="dcterms:W3CDTF">2015-04-23T05:33:42Z</dcterms:modified>
  <cp:category/>
</cp:coreProperties>
</file>