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U36" i="9"/>
  <c r="C36" i="9"/>
  <c r="CO35" i="9"/>
  <c r="BW35" i="9"/>
  <c r="BE35" i="9"/>
  <c r="AM35" i="9"/>
  <c r="U35" i="9"/>
  <c r="C35" i="9"/>
  <c r="CO34" i="9"/>
  <c r="BW34" i="9"/>
  <c r="BE34" i="9"/>
  <c r="AM34" i="9"/>
  <c r="U34" i="9"/>
  <c r="C34" i="9"/>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<sst xmlns="http://schemas.openxmlformats.org/spreadsheetml/2006/main" count="959" uniqueCount="546">
  <si>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</si>
  <si>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</si>
  <si>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</si>
  <si>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</si>
  <si>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</si>
  <si>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</si>
  <si>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</si>
  <si>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</si>
  <si>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</si>
  <si>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</si>
  <si>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</si>
  <si>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</si>
  <si>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</si>
  <si>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</si>
  <si>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</si>
  <si>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</si>
  <si>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</si>
  <si>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</si>
  <si>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</si>
  <si>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</si>
  <si>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</si>
  <si>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</si>
  <si>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</si>
  <si>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</si>
  <si>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</si>
  <si>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</si>
  <si>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</si>
  <si>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</si>
  <si>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</si>
  <si>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</si>
  <si>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</si>
  <si>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</si>
  <si>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</si>
  <si>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</si>
  <si>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</si>
  <si>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</si>
  <si>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</si>
  <si>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</si>
  <si>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</si>
  <si>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</si>
  <si>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</si>
  <si>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</si>
  <si>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</si>
  <si>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</si>
  <si>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</si>
  <si>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</si>
  <si>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</si>
  <si>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</si>
  <si>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</si>
  <si>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</si>
  <si>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</si>
  <si>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</si>
  <si>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</si>
  <si>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</si>
  <si>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</si>
  <si>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</si>
  <si>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</si>
  <si>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</si>
  <si>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</si>
  <si>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</si>
  <si>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</si>
  <si>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</si>
  <si>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</si>
  <si>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</si>
  <si>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</si>
  <si>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</si>
  <si>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</si>
  <si>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</si>
  <si>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</si>
  <si>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</si>
  <si>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</si>
  <si>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</si>
  <si>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</si>
  <si>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</si>
  <si>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</si>
  <si>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</si>
  <si>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</si>
  <si>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</si>
  <si>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</si>
  <si>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</si>
  <si>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</si>
  <si>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</si>
  <si>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桑折町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</si>
  <si>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</si>
  <si>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</si>
  <si>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</si>
  <si>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</si>
  <si>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</si>
  <si>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</si>
  <si>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</si>
  <si>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</si>
  <si>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</si>
  <si>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</si>
  <si>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</si>
  <si>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</si>
  <si>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</si>
  <si>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</si>
  <si>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</si>
  <si>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</si>
  <si>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</si>
  <si>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</si>
  <si>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</si>
  <si>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</si>
  <si>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</si>
  <si>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</si>
  <si>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</si>
  <si>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</si>
  <si>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</si>
  <si>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</si>
  <si>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</si>
  <si>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</si>
  <si>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</si>
  <si>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</si>
  <si>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</si>
  <si>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</si>
  <si>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</si>
  <si>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</si>
  <si>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</si>
  <si>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</si>
  <si>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</si>
  <si>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</si>
  <si>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</si>
  <si>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</si>
  <si>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</si>
  <si>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</si>
  <si>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</si>
  <si>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</si>
  <si>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</si>
  <si>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</si>
  <si>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</si>
  <si>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</si>
  <si>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</si>
  <si>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</si>
  <si>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</si>
  <si>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</si>
  <si>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</si>
  <si>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</si>
  <si>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</si>
  <si>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</si>
  <si>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</si>
  <si>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</si>
  <si>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</si>
  <si>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</si>
  <si>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</si>
  <si>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</si>
  <si>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</si>
  <si>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</si>
  <si>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</si>
  <si>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</si>
  <si>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</si>
  <si>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</si>
  <si>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</si>
  <si>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</si>
  <si>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</si>
  <si>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</si>
  <si>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</si>
  <si>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</si>
  <si>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</si>
  <si>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</si>
  <si>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</si>
  <si>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</si>
  <si>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</si>
  <si>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</si>
  <si>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</si>
  <si>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</si>
  <si>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</si>
  <si>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</si>
  <si>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</si>
  <si>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</si>
  <si>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</si>
  <si>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</si>
  <si>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</si>
  <si>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</si>
  <si>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</si>
  <si>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</si>
  <si>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</si>
  <si>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</si>
  <si>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</si>
  <si>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</si>
  <si>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</si>
  <si>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</si>
  <si>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</si>
  <si>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</si>
  <si>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</si>
  <si>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</si>
  <si>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</si>
  <si>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</si>
  <si>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</si>
  <si>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</si>
  <si>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</si>
  <si>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</si>
  <si>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</si>
  <si>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</si>
  <si>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</si>
  <si>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福島県桑折町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</si>
  <si>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</si>
  <si>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</si>
  <si>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</si>
  <si>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</si>
  <si>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</si>
  <si>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</si>
  <si>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</si>
  <si>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</si>
  <si>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</si>
  <si>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</si>
  <si>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</si>
  <si>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</si>
  <si>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</si>
  <si>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</si>
  <si>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</si>
  <si>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</si>
  <si>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</si>
  <si>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</si>
  <si>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</si>
  <si>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</si>
  <si>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</si>
  <si>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</si>
  <si>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</si>
  <si>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</si>
  <si>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</si>
  <si>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</si>
  <si>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</si>
  <si>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</si>
  <si>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</si>
  <si>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</si>
  <si>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</si>
  <si>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</si>
  <si>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</si>
  <si>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</si>
  <si>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</si>
  <si>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</si>
  <si>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</si>
  <si>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</si>
  <si>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</si>
  <si>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</si>
  <si>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</si>
  <si>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</si>
  <si>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</si>
  <si>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</si>
  <si>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</si>
  <si>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</si>
  <si>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</si>
  <si>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</si>
  <si>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</si>
  <si>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</si>
  <si>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</si>
  <si>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</si>
  <si>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</si>
  <si>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</si>
  <si>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</si>
  <si>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</si>
  <si>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</si>
  <si>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</si>
  <si>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</si>
  <si>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</si>
  <si>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</si>
  <si>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</si>
  <si>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</si>
  <si>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</si>
  <si>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</si>
  <si>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</si>
  <si>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</si>
  <si>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</si>
  <si>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</si>
  <si>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</si>
  <si>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</si>
  <si>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</si>
  <si>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</si>
  <si>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</si>
  <si>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</si>
  <si>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</si>
  <si>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</si>
  <si>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</si>
  <si>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</si>
  <si>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</si>
  <si>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</si>
  <si>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</si>
  <si>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</si>
  <si>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</si>
  <si>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</si>
  <si>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</si>
  <si>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</si>
  <si>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</si>
  <si>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</si>
  <si>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</si>
  <si>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</si>
  <si>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</si>
  <si>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</si>
  <si>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</si>
  <si>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</si>
  <si>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</si>
  <si>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</si>
  <si>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</si>
  <si>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</si>
  <si>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</si>
  <si>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</si>
  <si>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</si>
  <si>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</si>
  <si>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</si>
  <si>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</si>
  <si>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</si>
  <si>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</si>
  <si>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</si>
  <si>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</si>
  <si>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</si>
  <si>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</si>
  <si>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</si>
  <si>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</si>
  <si>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</si>
  <si>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</si>
  <si>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</si>
  <si>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</si>
  <si>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</si>
  <si>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</si>
  <si>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</si>
  <si>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</si>
  <si>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</si>
  <si>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</si>
  <si>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</si>
  <si>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</si>
  <si>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</si>
  <si>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</si>
  <si>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</si>
  <si>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</si>
  <si>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</si>
  <si>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</si>
  <si>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</si>
  <si>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</si>
  <si>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</si>
  <si>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</si>
  <si>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</si>
  <si>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</si>
  <si>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</si>
  <si>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</si>
  <si>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</si>
  <si>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</si>
  <si>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</si>
  <si>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</si>
  <si>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</si>
  <si>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</si>
  <si>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</si>
  <si>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</si>
  <si>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</si>
  <si>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</si>
  <si>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福島県桑折町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</si>
  <si>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</si>
  <si>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</si>
  <si>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</si>
  <si>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</si>
  <si>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</si>
  <si>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</si>
  <si>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</si>
  <si>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</si>
  <si>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</si>
  <si>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</si>
  <si>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</si>
  <si>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</si>
  <si>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</si>
  <si>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</si>
  <si>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</si>
  <si>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</si>
  <si>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</si>
  <si>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</si>
  <si>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</si>
  <si>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</si>
  <si>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</si>
  <si>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</si>
  <si>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</si>
  <si>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</si>
  <si>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</si>
  <si>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</si>
  <si>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</si>
  <si>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</si>
  <si>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</si>
  <si>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</si>
  <si>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</si>
  <si>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</si>
  <si>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</si>
  <si>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</si>
  <si>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介護保険特別会計（保険事業勘定）</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</si>
  <si>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</si>
  <si>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</si>
  <si>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</si>
  <si>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</si>
  <si>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</si>
  <si>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</si>
  <si>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</si>
  <si>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</si>
  <si>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</si>
  <si>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</si>
  <si>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</si>
  <si>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</si>
  <si>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</si>
  <si>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</si>
  <si>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</si>
  <si>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</si>
  <si>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</si>
  <si>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</si>
  <si>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</si>
  <si>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</si>
  <si>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</si>
  <si>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</si>
  <si>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</si>
  <si>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</si>
  <si>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</si>
  <si>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</si>
  <si>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</si>
  <si>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</si>
  <si>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</si>
  <si>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</si>
  <si>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</si>
  <si>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</si>
  <si>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</si>
  <si>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</si>
  <si>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</si>
  <si>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</si>
  <si>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</si>
  <si>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</si>
  <si>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</si>
  <si>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</si>
  <si>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</si>
  <si>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</si>
  <si>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</si>
  <si>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</si>
  <si>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</si>
  <si>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</si>
  <si>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</si>
  <si>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</si>
  <si>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</si>
  <si>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</si>
  <si>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</si>
  <si>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</si>
  <si>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</si>
  <si>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</si>
  <si>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</si>
  <si>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</si>
  <si>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</si>
  <si>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</si>
  <si>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</si>
  <si>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</si>
  <si>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</si>
  <si>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</si>
  <si>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</si>
  <si>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</si>
  <si>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</si>
  <si>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</si>
  <si>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</si>
  <si>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</si>
  <si>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</si>
  <si>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</si>
  <si>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</si>
  <si>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</si>
  <si>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</si>
  <si>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</si>
  <si>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</si>
  <si>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</si>
  <si>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</si>
  <si>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</si>
  <si>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</si>
  <si>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</si>
  <si>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</si>
  <si>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</si>
  <si>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</si>
  <si>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</si>
  <si>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</si>
  <si>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</si>
  <si>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</si>
  <si>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</si>
  <si>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</si>
  <si>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</si>
  <si>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</si>
  <si>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</si>
  <si>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</si>
  <si>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</si>
  <si>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</si>
  <si>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</si>
  <si>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</si>
  <si>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</si>
  <si>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</si>
  <si>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</si>
  <si>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</si>
  <si>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</si>
  <si>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</si>
  <si>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</si>
  <si>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</si>
  <si>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</si>
  <si>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</si>
  <si>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</si>
  <si>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</si>
  <si>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</si>
  <si>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</si>
  <si>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</si>
  <si>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</si>
  <si>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</si>
  <si>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</si>
  <si>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</si>
  <si>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</si>
  <si>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</si>
  <si>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</si>
  <si>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</si>
  <si>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</si>
  <si>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</si>
  <si>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</si>
  <si>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</si>
  <si>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</si>
  <si>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</si>
  <si>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</si>
  <si>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</si>
  <si>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</si>
  <si>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</si>
  <si>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</si>
  <si>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</si>
  <si>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</si>
  <si>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</si>
  <si>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</si>
  <si>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</si>
  <si>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</si>
  <si>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</si>
  <si>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2.67</t>
  </si>
  <si>
    <t>▲ 10.48</t>
  </si>
  <si>
    <t>▲ 7.16</t>
  </si>
  <si>
    <t>一般会計</t>
  </si>
  <si>
    <t>水道事業会計</t>
  </si>
  <si>
    <t>国民健康保険特別会計（事業勘定）</t>
  </si>
  <si>
    <t>介護保険特別会計（保険事業勘定）</t>
  </si>
  <si>
    <t>公共下水道事業特別会計</t>
  </si>
  <si>
    <t>後期高齢者医療特別会計</t>
  </si>
  <si>
    <t>その他会計（赤字）</t>
  </si>
  <si>
    <t>その他会計（黒字）</t>
  </si>
  <si>
    <t>公立藤田病院組合 病院事業会計</t>
    <rPh sb="0" eb="2">
      <t>コウリツ</t>
    </rPh>
    <rPh sb="2" eb="6">
      <t>フジタビョウイン</t>
    </rPh>
    <rPh sb="6" eb="8">
      <t>クミアイ</t>
    </rPh>
    <rPh sb="9" eb="11">
      <t>ビョウイン</t>
    </rPh>
    <rPh sb="11" eb="13">
      <t>ジギョウ</t>
    </rPh>
    <rPh sb="13" eb="15">
      <t>カイケイ</t>
    </rPh>
    <phoneticPr fontId="2"/>
  </si>
  <si>
    <t>伊達地方消防組合 一般会計</t>
    <rPh sb="0" eb="8">
      <t>ダテチホウショウボウクミアイ</t>
    </rPh>
    <rPh sb="9" eb="13">
      <t>イッパンカイケイ</t>
    </rPh>
    <phoneticPr fontId="2"/>
  </si>
  <si>
    <t>伊達地方衛生処理組合 一般会計</t>
    <rPh sb="0" eb="10">
      <t>ダテチホウエイセイショリクミアイ</t>
    </rPh>
    <rPh sb="11" eb="15">
      <t>イッパンカイケイ</t>
    </rPh>
    <phoneticPr fontId="2"/>
  </si>
  <si>
    <t>伊達地方衛生処理組合 し尿処理事業特別会計</t>
    <rPh sb="0" eb="10">
      <t>ダテチホウエイセイショリクミアイ</t>
    </rPh>
    <rPh sb="12" eb="13">
      <t>ニョウ</t>
    </rPh>
    <rPh sb="13" eb="15">
      <t>ショリ</t>
    </rPh>
    <rPh sb="15" eb="17">
      <t>ジギョウ</t>
    </rPh>
    <rPh sb="17" eb="21">
      <t>トクベツカイケイ</t>
    </rPh>
    <phoneticPr fontId="2"/>
  </si>
  <si>
    <t>伊達地方衛生処理組合 ごみ処理事業特別会計</t>
    <rPh sb="0" eb="10">
      <t>ダテチホウエイセイショリクミアイ</t>
    </rPh>
    <rPh sb="13" eb="15">
      <t>ショリ</t>
    </rPh>
    <rPh sb="15" eb="17">
      <t>ジギョウ</t>
    </rPh>
    <rPh sb="17" eb="21">
      <t>トクベツカイケイ</t>
    </rPh>
    <phoneticPr fontId="2"/>
  </si>
  <si>
    <t>福島地方水道用水供給企業団 福島地方水道企業団会計</t>
    <rPh sb="0" eb="13">
      <t>フクシマチホウスイドウヨウミズキョウキュウキギョウダン</t>
    </rPh>
    <rPh sb="14" eb="16">
      <t>フクシマ</t>
    </rPh>
    <rPh sb="16" eb="18">
      <t>チホウ</t>
    </rPh>
    <rPh sb="18" eb="20">
      <t>スイドウ</t>
    </rPh>
    <rPh sb="20" eb="22">
      <t>キギョウ</t>
    </rPh>
    <rPh sb="22" eb="23">
      <t>ダン</t>
    </rPh>
    <rPh sb="23" eb="25">
      <t>カイケイ</t>
    </rPh>
    <phoneticPr fontId="2"/>
  </si>
  <si>
    <t>福島県後期高齢者医療広域連合 後期高齢者医療特別会計</t>
    <rPh sb="0" eb="3">
      <t>フクシマケン</t>
    </rPh>
    <rPh sb="3" eb="8">
      <t>コウキコウレイシャ</t>
    </rPh>
    <rPh sb="8" eb="10">
      <t>イリョウ</t>
    </rPh>
    <rPh sb="10" eb="14">
      <t>コウイキレンゴウ</t>
    </rPh>
    <rPh sb="15" eb="20">
      <t>コウキコウレイシャ</t>
    </rPh>
    <rPh sb="20" eb="22">
      <t>イリョウ</t>
    </rPh>
    <rPh sb="22" eb="26">
      <t>トクベツカイケイ</t>
    </rPh>
    <phoneticPr fontId="2"/>
  </si>
  <si>
    <t>福島県後期高齢者医療広域連合 一般会計</t>
    <rPh sb="0" eb="3">
      <t>フクシマケン</t>
    </rPh>
    <rPh sb="3" eb="8">
      <t>コウキコウレイシャ</t>
    </rPh>
    <rPh sb="8" eb="10">
      <t>イリョウ</t>
    </rPh>
    <rPh sb="10" eb="14">
      <t>コウイキレンゴウ</t>
    </rPh>
    <rPh sb="15" eb="19">
      <t>イッパンカイケイ</t>
    </rPh>
    <phoneticPr fontId="2"/>
  </si>
  <si>
    <t>福島県市町村総合事務組合 一般会計</t>
    <rPh sb="0" eb="3">
      <t>フクシマケン</t>
    </rPh>
    <rPh sb="3" eb="6">
      <t>シチョウソン</t>
    </rPh>
    <rPh sb="6" eb="8">
      <t>ソウゴウ</t>
    </rPh>
    <rPh sb="8" eb="12">
      <t>ジムクミアイ</t>
    </rPh>
    <rPh sb="13" eb="17">
      <t>イッパンカイケイ</t>
    </rPh>
    <phoneticPr fontId="2"/>
  </si>
  <si>
    <t>福島県市町村総合事務組合 消防補償等特別会計</t>
    <rPh sb="0" eb="3">
      <t>フクシマケン</t>
    </rPh>
    <rPh sb="3" eb="6">
      <t>シチョウソン</t>
    </rPh>
    <rPh sb="6" eb="8">
      <t>ソウゴウ</t>
    </rPh>
    <rPh sb="8" eb="12">
      <t>ジムクミアイ</t>
    </rPh>
    <rPh sb="13" eb="15">
      <t>ショウボウ</t>
    </rPh>
    <rPh sb="15" eb="17">
      <t>ホショウ</t>
    </rPh>
    <rPh sb="17" eb="18">
      <t>トウ</t>
    </rPh>
    <rPh sb="18" eb="22">
      <t>トクベツカイケイ</t>
    </rPh>
    <phoneticPr fontId="2"/>
  </si>
  <si>
    <t>福島県市町村総合事務組合 消防賞じゅつ金特別会計</t>
    <rPh sb="0" eb="3">
      <t>フクシマケン</t>
    </rPh>
    <rPh sb="3" eb="6">
      <t>シチョウソン</t>
    </rPh>
    <rPh sb="6" eb="8">
      <t>ソウゴウ</t>
    </rPh>
    <rPh sb="8" eb="12">
      <t>ジムクミアイ</t>
    </rPh>
    <rPh sb="13" eb="15">
      <t>ショウボウ</t>
    </rPh>
    <rPh sb="15" eb="16">
      <t>ショウ</t>
    </rPh>
    <rPh sb="19" eb="20">
      <t>キン</t>
    </rPh>
    <rPh sb="20" eb="24">
      <t>トクベツカイケイ</t>
    </rPh>
    <phoneticPr fontId="2"/>
  </si>
  <si>
    <t>福島県市町村総合事務組合 非常勤職員公務災害補償特別会計</t>
    <rPh sb="0" eb="3">
      <t>フクシマケン</t>
    </rPh>
    <rPh sb="3" eb="6">
      <t>シチョウソン</t>
    </rPh>
    <rPh sb="6" eb="8">
      <t>ソウゴウ</t>
    </rPh>
    <rPh sb="8" eb="12">
      <t>ジムクミアイ</t>
    </rPh>
    <rPh sb="13" eb="16">
      <t>ヒジョウキン</t>
    </rPh>
    <rPh sb="16" eb="18">
      <t>ショクイン</t>
    </rPh>
    <rPh sb="18" eb="22">
      <t>コウムサイガイ</t>
    </rPh>
    <rPh sb="22" eb="24">
      <t>ホショウ</t>
    </rPh>
    <rPh sb="24" eb="28">
      <t>トクベツカイケイ</t>
    </rPh>
    <phoneticPr fontId="2"/>
  </si>
  <si>
    <t>福島県市町村総合事務組合 自治会館管理特別会計</t>
    <rPh sb="0" eb="3">
      <t>フクシマケン</t>
    </rPh>
    <rPh sb="3" eb="6">
      <t>シチョウソン</t>
    </rPh>
    <rPh sb="6" eb="8">
      <t>ソウゴウ</t>
    </rPh>
    <rPh sb="8" eb="12">
      <t>ジムクミアイ</t>
    </rPh>
    <rPh sb="13" eb="17">
      <t>ジチカイカン</t>
    </rPh>
    <rPh sb="17" eb="19">
      <t>カンリ</t>
    </rPh>
    <rPh sb="19" eb="23">
      <t>トクベツカイケイ</t>
    </rPh>
    <phoneticPr fontId="2"/>
  </si>
  <si>
    <t>(財)桑折町振興公社</t>
    <rPh sb="1" eb="3">
      <t>ザイ</t>
    </rPh>
    <rPh sb="3" eb="6">
      <t>コオリマチ</t>
    </rPh>
    <rPh sb="6" eb="10">
      <t>シンコウコウシャ</t>
    </rPh>
    <phoneticPr fontId="2"/>
  </si>
  <si>
    <t>○</t>
    <phoneticPr fontId="2"/>
  </si>
  <si>
    <t>福島地方土地開発公社</t>
    <rPh sb="0" eb="10">
      <t>フクシマチホウトチカイハツコウシャ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</si>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</sst>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86910</c:v>
                </c:pt>
                <c:pt idx="1">
                  <c:v>95443</c:v>
                </c:pt>
                <c:pt idx="2">
                  <c:v>72729</c:v>
                </c:pt>
                <c:pt idx="3">
                  <c:v>70317</c:v>
                </c:pt>
                <c:pt idx="4">
                  <c:v>105751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44656</c:v>
                </c:pt>
                <c:pt idx="1">
                  <c:v>42173</c:v>
                </c:pt>
                <c:pt idx="2">
                  <c:v>50125</c:v>
                </c:pt>
                <c:pt idx="3">
                  <c:v>23311</c:v>
                </c:pt>
                <c:pt idx="4">
                  <c:v>143250</c:v>
                </c:pt>
              </c:numCache>
            </c:numRef>
          </c:val>
          <c:smooth val="0"/>
        </c:ser>
        <c:dLbls>
          <c:showLegendKey val="0"/>
          <c:showVal val="0"/>
          <c:showCatName val="0"/>
          <c:showSerName val="0"/>
          <c:showPercent val="0"/>
          <c:showBubbleSize val="0"/>
        </c:dLbls>
        <c:marker val="1"/>
        <c:smooth val="0"/>
        <c:axId val="72925952"/>
        <c:axId val="72927872"/>
      </c:lineChart>
      <c:catAx>
        <c:axId val="729259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2927872"/>
        <c:crosses val="autoZero"/>
        <c:auto val="1"/>
        <c:lblAlgn val="ctr"/>
        <c:lblOffset val="100"/>
        <c:tickLblSkip val="1"/>
        <c:tickMarkSkip val="1"/>
        <c:noMultiLvlLbl val="0"/>
      </c:catAx>
      <c:valAx>
        <c:axId val="7292787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29259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8.73</c:v>
                </c:pt>
                <c:pt idx="1">
                  <c:v>8.6</c:v>
                </c:pt>
                <c:pt idx="2">
                  <c:v>14.57</c:v>
                </c:pt>
                <c:pt idx="3">
                  <c:v>10.61</c:v>
                </c:pt>
                <c:pt idx="4">
                  <c:v>8.9499999999999993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20.440000000000001</c:v>
                </c:pt>
                <c:pt idx="1">
                  <c:v>22.66</c:v>
                </c:pt>
                <c:pt idx="2">
                  <c:v>27.28</c:v>
                </c:pt>
                <c:pt idx="3">
                  <c:v>30.53</c:v>
                </c:pt>
                <c:pt idx="4">
                  <c:v>30.59</c:v>
                </c:pt>
              </c:numCache>
            </c:numRef>
          </c:val>
        </c:ser>
        <c:dLbls>
          <c:showLegendKey val="0"/>
          <c:showVal val="0"/>
          <c:showCatName val="0"/>
          <c:showSerName val="0"/>
          <c:showPercent val="0"/>
          <c:showBubbleSize val="0"/>
        </c:dLbls>
        <c:gapWidth val="250"/>
        <c:overlap val="100"/>
        <c:axId val="87785472"/>
        <c:axId val="877873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0.82</c:v>
                </c:pt>
                <c:pt idx="1">
                  <c:v>-2.67</c:v>
                </c:pt>
                <c:pt idx="2">
                  <c:v>5.9</c:v>
                </c:pt>
                <c:pt idx="3">
                  <c:v>-10.48</c:v>
                </c:pt>
                <c:pt idx="4">
                  <c:v>-7.16</c:v>
                </c:pt>
              </c:numCache>
            </c:numRef>
          </c:val>
          <c:smooth val="0"/>
        </c:ser>
        <c:dLbls>
          <c:showLegendKey val="0"/>
          <c:showVal val="0"/>
          <c:showCatName val="0"/>
          <c:showSerName val="0"/>
          <c:showPercent val="0"/>
          <c:showBubbleSize val="0"/>
        </c:dLbls>
        <c:marker val="1"/>
        <c:smooth val="0"/>
        <c:axId val="87785472"/>
        <c:axId val="87787392"/>
      </c:lineChart>
      <c:catAx>
        <c:axId val="87785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7787392"/>
        <c:crosses val="autoZero"/>
        <c:auto val="1"/>
        <c:lblAlgn val="ctr"/>
        <c:lblOffset val="100"/>
        <c:tickLblSkip val="1"/>
        <c:tickMarkSkip val="1"/>
        <c:noMultiLvlLbl val="0"/>
      </c:catAx>
      <c:valAx>
        <c:axId val="87787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785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0.42</c:v>
                </c:pt>
                <c:pt idx="2">
                  <c:v>#N/A</c:v>
                </c:pt>
                <c:pt idx="3">
                  <c:v>0.3</c:v>
                </c:pt>
                <c:pt idx="4">
                  <c:v>#N/A</c:v>
                </c:pt>
                <c:pt idx="5">
                  <c:v>0.36</c:v>
                </c:pt>
                <c:pt idx="6">
                  <c:v>#N/A</c:v>
                </c:pt>
                <c:pt idx="7">
                  <c:v>0.3</c:v>
                </c:pt>
                <c:pt idx="8">
                  <c:v>#N/A</c:v>
                </c:pt>
                <c:pt idx="9">
                  <c:v>0.41</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0.35</c:v>
                </c:pt>
                <c:pt idx="2">
                  <c:v>#N/A</c:v>
                </c:pt>
                <c:pt idx="3">
                  <c:v>0.11</c:v>
                </c:pt>
                <c:pt idx="4">
                  <c:v>#N/A</c:v>
                </c:pt>
                <c:pt idx="5">
                  <c:v>0.96</c:v>
                </c:pt>
                <c:pt idx="6">
                  <c:v>#N/A</c:v>
                </c:pt>
                <c:pt idx="7">
                  <c:v>0.03</c:v>
                </c:pt>
                <c:pt idx="8">
                  <c:v>#N/A</c:v>
                </c:pt>
                <c:pt idx="9">
                  <c:v>1.36</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2.95</c:v>
                </c:pt>
                <c:pt idx="2">
                  <c:v>#N/A</c:v>
                </c:pt>
                <c:pt idx="3">
                  <c:v>3.02</c:v>
                </c:pt>
                <c:pt idx="4">
                  <c:v>#N/A</c:v>
                </c:pt>
                <c:pt idx="5">
                  <c:v>3</c:v>
                </c:pt>
                <c:pt idx="6">
                  <c:v>#N/A</c:v>
                </c:pt>
                <c:pt idx="7">
                  <c:v>2.96</c:v>
                </c:pt>
                <c:pt idx="8">
                  <c:v>#N/A</c:v>
                </c:pt>
                <c:pt idx="9">
                  <c:v>2.74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6.13</c:v>
                </c:pt>
                <c:pt idx="2">
                  <c:v>#N/A</c:v>
                </c:pt>
                <c:pt idx="3">
                  <c:v>6.06</c:v>
                </c:pt>
                <c:pt idx="4">
                  <c:v>#N/A</c:v>
                </c:pt>
                <c:pt idx="5">
                  <c:v>5.62</c:v>
                </c:pt>
                <c:pt idx="6">
                  <c:v>#N/A</c:v>
                </c:pt>
                <c:pt idx="7">
                  <c:v>6.36</c:v>
                </c:pt>
                <c:pt idx="8">
                  <c:v>#N/A</c:v>
                </c:pt>
                <c:pt idx="9">
                  <c:v>7.37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8.73</c:v>
                </c:pt>
                <c:pt idx="2">
                  <c:v>#N/A</c:v>
                </c:pt>
                <c:pt idx="3">
                  <c:v>8.6</c:v>
                </c:pt>
                <c:pt idx="4">
                  <c:v>#N/A</c:v>
                </c:pt>
                <c:pt idx="5">
                  <c:v>14.57</c:v>
                </c:pt>
                <c:pt idx="6">
                  <c:v>#N/A</c:v>
                </c:pt>
                <c:pt idx="7">
                  <c:v>10.61</c:v>
                </c:pt>
                <c:pt idx="8">
                  <c:v>#N/A</c:v>
                </c:pt>
                <c:pt idx="9">
                  <c:v>8.9499999999999993</c:v>
                </c:pt>
              </c:numCache>
            </c:numRef>
          </c:val>
        </c:ser>
        <c:dLbls>
          <c:showLegendKey val="0"/>
          <c:showVal val="0"/>
          <c:showCatName val="0"/>
          <c:showSerName val="0"/>
          <c:showPercent val="0"/>
          <c:showBubbleSize val="0"/>
        </c:dLbls>
        <c:gapWidth val="150"/>
        <c:overlap val="100"/>
        <c:axId val="74090368"/>
        <c:axId val="74091904"/>
      </c:barChart>
      <c:catAx>
        <c:axId val="74090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4091904"/>
        <c:crosses val="autoZero"/>
        <c:auto val="1"/>
        <c:lblAlgn val="ctr"/>
        <c:lblOffset val="100"/>
        <c:tickLblSkip val="1"/>
        <c:tickMarkSkip val="1"/>
        <c:noMultiLvlLbl val="0"/>
      </c:catAx>
      <c:valAx>
        <c:axId val="74091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40903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290</c:v>
                </c:pt>
                <c:pt idx="5">
                  <c:v>300</c:v>
                </c:pt>
                <c:pt idx="8">
                  <c:v>325</c:v>
                </c:pt>
                <c:pt idx="11">
                  <c:v>328</c:v>
                </c:pt>
                <c:pt idx="14">
                  <c:v>343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116</c:v>
                </c:pt>
                <c:pt idx="3">
                  <c:v>124</c:v>
                </c:pt>
                <c:pt idx="6">
                  <c:v>108</c:v>
                </c:pt>
                <c:pt idx="9">
                  <c:v>10</c:v>
                </c:pt>
                <c:pt idx="12">
                  <c:v>43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60</c:v>
                </c:pt>
                <c:pt idx="3">
                  <c:v>57</c:v>
                </c:pt>
                <c:pt idx="6">
                  <c:v>60</c:v>
                </c:pt>
                <c:pt idx="9">
                  <c:v>55</c:v>
                </c:pt>
                <c:pt idx="12">
                  <c:v>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112</c:v>
                </c:pt>
                <c:pt idx="3">
                  <c:v>109</c:v>
                </c:pt>
                <c:pt idx="6">
                  <c:v>130</c:v>
                </c:pt>
                <c:pt idx="9">
                  <c:v>94</c:v>
                </c:pt>
                <c:pt idx="12">
                  <c:v>132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449</c:v>
                </c:pt>
                <c:pt idx="3">
                  <c:v>443</c:v>
                </c:pt>
                <c:pt idx="6">
                  <c:v>441</c:v>
                </c:pt>
                <c:pt idx="9">
                  <c:v>448</c:v>
                </c:pt>
                <c:pt idx="12">
                  <c:v>450</c:v>
                </c:pt>
              </c:numCache>
            </c:numRef>
          </c:val>
        </c:ser>
        <c:dLbls>
          <c:showLegendKey val="0"/>
          <c:showVal val="0"/>
          <c:showCatName val="0"/>
          <c:showSerName val="0"/>
          <c:showPercent val="0"/>
          <c:showBubbleSize val="0"/>
        </c:dLbls>
        <c:gapWidth val="100"/>
        <c:overlap val="100"/>
        <c:axId val="86487424"/>
        <c:axId val="864893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447</c:v>
                </c:pt>
                <c:pt idx="2">
                  <c:v>#N/A</c:v>
                </c:pt>
                <c:pt idx="3">
                  <c:v>#N/A</c:v>
                </c:pt>
                <c:pt idx="4">
                  <c:v>433</c:v>
                </c:pt>
                <c:pt idx="5">
                  <c:v>#N/A</c:v>
                </c:pt>
                <c:pt idx="6">
                  <c:v>#N/A</c:v>
                </c:pt>
                <c:pt idx="7">
                  <c:v>414</c:v>
                </c:pt>
                <c:pt idx="8">
                  <c:v>#N/A</c:v>
                </c:pt>
                <c:pt idx="9">
                  <c:v>#N/A</c:v>
                </c:pt>
                <c:pt idx="10">
                  <c:v>279</c:v>
                </c:pt>
                <c:pt idx="11">
                  <c:v>#N/A</c:v>
                </c:pt>
                <c:pt idx="12">
                  <c:v>#N/A</c:v>
                </c:pt>
                <c:pt idx="13">
                  <c:v>333</c:v>
                </c:pt>
                <c:pt idx="14">
                  <c:v>#N/A</c:v>
                </c:pt>
              </c:numCache>
            </c:numRef>
          </c:val>
          <c:smooth val="0"/>
        </c:ser>
        <c:dLbls>
          <c:showLegendKey val="0"/>
          <c:showVal val="0"/>
          <c:showCatName val="0"/>
          <c:showSerName val="0"/>
          <c:showPercent val="0"/>
          <c:showBubbleSize val="0"/>
        </c:dLbls>
        <c:marker val="1"/>
        <c:smooth val="0"/>
        <c:axId val="86487424"/>
        <c:axId val="86489344"/>
      </c:lineChart>
      <c:catAx>
        <c:axId val="86487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6489344"/>
        <c:crosses val="autoZero"/>
        <c:auto val="1"/>
        <c:lblAlgn val="ctr"/>
        <c:lblOffset val="100"/>
        <c:tickLblSkip val="1"/>
        <c:tickMarkSkip val="1"/>
        <c:noMultiLvlLbl val="0"/>
      </c:catAx>
      <c:valAx>
        <c:axId val="864893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6487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3998</c:v>
                </c:pt>
                <c:pt idx="5">
                  <c:v>4142</c:v>
                </c:pt>
                <c:pt idx="8">
                  <c:v>4261</c:v>
                </c:pt>
                <c:pt idx="11">
                  <c:v>4305</c:v>
                </c:pt>
                <c:pt idx="14">
                  <c:v>4337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136</c:v>
                </c:pt>
                <c:pt idx="5">
                  <c:v>120</c:v>
                </c:pt>
                <c:pt idx="8">
                  <c:v>149</c:v>
                </c:pt>
                <c:pt idx="11">
                  <c:v>130</c:v>
                </c:pt>
                <c:pt idx="14">
                  <c:v>116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1793</c:v>
                </c:pt>
                <c:pt idx="5">
                  <c:v>1881</c:v>
                </c:pt>
                <c:pt idx="8">
                  <c:v>2539</c:v>
                </c:pt>
                <c:pt idx="11">
                  <c:v>2853</c:v>
                </c:pt>
                <c:pt idx="14">
                  <c:v>2903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776</c:v>
                </c:pt>
                <c:pt idx="3">
                  <c:v>687</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1161</c:v>
                </c:pt>
                <c:pt idx="3">
                  <c:v>1126</c:v>
                </c:pt>
                <c:pt idx="6">
                  <c:v>1053</c:v>
                </c:pt>
                <c:pt idx="9">
                  <c:v>996</c:v>
                </c:pt>
                <c:pt idx="12">
                  <c:v>981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1128</c:v>
                </c:pt>
                <c:pt idx="3">
                  <c:v>1053</c:v>
                </c:pt>
                <c:pt idx="6">
                  <c:v>1006</c:v>
                </c:pt>
                <c:pt idx="9">
                  <c:v>961</c:v>
                </c:pt>
                <c:pt idx="12">
                  <c:v>829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1949</c:v>
                </c:pt>
                <c:pt idx="3">
                  <c:v>1975</c:v>
                </c:pt>
                <c:pt idx="6">
                  <c:v>2063</c:v>
                </c:pt>
                <c:pt idx="9">
                  <c:v>1728</c:v>
                </c:pt>
                <c:pt idx="12">
                  <c:v>1439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745</c:v>
                </c:pt>
                <c:pt idx="3">
                  <c:v>603</c:v>
                </c:pt>
                <c:pt idx="6">
                  <c:v>467</c:v>
                </c:pt>
                <c:pt idx="9">
                  <c:v>432</c:v>
                </c:pt>
                <c:pt idx="12">
                  <c:v>370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4513</c:v>
                </c:pt>
                <c:pt idx="3">
                  <c:v>4542</c:v>
                </c:pt>
                <c:pt idx="6">
                  <c:v>4516</c:v>
                </c:pt>
                <c:pt idx="9">
                  <c:v>4434</c:v>
                </c:pt>
                <c:pt idx="12">
                  <c:v>4334</c:v>
                </c:pt>
              </c:numCache>
            </c:numRef>
          </c:val>
        </c:ser>
        <c:dLbls>
          <c:showLegendKey val="0"/>
          <c:showVal val="0"/>
          <c:showCatName val="0"/>
          <c:showSerName val="0"/>
          <c:showPercent val="0"/>
          <c:showBubbleSize val="0"/>
        </c:dLbls>
        <c:gapWidth val="100"/>
        <c:overlap val="100"/>
        <c:axId val="86694144"/>
        <c:axId val="878923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4343</c:v>
                </c:pt>
                <c:pt idx="2">
                  <c:v>#N/A</c:v>
                </c:pt>
                <c:pt idx="3">
                  <c:v>#N/A</c:v>
                </c:pt>
                <c:pt idx="4">
                  <c:v>3843</c:v>
                </c:pt>
                <c:pt idx="5">
                  <c:v>#N/A</c:v>
                </c:pt>
                <c:pt idx="6">
                  <c:v>#N/A</c:v>
                </c:pt>
                <c:pt idx="7">
                  <c:v>2154</c:v>
                </c:pt>
                <c:pt idx="8">
                  <c:v>#N/A</c:v>
                </c:pt>
                <c:pt idx="9">
                  <c:v>#N/A</c:v>
                </c:pt>
                <c:pt idx="10">
                  <c:v>1262</c:v>
                </c:pt>
                <c:pt idx="11">
                  <c:v>#N/A</c:v>
                </c:pt>
                <c:pt idx="12">
                  <c:v>#N/A</c:v>
                </c:pt>
                <c:pt idx="13">
                  <c:v>596</c:v>
                </c:pt>
                <c:pt idx="14">
                  <c:v>#N/A</c:v>
                </c:pt>
              </c:numCache>
            </c:numRef>
          </c:val>
          <c:smooth val="0"/>
        </c:ser>
        <c:dLbls>
          <c:showLegendKey val="0"/>
          <c:showVal val="0"/>
          <c:showCatName val="0"/>
          <c:showSerName val="0"/>
          <c:showPercent val="0"/>
          <c:showBubbleSize val="0"/>
        </c:dLbls>
        <c:marker val="1"/>
        <c:smooth val="0"/>
        <c:axId val="86694144"/>
        <c:axId val="87892352"/>
      </c:lineChart>
      <c:catAx>
        <c:axId val="86694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7892352"/>
        <c:crosses val="autoZero"/>
        <c:auto val="1"/>
        <c:lblAlgn val="ctr"/>
        <c:lblOffset val="100"/>
        <c:tickLblSkip val="1"/>
        <c:tickMarkSkip val="1"/>
        <c:noMultiLvlLbl val="0"/>
      </c:catAx>
      <c:valAx>
        <c:axId val="87892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6694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福島県桑折町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12,551
12,517
42.97
13,706,002
12,813,811
303,599
3,392,637
4,333,906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19.4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東日本大震災による固定資産税の減収などから、</a:t>
          </a:r>
          <a:r>
            <a:rPr kumimoji="1" lang="en-US" altLang="ja-JP" sz="1300">
              <a:latin typeface="ＭＳ Ｐゴシック"/>
            </a:rPr>
            <a:t>0.43</a:t>
          </a:r>
          <a:r>
            <a:rPr kumimoji="1" lang="ja-JP" altLang="en-US" sz="1300">
              <a:latin typeface="ＭＳ Ｐゴシック"/>
            </a:rPr>
            <a:t>と類似団体平均を下回っているため、歳出の見直しを実施するとともに、歳入確保に努め財政の健全化を図る必要がある。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72672</xdr:rowOff>
    </xdr:from>
    <xdr:to>
      <xdr:col>7</xdr:col>
      <xdr:colOff>152400</xdr:colOff>
      <xdr:row>45</xdr:row>
      <xdr:rowOff>154517</xdr:rowOff>
    </xdr:to>
    <xdr:cxnSp macro="">
      <xdr:nvCxnSpPr>
        <xdr:cNvPr id="63" name="直線コネクタ 62"/>
        <xdr:cNvCxnSpPr/>
      </xdr:nvCxnSpPr>
      <xdr:spPr>
        <a:xfrm flipV="1">
          <a:off x="4953000" y="6073422"/>
          <a:ext cx="0" cy="17963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0.24</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159049</xdr:rowOff>
    </xdr:from>
    <xdr:ext cx="762000" cy="259045"/>
    <xdr:sp macro="" textlink="">
      <xdr:nvSpPr>
        <xdr:cNvPr id="66" name="財政力最大値テキスト"/>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7</xdr:col>
      <xdr:colOff>63500</xdr:colOff>
      <xdr:row>35</xdr:row>
      <xdr:rowOff>72672</xdr:rowOff>
    </xdr:from>
    <xdr:to>
      <xdr:col>7</xdr:col>
      <xdr:colOff>241300</xdr:colOff>
      <xdr:row>35</xdr:row>
      <xdr:rowOff>72672</xdr:rowOff>
    </xdr:to>
    <xdr:cxnSp macro="">
      <xdr:nvCxnSpPr>
        <xdr:cNvPr id="67" name="直線コネクタ 66"/>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71261</xdr:rowOff>
    </xdr:from>
    <xdr:to>
      <xdr:col>7</xdr:col>
      <xdr:colOff>152400</xdr:colOff>
      <xdr:row>44</xdr:row>
      <xdr:rowOff>71261</xdr:rowOff>
    </xdr:to>
    <xdr:cxnSp macro="">
      <xdr:nvCxnSpPr>
        <xdr:cNvPr id="68" name="直線コネクタ 67"/>
        <xdr:cNvCxnSpPr/>
      </xdr:nvCxnSpPr>
      <xdr:spPr>
        <a:xfrm>
          <a:off x="4114800" y="76150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9"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70" name="フローチャート : 判断 69"/>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71261</xdr:rowOff>
    </xdr:to>
    <xdr:cxnSp macro="">
      <xdr:nvCxnSpPr>
        <xdr:cNvPr id="71" name="直線コネクタ 70"/>
        <xdr:cNvCxnSpPr/>
      </xdr:nvCxnSpPr>
      <xdr:spPr>
        <a:xfrm>
          <a:off x="3225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2" name="フローチャート : 判断 71"/>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3" name="テキスト ボックス 72"/>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17639</xdr:rowOff>
    </xdr:from>
    <xdr:to>
      <xdr:col>4</xdr:col>
      <xdr:colOff>482600</xdr:colOff>
      <xdr:row>44</xdr:row>
      <xdr:rowOff>44450</xdr:rowOff>
    </xdr:to>
    <xdr:cxnSp macro="">
      <xdr:nvCxnSpPr>
        <xdr:cNvPr id="74" name="直線コネクタ 73"/>
        <xdr:cNvCxnSpPr/>
      </xdr:nvCxnSpPr>
      <xdr:spPr>
        <a:xfrm>
          <a:off x="2336800" y="75614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5" name="フローチャート : 判断 74"/>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6" name="テキスト ボックス 75"/>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148872</xdr:rowOff>
    </xdr:from>
    <xdr:to>
      <xdr:col>3</xdr:col>
      <xdr:colOff>279400</xdr:colOff>
      <xdr:row>44</xdr:row>
      <xdr:rowOff>17639</xdr:rowOff>
    </xdr:to>
    <xdr:cxnSp macro="">
      <xdr:nvCxnSpPr>
        <xdr:cNvPr id="77" name="直線コネクタ 76"/>
        <xdr:cNvCxnSpPr/>
      </xdr:nvCxnSpPr>
      <xdr:spPr>
        <a:xfrm>
          <a:off x="1447800" y="752122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84667</xdr:rowOff>
    </xdr:from>
    <xdr:to>
      <xdr:col>3</xdr:col>
      <xdr:colOff>330200</xdr:colOff>
      <xdr:row>44</xdr:row>
      <xdr:rowOff>14817</xdr:rowOff>
    </xdr:to>
    <xdr:sp macro="" textlink="">
      <xdr:nvSpPr>
        <xdr:cNvPr id="78" name="フローチャート : 判断 77"/>
        <xdr:cNvSpPr/>
      </xdr:nvSpPr>
      <xdr:spPr>
        <a:xfrm>
          <a:off x="2286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24994</xdr:rowOff>
    </xdr:from>
    <xdr:ext cx="762000" cy="259045"/>
    <xdr:sp macro="" textlink="">
      <xdr:nvSpPr>
        <xdr:cNvPr id="79" name="テキスト ボックス 78"/>
        <xdr:cNvSpPr txBox="1"/>
      </xdr:nvSpPr>
      <xdr:spPr>
        <a:xfrm>
          <a:off x="1955800" y="722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80" name="フローチャート : 判断 79"/>
        <xdr:cNvSpPr/>
      </xdr:nvSpPr>
      <xdr:spPr>
        <a:xfrm>
          <a:off x="1397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156227</xdr:rowOff>
    </xdr:from>
    <xdr:ext cx="762000" cy="259045"/>
    <xdr:sp macro="" textlink="">
      <xdr:nvSpPr>
        <xdr:cNvPr id="81" name="テキスト ボックス 80"/>
        <xdr:cNvSpPr txBox="1"/>
      </xdr:nvSpPr>
      <xdr:spPr>
        <a:xfrm>
          <a:off x="1066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20461</xdr:rowOff>
    </xdr:from>
    <xdr:to>
      <xdr:col>7</xdr:col>
      <xdr:colOff>203200</xdr:colOff>
      <xdr:row>44</xdr:row>
      <xdr:rowOff>122061</xdr:rowOff>
    </xdr:to>
    <xdr:sp macro="" textlink="">
      <xdr:nvSpPr>
        <xdr:cNvPr id="87" name="円/楕円 86"/>
        <xdr:cNvSpPr/>
      </xdr:nvSpPr>
      <xdr:spPr>
        <a:xfrm>
          <a:off x="49022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163988</xdr:rowOff>
    </xdr:from>
    <xdr:ext cx="762000" cy="259045"/>
    <xdr:sp macro="" textlink="">
      <xdr:nvSpPr>
        <xdr:cNvPr id="88" name="財政力該当値テキスト"/>
        <xdr:cNvSpPr txBox="1"/>
      </xdr:nvSpPr>
      <xdr:spPr>
        <a:xfrm>
          <a:off x="5041900" y="7536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20461</xdr:rowOff>
    </xdr:from>
    <xdr:to>
      <xdr:col>6</xdr:col>
      <xdr:colOff>50800</xdr:colOff>
      <xdr:row>44</xdr:row>
      <xdr:rowOff>122061</xdr:rowOff>
    </xdr:to>
    <xdr:sp macro="" textlink="">
      <xdr:nvSpPr>
        <xdr:cNvPr id="89" name="円/楕円 88"/>
        <xdr:cNvSpPr/>
      </xdr:nvSpPr>
      <xdr:spPr>
        <a:xfrm>
          <a:off x="4064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106838</xdr:rowOff>
    </xdr:from>
    <xdr:ext cx="736600" cy="259045"/>
    <xdr:sp macro="" textlink="">
      <xdr:nvSpPr>
        <xdr:cNvPr id="90" name="テキスト ボックス 89"/>
        <xdr:cNvSpPr txBox="1"/>
      </xdr:nvSpPr>
      <xdr:spPr>
        <a:xfrm>
          <a:off x="3733800" y="7650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1" name="円/楕円 90"/>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2" name="テキスト ボックス 9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138289</xdr:rowOff>
    </xdr:from>
    <xdr:to>
      <xdr:col>3</xdr:col>
      <xdr:colOff>330200</xdr:colOff>
      <xdr:row>44</xdr:row>
      <xdr:rowOff>68439</xdr:rowOff>
    </xdr:to>
    <xdr:sp macro="" textlink="">
      <xdr:nvSpPr>
        <xdr:cNvPr id="93" name="円/楕円 92"/>
        <xdr:cNvSpPr/>
      </xdr:nvSpPr>
      <xdr:spPr>
        <a:xfrm>
          <a:off x="2286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53216</xdr:rowOff>
    </xdr:from>
    <xdr:ext cx="762000" cy="259045"/>
    <xdr:sp macro="" textlink="">
      <xdr:nvSpPr>
        <xdr:cNvPr id="94" name="テキスト ボックス 93"/>
        <xdr:cNvSpPr txBox="1"/>
      </xdr:nvSpPr>
      <xdr:spPr>
        <a:xfrm>
          <a:off x="1955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98072</xdr:rowOff>
    </xdr:from>
    <xdr:to>
      <xdr:col>2</xdr:col>
      <xdr:colOff>127000</xdr:colOff>
      <xdr:row>44</xdr:row>
      <xdr:rowOff>28222</xdr:rowOff>
    </xdr:to>
    <xdr:sp macro="" textlink="">
      <xdr:nvSpPr>
        <xdr:cNvPr id="95" name="円/楕円 94"/>
        <xdr:cNvSpPr/>
      </xdr:nvSpPr>
      <xdr:spPr>
        <a:xfrm>
          <a:off x="1397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12999</xdr:rowOff>
    </xdr:from>
    <xdr:ext cx="762000" cy="259045"/>
    <xdr:sp macro="" textlink="">
      <xdr:nvSpPr>
        <xdr:cNvPr id="96" name="テキスト ボックス 95"/>
        <xdr:cNvSpPr txBox="1"/>
      </xdr:nvSpPr>
      <xdr:spPr>
        <a:xfrm>
          <a:off x="1066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経常収支比率が前年度より</a:t>
          </a:r>
          <a:r>
            <a:rPr kumimoji="1" lang="en-US" altLang="ja-JP" sz="1300">
              <a:latin typeface="ＭＳ Ｐゴシック"/>
            </a:rPr>
            <a:t>2.9</a:t>
          </a:r>
          <a:r>
            <a:rPr kumimoji="1" lang="ja-JP" altLang="en-US" sz="1300">
              <a:latin typeface="ＭＳ Ｐゴシック"/>
            </a:rPr>
            <a:t>ポイント増加した要因については、性質別で若干の増減変動はみられるが、地方交付税額が前年対比で</a:t>
          </a:r>
          <a:r>
            <a:rPr kumimoji="1" lang="en-US" altLang="ja-JP" sz="1300">
              <a:latin typeface="ＭＳ Ｐゴシック"/>
            </a:rPr>
            <a:t>64,076</a:t>
          </a:r>
          <a:r>
            <a:rPr kumimoji="1" lang="ja-JP" altLang="en-US" sz="1300">
              <a:latin typeface="ＭＳ Ｐゴシック"/>
            </a:rPr>
            <a:t>千円減少したことが影響していると考えられる。今後とも、事務事業の見直しを進めるとともに、経常経費の削減を図る。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7" name="直線コネクタ 116"/>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8" name="テキスト ボックス 117"/>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64135</xdr:rowOff>
    </xdr:from>
    <xdr:to>
      <xdr:col>7</xdr:col>
      <xdr:colOff>152400</xdr:colOff>
      <xdr:row>66</xdr:row>
      <xdr:rowOff>106680</xdr:rowOff>
    </xdr:to>
    <xdr:cxnSp macro="">
      <xdr:nvCxnSpPr>
        <xdr:cNvPr id="122" name="直線コネクタ 121"/>
        <xdr:cNvCxnSpPr/>
      </xdr:nvCxnSpPr>
      <xdr:spPr>
        <a:xfrm flipV="1">
          <a:off x="4953000" y="10179685"/>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78757</xdr:rowOff>
    </xdr:from>
    <xdr:ext cx="762000" cy="259045"/>
    <xdr:sp macro="" textlink="">
      <xdr:nvSpPr>
        <xdr:cNvPr id="123" name="財政構造の弾力性最小値テキスト"/>
        <xdr:cNvSpPr txBox="1"/>
      </xdr:nvSpPr>
      <xdr:spPr>
        <a:xfrm>
          <a:off x="5041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90.4</a:t>
          </a:r>
          <a:endParaRPr kumimoji="1" lang="ja-JP" altLang="en-US" sz="1000" b="1">
            <a:latin typeface="ＭＳ Ｐゴシック"/>
          </a:endParaRPr>
        </a:p>
      </xdr:txBody>
    </xdr:sp>
    <xdr:clientData/>
  </xdr:oneCellAnchor>
  <xdr:twoCellAnchor>
    <xdr:from>
      <xdr:col>7</xdr:col>
      <xdr:colOff>63500</xdr:colOff>
      <xdr:row>66</xdr:row>
      <xdr:rowOff>106680</xdr:rowOff>
    </xdr:from>
    <xdr:to>
      <xdr:col>7</xdr:col>
      <xdr:colOff>241300</xdr:colOff>
      <xdr:row>66</xdr:row>
      <xdr:rowOff>106680</xdr:rowOff>
    </xdr:to>
    <xdr:cxnSp macro="">
      <xdr:nvCxnSpPr>
        <xdr:cNvPr id="124" name="直線コネクタ 123"/>
        <xdr:cNvCxnSpPr/>
      </xdr:nvCxnSpPr>
      <xdr:spPr>
        <a:xfrm>
          <a:off x="4864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150512</xdr:rowOff>
    </xdr:from>
    <xdr:ext cx="762000" cy="259045"/>
    <xdr:sp macro="" textlink="">
      <xdr:nvSpPr>
        <xdr:cNvPr id="125" name="財政構造の弾力性最大値テキスト"/>
        <xdr:cNvSpPr txBox="1"/>
      </xdr:nvSpPr>
      <xdr:spPr>
        <a:xfrm>
          <a:off x="5041900" y="9923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59</xdr:row>
      <xdr:rowOff>64135</xdr:rowOff>
    </xdr:from>
    <xdr:to>
      <xdr:col>7</xdr:col>
      <xdr:colOff>241300</xdr:colOff>
      <xdr:row>59</xdr:row>
      <xdr:rowOff>64135</xdr:rowOff>
    </xdr:to>
    <xdr:cxnSp macro="">
      <xdr:nvCxnSpPr>
        <xdr:cNvPr id="126" name="直線コネクタ 125"/>
        <xdr:cNvCxnSpPr/>
      </xdr:nvCxnSpPr>
      <xdr:spPr>
        <a:xfrm>
          <a:off x="4864100" y="10179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63500</xdr:rowOff>
    </xdr:from>
    <xdr:to>
      <xdr:col>7</xdr:col>
      <xdr:colOff>152400</xdr:colOff>
      <xdr:row>65</xdr:row>
      <xdr:rowOff>66993</xdr:rowOff>
    </xdr:to>
    <xdr:cxnSp macro="">
      <xdr:nvCxnSpPr>
        <xdr:cNvPr id="127" name="直線コネクタ 126"/>
        <xdr:cNvCxnSpPr/>
      </xdr:nvCxnSpPr>
      <xdr:spPr>
        <a:xfrm>
          <a:off x="4114800" y="11036300"/>
          <a:ext cx="838200" cy="174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28"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29" name="フローチャート : 判断 128"/>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23813</xdr:rowOff>
    </xdr:from>
    <xdr:to>
      <xdr:col>6</xdr:col>
      <xdr:colOff>0</xdr:colOff>
      <xdr:row>64</xdr:row>
      <xdr:rowOff>63500</xdr:rowOff>
    </xdr:to>
    <xdr:cxnSp macro="">
      <xdr:nvCxnSpPr>
        <xdr:cNvPr id="130" name="直線コネクタ 129"/>
        <xdr:cNvCxnSpPr/>
      </xdr:nvCxnSpPr>
      <xdr:spPr>
        <a:xfrm>
          <a:off x="3225800" y="10825163"/>
          <a:ext cx="889000" cy="211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1" name="フローチャート : 判断 130"/>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2" name="テキスト ボックス 131"/>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159068</xdr:rowOff>
    </xdr:from>
    <xdr:to>
      <xdr:col>4</xdr:col>
      <xdr:colOff>482600</xdr:colOff>
      <xdr:row>63</xdr:row>
      <xdr:rowOff>23813</xdr:rowOff>
    </xdr:to>
    <xdr:cxnSp macro="">
      <xdr:nvCxnSpPr>
        <xdr:cNvPr id="133" name="直線コネクタ 132"/>
        <xdr:cNvCxnSpPr/>
      </xdr:nvCxnSpPr>
      <xdr:spPr>
        <a:xfrm>
          <a:off x="2336800" y="10788968"/>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57468</xdr:rowOff>
    </xdr:from>
    <xdr:to>
      <xdr:col>4</xdr:col>
      <xdr:colOff>533400</xdr:colOff>
      <xdr:row>63</xdr:row>
      <xdr:rowOff>159068</xdr:rowOff>
    </xdr:to>
    <xdr:sp macro="" textlink="">
      <xdr:nvSpPr>
        <xdr:cNvPr id="134" name="フローチャート : 判断 133"/>
        <xdr:cNvSpPr/>
      </xdr:nvSpPr>
      <xdr:spPr>
        <a:xfrm>
          <a:off x="3175000" y="1085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143845</xdr:rowOff>
    </xdr:from>
    <xdr:ext cx="762000" cy="259045"/>
    <xdr:sp macro="" textlink="">
      <xdr:nvSpPr>
        <xdr:cNvPr id="135" name="テキスト ボックス 134"/>
        <xdr:cNvSpPr txBox="1"/>
      </xdr:nvSpPr>
      <xdr:spPr>
        <a:xfrm>
          <a:off x="2844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159068</xdr:rowOff>
    </xdr:from>
    <xdr:to>
      <xdr:col>3</xdr:col>
      <xdr:colOff>279400</xdr:colOff>
      <xdr:row>63</xdr:row>
      <xdr:rowOff>120332</xdr:rowOff>
    </xdr:to>
    <xdr:cxnSp macro="">
      <xdr:nvCxnSpPr>
        <xdr:cNvPr id="136" name="直線コネクタ 135"/>
        <xdr:cNvCxnSpPr/>
      </xdr:nvCxnSpPr>
      <xdr:spPr>
        <a:xfrm flipV="1">
          <a:off x="1447800" y="10788968"/>
          <a:ext cx="889000" cy="132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51435</xdr:rowOff>
    </xdr:from>
    <xdr:to>
      <xdr:col>3</xdr:col>
      <xdr:colOff>330200</xdr:colOff>
      <xdr:row>63</xdr:row>
      <xdr:rowOff>153035</xdr:rowOff>
    </xdr:to>
    <xdr:sp macro="" textlink="">
      <xdr:nvSpPr>
        <xdr:cNvPr id="137" name="フローチャート : 判断 136"/>
        <xdr:cNvSpPr/>
      </xdr:nvSpPr>
      <xdr:spPr>
        <a:xfrm>
          <a:off x="2286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137812</xdr:rowOff>
    </xdr:from>
    <xdr:ext cx="762000" cy="259045"/>
    <xdr:sp macro="" textlink="">
      <xdr:nvSpPr>
        <xdr:cNvPr id="138" name="テキスト ボックス 137"/>
        <xdr:cNvSpPr txBox="1"/>
      </xdr:nvSpPr>
      <xdr:spPr>
        <a:xfrm>
          <a:off x="1955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24765</xdr:rowOff>
    </xdr:from>
    <xdr:to>
      <xdr:col>2</xdr:col>
      <xdr:colOff>127000</xdr:colOff>
      <xdr:row>64</xdr:row>
      <xdr:rowOff>126365</xdr:rowOff>
    </xdr:to>
    <xdr:sp macro="" textlink="">
      <xdr:nvSpPr>
        <xdr:cNvPr id="139" name="フローチャート : 判断 138"/>
        <xdr:cNvSpPr/>
      </xdr:nvSpPr>
      <xdr:spPr>
        <a:xfrm>
          <a:off x="1397000" y="10997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111142</xdr:rowOff>
    </xdr:from>
    <xdr:ext cx="762000" cy="259045"/>
    <xdr:sp macro="" textlink="">
      <xdr:nvSpPr>
        <xdr:cNvPr id="140" name="テキスト ボックス 139"/>
        <xdr:cNvSpPr txBox="1"/>
      </xdr:nvSpPr>
      <xdr:spPr>
        <a:xfrm>
          <a:off x="1066800" y="1108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16193</xdr:rowOff>
    </xdr:from>
    <xdr:to>
      <xdr:col>7</xdr:col>
      <xdr:colOff>203200</xdr:colOff>
      <xdr:row>65</xdr:row>
      <xdr:rowOff>117793</xdr:rowOff>
    </xdr:to>
    <xdr:sp macro="" textlink="">
      <xdr:nvSpPr>
        <xdr:cNvPr id="146" name="円/楕円 145"/>
        <xdr:cNvSpPr/>
      </xdr:nvSpPr>
      <xdr:spPr>
        <a:xfrm>
          <a:off x="4902200" y="1116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159720</xdr:rowOff>
    </xdr:from>
    <xdr:ext cx="762000" cy="259045"/>
    <xdr:sp macro="" textlink="">
      <xdr:nvSpPr>
        <xdr:cNvPr id="147" name="財政構造の弾力性該当値テキスト"/>
        <xdr:cNvSpPr txBox="1"/>
      </xdr:nvSpPr>
      <xdr:spPr>
        <a:xfrm>
          <a:off x="5041900" y="1113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12700</xdr:rowOff>
    </xdr:from>
    <xdr:to>
      <xdr:col>6</xdr:col>
      <xdr:colOff>50800</xdr:colOff>
      <xdr:row>64</xdr:row>
      <xdr:rowOff>114300</xdr:rowOff>
    </xdr:to>
    <xdr:sp macro="" textlink="">
      <xdr:nvSpPr>
        <xdr:cNvPr id="148" name="円/楕円 147"/>
        <xdr:cNvSpPr/>
      </xdr:nvSpPr>
      <xdr:spPr>
        <a:xfrm>
          <a:off x="4064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99077</xdr:rowOff>
    </xdr:from>
    <xdr:ext cx="736600" cy="259045"/>
    <xdr:sp macro="" textlink="">
      <xdr:nvSpPr>
        <xdr:cNvPr id="149" name="テキスト ボックス 148"/>
        <xdr:cNvSpPr txBox="1"/>
      </xdr:nvSpPr>
      <xdr:spPr>
        <a:xfrm>
          <a:off x="3733800" y="1107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144463</xdr:rowOff>
    </xdr:from>
    <xdr:to>
      <xdr:col>4</xdr:col>
      <xdr:colOff>533400</xdr:colOff>
      <xdr:row>63</xdr:row>
      <xdr:rowOff>74613</xdr:rowOff>
    </xdr:to>
    <xdr:sp macro="" textlink="">
      <xdr:nvSpPr>
        <xdr:cNvPr id="150" name="円/楕円 149"/>
        <xdr:cNvSpPr/>
      </xdr:nvSpPr>
      <xdr:spPr>
        <a:xfrm>
          <a:off x="3175000" y="1077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84790</xdr:rowOff>
    </xdr:from>
    <xdr:ext cx="762000" cy="259045"/>
    <xdr:sp macro="" textlink="">
      <xdr:nvSpPr>
        <xdr:cNvPr id="151" name="テキスト ボックス 150"/>
        <xdr:cNvSpPr txBox="1"/>
      </xdr:nvSpPr>
      <xdr:spPr>
        <a:xfrm>
          <a:off x="2844800" y="1054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108268</xdr:rowOff>
    </xdr:from>
    <xdr:to>
      <xdr:col>3</xdr:col>
      <xdr:colOff>330200</xdr:colOff>
      <xdr:row>63</xdr:row>
      <xdr:rowOff>38418</xdr:rowOff>
    </xdr:to>
    <xdr:sp macro="" textlink="">
      <xdr:nvSpPr>
        <xdr:cNvPr id="152" name="円/楕円 151"/>
        <xdr:cNvSpPr/>
      </xdr:nvSpPr>
      <xdr:spPr>
        <a:xfrm>
          <a:off x="2286000" y="1073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48595</xdr:rowOff>
    </xdr:from>
    <xdr:ext cx="762000" cy="259045"/>
    <xdr:sp macro="" textlink="">
      <xdr:nvSpPr>
        <xdr:cNvPr id="153" name="テキスト ボックス 152"/>
        <xdr:cNvSpPr txBox="1"/>
      </xdr:nvSpPr>
      <xdr:spPr>
        <a:xfrm>
          <a:off x="1955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69532</xdr:rowOff>
    </xdr:from>
    <xdr:to>
      <xdr:col>2</xdr:col>
      <xdr:colOff>127000</xdr:colOff>
      <xdr:row>63</xdr:row>
      <xdr:rowOff>171132</xdr:rowOff>
    </xdr:to>
    <xdr:sp macro="" textlink="">
      <xdr:nvSpPr>
        <xdr:cNvPr id="154" name="円/楕円 153"/>
        <xdr:cNvSpPr/>
      </xdr:nvSpPr>
      <xdr:spPr>
        <a:xfrm>
          <a:off x="1397000" y="1087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9859</xdr:rowOff>
    </xdr:from>
    <xdr:ext cx="762000" cy="259045"/>
    <xdr:sp macro="" textlink="">
      <xdr:nvSpPr>
        <xdr:cNvPr id="155" name="テキスト ボックス 154"/>
        <xdr:cNvSpPr txBox="1"/>
      </xdr:nvSpPr>
      <xdr:spPr>
        <a:xfrm>
          <a:off x="1066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7" name="テキスト ボックス 156"/>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8" name="テキスト ボックス 157"/>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[553,976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人件費については、職員の基本給</a:t>
          </a:r>
          <a:r>
            <a:rPr kumimoji="1" lang="en-US" altLang="ja-JP" sz="1300">
              <a:latin typeface="ＭＳ Ｐゴシック"/>
            </a:rPr>
            <a:t>3%</a:t>
          </a:r>
          <a:r>
            <a:rPr kumimoji="1" lang="ja-JP" altLang="en-US" sz="1300">
              <a:latin typeface="ＭＳ Ｐゴシック"/>
            </a:rPr>
            <a:t>カットを実施しており、前年度対比で</a:t>
          </a:r>
          <a:r>
            <a:rPr kumimoji="1" lang="en-US" altLang="ja-JP" sz="1300">
              <a:latin typeface="ＭＳ Ｐゴシック"/>
            </a:rPr>
            <a:t>54,565</a:t>
          </a:r>
          <a:r>
            <a:rPr kumimoji="1" lang="ja-JP" altLang="en-US" sz="1300">
              <a:latin typeface="ＭＳ Ｐゴシック"/>
            </a:rPr>
            <a:t>千円</a:t>
          </a:r>
          <a:r>
            <a:rPr kumimoji="1" lang="en-US" altLang="ja-JP" sz="1300">
              <a:latin typeface="ＭＳ Ｐゴシック"/>
            </a:rPr>
            <a:t>(5%)</a:t>
          </a:r>
          <a:r>
            <a:rPr kumimoji="1" lang="ja-JP" altLang="en-US" sz="1300">
              <a:latin typeface="ＭＳ Ｐゴシック"/>
            </a:rPr>
            <a:t>の減少になっているが、物件費においては、住宅等除染作業などにより、前年度対比で</a:t>
          </a:r>
          <a:r>
            <a:rPr kumimoji="1" lang="en-US" altLang="ja-JP" sz="1300">
              <a:latin typeface="ＭＳ Ｐゴシック"/>
            </a:rPr>
            <a:t>3,291,019</a:t>
          </a:r>
          <a:r>
            <a:rPr kumimoji="1" lang="ja-JP" altLang="en-US" sz="1300">
              <a:latin typeface="ＭＳ Ｐゴシック"/>
            </a:rPr>
            <a:t>千円</a:t>
          </a:r>
          <a:r>
            <a:rPr kumimoji="1" lang="en-US" altLang="ja-JP" sz="1300">
              <a:latin typeface="ＭＳ Ｐゴシック"/>
            </a:rPr>
            <a:t>(126.9%)</a:t>
          </a:r>
          <a:r>
            <a:rPr kumimoji="1" lang="ja-JP" altLang="en-US" sz="1300">
              <a:latin typeface="ＭＳ Ｐゴシック"/>
            </a:rPr>
            <a:t>の増加になっている。原発事故対応が終了すれば、元の水準に戻ると思われる。</a:t>
          </a: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2" name="直線コネクタ 171"/>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3" name="テキスト ボックス 172"/>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4" name="直線コネクタ 173"/>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5" name="テキスト ボックス 174"/>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6" name="直線コネクタ 175"/>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7" name="テキスト ボックス 176"/>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8" name="直線コネクタ 177"/>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9" name="テキスト ボックス 178"/>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0" name="直線コネクタ 179"/>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1" name="テキスト ボックス 180"/>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2" name="直線コネクタ 181"/>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3" name="テキスト ボックス 182"/>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35962</xdr:rowOff>
    </xdr:from>
    <xdr:to>
      <xdr:col>7</xdr:col>
      <xdr:colOff>152400</xdr:colOff>
      <xdr:row>90</xdr:row>
      <xdr:rowOff>85899</xdr:rowOff>
    </xdr:to>
    <xdr:cxnSp macro="">
      <xdr:nvCxnSpPr>
        <xdr:cNvPr id="186" name="直線コネクタ 185"/>
        <xdr:cNvCxnSpPr/>
      </xdr:nvCxnSpPr>
      <xdr:spPr>
        <a:xfrm flipV="1">
          <a:off x="4953000" y="13923412"/>
          <a:ext cx="0" cy="15929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57976</xdr:rowOff>
    </xdr:from>
    <xdr:ext cx="762000" cy="259045"/>
    <xdr:sp macro="" textlink="">
      <xdr:nvSpPr>
        <xdr:cNvPr id="187" name="人件費・物件費等の状況最小値テキスト"/>
        <xdr:cNvSpPr txBox="1"/>
      </xdr:nvSpPr>
      <xdr:spPr>
        <a:xfrm>
          <a:off x="5041900" y="15488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1,028,785</a:t>
          </a:r>
          <a:endParaRPr kumimoji="1" lang="ja-JP" altLang="en-US" sz="1000" b="1">
            <a:latin typeface="ＭＳ Ｐゴシック"/>
          </a:endParaRPr>
        </a:p>
      </xdr:txBody>
    </xdr:sp>
    <xdr:clientData/>
  </xdr:oneCellAnchor>
  <xdr:twoCellAnchor>
    <xdr:from>
      <xdr:col>7</xdr:col>
      <xdr:colOff>63500</xdr:colOff>
      <xdr:row>90</xdr:row>
      <xdr:rowOff>85899</xdr:rowOff>
    </xdr:from>
    <xdr:to>
      <xdr:col>7</xdr:col>
      <xdr:colOff>241300</xdr:colOff>
      <xdr:row>90</xdr:row>
      <xdr:rowOff>85899</xdr:rowOff>
    </xdr:to>
    <xdr:cxnSp macro="">
      <xdr:nvCxnSpPr>
        <xdr:cNvPr id="188" name="直線コネクタ 187"/>
        <xdr:cNvCxnSpPr/>
      </xdr:nvCxnSpPr>
      <xdr:spPr>
        <a:xfrm>
          <a:off x="4864100" y="15516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122339</xdr:rowOff>
    </xdr:from>
    <xdr:ext cx="762000" cy="259045"/>
    <xdr:sp macro="" textlink="">
      <xdr:nvSpPr>
        <xdr:cNvPr id="189" name="人件費・物件費等の状況最大値テキスト"/>
        <xdr:cNvSpPr txBox="1"/>
      </xdr:nvSpPr>
      <xdr:spPr>
        <a:xfrm>
          <a:off x="5041900" y="1366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104,549</a:t>
          </a:r>
          <a:endParaRPr kumimoji="1" lang="ja-JP" altLang="en-US" sz="1000" b="1">
            <a:latin typeface="ＭＳ Ｐゴシック"/>
          </a:endParaRPr>
        </a:p>
      </xdr:txBody>
    </xdr:sp>
    <xdr:clientData/>
  </xdr:oneCellAnchor>
  <xdr:twoCellAnchor>
    <xdr:from>
      <xdr:col>7</xdr:col>
      <xdr:colOff>63500</xdr:colOff>
      <xdr:row>81</xdr:row>
      <xdr:rowOff>35962</xdr:rowOff>
    </xdr:from>
    <xdr:to>
      <xdr:col>7</xdr:col>
      <xdr:colOff>241300</xdr:colOff>
      <xdr:row>81</xdr:row>
      <xdr:rowOff>35962</xdr:rowOff>
    </xdr:to>
    <xdr:cxnSp macro="">
      <xdr:nvCxnSpPr>
        <xdr:cNvPr id="190" name="直線コネクタ 189"/>
        <xdr:cNvCxnSpPr/>
      </xdr:nvCxnSpPr>
      <xdr:spPr>
        <a:xfrm>
          <a:off x="4864100" y="13923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12288</xdr:rowOff>
    </xdr:from>
    <xdr:to>
      <xdr:col>7</xdr:col>
      <xdr:colOff>152400</xdr:colOff>
      <xdr:row>85</xdr:row>
      <xdr:rowOff>124782</xdr:rowOff>
    </xdr:to>
    <xdr:cxnSp macro="">
      <xdr:nvCxnSpPr>
        <xdr:cNvPr id="191" name="直線コネクタ 190"/>
        <xdr:cNvCxnSpPr/>
      </xdr:nvCxnSpPr>
      <xdr:spPr>
        <a:xfrm>
          <a:off x="4114800" y="14242638"/>
          <a:ext cx="838200" cy="455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87923</xdr:rowOff>
    </xdr:from>
    <xdr:ext cx="762000" cy="259045"/>
    <xdr:sp macro="" textlink="">
      <xdr:nvSpPr>
        <xdr:cNvPr id="192" name="人件費・物件費等の状況平均値テキスト"/>
        <xdr:cNvSpPr txBox="1"/>
      </xdr:nvSpPr>
      <xdr:spPr>
        <a:xfrm>
          <a:off x="5041900" y="13803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154,581</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71396</xdr:rowOff>
    </xdr:from>
    <xdr:to>
      <xdr:col>7</xdr:col>
      <xdr:colOff>203200</xdr:colOff>
      <xdr:row>82</xdr:row>
      <xdr:rowOff>1546</xdr:rowOff>
    </xdr:to>
    <xdr:sp macro="" textlink="">
      <xdr:nvSpPr>
        <xdr:cNvPr id="193" name="フローチャート : 判断 192"/>
        <xdr:cNvSpPr/>
      </xdr:nvSpPr>
      <xdr:spPr>
        <a:xfrm>
          <a:off x="4902200" y="13958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157087</xdr:rowOff>
    </xdr:from>
    <xdr:to>
      <xdr:col>6</xdr:col>
      <xdr:colOff>0</xdr:colOff>
      <xdr:row>83</xdr:row>
      <xdr:rowOff>12288</xdr:rowOff>
    </xdr:to>
    <xdr:cxnSp macro="">
      <xdr:nvCxnSpPr>
        <xdr:cNvPr id="194" name="直線コネクタ 193"/>
        <xdr:cNvCxnSpPr/>
      </xdr:nvCxnSpPr>
      <xdr:spPr>
        <a:xfrm>
          <a:off x="3225800" y="14044537"/>
          <a:ext cx="889000" cy="198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60454</xdr:rowOff>
    </xdr:from>
    <xdr:to>
      <xdr:col>6</xdr:col>
      <xdr:colOff>50800</xdr:colOff>
      <xdr:row>81</xdr:row>
      <xdr:rowOff>162054</xdr:rowOff>
    </xdr:to>
    <xdr:sp macro="" textlink="">
      <xdr:nvSpPr>
        <xdr:cNvPr id="195" name="フローチャート : 判断 194"/>
        <xdr:cNvSpPr/>
      </xdr:nvSpPr>
      <xdr:spPr>
        <a:xfrm>
          <a:off x="4064000" y="13947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781</xdr:rowOff>
    </xdr:from>
    <xdr:ext cx="736600" cy="259045"/>
    <xdr:sp macro="" textlink="">
      <xdr:nvSpPr>
        <xdr:cNvPr id="196" name="テキスト ボックス 195"/>
        <xdr:cNvSpPr txBox="1"/>
      </xdr:nvSpPr>
      <xdr:spPr>
        <a:xfrm>
          <a:off x="3733800" y="1371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148,233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89796</xdr:rowOff>
    </xdr:from>
    <xdr:to>
      <xdr:col>4</xdr:col>
      <xdr:colOff>482600</xdr:colOff>
      <xdr:row>81</xdr:row>
      <xdr:rowOff>157087</xdr:rowOff>
    </xdr:to>
    <xdr:cxnSp macro="">
      <xdr:nvCxnSpPr>
        <xdr:cNvPr id="197" name="直線コネクタ 196"/>
        <xdr:cNvCxnSpPr/>
      </xdr:nvCxnSpPr>
      <xdr:spPr>
        <a:xfrm>
          <a:off x="2336800" y="13977246"/>
          <a:ext cx="889000" cy="67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111765</xdr:rowOff>
    </xdr:from>
    <xdr:to>
      <xdr:col>4</xdr:col>
      <xdr:colOff>533400</xdr:colOff>
      <xdr:row>82</xdr:row>
      <xdr:rowOff>41915</xdr:rowOff>
    </xdr:to>
    <xdr:sp macro="" textlink="">
      <xdr:nvSpPr>
        <xdr:cNvPr id="198" name="フローチャート : 判断 197"/>
        <xdr:cNvSpPr/>
      </xdr:nvSpPr>
      <xdr:spPr>
        <a:xfrm>
          <a:off x="3175000" y="13999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26692</xdr:rowOff>
    </xdr:from>
    <xdr:ext cx="762000" cy="259045"/>
    <xdr:sp macro="" textlink="">
      <xdr:nvSpPr>
        <xdr:cNvPr id="199" name="テキスト ボックス 198"/>
        <xdr:cNvSpPr txBox="1"/>
      </xdr:nvSpPr>
      <xdr:spPr>
        <a:xfrm>
          <a:off x="2844800" y="1408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178,003</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75088</xdr:rowOff>
    </xdr:from>
    <xdr:to>
      <xdr:col>3</xdr:col>
      <xdr:colOff>279400</xdr:colOff>
      <xdr:row>81</xdr:row>
      <xdr:rowOff>89796</xdr:rowOff>
    </xdr:to>
    <xdr:cxnSp macro="">
      <xdr:nvCxnSpPr>
        <xdr:cNvPr id="200" name="直線コネクタ 199"/>
        <xdr:cNvCxnSpPr/>
      </xdr:nvCxnSpPr>
      <xdr:spPr>
        <a:xfrm>
          <a:off x="1447800" y="13962538"/>
          <a:ext cx="889000" cy="14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83434</xdr:rowOff>
    </xdr:from>
    <xdr:to>
      <xdr:col>3</xdr:col>
      <xdr:colOff>330200</xdr:colOff>
      <xdr:row>82</xdr:row>
      <xdr:rowOff>13584</xdr:rowOff>
    </xdr:to>
    <xdr:sp macro="" textlink="">
      <xdr:nvSpPr>
        <xdr:cNvPr id="201" name="フローチャート : 判断 200"/>
        <xdr:cNvSpPr/>
      </xdr:nvSpPr>
      <xdr:spPr>
        <a:xfrm>
          <a:off x="2286000" y="1397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169811</xdr:rowOff>
    </xdr:from>
    <xdr:ext cx="762000" cy="259045"/>
    <xdr:sp macro="" textlink="">
      <xdr:nvSpPr>
        <xdr:cNvPr id="202" name="テキスト ボックス 201"/>
        <xdr:cNvSpPr txBox="1"/>
      </xdr:nvSpPr>
      <xdr:spPr>
        <a:xfrm>
          <a:off x="1955800" y="1405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65849</xdr:rowOff>
    </xdr:from>
    <xdr:to>
      <xdr:col>2</xdr:col>
      <xdr:colOff>127000</xdr:colOff>
      <xdr:row>81</xdr:row>
      <xdr:rowOff>167449</xdr:rowOff>
    </xdr:to>
    <xdr:sp macro="" textlink="">
      <xdr:nvSpPr>
        <xdr:cNvPr id="203" name="フローチャート : 判断 202"/>
        <xdr:cNvSpPr/>
      </xdr:nvSpPr>
      <xdr:spPr>
        <a:xfrm>
          <a:off x="1397000" y="1395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152226</xdr:rowOff>
    </xdr:from>
    <xdr:ext cx="762000" cy="259045"/>
    <xdr:sp macro="" textlink="">
      <xdr:nvSpPr>
        <xdr:cNvPr id="204" name="テキスト ボックス 203"/>
        <xdr:cNvSpPr txBox="1"/>
      </xdr:nvSpPr>
      <xdr:spPr>
        <a:xfrm>
          <a:off x="1066800" y="14039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151,363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73982</xdr:rowOff>
    </xdr:from>
    <xdr:to>
      <xdr:col>7</xdr:col>
      <xdr:colOff>203200</xdr:colOff>
      <xdr:row>86</xdr:row>
      <xdr:rowOff>4132</xdr:rowOff>
    </xdr:to>
    <xdr:sp macro="" textlink="">
      <xdr:nvSpPr>
        <xdr:cNvPr id="210" name="円/楕円 209"/>
        <xdr:cNvSpPr/>
      </xdr:nvSpPr>
      <xdr:spPr>
        <a:xfrm>
          <a:off x="4902200" y="146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46059</xdr:rowOff>
    </xdr:from>
    <xdr:ext cx="762000" cy="259045"/>
    <xdr:sp macro="" textlink="">
      <xdr:nvSpPr>
        <xdr:cNvPr id="211" name="人件費・物件費等の状況該当値テキスト"/>
        <xdr:cNvSpPr txBox="1"/>
      </xdr:nvSpPr>
      <xdr:spPr>
        <a:xfrm>
          <a:off x="5041900" y="14619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553,976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132938</xdr:rowOff>
    </xdr:from>
    <xdr:to>
      <xdr:col>6</xdr:col>
      <xdr:colOff>50800</xdr:colOff>
      <xdr:row>83</xdr:row>
      <xdr:rowOff>63088</xdr:rowOff>
    </xdr:to>
    <xdr:sp macro="" textlink="">
      <xdr:nvSpPr>
        <xdr:cNvPr id="212" name="円/楕円 211"/>
        <xdr:cNvSpPr/>
      </xdr:nvSpPr>
      <xdr:spPr>
        <a:xfrm>
          <a:off x="4064000" y="14191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47865</xdr:rowOff>
    </xdr:from>
    <xdr:ext cx="736600" cy="259045"/>
    <xdr:sp macro="" textlink="">
      <xdr:nvSpPr>
        <xdr:cNvPr id="213" name="テキスト ボックス 212"/>
        <xdr:cNvSpPr txBox="1"/>
      </xdr:nvSpPr>
      <xdr:spPr>
        <a:xfrm>
          <a:off x="3733800" y="14278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289,761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106287</xdr:rowOff>
    </xdr:from>
    <xdr:to>
      <xdr:col>4</xdr:col>
      <xdr:colOff>533400</xdr:colOff>
      <xdr:row>82</xdr:row>
      <xdr:rowOff>36437</xdr:rowOff>
    </xdr:to>
    <xdr:sp macro="" textlink="">
      <xdr:nvSpPr>
        <xdr:cNvPr id="214" name="円/楕円 213"/>
        <xdr:cNvSpPr/>
      </xdr:nvSpPr>
      <xdr:spPr>
        <a:xfrm>
          <a:off x="3175000" y="1399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46614</xdr:rowOff>
    </xdr:from>
    <xdr:ext cx="762000" cy="259045"/>
    <xdr:sp macro="" textlink="">
      <xdr:nvSpPr>
        <xdr:cNvPr id="215" name="テキスト ボックス 214"/>
        <xdr:cNvSpPr txBox="1"/>
      </xdr:nvSpPr>
      <xdr:spPr>
        <a:xfrm>
          <a:off x="2844800" y="1376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174,824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38996</xdr:rowOff>
    </xdr:from>
    <xdr:to>
      <xdr:col>3</xdr:col>
      <xdr:colOff>330200</xdr:colOff>
      <xdr:row>81</xdr:row>
      <xdr:rowOff>140596</xdr:rowOff>
    </xdr:to>
    <xdr:sp macro="" textlink="">
      <xdr:nvSpPr>
        <xdr:cNvPr id="216" name="円/楕円 215"/>
        <xdr:cNvSpPr/>
      </xdr:nvSpPr>
      <xdr:spPr>
        <a:xfrm>
          <a:off x="2286000" y="1392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150773</xdr:rowOff>
    </xdr:from>
    <xdr:ext cx="762000" cy="259045"/>
    <xdr:sp macro="" textlink="">
      <xdr:nvSpPr>
        <xdr:cNvPr id="217" name="テキスト ボックス 216"/>
        <xdr:cNvSpPr txBox="1"/>
      </xdr:nvSpPr>
      <xdr:spPr>
        <a:xfrm>
          <a:off x="1955800" y="1369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135,783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24288</xdr:rowOff>
    </xdr:from>
    <xdr:to>
      <xdr:col>2</xdr:col>
      <xdr:colOff>127000</xdr:colOff>
      <xdr:row>81</xdr:row>
      <xdr:rowOff>125888</xdr:rowOff>
    </xdr:to>
    <xdr:sp macro="" textlink="">
      <xdr:nvSpPr>
        <xdr:cNvPr id="218" name="円/楕円 217"/>
        <xdr:cNvSpPr/>
      </xdr:nvSpPr>
      <xdr:spPr>
        <a:xfrm>
          <a:off x="1397000" y="13911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136065</xdr:rowOff>
    </xdr:from>
    <xdr:ext cx="762000" cy="259045"/>
    <xdr:sp macro="" textlink="">
      <xdr:nvSpPr>
        <xdr:cNvPr id="219" name="テキスト ボックス 218"/>
        <xdr:cNvSpPr txBox="1"/>
      </xdr:nvSpPr>
      <xdr:spPr>
        <a:xfrm>
          <a:off x="1066800" y="13680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127,250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1" name="テキスト ボックス 220"/>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2" name="テキスト ボックス 221"/>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前年と同様に町独自の給与削減及び、国家公務員の給与削減期間の終了により、前年より大幅な低下となった。地域の民間企業の給与状況を踏まえながら、給与の適正化に努める。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75692</xdr:rowOff>
    </xdr:from>
    <xdr:to>
      <xdr:col>24</xdr:col>
      <xdr:colOff>558800</xdr:colOff>
      <xdr:row>84</xdr:row>
      <xdr:rowOff>29463</xdr:rowOff>
    </xdr:to>
    <xdr:cxnSp macro="">
      <xdr:nvCxnSpPr>
        <xdr:cNvPr id="246" name="直線コネクタ 245"/>
        <xdr:cNvCxnSpPr/>
      </xdr:nvCxnSpPr>
      <xdr:spPr>
        <a:xfrm flipV="1">
          <a:off x="17018000" y="13963142"/>
          <a:ext cx="0" cy="4681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1540</xdr:rowOff>
    </xdr:from>
    <xdr:ext cx="762000" cy="259045"/>
    <xdr:sp macro="" textlink="">
      <xdr:nvSpPr>
        <xdr:cNvPr id="247" name="給与水準   （国との比較）最小値テキスト"/>
        <xdr:cNvSpPr txBox="1"/>
      </xdr:nvSpPr>
      <xdr:spPr>
        <a:xfrm>
          <a:off x="17106900" y="1440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84</xdr:row>
      <xdr:rowOff>29463</xdr:rowOff>
    </xdr:from>
    <xdr:to>
      <xdr:col>24</xdr:col>
      <xdr:colOff>647700</xdr:colOff>
      <xdr:row>84</xdr:row>
      <xdr:rowOff>29463</xdr:rowOff>
    </xdr:to>
    <xdr:cxnSp macro="">
      <xdr:nvCxnSpPr>
        <xdr:cNvPr id="248" name="直線コネクタ 247"/>
        <xdr:cNvCxnSpPr/>
      </xdr:nvCxnSpPr>
      <xdr:spPr>
        <a:xfrm>
          <a:off x="16929100" y="1443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162069</xdr:rowOff>
    </xdr:from>
    <xdr:ext cx="762000" cy="259045"/>
    <xdr:sp macro="" textlink="">
      <xdr:nvSpPr>
        <xdr:cNvPr id="249" name="給与水準   （国との比較）最大値テキスト"/>
        <xdr:cNvSpPr txBox="1"/>
      </xdr:nvSpPr>
      <xdr:spPr>
        <a:xfrm>
          <a:off x="17106900" y="13706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91.7</a:t>
          </a:r>
          <a:endParaRPr kumimoji="1" lang="ja-JP" altLang="en-US" sz="1000" b="1">
            <a:latin typeface="ＭＳ Ｐゴシック"/>
          </a:endParaRPr>
        </a:p>
      </xdr:txBody>
    </xdr:sp>
    <xdr:clientData/>
  </xdr:oneCellAnchor>
  <xdr:twoCellAnchor>
    <xdr:from>
      <xdr:col>24</xdr:col>
      <xdr:colOff>469900</xdr:colOff>
      <xdr:row>81</xdr:row>
      <xdr:rowOff>75692</xdr:rowOff>
    </xdr:from>
    <xdr:to>
      <xdr:col>24</xdr:col>
      <xdr:colOff>647700</xdr:colOff>
      <xdr:row>81</xdr:row>
      <xdr:rowOff>75692</xdr:rowOff>
    </xdr:to>
    <xdr:cxnSp macro="">
      <xdr:nvCxnSpPr>
        <xdr:cNvPr id="250" name="直線コネクタ 249"/>
        <xdr:cNvCxnSpPr/>
      </xdr:nvCxnSpPr>
      <xdr:spPr>
        <a:xfrm>
          <a:off x="16929100" y="13963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29463</xdr:rowOff>
    </xdr:from>
    <xdr:to>
      <xdr:col>24</xdr:col>
      <xdr:colOff>558800</xdr:colOff>
      <xdr:row>86</xdr:row>
      <xdr:rowOff>96774</xdr:rowOff>
    </xdr:to>
    <xdr:cxnSp macro="">
      <xdr:nvCxnSpPr>
        <xdr:cNvPr id="251" name="直線コネクタ 250"/>
        <xdr:cNvCxnSpPr/>
      </xdr:nvCxnSpPr>
      <xdr:spPr>
        <a:xfrm flipV="1">
          <a:off x="16179800" y="14431263"/>
          <a:ext cx="838200" cy="410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77488</xdr:rowOff>
    </xdr:from>
    <xdr:ext cx="762000" cy="259045"/>
    <xdr:sp macro="" textlink="">
      <xdr:nvSpPr>
        <xdr:cNvPr id="252" name="給与水準   （国との比較）平均値テキスト"/>
        <xdr:cNvSpPr txBox="1"/>
      </xdr:nvSpPr>
      <xdr:spPr>
        <a:xfrm>
          <a:off x="17106900" y="13964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60961</xdr:rowOff>
    </xdr:from>
    <xdr:to>
      <xdr:col>24</xdr:col>
      <xdr:colOff>609600</xdr:colOff>
      <xdr:row>82</xdr:row>
      <xdr:rowOff>162561</xdr:rowOff>
    </xdr:to>
    <xdr:sp macro="" textlink="">
      <xdr:nvSpPr>
        <xdr:cNvPr id="253" name="フローチャート : 判断 252"/>
        <xdr:cNvSpPr/>
      </xdr:nvSpPr>
      <xdr:spPr>
        <a:xfrm>
          <a:off x="16967200" y="1411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96774</xdr:rowOff>
    </xdr:from>
    <xdr:to>
      <xdr:col>23</xdr:col>
      <xdr:colOff>406400</xdr:colOff>
      <xdr:row>87</xdr:row>
      <xdr:rowOff>65278</xdr:rowOff>
    </xdr:to>
    <xdr:cxnSp macro="">
      <xdr:nvCxnSpPr>
        <xdr:cNvPr id="254" name="直線コネクタ 253"/>
        <xdr:cNvCxnSpPr/>
      </xdr:nvCxnSpPr>
      <xdr:spPr>
        <a:xfrm flipV="1">
          <a:off x="15290800" y="14841474"/>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94487</xdr:rowOff>
    </xdr:from>
    <xdr:to>
      <xdr:col>23</xdr:col>
      <xdr:colOff>457200</xdr:colOff>
      <xdr:row>85</xdr:row>
      <xdr:rowOff>24637</xdr:rowOff>
    </xdr:to>
    <xdr:sp macro="" textlink="">
      <xdr:nvSpPr>
        <xdr:cNvPr id="255" name="フローチャート : 判断 254"/>
        <xdr:cNvSpPr/>
      </xdr:nvSpPr>
      <xdr:spPr>
        <a:xfrm>
          <a:off x="16129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34814</xdr:rowOff>
    </xdr:from>
    <xdr:ext cx="736600" cy="259045"/>
    <xdr:sp macro="" textlink="">
      <xdr:nvSpPr>
        <xdr:cNvPr id="256" name="テキスト ボックス 255"/>
        <xdr:cNvSpPr txBox="1"/>
      </xdr:nvSpPr>
      <xdr:spPr>
        <a:xfrm>
          <a:off x="15798800" y="14265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111506</xdr:rowOff>
    </xdr:from>
    <xdr:to>
      <xdr:col>22</xdr:col>
      <xdr:colOff>203200</xdr:colOff>
      <xdr:row>87</xdr:row>
      <xdr:rowOff>65278</xdr:rowOff>
    </xdr:to>
    <xdr:cxnSp macro="">
      <xdr:nvCxnSpPr>
        <xdr:cNvPr id="257" name="直線コネクタ 256"/>
        <xdr:cNvCxnSpPr/>
      </xdr:nvCxnSpPr>
      <xdr:spPr>
        <a:xfrm>
          <a:off x="14401800" y="14513306"/>
          <a:ext cx="889000" cy="46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89663</xdr:rowOff>
    </xdr:from>
    <xdr:to>
      <xdr:col>22</xdr:col>
      <xdr:colOff>254000</xdr:colOff>
      <xdr:row>85</xdr:row>
      <xdr:rowOff>19813</xdr:rowOff>
    </xdr:to>
    <xdr:sp macro="" textlink="">
      <xdr:nvSpPr>
        <xdr:cNvPr id="258" name="フローチャート : 判断 257"/>
        <xdr:cNvSpPr/>
      </xdr:nvSpPr>
      <xdr:spPr>
        <a:xfrm>
          <a:off x="15240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29990</xdr:rowOff>
    </xdr:from>
    <xdr:ext cx="762000" cy="259045"/>
    <xdr:sp macro="" textlink="">
      <xdr:nvSpPr>
        <xdr:cNvPr id="259" name="テキスト ボックス 258"/>
        <xdr:cNvSpPr txBox="1"/>
      </xdr:nvSpPr>
      <xdr:spPr>
        <a:xfrm>
          <a:off x="14909800" y="14260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111506</xdr:rowOff>
    </xdr:from>
    <xdr:to>
      <xdr:col>21</xdr:col>
      <xdr:colOff>0</xdr:colOff>
      <xdr:row>84</xdr:row>
      <xdr:rowOff>150113</xdr:rowOff>
    </xdr:to>
    <xdr:cxnSp macro="">
      <xdr:nvCxnSpPr>
        <xdr:cNvPr id="260" name="直線コネクタ 259"/>
        <xdr:cNvCxnSpPr/>
      </xdr:nvCxnSpPr>
      <xdr:spPr>
        <a:xfrm flipV="1">
          <a:off x="13512800" y="14513306"/>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22352</xdr:rowOff>
    </xdr:from>
    <xdr:to>
      <xdr:col>21</xdr:col>
      <xdr:colOff>50800</xdr:colOff>
      <xdr:row>82</xdr:row>
      <xdr:rowOff>123952</xdr:rowOff>
    </xdr:to>
    <xdr:sp macro="" textlink="">
      <xdr:nvSpPr>
        <xdr:cNvPr id="261" name="フローチャート : 判断 260"/>
        <xdr:cNvSpPr/>
      </xdr:nvSpPr>
      <xdr:spPr>
        <a:xfrm>
          <a:off x="14351000" y="14081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134129</xdr:rowOff>
    </xdr:from>
    <xdr:ext cx="762000" cy="259045"/>
    <xdr:sp macro="" textlink="">
      <xdr:nvSpPr>
        <xdr:cNvPr id="262" name="テキスト ボックス 261"/>
        <xdr:cNvSpPr txBox="1"/>
      </xdr:nvSpPr>
      <xdr:spPr>
        <a:xfrm>
          <a:off x="14020800" y="1385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12700</xdr:rowOff>
    </xdr:from>
    <xdr:to>
      <xdr:col>19</xdr:col>
      <xdr:colOff>533400</xdr:colOff>
      <xdr:row>82</xdr:row>
      <xdr:rowOff>114300</xdr:rowOff>
    </xdr:to>
    <xdr:sp macro="" textlink="">
      <xdr:nvSpPr>
        <xdr:cNvPr id="263" name="フローチャート : 判断 262"/>
        <xdr:cNvSpPr/>
      </xdr:nvSpPr>
      <xdr:spPr>
        <a:xfrm>
          <a:off x="13462000" y="1407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124477</xdr:rowOff>
    </xdr:from>
    <xdr:ext cx="762000" cy="259045"/>
    <xdr:sp macro="" textlink="">
      <xdr:nvSpPr>
        <xdr:cNvPr id="264" name="テキスト ボックス 263"/>
        <xdr:cNvSpPr txBox="1"/>
      </xdr:nvSpPr>
      <xdr:spPr>
        <a:xfrm>
          <a:off x="13131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150113</xdr:rowOff>
    </xdr:from>
    <xdr:to>
      <xdr:col>24</xdr:col>
      <xdr:colOff>609600</xdr:colOff>
      <xdr:row>84</xdr:row>
      <xdr:rowOff>80263</xdr:rowOff>
    </xdr:to>
    <xdr:sp macro="" textlink="">
      <xdr:nvSpPr>
        <xdr:cNvPr id="270" name="円/楕円 269"/>
        <xdr:cNvSpPr/>
      </xdr:nvSpPr>
      <xdr:spPr>
        <a:xfrm>
          <a:off x="16967200" y="1438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45990</xdr:rowOff>
    </xdr:from>
    <xdr:ext cx="762000" cy="259045"/>
    <xdr:sp macro="" textlink="">
      <xdr:nvSpPr>
        <xdr:cNvPr id="271" name="給与水準   （国との比較）該当値テキスト"/>
        <xdr:cNvSpPr txBox="1"/>
      </xdr:nvSpPr>
      <xdr:spPr>
        <a:xfrm>
          <a:off x="17106900" y="142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45974</xdr:rowOff>
    </xdr:from>
    <xdr:to>
      <xdr:col>23</xdr:col>
      <xdr:colOff>457200</xdr:colOff>
      <xdr:row>86</xdr:row>
      <xdr:rowOff>147574</xdr:rowOff>
    </xdr:to>
    <xdr:sp macro="" textlink="">
      <xdr:nvSpPr>
        <xdr:cNvPr id="272" name="円/楕円 271"/>
        <xdr:cNvSpPr/>
      </xdr:nvSpPr>
      <xdr:spPr>
        <a:xfrm>
          <a:off x="16129000" y="14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132351</xdr:rowOff>
    </xdr:from>
    <xdr:ext cx="736600" cy="259045"/>
    <xdr:sp macro="" textlink="">
      <xdr:nvSpPr>
        <xdr:cNvPr id="273" name="テキスト ボックス 272"/>
        <xdr:cNvSpPr txBox="1"/>
      </xdr:nvSpPr>
      <xdr:spPr>
        <a:xfrm>
          <a:off x="15798800" y="1487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xdr:rowOff>
    </xdr:from>
    <xdr:to>
      <xdr:col>22</xdr:col>
      <xdr:colOff>254000</xdr:colOff>
      <xdr:row>87</xdr:row>
      <xdr:rowOff>116078</xdr:rowOff>
    </xdr:to>
    <xdr:sp macro="" textlink="">
      <xdr:nvSpPr>
        <xdr:cNvPr id="274" name="円/楕円 273"/>
        <xdr:cNvSpPr/>
      </xdr:nvSpPr>
      <xdr:spPr>
        <a:xfrm>
          <a:off x="15240000" y="1493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100855</xdr:rowOff>
    </xdr:from>
    <xdr:ext cx="762000" cy="259045"/>
    <xdr:sp macro="" textlink="">
      <xdr:nvSpPr>
        <xdr:cNvPr id="275" name="テキスト ボックス 274"/>
        <xdr:cNvSpPr txBox="1"/>
      </xdr:nvSpPr>
      <xdr:spPr>
        <a:xfrm>
          <a:off x="14909800" y="1501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60706</xdr:rowOff>
    </xdr:from>
    <xdr:to>
      <xdr:col>21</xdr:col>
      <xdr:colOff>50800</xdr:colOff>
      <xdr:row>84</xdr:row>
      <xdr:rowOff>162306</xdr:rowOff>
    </xdr:to>
    <xdr:sp macro="" textlink="">
      <xdr:nvSpPr>
        <xdr:cNvPr id="276" name="円/楕円 275"/>
        <xdr:cNvSpPr/>
      </xdr:nvSpPr>
      <xdr:spPr>
        <a:xfrm>
          <a:off x="14351000" y="1446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147083</xdr:rowOff>
    </xdr:from>
    <xdr:ext cx="762000" cy="259045"/>
    <xdr:sp macro="" textlink="">
      <xdr:nvSpPr>
        <xdr:cNvPr id="277" name="テキスト ボックス 276"/>
        <xdr:cNvSpPr txBox="1"/>
      </xdr:nvSpPr>
      <xdr:spPr>
        <a:xfrm>
          <a:off x="14020800" y="1454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99313</xdr:rowOff>
    </xdr:from>
    <xdr:to>
      <xdr:col>19</xdr:col>
      <xdr:colOff>533400</xdr:colOff>
      <xdr:row>85</xdr:row>
      <xdr:rowOff>29463</xdr:rowOff>
    </xdr:to>
    <xdr:sp macro="" textlink="">
      <xdr:nvSpPr>
        <xdr:cNvPr id="278" name="円/楕円 277"/>
        <xdr:cNvSpPr/>
      </xdr:nvSpPr>
      <xdr:spPr>
        <a:xfrm>
          <a:off x="13462000" y="1450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14240</xdr:rowOff>
    </xdr:from>
    <xdr:ext cx="762000" cy="259045"/>
    <xdr:sp macro="" textlink="">
      <xdr:nvSpPr>
        <xdr:cNvPr id="279" name="テキスト ボックス 278"/>
        <xdr:cNvSpPr txBox="1"/>
      </xdr:nvSpPr>
      <xdr:spPr>
        <a:xfrm>
          <a:off x="13131800" y="1458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1" name="テキスト ボックス 280"/>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2" name="テキスト ボックス 281"/>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前年より</a:t>
          </a:r>
          <a:r>
            <a:rPr kumimoji="1" lang="en-US" altLang="ja-JP" sz="1300">
              <a:latin typeface="ＭＳ Ｐゴシック"/>
            </a:rPr>
            <a:t>0.16</a:t>
          </a:r>
          <a:r>
            <a:rPr kumimoji="1" lang="ja-JP" altLang="en-US" sz="1300">
              <a:latin typeface="ＭＳ Ｐゴシック"/>
            </a:rPr>
            <a:t>人の減少となった。事務事業の整理・統廃合を進め、定員の適正化に努めた。</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142180</xdr:rowOff>
    </xdr:from>
    <xdr:to>
      <xdr:col>24</xdr:col>
      <xdr:colOff>558800</xdr:colOff>
      <xdr:row>67</xdr:row>
      <xdr:rowOff>127121</xdr:rowOff>
    </xdr:to>
    <xdr:cxnSp macro="">
      <xdr:nvCxnSpPr>
        <xdr:cNvPr id="311" name="直線コネクタ 310"/>
        <xdr:cNvCxnSpPr/>
      </xdr:nvCxnSpPr>
      <xdr:spPr>
        <a:xfrm flipV="1">
          <a:off x="17018000" y="9914830"/>
          <a:ext cx="0" cy="16994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99198</xdr:rowOff>
    </xdr:from>
    <xdr:ext cx="762000" cy="259045"/>
    <xdr:sp macro="" textlink="">
      <xdr:nvSpPr>
        <xdr:cNvPr id="312" name="定員管理の状況最小値テキスト"/>
        <xdr:cNvSpPr txBox="1"/>
      </xdr:nvSpPr>
      <xdr:spPr>
        <a:xfrm>
          <a:off x="17106900" y="1158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20.63</a:t>
          </a:r>
          <a:endParaRPr kumimoji="1" lang="ja-JP" altLang="en-US" sz="1000" b="1">
            <a:latin typeface="ＭＳ Ｐゴシック"/>
          </a:endParaRPr>
        </a:p>
      </xdr:txBody>
    </xdr:sp>
    <xdr:clientData/>
  </xdr:oneCellAnchor>
  <xdr:twoCellAnchor>
    <xdr:from>
      <xdr:col>24</xdr:col>
      <xdr:colOff>469900</xdr:colOff>
      <xdr:row>67</xdr:row>
      <xdr:rowOff>127121</xdr:rowOff>
    </xdr:from>
    <xdr:to>
      <xdr:col>24</xdr:col>
      <xdr:colOff>647700</xdr:colOff>
      <xdr:row>67</xdr:row>
      <xdr:rowOff>127121</xdr:rowOff>
    </xdr:to>
    <xdr:cxnSp macro="">
      <xdr:nvCxnSpPr>
        <xdr:cNvPr id="313" name="直線コネクタ 312"/>
        <xdr:cNvCxnSpPr/>
      </xdr:nvCxnSpPr>
      <xdr:spPr>
        <a:xfrm>
          <a:off x="16929100" y="1161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57107</xdr:rowOff>
    </xdr:from>
    <xdr:ext cx="762000" cy="259045"/>
    <xdr:sp macro="" textlink="">
      <xdr:nvSpPr>
        <xdr:cNvPr id="314" name="定員管理の状況最大値テキスト"/>
        <xdr:cNvSpPr txBox="1"/>
      </xdr:nvSpPr>
      <xdr:spPr>
        <a:xfrm>
          <a:off x="17106900" y="9658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5.84</a:t>
          </a:r>
          <a:endParaRPr kumimoji="1" lang="ja-JP" altLang="en-US" sz="1000" b="1">
            <a:latin typeface="ＭＳ Ｐゴシック"/>
          </a:endParaRPr>
        </a:p>
      </xdr:txBody>
    </xdr:sp>
    <xdr:clientData/>
  </xdr:oneCellAnchor>
  <xdr:twoCellAnchor>
    <xdr:from>
      <xdr:col>24</xdr:col>
      <xdr:colOff>469900</xdr:colOff>
      <xdr:row>57</xdr:row>
      <xdr:rowOff>142180</xdr:rowOff>
    </xdr:from>
    <xdr:to>
      <xdr:col>24</xdr:col>
      <xdr:colOff>647700</xdr:colOff>
      <xdr:row>57</xdr:row>
      <xdr:rowOff>142180</xdr:rowOff>
    </xdr:to>
    <xdr:cxnSp macro="">
      <xdr:nvCxnSpPr>
        <xdr:cNvPr id="315" name="直線コネクタ 314"/>
        <xdr:cNvCxnSpPr/>
      </xdr:nvCxnSpPr>
      <xdr:spPr>
        <a:xfrm>
          <a:off x="16929100" y="9914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153186</xdr:rowOff>
    </xdr:from>
    <xdr:to>
      <xdr:col>24</xdr:col>
      <xdr:colOff>558800</xdr:colOff>
      <xdr:row>60</xdr:row>
      <xdr:rowOff>121</xdr:rowOff>
    </xdr:to>
    <xdr:cxnSp macro="">
      <xdr:nvCxnSpPr>
        <xdr:cNvPr id="316" name="直線コネクタ 315"/>
        <xdr:cNvCxnSpPr/>
      </xdr:nvCxnSpPr>
      <xdr:spPr>
        <a:xfrm flipV="1">
          <a:off x="16179800" y="10268736"/>
          <a:ext cx="8382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146853</xdr:rowOff>
    </xdr:from>
    <xdr:ext cx="762000" cy="259045"/>
    <xdr:sp macro="" textlink="">
      <xdr:nvSpPr>
        <xdr:cNvPr id="317" name="定員管理の状況平均値テキスト"/>
        <xdr:cNvSpPr txBox="1"/>
      </xdr:nvSpPr>
      <xdr:spPr>
        <a:xfrm>
          <a:off x="17106900" y="10262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3326</xdr:rowOff>
    </xdr:from>
    <xdr:to>
      <xdr:col>24</xdr:col>
      <xdr:colOff>609600</xdr:colOff>
      <xdr:row>60</xdr:row>
      <xdr:rowOff>104926</xdr:rowOff>
    </xdr:to>
    <xdr:sp macro="" textlink="">
      <xdr:nvSpPr>
        <xdr:cNvPr id="318" name="フローチャート : 判断 317"/>
        <xdr:cNvSpPr/>
      </xdr:nvSpPr>
      <xdr:spPr>
        <a:xfrm>
          <a:off x="16967200" y="102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160080</xdr:rowOff>
    </xdr:from>
    <xdr:to>
      <xdr:col>23</xdr:col>
      <xdr:colOff>406400</xdr:colOff>
      <xdr:row>60</xdr:row>
      <xdr:rowOff>121</xdr:rowOff>
    </xdr:to>
    <xdr:cxnSp macro="">
      <xdr:nvCxnSpPr>
        <xdr:cNvPr id="319" name="直線コネクタ 318"/>
        <xdr:cNvCxnSpPr/>
      </xdr:nvCxnSpPr>
      <xdr:spPr>
        <a:xfrm>
          <a:off x="15290800" y="10275630"/>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146050</xdr:rowOff>
    </xdr:from>
    <xdr:to>
      <xdr:col>23</xdr:col>
      <xdr:colOff>457200</xdr:colOff>
      <xdr:row>60</xdr:row>
      <xdr:rowOff>76200</xdr:rowOff>
    </xdr:to>
    <xdr:sp macro="" textlink="">
      <xdr:nvSpPr>
        <xdr:cNvPr id="320" name="フローチャート : 判断 319"/>
        <xdr:cNvSpPr/>
      </xdr:nvSpPr>
      <xdr:spPr>
        <a:xfrm>
          <a:off x="16129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60977</xdr:rowOff>
    </xdr:from>
    <xdr:ext cx="736600" cy="259045"/>
    <xdr:sp macro="" textlink="">
      <xdr:nvSpPr>
        <xdr:cNvPr id="321" name="テキスト ボックス 320"/>
        <xdr:cNvSpPr txBox="1"/>
      </xdr:nvSpPr>
      <xdr:spPr>
        <a:xfrm>
          <a:off x="15798800" y="1034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102628</xdr:rowOff>
    </xdr:from>
    <xdr:to>
      <xdr:col>22</xdr:col>
      <xdr:colOff>203200</xdr:colOff>
      <xdr:row>59</xdr:row>
      <xdr:rowOff>160080</xdr:rowOff>
    </xdr:to>
    <xdr:cxnSp macro="">
      <xdr:nvCxnSpPr>
        <xdr:cNvPr id="322" name="直線コネクタ 321"/>
        <xdr:cNvCxnSpPr/>
      </xdr:nvCxnSpPr>
      <xdr:spPr>
        <a:xfrm>
          <a:off x="14401800" y="10218178"/>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5624</xdr:rowOff>
    </xdr:from>
    <xdr:to>
      <xdr:col>22</xdr:col>
      <xdr:colOff>254000</xdr:colOff>
      <xdr:row>60</xdr:row>
      <xdr:rowOff>107224</xdr:rowOff>
    </xdr:to>
    <xdr:sp macro="" textlink="">
      <xdr:nvSpPr>
        <xdr:cNvPr id="323" name="フローチャート : 判断 322"/>
        <xdr:cNvSpPr/>
      </xdr:nvSpPr>
      <xdr:spPr>
        <a:xfrm>
          <a:off x="15240000" y="1029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92001</xdr:rowOff>
    </xdr:from>
    <xdr:ext cx="762000" cy="259045"/>
    <xdr:sp macro="" textlink="">
      <xdr:nvSpPr>
        <xdr:cNvPr id="324" name="テキスト ボックス 323"/>
        <xdr:cNvSpPr txBox="1"/>
      </xdr:nvSpPr>
      <xdr:spPr>
        <a:xfrm>
          <a:off x="14909800" y="1037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99181</xdr:rowOff>
    </xdr:from>
    <xdr:to>
      <xdr:col>21</xdr:col>
      <xdr:colOff>0</xdr:colOff>
      <xdr:row>59</xdr:row>
      <xdr:rowOff>102628</xdr:rowOff>
    </xdr:to>
    <xdr:cxnSp macro="">
      <xdr:nvCxnSpPr>
        <xdr:cNvPr id="325" name="直線コネクタ 324"/>
        <xdr:cNvCxnSpPr/>
      </xdr:nvCxnSpPr>
      <xdr:spPr>
        <a:xfrm>
          <a:off x="13512800" y="10214731"/>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145808</xdr:rowOff>
    </xdr:from>
    <xdr:to>
      <xdr:col>21</xdr:col>
      <xdr:colOff>50800</xdr:colOff>
      <xdr:row>61</xdr:row>
      <xdr:rowOff>75958</xdr:rowOff>
    </xdr:to>
    <xdr:sp macro="" textlink="">
      <xdr:nvSpPr>
        <xdr:cNvPr id="326" name="フローチャート : 判断 325"/>
        <xdr:cNvSpPr/>
      </xdr:nvSpPr>
      <xdr:spPr>
        <a:xfrm>
          <a:off x="14351000" y="1043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60735</xdr:rowOff>
    </xdr:from>
    <xdr:ext cx="762000" cy="259045"/>
    <xdr:sp macro="" textlink="">
      <xdr:nvSpPr>
        <xdr:cNvPr id="327" name="テキスト ボックス 326"/>
        <xdr:cNvSpPr txBox="1"/>
      </xdr:nvSpPr>
      <xdr:spPr>
        <a:xfrm>
          <a:off x="14020800" y="1051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89505</xdr:rowOff>
    </xdr:from>
    <xdr:to>
      <xdr:col>19</xdr:col>
      <xdr:colOff>533400</xdr:colOff>
      <xdr:row>61</xdr:row>
      <xdr:rowOff>19655</xdr:rowOff>
    </xdr:to>
    <xdr:sp macro="" textlink="">
      <xdr:nvSpPr>
        <xdr:cNvPr id="328" name="フローチャート : 判断 327"/>
        <xdr:cNvSpPr/>
      </xdr:nvSpPr>
      <xdr:spPr>
        <a:xfrm>
          <a:off x="13462000" y="1037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4432</xdr:rowOff>
    </xdr:from>
    <xdr:ext cx="762000" cy="259045"/>
    <xdr:sp macro="" textlink="">
      <xdr:nvSpPr>
        <xdr:cNvPr id="329" name="テキスト ボックス 328"/>
        <xdr:cNvSpPr txBox="1"/>
      </xdr:nvSpPr>
      <xdr:spPr>
        <a:xfrm>
          <a:off x="13131800" y="1046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102386</xdr:rowOff>
    </xdr:from>
    <xdr:to>
      <xdr:col>24</xdr:col>
      <xdr:colOff>609600</xdr:colOff>
      <xdr:row>60</xdr:row>
      <xdr:rowOff>32536</xdr:rowOff>
    </xdr:to>
    <xdr:sp macro="" textlink="">
      <xdr:nvSpPr>
        <xdr:cNvPr id="335" name="円/楕円 334"/>
        <xdr:cNvSpPr/>
      </xdr:nvSpPr>
      <xdr:spPr>
        <a:xfrm>
          <a:off x="16967200" y="102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118913</xdr:rowOff>
    </xdr:from>
    <xdr:ext cx="762000" cy="259045"/>
    <xdr:sp macro="" textlink="">
      <xdr:nvSpPr>
        <xdr:cNvPr id="336" name="定員管理の状況該当値テキスト"/>
        <xdr:cNvSpPr txBox="1"/>
      </xdr:nvSpPr>
      <xdr:spPr>
        <a:xfrm>
          <a:off x="17106900" y="100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120771</xdr:rowOff>
    </xdr:from>
    <xdr:to>
      <xdr:col>23</xdr:col>
      <xdr:colOff>457200</xdr:colOff>
      <xdr:row>60</xdr:row>
      <xdr:rowOff>50921</xdr:rowOff>
    </xdr:to>
    <xdr:sp macro="" textlink="">
      <xdr:nvSpPr>
        <xdr:cNvPr id="337" name="円/楕円 336"/>
        <xdr:cNvSpPr/>
      </xdr:nvSpPr>
      <xdr:spPr>
        <a:xfrm>
          <a:off x="16129000" y="1023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61098</xdr:rowOff>
    </xdr:from>
    <xdr:ext cx="736600" cy="259045"/>
    <xdr:sp macro="" textlink="">
      <xdr:nvSpPr>
        <xdr:cNvPr id="338" name="テキスト ボックス 337"/>
        <xdr:cNvSpPr txBox="1"/>
      </xdr:nvSpPr>
      <xdr:spPr>
        <a:xfrm>
          <a:off x="15798800" y="10005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109280</xdr:rowOff>
    </xdr:from>
    <xdr:to>
      <xdr:col>22</xdr:col>
      <xdr:colOff>254000</xdr:colOff>
      <xdr:row>60</xdr:row>
      <xdr:rowOff>39430</xdr:rowOff>
    </xdr:to>
    <xdr:sp macro="" textlink="">
      <xdr:nvSpPr>
        <xdr:cNvPr id="339" name="円/楕円 338"/>
        <xdr:cNvSpPr/>
      </xdr:nvSpPr>
      <xdr:spPr>
        <a:xfrm>
          <a:off x="15240000" y="102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49607</xdr:rowOff>
    </xdr:from>
    <xdr:ext cx="762000" cy="259045"/>
    <xdr:sp macro="" textlink="">
      <xdr:nvSpPr>
        <xdr:cNvPr id="340" name="テキスト ボックス 339"/>
        <xdr:cNvSpPr txBox="1"/>
      </xdr:nvSpPr>
      <xdr:spPr>
        <a:xfrm>
          <a:off x="14909800" y="999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51828</xdr:rowOff>
    </xdr:from>
    <xdr:to>
      <xdr:col>21</xdr:col>
      <xdr:colOff>50800</xdr:colOff>
      <xdr:row>59</xdr:row>
      <xdr:rowOff>153428</xdr:rowOff>
    </xdr:to>
    <xdr:sp macro="" textlink="">
      <xdr:nvSpPr>
        <xdr:cNvPr id="341" name="円/楕円 340"/>
        <xdr:cNvSpPr/>
      </xdr:nvSpPr>
      <xdr:spPr>
        <a:xfrm>
          <a:off x="14351000" y="1016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163605</xdr:rowOff>
    </xdr:from>
    <xdr:ext cx="762000" cy="259045"/>
    <xdr:sp macro="" textlink="">
      <xdr:nvSpPr>
        <xdr:cNvPr id="342" name="テキスト ボックス 341"/>
        <xdr:cNvSpPr txBox="1"/>
      </xdr:nvSpPr>
      <xdr:spPr>
        <a:xfrm>
          <a:off x="14020800" y="993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48381</xdr:rowOff>
    </xdr:from>
    <xdr:to>
      <xdr:col>19</xdr:col>
      <xdr:colOff>533400</xdr:colOff>
      <xdr:row>59</xdr:row>
      <xdr:rowOff>149981</xdr:rowOff>
    </xdr:to>
    <xdr:sp macro="" textlink="">
      <xdr:nvSpPr>
        <xdr:cNvPr id="343" name="円/楕円 342"/>
        <xdr:cNvSpPr/>
      </xdr:nvSpPr>
      <xdr:spPr>
        <a:xfrm>
          <a:off x="13462000" y="1016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160158</xdr:rowOff>
    </xdr:from>
    <xdr:ext cx="762000" cy="259045"/>
    <xdr:sp macro="" textlink="">
      <xdr:nvSpPr>
        <xdr:cNvPr id="344" name="テキスト ボックス 343"/>
        <xdr:cNvSpPr txBox="1"/>
      </xdr:nvSpPr>
      <xdr:spPr>
        <a:xfrm>
          <a:off x="13131800" y="9932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6" name="テキスト ボックス 34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7" name="テキスト ボックス 34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一部事務組合が起した地方債へ充当する負担金額が減少したが、公共下水道事業特別会計における準元利償還金算入額が変わらず増加していることから、前年度より</a:t>
          </a:r>
          <a:r>
            <a:rPr kumimoji="1" lang="en-US" altLang="ja-JP" sz="1300">
              <a:latin typeface="ＭＳ Ｐゴシック"/>
            </a:rPr>
            <a:t>0.1</a:t>
          </a:r>
          <a:r>
            <a:rPr kumimoji="1" lang="ja-JP" altLang="en-US" sz="1300">
              <a:latin typeface="ＭＳ Ｐゴシック"/>
            </a:rPr>
            <a:t>ポイント減少し</a:t>
          </a:r>
          <a:r>
            <a:rPr kumimoji="1" lang="en-US" altLang="ja-JP" sz="1300">
              <a:latin typeface="ＭＳ Ｐゴシック"/>
            </a:rPr>
            <a:t>11.8%</a:t>
          </a:r>
          <a:r>
            <a:rPr kumimoji="1" lang="ja-JP" altLang="en-US" sz="1300">
              <a:latin typeface="ＭＳ Ｐゴシック"/>
            </a:rPr>
            <a:t>になった。今後とも事業の必要性や妥当性を適切に判断し、起債に頼らない財政運営を目指さなければならない。</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1" name="直線コネクタ 36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2" name="テキスト ボックス 36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3" name="直線コネクタ 36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4" name="テキスト ボックス 36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5" name="直線コネクタ 36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6" name="テキスト ボックス 36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7" name="直線コネクタ 36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8" name="テキスト ボックス 36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9" name="直線コネクタ 36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0" name="テキスト ボックス 36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1" name="直線コネクタ 37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2" name="テキスト ボックス 371"/>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42938</xdr:rowOff>
    </xdr:from>
    <xdr:to>
      <xdr:col>24</xdr:col>
      <xdr:colOff>558800</xdr:colOff>
      <xdr:row>45</xdr:row>
      <xdr:rowOff>74083</xdr:rowOff>
    </xdr:to>
    <xdr:cxnSp macro="">
      <xdr:nvCxnSpPr>
        <xdr:cNvPr id="376" name="直線コネクタ 375"/>
        <xdr:cNvCxnSpPr/>
      </xdr:nvCxnSpPr>
      <xdr:spPr>
        <a:xfrm flipV="1">
          <a:off x="17018000" y="6215138"/>
          <a:ext cx="0" cy="15741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46160</xdr:rowOff>
    </xdr:from>
    <xdr:ext cx="762000" cy="259045"/>
    <xdr:sp macro="" textlink="">
      <xdr:nvSpPr>
        <xdr:cNvPr id="377"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45</xdr:row>
      <xdr:rowOff>74083</xdr:rowOff>
    </xdr:from>
    <xdr:to>
      <xdr:col>24</xdr:col>
      <xdr:colOff>647700</xdr:colOff>
      <xdr:row>45</xdr:row>
      <xdr:rowOff>74083</xdr:rowOff>
    </xdr:to>
    <xdr:cxnSp macro="">
      <xdr:nvCxnSpPr>
        <xdr:cNvPr id="378" name="直線コネクタ 377"/>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129315</xdr:rowOff>
    </xdr:from>
    <xdr:ext cx="762000" cy="259045"/>
    <xdr:sp macro="" textlink="">
      <xdr:nvSpPr>
        <xdr:cNvPr id="379" name="公債費負担の状況最大値テキスト"/>
        <xdr:cNvSpPr txBox="1"/>
      </xdr:nvSpPr>
      <xdr:spPr>
        <a:xfrm>
          <a:off x="17106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36</xdr:row>
      <xdr:rowOff>42938</xdr:rowOff>
    </xdr:from>
    <xdr:to>
      <xdr:col>24</xdr:col>
      <xdr:colOff>647700</xdr:colOff>
      <xdr:row>36</xdr:row>
      <xdr:rowOff>42938</xdr:rowOff>
    </xdr:to>
    <xdr:cxnSp macro="">
      <xdr:nvCxnSpPr>
        <xdr:cNvPr id="380" name="直線コネクタ 379"/>
        <xdr:cNvCxnSpPr/>
      </xdr:nvCxnSpPr>
      <xdr:spPr>
        <a:xfrm>
          <a:off x="16929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104926</xdr:rowOff>
    </xdr:from>
    <xdr:to>
      <xdr:col>24</xdr:col>
      <xdr:colOff>558800</xdr:colOff>
      <xdr:row>41</xdr:row>
      <xdr:rowOff>116417</xdr:rowOff>
    </xdr:to>
    <xdr:cxnSp macro="">
      <xdr:nvCxnSpPr>
        <xdr:cNvPr id="381" name="直線コネクタ 380"/>
        <xdr:cNvCxnSpPr/>
      </xdr:nvCxnSpPr>
      <xdr:spPr>
        <a:xfrm flipV="1">
          <a:off x="16179800" y="7134376"/>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12294</xdr:rowOff>
    </xdr:from>
    <xdr:ext cx="762000" cy="259045"/>
    <xdr:sp macro="" textlink="">
      <xdr:nvSpPr>
        <xdr:cNvPr id="382" name="公債費負担の状況平均値テキスト"/>
        <xdr:cNvSpPr txBox="1"/>
      </xdr:nvSpPr>
      <xdr:spPr>
        <a:xfrm>
          <a:off x="17106900" y="6698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167217</xdr:rowOff>
    </xdr:from>
    <xdr:to>
      <xdr:col>24</xdr:col>
      <xdr:colOff>609600</xdr:colOff>
      <xdr:row>40</xdr:row>
      <xdr:rowOff>97367</xdr:rowOff>
    </xdr:to>
    <xdr:sp macro="" textlink="">
      <xdr:nvSpPr>
        <xdr:cNvPr id="383" name="フローチャート : 判断 382"/>
        <xdr:cNvSpPr/>
      </xdr:nvSpPr>
      <xdr:spPr>
        <a:xfrm>
          <a:off x="16967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116417</xdr:rowOff>
    </xdr:from>
    <xdr:to>
      <xdr:col>23</xdr:col>
      <xdr:colOff>406400</xdr:colOff>
      <xdr:row>42</xdr:row>
      <xdr:rowOff>151795</xdr:rowOff>
    </xdr:to>
    <xdr:cxnSp macro="">
      <xdr:nvCxnSpPr>
        <xdr:cNvPr id="384" name="直線コネクタ 383"/>
        <xdr:cNvCxnSpPr/>
      </xdr:nvCxnSpPr>
      <xdr:spPr>
        <a:xfrm flipV="1">
          <a:off x="15290800" y="7145867"/>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64709</xdr:rowOff>
    </xdr:from>
    <xdr:to>
      <xdr:col>23</xdr:col>
      <xdr:colOff>457200</xdr:colOff>
      <xdr:row>40</xdr:row>
      <xdr:rowOff>166309</xdr:rowOff>
    </xdr:to>
    <xdr:sp macro="" textlink="">
      <xdr:nvSpPr>
        <xdr:cNvPr id="385" name="フローチャート : 判断 384"/>
        <xdr:cNvSpPr/>
      </xdr:nvSpPr>
      <xdr:spPr>
        <a:xfrm>
          <a:off x="16129000" y="692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5036</xdr:rowOff>
    </xdr:from>
    <xdr:ext cx="736600" cy="259045"/>
    <xdr:sp macro="" textlink="">
      <xdr:nvSpPr>
        <xdr:cNvPr id="386" name="テキスト ボックス 385"/>
        <xdr:cNvSpPr txBox="1"/>
      </xdr:nvSpPr>
      <xdr:spPr>
        <a:xfrm>
          <a:off x="15798800" y="6691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151795</xdr:rowOff>
    </xdr:from>
    <xdr:to>
      <xdr:col>22</xdr:col>
      <xdr:colOff>203200</xdr:colOff>
      <xdr:row>42</xdr:row>
      <xdr:rowOff>163285</xdr:rowOff>
    </xdr:to>
    <xdr:cxnSp macro="">
      <xdr:nvCxnSpPr>
        <xdr:cNvPr id="387" name="直線コネクタ 386"/>
        <xdr:cNvCxnSpPr/>
      </xdr:nvCxnSpPr>
      <xdr:spPr>
        <a:xfrm flipV="1">
          <a:off x="14401800" y="73526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122162</xdr:rowOff>
    </xdr:from>
    <xdr:to>
      <xdr:col>22</xdr:col>
      <xdr:colOff>254000</xdr:colOff>
      <xdr:row>41</xdr:row>
      <xdr:rowOff>52312</xdr:rowOff>
    </xdr:to>
    <xdr:sp macro="" textlink="">
      <xdr:nvSpPr>
        <xdr:cNvPr id="388" name="フローチャート : 判断 387"/>
        <xdr:cNvSpPr/>
      </xdr:nvSpPr>
      <xdr:spPr>
        <a:xfrm>
          <a:off x="15240000" y="698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62489</xdr:rowOff>
    </xdr:from>
    <xdr:ext cx="762000" cy="259045"/>
    <xdr:sp macro="" textlink="">
      <xdr:nvSpPr>
        <xdr:cNvPr id="389" name="テキスト ボックス 388"/>
        <xdr:cNvSpPr txBox="1"/>
      </xdr:nvSpPr>
      <xdr:spPr>
        <a:xfrm>
          <a:off x="14909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163285</xdr:rowOff>
    </xdr:from>
    <xdr:to>
      <xdr:col>21</xdr:col>
      <xdr:colOff>0</xdr:colOff>
      <xdr:row>43</xdr:row>
      <xdr:rowOff>14817</xdr:rowOff>
    </xdr:to>
    <xdr:cxnSp macro="">
      <xdr:nvCxnSpPr>
        <xdr:cNvPr id="390" name="直線コネクタ 389"/>
        <xdr:cNvCxnSpPr/>
      </xdr:nvCxnSpPr>
      <xdr:spPr>
        <a:xfrm flipV="1">
          <a:off x="13512800" y="736418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111578</xdr:rowOff>
    </xdr:from>
    <xdr:to>
      <xdr:col>21</xdr:col>
      <xdr:colOff>50800</xdr:colOff>
      <xdr:row>42</xdr:row>
      <xdr:rowOff>41728</xdr:rowOff>
    </xdr:to>
    <xdr:sp macro="" textlink="">
      <xdr:nvSpPr>
        <xdr:cNvPr id="391" name="フローチャート : 判断 390"/>
        <xdr:cNvSpPr/>
      </xdr:nvSpPr>
      <xdr:spPr>
        <a:xfrm>
          <a:off x="14351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51905</xdr:rowOff>
    </xdr:from>
    <xdr:ext cx="762000" cy="259045"/>
    <xdr:sp macro="" textlink="">
      <xdr:nvSpPr>
        <xdr:cNvPr id="392" name="テキスト ボックス 391"/>
        <xdr:cNvSpPr txBox="1"/>
      </xdr:nvSpPr>
      <xdr:spPr>
        <a:xfrm>
          <a:off x="14020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20562</xdr:rowOff>
    </xdr:from>
    <xdr:to>
      <xdr:col>19</xdr:col>
      <xdr:colOff>533400</xdr:colOff>
      <xdr:row>42</xdr:row>
      <xdr:rowOff>122162</xdr:rowOff>
    </xdr:to>
    <xdr:sp macro="" textlink="">
      <xdr:nvSpPr>
        <xdr:cNvPr id="393" name="フローチャート : 判断 392"/>
        <xdr:cNvSpPr/>
      </xdr:nvSpPr>
      <xdr:spPr>
        <a:xfrm>
          <a:off x="134620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132339</xdr:rowOff>
    </xdr:from>
    <xdr:ext cx="762000" cy="259045"/>
    <xdr:sp macro="" textlink="">
      <xdr:nvSpPr>
        <xdr:cNvPr id="394" name="テキスト ボックス 393"/>
        <xdr:cNvSpPr txBox="1"/>
      </xdr:nvSpPr>
      <xdr:spPr>
        <a:xfrm>
          <a:off x="13131800" y="699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54126</xdr:rowOff>
    </xdr:from>
    <xdr:to>
      <xdr:col>24</xdr:col>
      <xdr:colOff>609600</xdr:colOff>
      <xdr:row>41</xdr:row>
      <xdr:rowOff>155726</xdr:rowOff>
    </xdr:to>
    <xdr:sp macro="" textlink="">
      <xdr:nvSpPr>
        <xdr:cNvPr id="400" name="円/楕円 399"/>
        <xdr:cNvSpPr/>
      </xdr:nvSpPr>
      <xdr:spPr>
        <a:xfrm>
          <a:off x="169672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26203</xdr:rowOff>
    </xdr:from>
    <xdr:ext cx="762000" cy="259045"/>
    <xdr:sp macro="" textlink="">
      <xdr:nvSpPr>
        <xdr:cNvPr id="401" name="公債費負担の状況該当値テキスト"/>
        <xdr:cNvSpPr txBox="1"/>
      </xdr:nvSpPr>
      <xdr:spPr>
        <a:xfrm>
          <a:off x="17106900" y="705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65617</xdr:rowOff>
    </xdr:from>
    <xdr:to>
      <xdr:col>23</xdr:col>
      <xdr:colOff>457200</xdr:colOff>
      <xdr:row>41</xdr:row>
      <xdr:rowOff>167217</xdr:rowOff>
    </xdr:to>
    <xdr:sp macro="" textlink="">
      <xdr:nvSpPr>
        <xdr:cNvPr id="402" name="円/楕円 401"/>
        <xdr:cNvSpPr/>
      </xdr:nvSpPr>
      <xdr:spPr>
        <a:xfrm>
          <a:off x="16129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151994</xdr:rowOff>
    </xdr:from>
    <xdr:ext cx="736600" cy="259045"/>
    <xdr:sp macro="" textlink="">
      <xdr:nvSpPr>
        <xdr:cNvPr id="403" name="テキスト ボックス 402"/>
        <xdr:cNvSpPr txBox="1"/>
      </xdr:nvSpPr>
      <xdr:spPr>
        <a:xfrm>
          <a:off x="15798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100995</xdr:rowOff>
    </xdr:from>
    <xdr:to>
      <xdr:col>22</xdr:col>
      <xdr:colOff>254000</xdr:colOff>
      <xdr:row>43</xdr:row>
      <xdr:rowOff>31145</xdr:rowOff>
    </xdr:to>
    <xdr:sp macro="" textlink="">
      <xdr:nvSpPr>
        <xdr:cNvPr id="404" name="円/楕円 403"/>
        <xdr:cNvSpPr/>
      </xdr:nvSpPr>
      <xdr:spPr>
        <a:xfrm>
          <a:off x="152400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15922</xdr:rowOff>
    </xdr:from>
    <xdr:ext cx="762000" cy="259045"/>
    <xdr:sp macro="" textlink="">
      <xdr:nvSpPr>
        <xdr:cNvPr id="405" name="テキスト ボックス 404"/>
        <xdr:cNvSpPr txBox="1"/>
      </xdr:nvSpPr>
      <xdr:spPr>
        <a:xfrm>
          <a:off x="14909800" y="7388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112485</xdr:rowOff>
    </xdr:from>
    <xdr:to>
      <xdr:col>21</xdr:col>
      <xdr:colOff>50800</xdr:colOff>
      <xdr:row>43</xdr:row>
      <xdr:rowOff>42635</xdr:rowOff>
    </xdr:to>
    <xdr:sp macro="" textlink="">
      <xdr:nvSpPr>
        <xdr:cNvPr id="406" name="円/楕円 405"/>
        <xdr:cNvSpPr/>
      </xdr:nvSpPr>
      <xdr:spPr>
        <a:xfrm>
          <a:off x="14351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27412</xdr:rowOff>
    </xdr:from>
    <xdr:ext cx="762000" cy="259045"/>
    <xdr:sp macro="" textlink="">
      <xdr:nvSpPr>
        <xdr:cNvPr id="407" name="テキスト ボックス 406"/>
        <xdr:cNvSpPr txBox="1"/>
      </xdr:nvSpPr>
      <xdr:spPr>
        <a:xfrm>
          <a:off x="14020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135467</xdr:rowOff>
    </xdr:from>
    <xdr:to>
      <xdr:col>19</xdr:col>
      <xdr:colOff>533400</xdr:colOff>
      <xdr:row>43</xdr:row>
      <xdr:rowOff>65617</xdr:rowOff>
    </xdr:to>
    <xdr:sp macro="" textlink="">
      <xdr:nvSpPr>
        <xdr:cNvPr id="408" name="円/楕円 407"/>
        <xdr:cNvSpPr/>
      </xdr:nvSpPr>
      <xdr:spPr>
        <a:xfrm>
          <a:off x="13462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50394</xdr:rowOff>
    </xdr:from>
    <xdr:ext cx="762000" cy="259045"/>
    <xdr:sp macro="" textlink="">
      <xdr:nvSpPr>
        <xdr:cNvPr id="409" name="テキスト ボックス 408"/>
        <xdr:cNvSpPr txBox="1"/>
      </xdr:nvSpPr>
      <xdr:spPr>
        <a:xfrm>
          <a:off x="13131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1" name="テキスト ボックス 41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2" name="テキスト ボックス 41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公共施設用地取得事業が終了、また新たな債務負担行為がなかったこと、庁舎建設基金への積立</a:t>
          </a:r>
          <a:r>
            <a:rPr kumimoji="1" lang="en-US" altLang="ja-JP" sz="1300">
              <a:latin typeface="ＭＳ Ｐゴシック"/>
            </a:rPr>
            <a:t>(150,000</a:t>
          </a:r>
          <a:r>
            <a:rPr kumimoji="1" lang="ja-JP" altLang="en-US" sz="1300">
              <a:latin typeface="ＭＳ Ｐゴシック"/>
            </a:rPr>
            <a:t>千円</a:t>
          </a:r>
          <a:r>
            <a:rPr kumimoji="1" lang="en-US" altLang="ja-JP" sz="1300">
              <a:latin typeface="ＭＳ Ｐゴシック"/>
            </a:rPr>
            <a:t>)</a:t>
          </a:r>
          <a:r>
            <a:rPr kumimoji="1" lang="ja-JP" altLang="en-US" sz="1300">
              <a:latin typeface="ＭＳ Ｐゴシック"/>
            </a:rPr>
            <a:t>などにより積立が増加したため、将来負担比率が前年度対比</a:t>
          </a:r>
          <a:r>
            <a:rPr kumimoji="1" lang="en-US" altLang="ja-JP" sz="1300">
              <a:latin typeface="ＭＳ Ｐゴシック"/>
            </a:rPr>
            <a:t>21.9</a:t>
          </a:r>
          <a:r>
            <a:rPr kumimoji="1" lang="ja-JP" altLang="en-US" sz="1300">
              <a:latin typeface="ＭＳ Ｐゴシック"/>
            </a:rPr>
            <a:t>ポイント減少した。引き続き、新規事業の実施について総点検を図り、財政の健全化を目指していく。</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95855</xdr:rowOff>
    </xdr:from>
    <xdr:to>
      <xdr:col>24</xdr:col>
      <xdr:colOff>558800</xdr:colOff>
      <xdr:row>22</xdr:row>
      <xdr:rowOff>44269</xdr:rowOff>
    </xdr:to>
    <xdr:cxnSp macro="">
      <xdr:nvCxnSpPr>
        <xdr:cNvPr id="440" name="直線コネクタ 439"/>
        <xdr:cNvCxnSpPr/>
      </xdr:nvCxnSpPr>
      <xdr:spPr>
        <a:xfrm flipV="1">
          <a:off x="17018000" y="2324705"/>
          <a:ext cx="0" cy="14914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16346</xdr:rowOff>
    </xdr:from>
    <xdr:ext cx="762000" cy="259045"/>
    <xdr:sp macro="" textlink="">
      <xdr:nvSpPr>
        <xdr:cNvPr id="441" name="将来負担の状況最小値テキスト"/>
        <xdr:cNvSpPr txBox="1"/>
      </xdr:nvSpPr>
      <xdr:spPr>
        <a:xfrm>
          <a:off x="17106900" y="378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130.8</a:t>
          </a:r>
          <a:endParaRPr kumimoji="1" lang="ja-JP" altLang="en-US" sz="1000" b="1">
            <a:latin typeface="ＭＳ Ｐゴシック"/>
          </a:endParaRPr>
        </a:p>
      </xdr:txBody>
    </xdr:sp>
    <xdr:clientData/>
  </xdr:oneCellAnchor>
  <xdr:twoCellAnchor>
    <xdr:from>
      <xdr:col>24</xdr:col>
      <xdr:colOff>469900</xdr:colOff>
      <xdr:row>22</xdr:row>
      <xdr:rowOff>44269</xdr:rowOff>
    </xdr:from>
    <xdr:to>
      <xdr:col>24</xdr:col>
      <xdr:colOff>647700</xdr:colOff>
      <xdr:row>22</xdr:row>
      <xdr:rowOff>44269</xdr:rowOff>
    </xdr:to>
    <xdr:cxnSp macro="">
      <xdr:nvCxnSpPr>
        <xdr:cNvPr id="442" name="直線コネクタ 441"/>
        <xdr:cNvCxnSpPr/>
      </xdr:nvCxnSpPr>
      <xdr:spPr>
        <a:xfrm>
          <a:off x="16929100" y="381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10782</xdr:rowOff>
    </xdr:from>
    <xdr:ext cx="762000" cy="259045"/>
    <xdr:sp macro="" textlink="">
      <xdr:nvSpPr>
        <xdr:cNvPr id="443" name="将来負担の状況最大値テキスト"/>
        <xdr:cNvSpPr txBox="1"/>
      </xdr:nvSpPr>
      <xdr:spPr>
        <a:xfrm>
          <a:off x="17106900" y="206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95855</xdr:rowOff>
    </xdr:from>
    <xdr:to>
      <xdr:col>24</xdr:col>
      <xdr:colOff>647700</xdr:colOff>
      <xdr:row>13</xdr:row>
      <xdr:rowOff>95855</xdr:rowOff>
    </xdr:to>
    <xdr:cxnSp macro="">
      <xdr:nvCxnSpPr>
        <xdr:cNvPr id="444" name="直線コネクタ 443"/>
        <xdr:cNvCxnSpPr/>
      </xdr:nvCxnSpPr>
      <xdr:spPr>
        <a:xfrm>
          <a:off x="16929100" y="232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135829</xdr:rowOff>
    </xdr:from>
    <xdr:to>
      <xdr:col>24</xdr:col>
      <xdr:colOff>558800</xdr:colOff>
      <xdr:row>16</xdr:row>
      <xdr:rowOff>44571</xdr:rowOff>
    </xdr:to>
    <xdr:cxnSp macro="">
      <xdr:nvCxnSpPr>
        <xdr:cNvPr id="445" name="直線コネクタ 444"/>
        <xdr:cNvCxnSpPr/>
      </xdr:nvCxnSpPr>
      <xdr:spPr>
        <a:xfrm flipV="1">
          <a:off x="16179800" y="2536129"/>
          <a:ext cx="838200" cy="25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113410</xdr:rowOff>
    </xdr:from>
    <xdr:ext cx="762000" cy="259045"/>
    <xdr:sp macro="" textlink="">
      <xdr:nvSpPr>
        <xdr:cNvPr id="446" name="将来負担の状況平均値テキスト"/>
        <xdr:cNvSpPr txBox="1"/>
      </xdr:nvSpPr>
      <xdr:spPr>
        <a:xfrm>
          <a:off x="17106900" y="2513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141333</xdr:rowOff>
    </xdr:from>
    <xdr:to>
      <xdr:col>24</xdr:col>
      <xdr:colOff>609600</xdr:colOff>
      <xdr:row>15</xdr:row>
      <xdr:rowOff>71483</xdr:rowOff>
    </xdr:to>
    <xdr:sp macro="" textlink="">
      <xdr:nvSpPr>
        <xdr:cNvPr id="447" name="フローチャート : 判断 446"/>
        <xdr:cNvSpPr/>
      </xdr:nvSpPr>
      <xdr:spPr>
        <a:xfrm>
          <a:off x="16967200" y="2541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44571</xdr:rowOff>
    </xdr:from>
    <xdr:to>
      <xdr:col>23</xdr:col>
      <xdr:colOff>406400</xdr:colOff>
      <xdr:row>18</xdr:row>
      <xdr:rowOff>15361</xdr:rowOff>
    </xdr:to>
    <xdr:cxnSp macro="">
      <xdr:nvCxnSpPr>
        <xdr:cNvPr id="448" name="直線コネクタ 447"/>
        <xdr:cNvCxnSpPr/>
      </xdr:nvCxnSpPr>
      <xdr:spPr>
        <a:xfrm flipV="1">
          <a:off x="15290800" y="2787771"/>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84788</xdr:rowOff>
    </xdr:from>
    <xdr:to>
      <xdr:col>23</xdr:col>
      <xdr:colOff>457200</xdr:colOff>
      <xdr:row>16</xdr:row>
      <xdr:rowOff>14938</xdr:rowOff>
    </xdr:to>
    <xdr:sp macro="" textlink="">
      <xdr:nvSpPr>
        <xdr:cNvPr id="449" name="フローチャート : 判断 448"/>
        <xdr:cNvSpPr/>
      </xdr:nvSpPr>
      <xdr:spPr>
        <a:xfrm>
          <a:off x="16129000" y="2656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25115</xdr:rowOff>
    </xdr:from>
    <xdr:ext cx="736600" cy="259045"/>
    <xdr:sp macro="" textlink="">
      <xdr:nvSpPr>
        <xdr:cNvPr id="450" name="テキスト ボックス 449"/>
        <xdr:cNvSpPr txBox="1"/>
      </xdr:nvSpPr>
      <xdr:spPr>
        <a:xfrm>
          <a:off x="15798800" y="2425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15361</xdr:rowOff>
    </xdr:from>
    <xdr:to>
      <xdr:col>22</xdr:col>
      <xdr:colOff>203200</xdr:colOff>
      <xdr:row>21</xdr:row>
      <xdr:rowOff>98516</xdr:rowOff>
    </xdr:to>
    <xdr:cxnSp macro="">
      <xdr:nvCxnSpPr>
        <xdr:cNvPr id="451" name="直線コネクタ 450"/>
        <xdr:cNvCxnSpPr/>
      </xdr:nvCxnSpPr>
      <xdr:spPr>
        <a:xfrm flipV="1">
          <a:off x="14401800" y="3101461"/>
          <a:ext cx="889000" cy="597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19292</xdr:rowOff>
    </xdr:from>
    <xdr:to>
      <xdr:col>22</xdr:col>
      <xdr:colOff>254000</xdr:colOff>
      <xdr:row>15</xdr:row>
      <xdr:rowOff>120892</xdr:rowOff>
    </xdr:to>
    <xdr:sp macro="" textlink="">
      <xdr:nvSpPr>
        <xdr:cNvPr id="452" name="フローチャート : 判断 451"/>
        <xdr:cNvSpPr/>
      </xdr:nvSpPr>
      <xdr:spPr>
        <a:xfrm>
          <a:off x="15240000" y="259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131069</xdr:rowOff>
    </xdr:from>
    <xdr:ext cx="762000" cy="259045"/>
    <xdr:sp macro="" textlink="">
      <xdr:nvSpPr>
        <xdr:cNvPr id="453" name="テキスト ボックス 452"/>
        <xdr:cNvSpPr txBox="1"/>
      </xdr:nvSpPr>
      <xdr:spPr>
        <a:xfrm>
          <a:off x="14909800" y="2359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98516</xdr:rowOff>
    </xdr:from>
    <xdr:to>
      <xdr:col>21</xdr:col>
      <xdr:colOff>0</xdr:colOff>
      <xdr:row>22</xdr:row>
      <xdr:rowOff>162620</xdr:rowOff>
    </xdr:to>
    <xdr:cxnSp macro="">
      <xdr:nvCxnSpPr>
        <xdr:cNvPr id="454" name="直線コネクタ 453"/>
        <xdr:cNvCxnSpPr/>
      </xdr:nvCxnSpPr>
      <xdr:spPr>
        <a:xfrm flipV="1">
          <a:off x="13512800" y="3698966"/>
          <a:ext cx="889000" cy="235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138551</xdr:rowOff>
    </xdr:from>
    <xdr:to>
      <xdr:col>21</xdr:col>
      <xdr:colOff>50800</xdr:colOff>
      <xdr:row>17</xdr:row>
      <xdr:rowOff>68701</xdr:rowOff>
    </xdr:to>
    <xdr:sp macro="" textlink="">
      <xdr:nvSpPr>
        <xdr:cNvPr id="455" name="フローチャート : 判断 454"/>
        <xdr:cNvSpPr/>
      </xdr:nvSpPr>
      <xdr:spPr>
        <a:xfrm>
          <a:off x="14351000" y="288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78878</xdr:rowOff>
    </xdr:from>
    <xdr:ext cx="762000" cy="259045"/>
    <xdr:sp macro="" textlink="">
      <xdr:nvSpPr>
        <xdr:cNvPr id="456" name="テキスト ボックス 455"/>
        <xdr:cNvSpPr txBox="1"/>
      </xdr:nvSpPr>
      <xdr:spPr>
        <a:xfrm>
          <a:off x="14020800" y="26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68217</xdr:rowOff>
    </xdr:from>
    <xdr:to>
      <xdr:col>19</xdr:col>
      <xdr:colOff>533400</xdr:colOff>
      <xdr:row>17</xdr:row>
      <xdr:rowOff>169817</xdr:rowOff>
    </xdr:to>
    <xdr:sp macro="" textlink="">
      <xdr:nvSpPr>
        <xdr:cNvPr id="457" name="フローチャート : 判断 456"/>
        <xdr:cNvSpPr/>
      </xdr:nvSpPr>
      <xdr:spPr>
        <a:xfrm>
          <a:off x="13462000" y="298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8544</xdr:rowOff>
    </xdr:from>
    <xdr:ext cx="762000" cy="259045"/>
    <xdr:sp macro="" textlink="">
      <xdr:nvSpPr>
        <xdr:cNvPr id="458" name="テキスト ボックス 457"/>
        <xdr:cNvSpPr txBox="1"/>
      </xdr:nvSpPr>
      <xdr:spPr>
        <a:xfrm>
          <a:off x="13131800" y="275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85029</xdr:rowOff>
    </xdr:from>
    <xdr:to>
      <xdr:col>24</xdr:col>
      <xdr:colOff>609600</xdr:colOff>
      <xdr:row>15</xdr:row>
      <xdr:rowOff>15179</xdr:rowOff>
    </xdr:to>
    <xdr:sp macro="" textlink="">
      <xdr:nvSpPr>
        <xdr:cNvPr id="464" name="円/楕円 463"/>
        <xdr:cNvSpPr/>
      </xdr:nvSpPr>
      <xdr:spPr>
        <a:xfrm>
          <a:off x="16967200" y="2485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101556</xdr:rowOff>
    </xdr:from>
    <xdr:ext cx="762000" cy="259045"/>
    <xdr:sp macro="" textlink="">
      <xdr:nvSpPr>
        <xdr:cNvPr id="465" name="将来負担の状況該当値テキスト"/>
        <xdr:cNvSpPr txBox="1"/>
      </xdr:nvSpPr>
      <xdr:spPr>
        <a:xfrm>
          <a:off x="17106900" y="2330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165221</xdr:rowOff>
    </xdr:from>
    <xdr:to>
      <xdr:col>23</xdr:col>
      <xdr:colOff>457200</xdr:colOff>
      <xdr:row>16</xdr:row>
      <xdr:rowOff>95371</xdr:rowOff>
    </xdr:to>
    <xdr:sp macro="" textlink="">
      <xdr:nvSpPr>
        <xdr:cNvPr id="466" name="円/楕円 465"/>
        <xdr:cNvSpPr/>
      </xdr:nvSpPr>
      <xdr:spPr>
        <a:xfrm>
          <a:off x="16129000" y="273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80148</xdr:rowOff>
    </xdr:from>
    <xdr:ext cx="736600" cy="259045"/>
    <xdr:sp macro="" textlink="">
      <xdr:nvSpPr>
        <xdr:cNvPr id="467" name="テキスト ボックス 466"/>
        <xdr:cNvSpPr txBox="1"/>
      </xdr:nvSpPr>
      <xdr:spPr>
        <a:xfrm>
          <a:off x="15798800" y="282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136011</xdr:rowOff>
    </xdr:from>
    <xdr:to>
      <xdr:col>22</xdr:col>
      <xdr:colOff>254000</xdr:colOff>
      <xdr:row>18</xdr:row>
      <xdr:rowOff>66161</xdr:rowOff>
    </xdr:to>
    <xdr:sp macro="" textlink="">
      <xdr:nvSpPr>
        <xdr:cNvPr id="468" name="円/楕円 467"/>
        <xdr:cNvSpPr/>
      </xdr:nvSpPr>
      <xdr:spPr>
        <a:xfrm>
          <a:off x="15240000" y="305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50938</xdr:rowOff>
    </xdr:from>
    <xdr:ext cx="762000" cy="259045"/>
    <xdr:sp macro="" textlink="">
      <xdr:nvSpPr>
        <xdr:cNvPr id="469" name="テキスト ボックス 468"/>
        <xdr:cNvSpPr txBox="1"/>
      </xdr:nvSpPr>
      <xdr:spPr>
        <a:xfrm>
          <a:off x="14909800" y="313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47716</xdr:rowOff>
    </xdr:from>
    <xdr:to>
      <xdr:col>21</xdr:col>
      <xdr:colOff>50800</xdr:colOff>
      <xdr:row>21</xdr:row>
      <xdr:rowOff>149316</xdr:rowOff>
    </xdr:to>
    <xdr:sp macro="" textlink="">
      <xdr:nvSpPr>
        <xdr:cNvPr id="470" name="円/楕円 469"/>
        <xdr:cNvSpPr/>
      </xdr:nvSpPr>
      <xdr:spPr>
        <a:xfrm>
          <a:off x="14351000" y="364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134093</xdr:rowOff>
    </xdr:from>
    <xdr:ext cx="762000" cy="259045"/>
    <xdr:sp macro="" textlink="">
      <xdr:nvSpPr>
        <xdr:cNvPr id="471" name="テキスト ボックス 470"/>
        <xdr:cNvSpPr txBox="1"/>
      </xdr:nvSpPr>
      <xdr:spPr>
        <a:xfrm>
          <a:off x="14020800" y="373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111820</xdr:rowOff>
    </xdr:from>
    <xdr:to>
      <xdr:col>19</xdr:col>
      <xdr:colOff>533400</xdr:colOff>
      <xdr:row>23</xdr:row>
      <xdr:rowOff>41970</xdr:rowOff>
    </xdr:to>
    <xdr:sp macro="" textlink="">
      <xdr:nvSpPr>
        <xdr:cNvPr id="472" name="円/楕円 471"/>
        <xdr:cNvSpPr/>
      </xdr:nvSpPr>
      <xdr:spPr>
        <a:xfrm>
          <a:off x="13462000" y="388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26747</xdr:rowOff>
    </xdr:from>
    <xdr:ext cx="762000" cy="259045"/>
    <xdr:sp macro="" textlink="">
      <xdr:nvSpPr>
        <xdr:cNvPr id="473" name="テキスト ボックス 472"/>
        <xdr:cNvSpPr txBox="1"/>
      </xdr:nvSpPr>
      <xdr:spPr>
        <a:xfrm>
          <a:off x="13131800" y="397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福島県桑折町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12,551
12,517
42.97
13,706,002
12,813,811
303,599
3,392,637
4,333,906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19.4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職員の基本給</a:t>
          </a:r>
          <a:r>
            <a:rPr kumimoji="1" lang="en-US" altLang="ja-JP" sz="1300">
              <a:latin typeface="ＭＳ Ｐゴシック"/>
            </a:rPr>
            <a:t>3%</a:t>
          </a:r>
          <a:r>
            <a:rPr kumimoji="1" lang="ja-JP" altLang="en-US" sz="1300">
              <a:latin typeface="ＭＳ Ｐゴシック"/>
            </a:rPr>
            <a:t>独自カットを実施しており、前年度対比で</a:t>
          </a:r>
          <a:r>
            <a:rPr kumimoji="1" lang="en-US" altLang="ja-JP" sz="1300">
              <a:latin typeface="ＭＳ Ｐゴシック"/>
            </a:rPr>
            <a:t>54,565</a:t>
          </a:r>
          <a:r>
            <a:rPr kumimoji="1" lang="ja-JP" altLang="en-US" sz="1300">
              <a:latin typeface="ＭＳ Ｐゴシック"/>
            </a:rPr>
            <a:t>千円</a:t>
          </a:r>
          <a:r>
            <a:rPr kumimoji="1" lang="en-US" altLang="ja-JP" sz="1300">
              <a:latin typeface="ＭＳ Ｐゴシック"/>
            </a:rPr>
            <a:t>(5%)</a:t>
          </a:r>
          <a:r>
            <a:rPr kumimoji="1" lang="ja-JP" altLang="en-US" sz="1300">
              <a:latin typeface="ＭＳ Ｐゴシック"/>
            </a:rPr>
            <a:t>の減少になっていることから</a:t>
          </a:r>
          <a:r>
            <a:rPr kumimoji="1" lang="en-US" altLang="ja-JP" sz="1300">
              <a:latin typeface="ＭＳ Ｐゴシック"/>
            </a:rPr>
            <a:t>0.3</a:t>
          </a:r>
          <a:r>
            <a:rPr kumimoji="1" lang="ja-JP" altLang="en-US" sz="1300">
              <a:latin typeface="ＭＳ Ｐゴシック"/>
            </a:rPr>
            <a:t>ポイント減少した。事務事業の整理・統廃合を進めながら、民間企業の給与状況を踏まえ、給与の適正化に努める。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143328</xdr:rowOff>
    </xdr:from>
    <xdr:to>
      <xdr:col>7</xdr:col>
      <xdr:colOff>15875</xdr:colOff>
      <xdr:row>42</xdr:row>
      <xdr:rowOff>18143</xdr:rowOff>
    </xdr:to>
    <xdr:cxnSp macro="">
      <xdr:nvCxnSpPr>
        <xdr:cNvPr id="62" name="直線コネクタ 61"/>
        <xdr:cNvCxnSpPr/>
      </xdr:nvCxnSpPr>
      <xdr:spPr>
        <a:xfrm flipV="1">
          <a:off x="4826000" y="56297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161670</xdr:rowOff>
    </xdr:from>
    <xdr:ext cx="762000" cy="259045"/>
    <xdr:sp macro="" textlink="">
      <xdr:nvSpPr>
        <xdr:cNvPr id="63" name="人件費最小値テキスト"/>
        <xdr:cNvSpPr txBox="1"/>
      </xdr:nvSpPr>
      <xdr:spPr>
        <a:xfrm>
          <a:off x="4914900" y="719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42</xdr:row>
      <xdr:rowOff>18143</xdr:rowOff>
    </xdr:from>
    <xdr:to>
      <xdr:col>7</xdr:col>
      <xdr:colOff>104775</xdr:colOff>
      <xdr:row>42</xdr:row>
      <xdr:rowOff>18143</xdr:rowOff>
    </xdr:to>
    <xdr:cxnSp macro="">
      <xdr:nvCxnSpPr>
        <xdr:cNvPr id="64" name="直線コネクタ 63"/>
        <xdr:cNvCxnSpPr/>
      </xdr:nvCxnSpPr>
      <xdr:spPr>
        <a:xfrm>
          <a:off x="4737100" y="7219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58255</xdr:rowOff>
    </xdr:from>
    <xdr:ext cx="762000" cy="259045"/>
    <xdr:sp macro="" textlink="">
      <xdr:nvSpPr>
        <xdr:cNvPr id="65" name="人件費最大値テキスト"/>
        <xdr:cNvSpPr txBox="1"/>
      </xdr:nvSpPr>
      <xdr:spPr>
        <a:xfrm>
          <a:off x="4914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32</xdr:row>
      <xdr:rowOff>143328</xdr:rowOff>
    </xdr:from>
    <xdr:to>
      <xdr:col>7</xdr:col>
      <xdr:colOff>104775</xdr:colOff>
      <xdr:row>32</xdr:row>
      <xdr:rowOff>143328</xdr:rowOff>
    </xdr:to>
    <xdr:cxnSp macro="">
      <xdr:nvCxnSpPr>
        <xdr:cNvPr id="66" name="直線コネクタ 65"/>
        <xdr:cNvCxnSpPr/>
      </xdr:nvCxnSpPr>
      <xdr:spPr>
        <a:xfrm>
          <a:off x="4737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88900</xdr:rowOff>
    </xdr:from>
    <xdr:to>
      <xdr:col>7</xdr:col>
      <xdr:colOff>15875</xdr:colOff>
      <xdr:row>40</xdr:row>
      <xdr:rowOff>121557</xdr:rowOff>
    </xdr:to>
    <xdr:cxnSp macro="">
      <xdr:nvCxnSpPr>
        <xdr:cNvPr id="67" name="直線コネクタ 66"/>
        <xdr:cNvCxnSpPr/>
      </xdr:nvCxnSpPr>
      <xdr:spPr>
        <a:xfrm flipV="1">
          <a:off x="3987800" y="69469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57349</xdr:rowOff>
    </xdr:from>
    <xdr:ext cx="762000" cy="259045"/>
    <xdr:sp macro="" textlink="">
      <xdr:nvSpPr>
        <xdr:cNvPr id="68" name="人件費平均値テキスト"/>
        <xdr:cNvSpPr txBox="1"/>
      </xdr:nvSpPr>
      <xdr:spPr>
        <a:xfrm>
          <a:off x="4914900" y="6229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40822</xdr:rowOff>
    </xdr:from>
    <xdr:to>
      <xdr:col>7</xdr:col>
      <xdr:colOff>66675</xdr:colOff>
      <xdr:row>37</xdr:row>
      <xdr:rowOff>142422</xdr:rowOff>
    </xdr:to>
    <xdr:sp macro="" textlink="">
      <xdr:nvSpPr>
        <xdr:cNvPr id="69" name="フローチャート : 判断 68"/>
        <xdr:cNvSpPr/>
      </xdr:nvSpPr>
      <xdr:spPr>
        <a:xfrm>
          <a:off x="47752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34472</xdr:rowOff>
    </xdr:from>
    <xdr:to>
      <xdr:col>5</xdr:col>
      <xdr:colOff>549275</xdr:colOff>
      <xdr:row>40</xdr:row>
      <xdr:rowOff>121557</xdr:rowOff>
    </xdr:to>
    <xdr:cxnSp macro="">
      <xdr:nvCxnSpPr>
        <xdr:cNvPr id="70" name="直線コネクタ 69"/>
        <xdr:cNvCxnSpPr/>
      </xdr:nvCxnSpPr>
      <xdr:spPr>
        <a:xfrm>
          <a:off x="3098800" y="68924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84364</xdr:rowOff>
    </xdr:from>
    <xdr:to>
      <xdr:col>5</xdr:col>
      <xdr:colOff>600075</xdr:colOff>
      <xdr:row>38</xdr:row>
      <xdr:rowOff>14514</xdr:rowOff>
    </xdr:to>
    <xdr:sp macro="" textlink="">
      <xdr:nvSpPr>
        <xdr:cNvPr id="71" name="フローチャート : 判断 70"/>
        <xdr:cNvSpPr/>
      </xdr:nvSpPr>
      <xdr:spPr>
        <a:xfrm>
          <a:off x="3937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24691</xdr:rowOff>
    </xdr:from>
    <xdr:ext cx="736600" cy="259045"/>
    <xdr:sp macro="" textlink="">
      <xdr:nvSpPr>
        <xdr:cNvPr id="72" name="テキスト ボックス 71"/>
        <xdr:cNvSpPr txBox="1"/>
      </xdr:nvSpPr>
      <xdr:spPr>
        <a:xfrm>
          <a:off x="3606800" y="6196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34472</xdr:rowOff>
    </xdr:from>
    <xdr:to>
      <xdr:col>4</xdr:col>
      <xdr:colOff>346075</xdr:colOff>
      <xdr:row>40</xdr:row>
      <xdr:rowOff>34472</xdr:rowOff>
    </xdr:to>
    <xdr:cxnSp macro="">
      <xdr:nvCxnSpPr>
        <xdr:cNvPr id="73" name="直線コネクタ 72"/>
        <xdr:cNvCxnSpPr/>
      </xdr:nvCxnSpPr>
      <xdr:spPr>
        <a:xfrm>
          <a:off x="2209800" y="6892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144434</xdr:rowOff>
    </xdr:from>
    <xdr:ext cx="762000" cy="259045"/>
    <xdr:sp macro="" textlink="">
      <xdr:nvSpPr>
        <xdr:cNvPr id="75" name="テキスト ボックス 74"/>
        <xdr:cNvSpPr txBox="1"/>
      </xdr:nvSpPr>
      <xdr:spPr>
        <a:xfrm>
          <a:off x="2717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34472</xdr:rowOff>
    </xdr:from>
    <xdr:to>
      <xdr:col>3</xdr:col>
      <xdr:colOff>142875</xdr:colOff>
      <xdr:row>40</xdr:row>
      <xdr:rowOff>78015</xdr:rowOff>
    </xdr:to>
    <xdr:cxnSp macro="">
      <xdr:nvCxnSpPr>
        <xdr:cNvPr id="76" name="直線コネクタ 75"/>
        <xdr:cNvCxnSpPr/>
      </xdr:nvCxnSpPr>
      <xdr:spPr>
        <a:xfrm flipV="1">
          <a:off x="1320800" y="68924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138793</xdr:rowOff>
    </xdr:from>
    <xdr:to>
      <xdr:col>3</xdr:col>
      <xdr:colOff>193675</xdr:colOff>
      <xdr:row>38</xdr:row>
      <xdr:rowOff>68943</xdr:rowOff>
    </xdr:to>
    <xdr:sp macro="" textlink="">
      <xdr:nvSpPr>
        <xdr:cNvPr id="77" name="フローチャート : 判断 76"/>
        <xdr:cNvSpPr/>
      </xdr:nvSpPr>
      <xdr:spPr>
        <a:xfrm>
          <a:off x="2159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79120</xdr:rowOff>
    </xdr:from>
    <xdr:ext cx="762000" cy="259045"/>
    <xdr:sp macro="" textlink="">
      <xdr:nvSpPr>
        <xdr:cNvPr id="78" name="テキスト ボックス 77"/>
        <xdr:cNvSpPr txBox="1"/>
      </xdr:nvSpPr>
      <xdr:spPr>
        <a:xfrm>
          <a:off x="1828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79" name="フローチャート : 判断 78"/>
        <xdr:cNvSpPr/>
      </xdr:nvSpPr>
      <xdr:spPr>
        <a:xfrm>
          <a:off x="1270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49184</xdr:rowOff>
    </xdr:from>
    <xdr:ext cx="762000" cy="259045"/>
    <xdr:sp macro="" textlink="">
      <xdr:nvSpPr>
        <xdr:cNvPr id="80" name="テキスト ボックス 79"/>
        <xdr:cNvSpPr txBox="1"/>
      </xdr:nvSpPr>
      <xdr:spPr>
        <a:xfrm>
          <a:off x="939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38100</xdr:rowOff>
    </xdr:from>
    <xdr:to>
      <xdr:col>7</xdr:col>
      <xdr:colOff>66675</xdr:colOff>
      <xdr:row>40</xdr:row>
      <xdr:rowOff>139700</xdr:rowOff>
    </xdr:to>
    <xdr:sp macro="" textlink="">
      <xdr:nvSpPr>
        <xdr:cNvPr id="86" name="円/楕円 85"/>
        <xdr:cNvSpPr/>
      </xdr:nvSpPr>
      <xdr:spPr>
        <a:xfrm>
          <a:off x="47752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10177</xdr:rowOff>
    </xdr:from>
    <xdr:ext cx="762000" cy="259045"/>
    <xdr:sp macro="" textlink="">
      <xdr:nvSpPr>
        <xdr:cNvPr id="87" name="人件費該当値テキスト"/>
        <xdr:cNvSpPr txBox="1"/>
      </xdr:nvSpPr>
      <xdr:spPr>
        <a:xfrm>
          <a:off x="4914900" y="686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70757</xdr:rowOff>
    </xdr:from>
    <xdr:to>
      <xdr:col>5</xdr:col>
      <xdr:colOff>600075</xdr:colOff>
      <xdr:row>41</xdr:row>
      <xdr:rowOff>907</xdr:rowOff>
    </xdr:to>
    <xdr:sp macro="" textlink="">
      <xdr:nvSpPr>
        <xdr:cNvPr id="88" name="円/楕円 87"/>
        <xdr:cNvSpPr/>
      </xdr:nvSpPr>
      <xdr:spPr>
        <a:xfrm>
          <a:off x="3937000" y="69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157134</xdr:rowOff>
    </xdr:from>
    <xdr:ext cx="736600" cy="259045"/>
    <xdr:sp macro="" textlink="">
      <xdr:nvSpPr>
        <xdr:cNvPr id="89" name="テキスト ボックス 88"/>
        <xdr:cNvSpPr txBox="1"/>
      </xdr:nvSpPr>
      <xdr:spPr>
        <a:xfrm>
          <a:off x="3606800" y="7015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155122</xdr:rowOff>
    </xdr:from>
    <xdr:to>
      <xdr:col>4</xdr:col>
      <xdr:colOff>396875</xdr:colOff>
      <xdr:row>40</xdr:row>
      <xdr:rowOff>85272</xdr:rowOff>
    </xdr:to>
    <xdr:sp macro="" textlink="">
      <xdr:nvSpPr>
        <xdr:cNvPr id="90" name="円/楕円 89"/>
        <xdr:cNvSpPr/>
      </xdr:nvSpPr>
      <xdr:spPr>
        <a:xfrm>
          <a:off x="3048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70049</xdr:rowOff>
    </xdr:from>
    <xdr:ext cx="762000" cy="259045"/>
    <xdr:sp macro="" textlink="">
      <xdr:nvSpPr>
        <xdr:cNvPr id="91" name="テキスト ボックス 90"/>
        <xdr:cNvSpPr txBox="1"/>
      </xdr:nvSpPr>
      <xdr:spPr>
        <a:xfrm>
          <a:off x="2717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155122</xdr:rowOff>
    </xdr:from>
    <xdr:to>
      <xdr:col>3</xdr:col>
      <xdr:colOff>193675</xdr:colOff>
      <xdr:row>40</xdr:row>
      <xdr:rowOff>85272</xdr:rowOff>
    </xdr:to>
    <xdr:sp macro="" textlink="">
      <xdr:nvSpPr>
        <xdr:cNvPr id="92" name="円/楕円 91"/>
        <xdr:cNvSpPr/>
      </xdr:nvSpPr>
      <xdr:spPr>
        <a:xfrm>
          <a:off x="2159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70049</xdr:rowOff>
    </xdr:from>
    <xdr:ext cx="762000" cy="259045"/>
    <xdr:sp macro="" textlink="">
      <xdr:nvSpPr>
        <xdr:cNvPr id="93" name="テキスト ボックス 92"/>
        <xdr:cNvSpPr txBox="1"/>
      </xdr:nvSpPr>
      <xdr:spPr>
        <a:xfrm>
          <a:off x="1828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27215</xdr:rowOff>
    </xdr:from>
    <xdr:to>
      <xdr:col>1</xdr:col>
      <xdr:colOff>676275</xdr:colOff>
      <xdr:row>40</xdr:row>
      <xdr:rowOff>128815</xdr:rowOff>
    </xdr:to>
    <xdr:sp macro="" textlink="">
      <xdr:nvSpPr>
        <xdr:cNvPr id="94" name="円/楕円 93"/>
        <xdr:cNvSpPr/>
      </xdr:nvSpPr>
      <xdr:spPr>
        <a:xfrm>
          <a:off x="1270000" y="688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113592</xdr:rowOff>
    </xdr:from>
    <xdr:ext cx="762000" cy="259045"/>
    <xdr:sp macro="" textlink="">
      <xdr:nvSpPr>
        <xdr:cNvPr id="95" name="テキスト ボックス 94"/>
        <xdr:cNvSpPr txBox="1"/>
      </xdr:nvSpPr>
      <xdr:spPr>
        <a:xfrm>
          <a:off x="939800" y="697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今後とも、事務事業の整理・統廃合による事務委託の検討や、物品購入を最小限に抑えるなど経費の削減に努める。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88138</xdr:rowOff>
    </xdr:from>
    <xdr:to>
      <xdr:col>24</xdr:col>
      <xdr:colOff>31750</xdr:colOff>
      <xdr:row>21</xdr:row>
      <xdr:rowOff>115570</xdr:rowOff>
    </xdr:to>
    <xdr:cxnSp macro="">
      <xdr:nvCxnSpPr>
        <xdr:cNvPr id="121" name="直線コネクタ 120"/>
        <xdr:cNvCxnSpPr/>
      </xdr:nvCxnSpPr>
      <xdr:spPr>
        <a:xfrm flipV="1">
          <a:off x="16510000" y="2316988"/>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87647</xdr:rowOff>
    </xdr:from>
    <xdr:ext cx="762000" cy="259045"/>
    <xdr:sp macro="" textlink="">
      <xdr:nvSpPr>
        <xdr:cNvPr id="122" name="物件費最小値テキスト"/>
        <xdr:cNvSpPr txBox="1"/>
      </xdr:nvSpPr>
      <xdr:spPr>
        <a:xfrm>
          <a:off x="16598900" y="368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25.5</a:t>
          </a:r>
          <a:endParaRPr kumimoji="1" lang="ja-JP" altLang="en-US" sz="1000" b="1">
            <a:latin typeface="ＭＳ Ｐゴシック"/>
          </a:endParaRPr>
        </a:p>
      </xdr:txBody>
    </xdr:sp>
    <xdr:clientData/>
  </xdr:oneCellAnchor>
  <xdr:twoCellAnchor>
    <xdr:from>
      <xdr:col>23</xdr:col>
      <xdr:colOff>628650</xdr:colOff>
      <xdr:row>21</xdr:row>
      <xdr:rowOff>115570</xdr:rowOff>
    </xdr:from>
    <xdr:to>
      <xdr:col>24</xdr:col>
      <xdr:colOff>120650</xdr:colOff>
      <xdr:row>21</xdr:row>
      <xdr:rowOff>115570</xdr:rowOff>
    </xdr:to>
    <xdr:cxnSp macro="">
      <xdr:nvCxnSpPr>
        <xdr:cNvPr id="123" name="直線コネクタ 122"/>
        <xdr:cNvCxnSpPr/>
      </xdr:nvCxnSpPr>
      <xdr:spPr>
        <a:xfrm>
          <a:off x="16421100" y="3716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3065</xdr:rowOff>
    </xdr:from>
    <xdr:ext cx="762000" cy="259045"/>
    <xdr:sp macro="" textlink="">
      <xdr:nvSpPr>
        <xdr:cNvPr id="124" name="物件費最大値テキスト"/>
        <xdr:cNvSpPr txBox="1"/>
      </xdr:nvSpPr>
      <xdr:spPr>
        <a:xfrm>
          <a:off x="16598900" y="206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88138</xdr:rowOff>
    </xdr:from>
    <xdr:to>
      <xdr:col>24</xdr:col>
      <xdr:colOff>120650</xdr:colOff>
      <xdr:row>13</xdr:row>
      <xdr:rowOff>88138</xdr:rowOff>
    </xdr:to>
    <xdr:cxnSp macro="">
      <xdr:nvCxnSpPr>
        <xdr:cNvPr id="125" name="直線コネクタ 124"/>
        <xdr:cNvCxnSpPr/>
      </xdr:nvCxnSpPr>
      <xdr:spPr>
        <a:xfrm>
          <a:off x="16421100" y="2316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65278</xdr:rowOff>
    </xdr:from>
    <xdr:to>
      <xdr:col>24</xdr:col>
      <xdr:colOff>31750</xdr:colOff>
      <xdr:row>15</xdr:row>
      <xdr:rowOff>138430</xdr:rowOff>
    </xdr:to>
    <xdr:cxnSp macro="">
      <xdr:nvCxnSpPr>
        <xdr:cNvPr id="126" name="直線コネクタ 125"/>
        <xdr:cNvCxnSpPr/>
      </xdr:nvCxnSpPr>
      <xdr:spPr>
        <a:xfrm>
          <a:off x="15671800" y="263702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40149</xdr:rowOff>
    </xdr:from>
    <xdr:ext cx="762000" cy="259045"/>
    <xdr:sp macro="" textlink="">
      <xdr:nvSpPr>
        <xdr:cNvPr id="127" name="物件費平均値テキスト"/>
        <xdr:cNvSpPr txBox="1"/>
      </xdr:nvSpPr>
      <xdr:spPr>
        <a:xfrm>
          <a:off x="16598900" y="2440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23622</xdr:rowOff>
    </xdr:from>
    <xdr:to>
      <xdr:col>24</xdr:col>
      <xdr:colOff>82550</xdr:colOff>
      <xdr:row>15</xdr:row>
      <xdr:rowOff>125222</xdr:rowOff>
    </xdr:to>
    <xdr:sp macro="" textlink="">
      <xdr:nvSpPr>
        <xdr:cNvPr id="128" name="フローチャート : 判断 127"/>
        <xdr:cNvSpPr/>
      </xdr:nvSpPr>
      <xdr:spPr>
        <a:xfrm>
          <a:off x="164592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108712</xdr:rowOff>
    </xdr:from>
    <xdr:to>
      <xdr:col>22</xdr:col>
      <xdr:colOff>565150</xdr:colOff>
      <xdr:row>15</xdr:row>
      <xdr:rowOff>65278</xdr:rowOff>
    </xdr:to>
    <xdr:cxnSp macro="">
      <xdr:nvCxnSpPr>
        <xdr:cNvPr id="129" name="直線コネクタ 128"/>
        <xdr:cNvCxnSpPr/>
      </xdr:nvCxnSpPr>
      <xdr:spPr>
        <a:xfrm>
          <a:off x="14782800" y="250901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94488</xdr:rowOff>
    </xdr:from>
    <xdr:to>
      <xdr:col>22</xdr:col>
      <xdr:colOff>615950</xdr:colOff>
      <xdr:row>15</xdr:row>
      <xdr:rowOff>24638</xdr:rowOff>
    </xdr:to>
    <xdr:sp macro="" textlink="">
      <xdr:nvSpPr>
        <xdr:cNvPr id="130" name="フローチャート : 判断 129"/>
        <xdr:cNvSpPr/>
      </xdr:nvSpPr>
      <xdr:spPr>
        <a:xfrm>
          <a:off x="15621000" y="249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34815</xdr:rowOff>
    </xdr:from>
    <xdr:ext cx="736600" cy="259045"/>
    <xdr:sp macro="" textlink="">
      <xdr:nvSpPr>
        <xdr:cNvPr id="131" name="テキスト ボックス 130"/>
        <xdr:cNvSpPr txBox="1"/>
      </xdr:nvSpPr>
      <xdr:spPr>
        <a:xfrm>
          <a:off x="15290800" y="2263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62992</xdr:rowOff>
    </xdr:from>
    <xdr:to>
      <xdr:col>21</xdr:col>
      <xdr:colOff>361950</xdr:colOff>
      <xdr:row>14</xdr:row>
      <xdr:rowOff>108712</xdr:rowOff>
    </xdr:to>
    <xdr:cxnSp macro="">
      <xdr:nvCxnSpPr>
        <xdr:cNvPr id="132" name="直線コネクタ 131"/>
        <xdr:cNvCxnSpPr/>
      </xdr:nvCxnSpPr>
      <xdr:spPr>
        <a:xfrm>
          <a:off x="13893800" y="24632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131064</xdr:rowOff>
    </xdr:from>
    <xdr:to>
      <xdr:col>21</xdr:col>
      <xdr:colOff>412750</xdr:colOff>
      <xdr:row>15</xdr:row>
      <xdr:rowOff>61214</xdr:rowOff>
    </xdr:to>
    <xdr:sp macro="" textlink="">
      <xdr:nvSpPr>
        <xdr:cNvPr id="133" name="フローチャート : 判断 132"/>
        <xdr:cNvSpPr/>
      </xdr:nvSpPr>
      <xdr:spPr>
        <a:xfrm>
          <a:off x="14732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45991</xdr:rowOff>
    </xdr:from>
    <xdr:ext cx="762000" cy="259045"/>
    <xdr:sp macro="" textlink="">
      <xdr:nvSpPr>
        <xdr:cNvPr id="134" name="テキスト ボックス 133"/>
        <xdr:cNvSpPr txBox="1"/>
      </xdr:nvSpPr>
      <xdr:spPr>
        <a:xfrm>
          <a:off x="14401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62992</xdr:rowOff>
    </xdr:from>
    <xdr:to>
      <xdr:col>20</xdr:col>
      <xdr:colOff>158750</xdr:colOff>
      <xdr:row>14</xdr:row>
      <xdr:rowOff>81280</xdr:rowOff>
    </xdr:to>
    <xdr:cxnSp macro="">
      <xdr:nvCxnSpPr>
        <xdr:cNvPr id="135" name="直線コネクタ 134"/>
        <xdr:cNvCxnSpPr/>
      </xdr:nvCxnSpPr>
      <xdr:spPr>
        <a:xfrm flipV="1">
          <a:off x="13004800" y="24632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165354</xdr:rowOff>
    </xdr:from>
    <xdr:to>
      <xdr:col>20</xdr:col>
      <xdr:colOff>209550</xdr:colOff>
      <xdr:row>14</xdr:row>
      <xdr:rowOff>95504</xdr:rowOff>
    </xdr:to>
    <xdr:sp macro="" textlink="">
      <xdr:nvSpPr>
        <xdr:cNvPr id="136" name="フローチャート : 判断 135"/>
        <xdr:cNvSpPr/>
      </xdr:nvSpPr>
      <xdr:spPr>
        <a:xfrm>
          <a:off x="13843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105681</xdr:rowOff>
    </xdr:from>
    <xdr:ext cx="762000" cy="259045"/>
    <xdr:sp macro="" textlink="">
      <xdr:nvSpPr>
        <xdr:cNvPr id="137" name="テキスト ボックス 136"/>
        <xdr:cNvSpPr txBox="1"/>
      </xdr:nvSpPr>
      <xdr:spPr>
        <a:xfrm>
          <a:off x="13512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156210</xdr:rowOff>
    </xdr:from>
    <xdr:to>
      <xdr:col>19</xdr:col>
      <xdr:colOff>6350</xdr:colOff>
      <xdr:row>14</xdr:row>
      <xdr:rowOff>86360</xdr:rowOff>
    </xdr:to>
    <xdr:sp macro="" textlink="">
      <xdr:nvSpPr>
        <xdr:cNvPr id="138" name="フローチャート : 判断 137"/>
        <xdr:cNvSpPr/>
      </xdr:nvSpPr>
      <xdr:spPr>
        <a:xfrm>
          <a:off x="12954000" y="238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96537</xdr:rowOff>
    </xdr:from>
    <xdr:ext cx="762000" cy="259045"/>
    <xdr:sp macro="" textlink="">
      <xdr:nvSpPr>
        <xdr:cNvPr id="139" name="テキスト ボックス 138"/>
        <xdr:cNvSpPr txBox="1"/>
      </xdr:nvSpPr>
      <xdr:spPr>
        <a:xfrm>
          <a:off x="12623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87630</xdr:rowOff>
    </xdr:from>
    <xdr:to>
      <xdr:col>24</xdr:col>
      <xdr:colOff>82550</xdr:colOff>
      <xdr:row>16</xdr:row>
      <xdr:rowOff>17780</xdr:rowOff>
    </xdr:to>
    <xdr:sp macro="" textlink="">
      <xdr:nvSpPr>
        <xdr:cNvPr id="145" name="円/楕円 144"/>
        <xdr:cNvSpPr/>
      </xdr:nvSpPr>
      <xdr:spPr>
        <a:xfrm>
          <a:off x="164592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59707</xdr:rowOff>
    </xdr:from>
    <xdr:ext cx="762000" cy="259045"/>
    <xdr:sp macro="" textlink="">
      <xdr:nvSpPr>
        <xdr:cNvPr id="146" name="物件費該当値テキスト"/>
        <xdr:cNvSpPr txBox="1"/>
      </xdr:nvSpPr>
      <xdr:spPr>
        <a:xfrm>
          <a:off x="16598900" y="263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14478</xdr:rowOff>
    </xdr:from>
    <xdr:to>
      <xdr:col>22</xdr:col>
      <xdr:colOff>615950</xdr:colOff>
      <xdr:row>15</xdr:row>
      <xdr:rowOff>116078</xdr:rowOff>
    </xdr:to>
    <xdr:sp macro="" textlink="">
      <xdr:nvSpPr>
        <xdr:cNvPr id="147" name="円/楕円 146"/>
        <xdr:cNvSpPr/>
      </xdr:nvSpPr>
      <xdr:spPr>
        <a:xfrm>
          <a:off x="15621000" y="258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100855</xdr:rowOff>
    </xdr:from>
    <xdr:ext cx="736600" cy="259045"/>
    <xdr:sp macro="" textlink="">
      <xdr:nvSpPr>
        <xdr:cNvPr id="148" name="テキスト ボックス 147"/>
        <xdr:cNvSpPr txBox="1"/>
      </xdr:nvSpPr>
      <xdr:spPr>
        <a:xfrm>
          <a:off x="15290800" y="2672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57912</xdr:rowOff>
    </xdr:from>
    <xdr:to>
      <xdr:col>21</xdr:col>
      <xdr:colOff>412750</xdr:colOff>
      <xdr:row>14</xdr:row>
      <xdr:rowOff>159512</xdr:rowOff>
    </xdr:to>
    <xdr:sp macro="" textlink="">
      <xdr:nvSpPr>
        <xdr:cNvPr id="149" name="円/楕円 148"/>
        <xdr:cNvSpPr/>
      </xdr:nvSpPr>
      <xdr:spPr>
        <a:xfrm>
          <a:off x="14732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169689</xdr:rowOff>
    </xdr:from>
    <xdr:ext cx="762000" cy="259045"/>
    <xdr:sp macro="" textlink="">
      <xdr:nvSpPr>
        <xdr:cNvPr id="150" name="テキスト ボックス 149"/>
        <xdr:cNvSpPr txBox="1"/>
      </xdr:nvSpPr>
      <xdr:spPr>
        <a:xfrm>
          <a:off x="14401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12192</xdr:rowOff>
    </xdr:from>
    <xdr:to>
      <xdr:col>20</xdr:col>
      <xdr:colOff>209550</xdr:colOff>
      <xdr:row>14</xdr:row>
      <xdr:rowOff>113792</xdr:rowOff>
    </xdr:to>
    <xdr:sp macro="" textlink="">
      <xdr:nvSpPr>
        <xdr:cNvPr id="151" name="円/楕円 150"/>
        <xdr:cNvSpPr/>
      </xdr:nvSpPr>
      <xdr:spPr>
        <a:xfrm>
          <a:off x="13843000" y="241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98569</xdr:rowOff>
    </xdr:from>
    <xdr:ext cx="762000" cy="259045"/>
    <xdr:sp macro="" textlink="">
      <xdr:nvSpPr>
        <xdr:cNvPr id="152" name="テキスト ボックス 151"/>
        <xdr:cNvSpPr txBox="1"/>
      </xdr:nvSpPr>
      <xdr:spPr>
        <a:xfrm>
          <a:off x="13512800" y="249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30480</xdr:rowOff>
    </xdr:from>
    <xdr:to>
      <xdr:col>19</xdr:col>
      <xdr:colOff>6350</xdr:colOff>
      <xdr:row>14</xdr:row>
      <xdr:rowOff>132080</xdr:rowOff>
    </xdr:to>
    <xdr:sp macro="" textlink="">
      <xdr:nvSpPr>
        <xdr:cNvPr id="153" name="円/楕円 152"/>
        <xdr:cNvSpPr/>
      </xdr:nvSpPr>
      <xdr:spPr>
        <a:xfrm>
          <a:off x="12954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116857</xdr:rowOff>
    </xdr:from>
    <xdr:ext cx="762000" cy="259045"/>
    <xdr:sp macro="" textlink="">
      <xdr:nvSpPr>
        <xdr:cNvPr id="154" name="テキスト ボックス 153"/>
        <xdr:cNvSpPr txBox="1"/>
      </xdr:nvSpPr>
      <xdr:spPr>
        <a:xfrm>
          <a:off x="12623800" y="251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障害者保護費が増加していることから、</a:t>
          </a:r>
          <a:r>
            <a:rPr kumimoji="1" lang="en-US" altLang="ja-JP" sz="1300">
              <a:latin typeface="ＭＳ Ｐゴシック"/>
            </a:rPr>
            <a:t>0.5</a:t>
          </a:r>
          <a:r>
            <a:rPr kumimoji="1" lang="ja-JP" altLang="en-US" sz="1300">
              <a:latin typeface="ＭＳ Ｐゴシック"/>
            </a:rPr>
            <a:t>ポイント増加した。福祉行政は、住民から多くの要望があるため、財政規模を勘案しながら、適正な事業規模を維持していきたい。</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107950</xdr:rowOff>
    </xdr:to>
    <xdr:cxnSp macro="">
      <xdr:nvCxnSpPr>
        <xdr:cNvPr id="182" name="直線コネクタ 181"/>
        <xdr:cNvCxnSpPr/>
      </xdr:nvCxnSpPr>
      <xdr:spPr>
        <a:xfrm flipV="1">
          <a:off x="4826000" y="90805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80027</xdr:rowOff>
    </xdr:from>
    <xdr:ext cx="762000" cy="259045"/>
    <xdr:sp macro="" textlink="">
      <xdr:nvSpPr>
        <xdr:cNvPr id="183" name="扶助費最小値テキスト"/>
        <xdr:cNvSpPr txBox="1"/>
      </xdr:nvSpPr>
      <xdr:spPr>
        <a:xfrm>
          <a:off x="4914900" y="1036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60</xdr:row>
      <xdr:rowOff>107950</xdr:rowOff>
    </xdr:from>
    <xdr:to>
      <xdr:col>7</xdr:col>
      <xdr:colOff>104775</xdr:colOff>
      <xdr:row>60</xdr:row>
      <xdr:rowOff>107950</xdr:rowOff>
    </xdr:to>
    <xdr:cxnSp macro="">
      <xdr:nvCxnSpPr>
        <xdr:cNvPr id="184" name="直線コネクタ 183"/>
        <xdr:cNvCxnSpPr/>
      </xdr:nvCxnSpPr>
      <xdr:spPr>
        <a:xfrm>
          <a:off x="4737100" y="10394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57</xdr:row>
      <xdr:rowOff>50800</xdr:rowOff>
    </xdr:to>
    <xdr:cxnSp macro="">
      <xdr:nvCxnSpPr>
        <xdr:cNvPr id="187" name="直線コネクタ 186"/>
        <xdr:cNvCxnSpPr/>
      </xdr:nvCxnSpPr>
      <xdr:spPr>
        <a:xfrm>
          <a:off x="3987800" y="97282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8"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9" name="フローチャート : 判断 188"/>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57</xdr:row>
      <xdr:rowOff>31750</xdr:rowOff>
    </xdr:to>
    <xdr:cxnSp macro="">
      <xdr:nvCxnSpPr>
        <xdr:cNvPr id="190" name="直線コネクタ 189"/>
        <xdr:cNvCxnSpPr/>
      </xdr:nvCxnSpPr>
      <xdr:spPr>
        <a:xfrm flipV="1">
          <a:off x="3098800" y="9728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1" name="フローチャート : 判断 190"/>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54627</xdr:rowOff>
    </xdr:from>
    <xdr:ext cx="736600" cy="259045"/>
    <xdr:sp macro="" textlink="">
      <xdr:nvSpPr>
        <xdr:cNvPr id="192" name="テキスト ボックス 191"/>
        <xdr:cNvSpPr txBox="1"/>
      </xdr:nvSpPr>
      <xdr:spPr>
        <a:xfrm>
          <a:off x="3606800" y="931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88900</xdr:rowOff>
    </xdr:from>
    <xdr:to>
      <xdr:col>4</xdr:col>
      <xdr:colOff>346075</xdr:colOff>
      <xdr:row>57</xdr:row>
      <xdr:rowOff>31750</xdr:rowOff>
    </xdr:to>
    <xdr:cxnSp macro="">
      <xdr:nvCxnSpPr>
        <xdr:cNvPr id="193" name="直線コネクタ 192"/>
        <xdr:cNvCxnSpPr/>
      </xdr:nvCxnSpPr>
      <xdr:spPr>
        <a:xfrm>
          <a:off x="2209800" y="9690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94" name="フローチャート : 判断 193"/>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195" name="テキスト ボックス 194"/>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146050</xdr:rowOff>
    </xdr:from>
    <xdr:to>
      <xdr:col>3</xdr:col>
      <xdr:colOff>142875</xdr:colOff>
      <xdr:row>56</xdr:row>
      <xdr:rowOff>88900</xdr:rowOff>
    </xdr:to>
    <xdr:cxnSp macro="">
      <xdr:nvCxnSpPr>
        <xdr:cNvPr id="196" name="直線コネクタ 195"/>
        <xdr:cNvCxnSpPr/>
      </xdr:nvCxnSpPr>
      <xdr:spPr>
        <a:xfrm>
          <a:off x="1320800" y="9575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7" name="フローチャート : 判断 196"/>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8" name="テキスト ボックス 197"/>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9" name="フローチャート : 判断 198"/>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200" name="テキスト ボックス 199"/>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0</xdr:rowOff>
    </xdr:from>
    <xdr:to>
      <xdr:col>7</xdr:col>
      <xdr:colOff>66675</xdr:colOff>
      <xdr:row>57</xdr:row>
      <xdr:rowOff>101600</xdr:rowOff>
    </xdr:to>
    <xdr:sp macro="" textlink="">
      <xdr:nvSpPr>
        <xdr:cNvPr id="206" name="円/楕円 205"/>
        <xdr:cNvSpPr/>
      </xdr:nvSpPr>
      <xdr:spPr>
        <a:xfrm>
          <a:off x="47752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143527</xdr:rowOff>
    </xdr:from>
    <xdr:ext cx="762000" cy="259045"/>
    <xdr:sp macro="" textlink="">
      <xdr:nvSpPr>
        <xdr:cNvPr id="207" name="扶助費該当値テキスト"/>
        <xdr:cNvSpPr txBox="1"/>
      </xdr:nvSpPr>
      <xdr:spPr>
        <a:xfrm>
          <a:off x="49149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8" name="円/楕円 207"/>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209" name="テキスト ボックス 208"/>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152400</xdr:rowOff>
    </xdr:from>
    <xdr:to>
      <xdr:col>4</xdr:col>
      <xdr:colOff>396875</xdr:colOff>
      <xdr:row>57</xdr:row>
      <xdr:rowOff>82550</xdr:rowOff>
    </xdr:to>
    <xdr:sp macro="" textlink="">
      <xdr:nvSpPr>
        <xdr:cNvPr id="210" name="円/楕円 209"/>
        <xdr:cNvSpPr/>
      </xdr:nvSpPr>
      <xdr:spPr>
        <a:xfrm>
          <a:off x="3048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67327</xdr:rowOff>
    </xdr:from>
    <xdr:ext cx="762000" cy="259045"/>
    <xdr:sp macro="" textlink="">
      <xdr:nvSpPr>
        <xdr:cNvPr id="211" name="テキスト ボックス 210"/>
        <xdr:cNvSpPr txBox="1"/>
      </xdr:nvSpPr>
      <xdr:spPr>
        <a:xfrm>
          <a:off x="2717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38100</xdr:rowOff>
    </xdr:from>
    <xdr:to>
      <xdr:col>3</xdr:col>
      <xdr:colOff>193675</xdr:colOff>
      <xdr:row>56</xdr:row>
      <xdr:rowOff>139700</xdr:rowOff>
    </xdr:to>
    <xdr:sp macro="" textlink="">
      <xdr:nvSpPr>
        <xdr:cNvPr id="212" name="円/楕円 211"/>
        <xdr:cNvSpPr/>
      </xdr:nvSpPr>
      <xdr:spPr>
        <a:xfrm>
          <a:off x="2159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124477</xdr:rowOff>
    </xdr:from>
    <xdr:ext cx="762000" cy="259045"/>
    <xdr:sp macro="" textlink="">
      <xdr:nvSpPr>
        <xdr:cNvPr id="213" name="テキスト ボックス 212"/>
        <xdr:cNvSpPr txBox="1"/>
      </xdr:nvSpPr>
      <xdr:spPr>
        <a:xfrm>
          <a:off x="1828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14" name="円/楕円 213"/>
        <xdr:cNvSpPr/>
      </xdr:nvSpPr>
      <xdr:spPr>
        <a:xfrm>
          <a:off x="1270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15" name="テキスト ボックス 214"/>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その他に係る経常収支比率が類似団体平均を上回っているのは、繰出金が主な要因である。前年度対比</a:t>
          </a:r>
          <a:r>
            <a:rPr kumimoji="1" lang="en-US" altLang="ja-JP" sz="1300">
              <a:latin typeface="ＭＳ Ｐゴシック"/>
            </a:rPr>
            <a:t>66,918</a:t>
          </a:r>
          <a:r>
            <a:rPr kumimoji="1" lang="ja-JP" altLang="en-US" sz="1300">
              <a:latin typeface="ＭＳ Ｐゴシック"/>
            </a:rPr>
            <a:t>千円</a:t>
          </a:r>
          <a:r>
            <a:rPr kumimoji="1" lang="en-US" altLang="ja-JP" sz="1300">
              <a:latin typeface="ＭＳ Ｐゴシック"/>
            </a:rPr>
            <a:t>(11.3%)</a:t>
          </a:r>
          <a:r>
            <a:rPr kumimoji="1" lang="ja-JP" altLang="en-US" sz="1300">
              <a:latin typeface="ＭＳ Ｐゴシック"/>
            </a:rPr>
            <a:t>の増加しており、その主なものについては、介護保険特別会計繰出金、後期高齢者医療広域連合負担金、公共下水道事業特別会計繰出金である。経常収支比率が年々上昇しており、各特別会計内での経費の節減や使用料・保険料の見直しなど求めていかなければならない。</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153670</xdr:rowOff>
    </xdr:from>
    <xdr:to>
      <xdr:col>24</xdr:col>
      <xdr:colOff>31750</xdr:colOff>
      <xdr:row>60</xdr:row>
      <xdr:rowOff>127000</xdr:rowOff>
    </xdr:to>
    <xdr:cxnSp macro="">
      <xdr:nvCxnSpPr>
        <xdr:cNvPr id="243" name="直線コネクタ 242"/>
        <xdr:cNvCxnSpPr/>
      </xdr:nvCxnSpPr>
      <xdr:spPr>
        <a:xfrm flipV="1">
          <a:off x="16510000" y="924052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4"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5" name="直線コネクタ 244"/>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68597</xdr:rowOff>
    </xdr:from>
    <xdr:ext cx="762000" cy="259045"/>
    <xdr:sp macro="" textlink="">
      <xdr:nvSpPr>
        <xdr:cNvPr id="246" name="その他最大値テキスト"/>
        <xdr:cNvSpPr txBox="1"/>
      </xdr:nvSpPr>
      <xdr:spPr>
        <a:xfrm>
          <a:off x="16598900" y="898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53</xdr:row>
      <xdr:rowOff>153670</xdr:rowOff>
    </xdr:from>
    <xdr:to>
      <xdr:col>24</xdr:col>
      <xdr:colOff>120650</xdr:colOff>
      <xdr:row>53</xdr:row>
      <xdr:rowOff>153670</xdr:rowOff>
    </xdr:to>
    <xdr:cxnSp macro="">
      <xdr:nvCxnSpPr>
        <xdr:cNvPr id="247" name="直線コネクタ 246"/>
        <xdr:cNvCxnSpPr/>
      </xdr:nvCxnSpPr>
      <xdr:spPr>
        <a:xfrm>
          <a:off x="16421100" y="9240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54610</xdr:rowOff>
    </xdr:from>
    <xdr:to>
      <xdr:col>24</xdr:col>
      <xdr:colOff>31750</xdr:colOff>
      <xdr:row>58</xdr:row>
      <xdr:rowOff>5080</xdr:rowOff>
    </xdr:to>
    <xdr:cxnSp macro="">
      <xdr:nvCxnSpPr>
        <xdr:cNvPr id="248" name="直線コネクタ 247"/>
        <xdr:cNvCxnSpPr/>
      </xdr:nvCxnSpPr>
      <xdr:spPr>
        <a:xfrm>
          <a:off x="15671800" y="98272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9"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50" name="フローチャート : 判断 249"/>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24130</xdr:rowOff>
    </xdr:from>
    <xdr:to>
      <xdr:col>22</xdr:col>
      <xdr:colOff>565150</xdr:colOff>
      <xdr:row>57</xdr:row>
      <xdr:rowOff>54610</xdr:rowOff>
    </xdr:to>
    <xdr:cxnSp macro="">
      <xdr:nvCxnSpPr>
        <xdr:cNvPr id="251" name="直線コネクタ 250"/>
        <xdr:cNvCxnSpPr/>
      </xdr:nvCxnSpPr>
      <xdr:spPr>
        <a:xfrm>
          <a:off x="14782800" y="97967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52" name="フローチャート : 判断 251"/>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3" name="テキスト ボックス 252"/>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142240</xdr:rowOff>
    </xdr:from>
    <xdr:to>
      <xdr:col>21</xdr:col>
      <xdr:colOff>361950</xdr:colOff>
      <xdr:row>57</xdr:row>
      <xdr:rowOff>24130</xdr:rowOff>
    </xdr:to>
    <xdr:cxnSp macro="">
      <xdr:nvCxnSpPr>
        <xdr:cNvPr id="254" name="直線コネクタ 253"/>
        <xdr:cNvCxnSpPr/>
      </xdr:nvCxnSpPr>
      <xdr:spPr>
        <a:xfrm>
          <a:off x="13893800" y="97434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30480</xdr:rowOff>
    </xdr:from>
    <xdr:to>
      <xdr:col>21</xdr:col>
      <xdr:colOff>412750</xdr:colOff>
      <xdr:row>56</xdr:row>
      <xdr:rowOff>132080</xdr:rowOff>
    </xdr:to>
    <xdr:sp macro="" textlink="">
      <xdr:nvSpPr>
        <xdr:cNvPr id="255" name="フローチャート : 判断 254"/>
        <xdr:cNvSpPr/>
      </xdr:nvSpPr>
      <xdr:spPr>
        <a:xfrm>
          <a:off x="14732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56" name="テキスト ボックス 255"/>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142240</xdr:rowOff>
    </xdr:from>
    <xdr:to>
      <xdr:col>20</xdr:col>
      <xdr:colOff>158750</xdr:colOff>
      <xdr:row>57</xdr:row>
      <xdr:rowOff>46990</xdr:rowOff>
    </xdr:to>
    <xdr:cxnSp macro="">
      <xdr:nvCxnSpPr>
        <xdr:cNvPr id="257" name="直線コネクタ 256"/>
        <xdr:cNvCxnSpPr/>
      </xdr:nvCxnSpPr>
      <xdr:spPr>
        <a:xfrm flipV="1">
          <a:off x="13004800" y="97434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xdr:rowOff>
    </xdr:from>
    <xdr:to>
      <xdr:col>20</xdr:col>
      <xdr:colOff>209550</xdr:colOff>
      <xdr:row>56</xdr:row>
      <xdr:rowOff>109220</xdr:rowOff>
    </xdr:to>
    <xdr:sp macro="" textlink="">
      <xdr:nvSpPr>
        <xdr:cNvPr id="258" name="フローチャート : 判断 257"/>
        <xdr:cNvSpPr/>
      </xdr:nvSpPr>
      <xdr:spPr>
        <a:xfrm>
          <a:off x="13843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119397</xdr:rowOff>
    </xdr:from>
    <xdr:ext cx="762000" cy="259045"/>
    <xdr:sp macro="" textlink="">
      <xdr:nvSpPr>
        <xdr:cNvPr id="259" name="テキスト ボックス 258"/>
        <xdr:cNvSpPr txBox="1"/>
      </xdr:nvSpPr>
      <xdr:spPr>
        <a:xfrm>
          <a:off x="13512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0" name="フローチャート : 判断 259"/>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104157</xdr:rowOff>
    </xdr:from>
    <xdr:ext cx="762000" cy="259045"/>
    <xdr:sp macro="" textlink="">
      <xdr:nvSpPr>
        <xdr:cNvPr id="261" name="テキスト ボックス 260"/>
        <xdr:cNvSpPr txBox="1"/>
      </xdr:nvSpPr>
      <xdr:spPr>
        <a:xfrm>
          <a:off x="12623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125730</xdr:rowOff>
    </xdr:from>
    <xdr:to>
      <xdr:col>24</xdr:col>
      <xdr:colOff>82550</xdr:colOff>
      <xdr:row>58</xdr:row>
      <xdr:rowOff>55880</xdr:rowOff>
    </xdr:to>
    <xdr:sp macro="" textlink="">
      <xdr:nvSpPr>
        <xdr:cNvPr id="267" name="円/楕円 266"/>
        <xdr:cNvSpPr/>
      </xdr:nvSpPr>
      <xdr:spPr>
        <a:xfrm>
          <a:off x="164592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97807</xdr:rowOff>
    </xdr:from>
    <xdr:ext cx="762000" cy="259045"/>
    <xdr:sp macro="" textlink="">
      <xdr:nvSpPr>
        <xdr:cNvPr id="268" name="その他該当値テキスト"/>
        <xdr:cNvSpPr txBox="1"/>
      </xdr:nvSpPr>
      <xdr:spPr>
        <a:xfrm>
          <a:off x="16598900" y="987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3810</xdr:rowOff>
    </xdr:from>
    <xdr:to>
      <xdr:col>22</xdr:col>
      <xdr:colOff>615950</xdr:colOff>
      <xdr:row>57</xdr:row>
      <xdr:rowOff>105410</xdr:rowOff>
    </xdr:to>
    <xdr:sp macro="" textlink="">
      <xdr:nvSpPr>
        <xdr:cNvPr id="269" name="円/楕円 268"/>
        <xdr:cNvSpPr/>
      </xdr:nvSpPr>
      <xdr:spPr>
        <a:xfrm>
          <a:off x="15621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70" name="テキスト ボックス 269"/>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144780</xdr:rowOff>
    </xdr:from>
    <xdr:to>
      <xdr:col>21</xdr:col>
      <xdr:colOff>412750</xdr:colOff>
      <xdr:row>57</xdr:row>
      <xdr:rowOff>74930</xdr:rowOff>
    </xdr:to>
    <xdr:sp macro="" textlink="">
      <xdr:nvSpPr>
        <xdr:cNvPr id="271" name="円/楕円 270"/>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72" name="テキスト ボックス 271"/>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91440</xdr:rowOff>
    </xdr:from>
    <xdr:to>
      <xdr:col>20</xdr:col>
      <xdr:colOff>209550</xdr:colOff>
      <xdr:row>57</xdr:row>
      <xdr:rowOff>21590</xdr:rowOff>
    </xdr:to>
    <xdr:sp macro="" textlink="">
      <xdr:nvSpPr>
        <xdr:cNvPr id="273" name="円/楕円 272"/>
        <xdr:cNvSpPr/>
      </xdr:nvSpPr>
      <xdr:spPr>
        <a:xfrm>
          <a:off x="13843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6367</xdr:rowOff>
    </xdr:from>
    <xdr:ext cx="762000" cy="259045"/>
    <xdr:sp macro="" textlink="">
      <xdr:nvSpPr>
        <xdr:cNvPr id="274" name="テキスト ボックス 273"/>
        <xdr:cNvSpPr txBox="1"/>
      </xdr:nvSpPr>
      <xdr:spPr>
        <a:xfrm>
          <a:off x="13512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75" name="円/楕円 274"/>
        <xdr:cNvSpPr/>
      </xdr:nvSpPr>
      <xdr:spPr>
        <a:xfrm>
          <a:off x="12954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76" name="テキスト ボックス 275"/>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各種団体への補助金を実施事業に合せて見直しや廃止を行ってきた結果、類似団体内平均値より</a:t>
          </a:r>
          <a:r>
            <a:rPr kumimoji="1" lang="en-US" altLang="ja-JP" sz="1300">
              <a:latin typeface="ＭＳ Ｐゴシック"/>
            </a:rPr>
            <a:t>4.2</a:t>
          </a:r>
          <a:r>
            <a:rPr kumimoji="1" lang="ja-JP" altLang="en-US" sz="1300">
              <a:latin typeface="ＭＳ Ｐゴシック"/>
            </a:rPr>
            <a:t>ポイント下回る</a:t>
          </a:r>
          <a:r>
            <a:rPr kumimoji="1" lang="en-US" altLang="ja-JP" sz="1300">
              <a:latin typeface="ＭＳ Ｐゴシック"/>
            </a:rPr>
            <a:t>9.8</a:t>
          </a:r>
          <a:r>
            <a:rPr kumimoji="1" lang="ja-JP" altLang="en-US" sz="1300">
              <a:latin typeface="ＭＳ Ｐゴシック"/>
            </a:rPr>
            <a:t>ポイントとなっている。引き続き適正な補助金の交付を行っていく。</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78014</xdr:rowOff>
    </xdr:from>
    <xdr:to>
      <xdr:col>24</xdr:col>
      <xdr:colOff>31750</xdr:colOff>
      <xdr:row>41</xdr:row>
      <xdr:rowOff>156935</xdr:rowOff>
    </xdr:to>
    <xdr:cxnSp macro="">
      <xdr:nvCxnSpPr>
        <xdr:cNvPr id="306" name="直線コネクタ 305"/>
        <xdr:cNvCxnSpPr/>
      </xdr:nvCxnSpPr>
      <xdr:spPr>
        <a:xfrm flipV="1">
          <a:off x="16510000" y="5564414"/>
          <a:ext cx="0" cy="1621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129012</xdr:rowOff>
    </xdr:from>
    <xdr:ext cx="762000" cy="259045"/>
    <xdr:sp macro="" textlink="">
      <xdr:nvSpPr>
        <xdr:cNvPr id="307" name="補助費等最小値テキスト"/>
        <xdr:cNvSpPr txBox="1"/>
      </xdr:nvSpPr>
      <xdr:spPr>
        <a:xfrm>
          <a:off x="16598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41</xdr:row>
      <xdr:rowOff>156935</xdr:rowOff>
    </xdr:from>
    <xdr:to>
      <xdr:col>24</xdr:col>
      <xdr:colOff>120650</xdr:colOff>
      <xdr:row>41</xdr:row>
      <xdr:rowOff>156935</xdr:rowOff>
    </xdr:to>
    <xdr:cxnSp macro="">
      <xdr:nvCxnSpPr>
        <xdr:cNvPr id="308" name="直線コネクタ 307"/>
        <xdr:cNvCxnSpPr/>
      </xdr:nvCxnSpPr>
      <xdr:spPr>
        <a:xfrm>
          <a:off x="16421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164391</xdr:rowOff>
    </xdr:from>
    <xdr:ext cx="762000" cy="259045"/>
    <xdr:sp macro="" textlink="">
      <xdr:nvSpPr>
        <xdr:cNvPr id="309" name="補助費等最大値テキスト"/>
        <xdr:cNvSpPr txBox="1"/>
      </xdr:nvSpPr>
      <xdr:spPr>
        <a:xfrm>
          <a:off x="16598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32</xdr:row>
      <xdr:rowOff>78014</xdr:rowOff>
    </xdr:from>
    <xdr:to>
      <xdr:col>24</xdr:col>
      <xdr:colOff>120650</xdr:colOff>
      <xdr:row>32</xdr:row>
      <xdr:rowOff>78014</xdr:rowOff>
    </xdr:to>
    <xdr:cxnSp macro="">
      <xdr:nvCxnSpPr>
        <xdr:cNvPr id="310" name="直線コネクタ 309"/>
        <xdr:cNvCxnSpPr/>
      </xdr:nvCxnSpPr>
      <xdr:spPr>
        <a:xfrm>
          <a:off x="16421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26307</xdr:rowOff>
    </xdr:from>
    <xdr:to>
      <xdr:col>24</xdr:col>
      <xdr:colOff>31750</xdr:colOff>
      <xdr:row>33</xdr:row>
      <xdr:rowOff>37193</xdr:rowOff>
    </xdr:to>
    <xdr:cxnSp macro="">
      <xdr:nvCxnSpPr>
        <xdr:cNvPr id="311" name="直線コネクタ 310"/>
        <xdr:cNvCxnSpPr/>
      </xdr:nvCxnSpPr>
      <xdr:spPr>
        <a:xfrm flipV="1">
          <a:off x="15671800" y="56841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61884</xdr:rowOff>
    </xdr:from>
    <xdr:ext cx="762000" cy="259045"/>
    <xdr:sp macro="" textlink="">
      <xdr:nvSpPr>
        <xdr:cNvPr id="312" name="補助費等平均値テキスト"/>
        <xdr:cNvSpPr txBox="1"/>
      </xdr:nvSpPr>
      <xdr:spPr>
        <a:xfrm>
          <a:off x="16598900" y="6062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89807</xdr:rowOff>
    </xdr:from>
    <xdr:to>
      <xdr:col>24</xdr:col>
      <xdr:colOff>82550</xdr:colOff>
      <xdr:row>36</xdr:row>
      <xdr:rowOff>19957</xdr:rowOff>
    </xdr:to>
    <xdr:sp macro="" textlink="">
      <xdr:nvSpPr>
        <xdr:cNvPr id="313" name="フローチャート : 判断 312"/>
        <xdr:cNvSpPr/>
      </xdr:nvSpPr>
      <xdr:spPr>
        <a:xfrm>
          <a:off x="16459200" y="609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132443</xdr:rowOff>
    </xdr:from>
    <xdr:to>
      <xdr:col>22</xdr:col>
      <xdr:colOff>565150</xdr:colOff>
      <xdr:row>33</xdr:row>
      <xdr:rowOff>37193</xdr:rowOff>
    </xdr:to>
    <xdr:cxnSp macro="">
      <xdr:nvCxnSpPr>
        <xdr:cNvPr id="314" name="直線コネクタ 313"/>
        <xdr:cNvCxnSpPr/>
      </xdr:nvCxnSpPr>
      <xdr:spPr>
        <a:xfrm>
          <a:off x="14782800" y="56188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111578</xdr:rowOff>
    </xdr:from>
    <xdr:to>
      <xdr:col>22</xdr:col>
      <xdr:colOff>615950</xdr:colOff>
      <xdr:row>36</xdr:row>
      <xdr:rowOff>41728</xdr:rowOff>
    </xdr:to>
    <xdr:sp macro="" textlink="">
      <xdr:nvSpPr>
        <xdr:cNvPr id="315" name="フローチャート : 判断 314"/>
        <xdr:cNvSpPr/>
      </xdr:nvSpPr>
      <xdr:spPr>
        <a:xfrm>
          <a:off x="15621000" y="611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26505</xdr:rowOff>
    </xdr:from>
    <xdr:ext cx="736600" cy="259045"/>
    <xdr:sp macro="" textlink="">
      <xdr:nvSpPr>
        <xdr:cNvPr id="316" name="テキスト ボックス 315"/>
        <xdr:cNvSpPr txBox="1"/>
      </xdr:nvSpPr>
      <xdr:spPr>
        <a:xfrm>
          <a:off x="15290800" y="619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132443</xdr:rowOff>
    </xdr:from>
    <xdr:to>
      <xdr:col>21</xdr:col>
      <xdr:colOff>361950</xdr:colOff>
      <xdr:row>33</xdr:row>
      <xdr:rowOff>69850</xdr:rowOff>
    </xdr:to>
    <xdr:cxnSp macro="">
      <xdr:nvCxnSpPr>
        <xdr:cNvPr id="317" name="直線コネクタ 316"/>
        <xdr:cNvCxnSpPr/>
      </xdr:nvCxnSpPr>
      <xdr:spPr>
        <a:xfrm flipV="1">
          <a:off x="13893800" y="5618843"/>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122464</xdr:rowOff>
    </xdr:from>
    <xdr:to>
      <xdr:col>21</xdr:col>
      <xdr:colOff>412750</xdr:colOff>
      <xdr:row>36</xdr:row>
      <xdr:rowOff>52614</xdr:rowOff>
    </xdr:to>
    <xdr:sp macro="" textlink="">
      <xdr:nvSpPr>
        <xdr:cNvPr id="318" name="フローチャート : 判断 317"/>
        <xdr:cNvSpPr/>
      </xdr:nvSpPr>
      <xdr:spPr>
        <a:xfrm>
          <a:off x="14732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37391</xdr:rowOff>
    </xdr:from>
    <xdr:ext cx="762000" cy="259045"/>
    <xdr:sp macro="" textlink="">
      <xdr:nvSpPr>
        <xdr:cNvPr id="319" name="テキスト ボックス 318"/>
        <xdr:cNvSpPr txBox="1"/>
      </xdr:nvSpPr>
      <xdr:spPr>
        <a:xfrm>
          <a:off x="14401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69850</xdr:rowOff>
    </xdr:from>
    <xdr:to>
      <xdr:col>20</xdr:col>
      <xdr:colOff>158750</xdr:colOff>
      <xdr:row>33</xdr:row>
      <xdr:rowOff>102507</xdr:rowOff>
    </xdr:to>
    <xdr:cxnSp macro="">
      <xdr:nvCxnSpPr>
        <xdr:cNvPr id="320" name="直線コネクタ 319"/>
        <xdr:cNvCxnSpPr/>
      </xdr:nvCxnSpPr>
      <xdr:spPr>
        <a:xfrm flipV="1">
          <a:off x="13004800" y="5727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46264</xdr:rowOff>
    </xdr:from>
    <xdr:to>
      <xdr:col>20</xdr:col>
      <xdr:colOff>209550</xdr:colOff>
      <xdr:row>35</xdr:row>
      <xdr:rowOff>147864</xdr:rowOff>
    </xdr:to>
    <xdr:sp macro="" textlink="">
      <xdr:nvSpPr>
        <xdr:cNvPr id="321" name="フローチャート : 判断 320"/>
        <xdr:cNvSpPr/>
      </xdr:nvSpPr>
      <xdr:spPr>
        <a:xfrm>
          <a:off x="13843000" y="604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132641</xdr:rowOff>
    </xdr:from>
    <xdr:ext cx="762000" cy="259045"/>
    <xdr:sp macro="" textlink="">
      <xdr:nvSpPr>
        <xdr:cNvPr id="322" name="テキスト ボックス 321"/>
        <xdr:cNvSpPr txBox="1"/>
      </xdr:nvSpPr>
      <xdr:spPr>
        <a:xfrm>
          <a:off x="13512800" y="613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166007</xdr:rowOff>
    </xdr:from>
    <xdr:to>
      <xdr:col>19</xdr:col>
      <xdr:colOff>6350</xdr:colOff>
      <xdr:row>36</xdr:row>
      <xdr:rowOff>96157</xdr:rowOff>
    </xdr:to>
    <xdr:sp macro="" textlink="">
      <xdr:nvSpPr>
        <xdr:cNvPr id="323" name="フローチャート : 判断 322"/>
        <xdr:cNvSpPr/>
      </xdr:nvSpPr>
      <xdr:spPr>
        <a:xfrm>
          <a:off x="12954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80934</xdr:rowOff>
    </xdr:from>
    <xdr:ext cx="762000" cy="259045"/>
    <xdr:sp macro="" textlink="">
      <xdr:nvSpPr>
        <xdr:cNvPr id="324" name="テキスト ボックス 323"/>
        <xdr:cNvSpPr txBox="1"/>
      </xdr:nvSpPr>
      <xdr:spPr>
        <a:xfrm>
          <a:off x="12623800" y="6253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146957</xdr:rowOff>
    </xdr:from>
    <xdr:to>
      <xdr:col>24</xdr:col>
      <xdr:colOff>82550</xdr:colOff>
      <xdr:row>33</xdr:row>
      <xdr:rowOff>77107</xdr:rowOff>
    </xdr:to>
    <xdr:sp macro="" textlink="">
      <xdr:nvSpPr>
        <xdr:cNvPr id="330" name="円/楕円 329"/>
        <xdr:cNvSpPr/>
      </xdr:nvSpPr>
      <xdr:spPr>
        <a:xfrm>
          <a:off x="16459200" y="563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55534</xdr:rowOff>
    </xdr:from>
    <xdr:ext cx="762000" cy="259045"/>
    <xdr:sp macro="" textlink="">
      <xdr:nvSpPr>
        <xdr:cNvPr id="331" name="補助費等該当値テキスト"/>
        <xdr:cNvSpPr txBox="1"/>
      </xdr:nvSpPr>
      <xdr:spPr>
        <a:xfrm>
          <a:off x="16598900" y="5541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157843</xdr:rowOff>
    </xdr:from>
    <xdr:to>
      <xdr:col>22</xdr:col>
      <xdr:colOff>615950</xdr:colOff>
      <xdr:row>33</xdr:row>
      <xdr:rowOff>87993</xdr:rowOff>
    </xdr:to>
    <xdr:sp macro="" textlink="">
      <xdr:nvSpPr>
        <xdr:cNvPr id="332" name="円/楕円 331"/>
        <xdr:cNvSpPr/>
      </xdr:nvSpPr>
      <xdr:spPr>
        <a:xfrm>
          <a:off x="15621000" y="564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98170</xdr:rowOff>
    </xdr:from>
    <xdr:ext cx="736600" cy="259045"/>
    <xdr:sp macro="" textlink="">
      <xdr:nvSpPr>
        <xdr:cNvPr id="333" name="テキスト ボックス 332"/>
        <xdr:cNvSpPr txBox="1"/>
      </xdr:nvSpPr>
      <xdr:spPr>
        <a:xfrm>
          <a:off x="15290800" y="5413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81643</xdr:rowOff>
    </xdr:from>
    <xdr:to>
      <xdr:col>21</xdr:col>
      <xdr:colOff>412750</xdr:colOff>
      <xdr:row>33</xdr:row>
      <xdr:rowOff>11793</xdr:rowOff>
    </xdr:to>
    <xdr:sp macro="" textlink="">
      <xdr:nvSpPr>
        <xdr:cNvPr id="334" name="円/楕円 333"/>
        <xdr:cNvSpPr/>
      </xdr:nvSpPr>
      <xdr:spPr>
        <a:xfrm>
          <a:off x="14732000" y="556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21970</xdr:rowOff>
    </xdr:from>
    <xdr:ext cx="762000" cy="259045"/>
    <xdr:sp macro="" textlink="">
      <xdr:nvSpPr>
        <xdr:cNvPr id="335" name="テキスト ボックス 334"/>
        <xdr:cNvSpPr txBox="1"/>
      </xdr:nvSpPr>
      <xdr:spPr>
        <a:xfrm>
          <a:off x="14401800" y="533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19050</xdr:rowOff>
    </xdr:from>
    <xdr:to>
      <xdr:col>20</xdr:col>
      <xdr:colOff>209550</xdr:colOff>
      <xdr:row>33</xdr:row>
      <xdr:rowOff>120650</xdr:rowOff>
    </xdr:to>
    <xdr:sp macro="" textlink="">
      <xdr:nvSpPr>
        <xdr:cNvPr id="336" name="円/楕円 335"/>
        <xdr:cNvSpPr/>
      </xdr:nvSpPr>
      <xdr:spPr>
        <a:xfrm>
          <a:off x="13843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130827</xdr:rowOff>
    </xdr:from>
    <xdr:ext cx="762000" cy="259045"/>
    <xdr:sp macro="" textlink="">
      <xdr:nvSpPr>
        <xdr:cNvPr id="337" name="テキスト ボックス 336"/>
        <xdr:cNvSpPr txBox="1"/>
      </xdr:nvSpPr>
      <xdr:spPr>
        <a:xfrm>
          <a:off x="13512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51707</xdr:rowOff>
    </xdr:from>
    <xdr:to>
      <xdr:col>19</xdr:col>
      <xdr:colOff>6350</xdr:colOff>
      <xdr:row>33</xdr:row>
      <xdr:rowOff>153307</xdr:rowOff>
    </xdr:to>
    <xdr:sp macro="" textlink="">
      <xdr:nvSpPr>
        <xdr:cNvPr id="338" name="円/楕円 337"/>
        <xdr:cNvSpPr/>
      </xdr:nvSpPr>
      <xdr:spPr>
        <a:xfrm>
          <a:off x="12954000" y="570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163484</xdr:rowOff>
    </xdr:from>
    <xdr:ext cx="762000" cy="259045"/>
    <xdr:sp macro="" textlink="">
      <xdr:nvSpPr>
        <xdr:cNvPr id="339" name="テキスト ボックス 338"/>
        <xdr:cNvSpPr txBox="1"/>
      </xdr:nvSpPr>
      <xdr:spPr>
        <a:xfrm>
          <a:off x="12623800" y="547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類似団体内平均とほぼ同水準で推移しており、適正な比率であると思われる。事業の必要性や妥当性を適切に判断し、起債に頼らない財政運営を目指す。</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4" name="直線コネクタ 353"/>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5" name="テキスト ボックス 354"/>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6" name="直線コネクタ 355"/>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7" name="テキスト ボックス 356"/>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8" name="直線コネクタ 357"/>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9" name="テキスト ボックス 358"/>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0" name="直線コネクタ 359"/>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1" name="テキスト ボックス 360"/>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2" name="直線コネクタ 361"/>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3" name="テキスト ボックス 362"/>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4" name="直線コネクタ 363"/>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5" name="テキスト ボックス 364"/>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23585</xdr:rowOff>
    </xdr:from>
    <xdr:to>
      <xdr:col>7</xdr:col>
      <xdr:colOff>15875</xdr:colOff>
      <xdr:row>81</xdr:row>
      <xdr:rowOff>69850</xdr:rowOff>
    </xdr:to>
    <xdr:cxnSp macro="">
      <xdr:nvCxnSpPr>
        <xdr:cNvPr id="369" name="直線コネクタ 368"/>
        <xdr:cNvCxnSpPr/>
      </xdr:nvCxnSpPr>
      <xdr:spPr>
        <a:xfrm flipV="1">
          <a:off x="4826000" y="12367985"/>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70"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71" name="直線コネクタ 370"/>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109962</xdr:rowOff>
    </xdr:from>
    <xdr:ext cx="762000" cy="259045"/>
    <xdr:sp macro="" textlink="">
      <xdr:nvSpPr>
        <xdr:cNvPr id="372" name="公債費最大値テキスト"/>
        <xdr:cNvSpPr txBox="1"/>
      </xdr:nvSpPr>
      <xdr:spPr>
        <a:xfrm>
          <a:off x="4914900" y="1211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72</xdr:row>
      <xdr:rowOff>23585</xdr:rowOff>
    </xdr:from>
    <xdr:to>
      <xdr:col>7</xdr:col>
      <xdr:colOff>104775</xdr:colOff>
      <xdr:row>72</xdr:row>
      <xdr:rowOff>23585</xdr:rowOff>
    </xdr:to>
    <xdr:cxnSp macro="">
      <xdr:nvCxnSpPr>
        <xdr:cNvPr id="373" name="直線コネクタ 372"/>
        <xdr:cNvCxnSpPr/>
      </xdr:nvCxnSpPr>
      <xdr:spPr>
        <a:xfrm>
          <a:off x="4737100" y="12367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132443</xdr:rowOff>
    </xdr:from>
    <xdr:to>
      <xdr:col>7</xdr:col>
      <xdr:colOff>15875</xdr:colOff>
      <xdr:row>77</xdr:row>
      <xdr:rowOff>4536</xdr:rowOff>
    </xdr:to>
    <xdr:cxnSp macro="">
      <xdr:nvCxnSpPr>
        <xdr:cNvPr id="374" name="直線コネクタ 373"/>
        <xdr:cNvCxnSpPr/>
      </xdr:nvCxnSpPr>
      <xdr:spPr>
        <a:xfrm>
          <a:off x="3987800" y="13162643"/>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140806</xdr:rowOff>
    </xdr:from>
    <xdr:ext cx="762000" cy="259045"/>
    <xdr:sp macro="" textlink="">
      <xdr:nvSpPr>
        <xdr:cNvPr id="375" name="公債費平均値テキスト"/>
        <xdr:cNvSpPr txBox="1"/>
      </xdr:nvSpPr>
      <xdr:spPr>
        <a:xfrm>
          <a:off x="4914900" y="13171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76" name="フローチャート : 判断 375"/>
        <xdr:cNvSpPr/>
      </xdr:nvSpPr>
      <xdr:spPr>
        <a:xfrm>
          <a:off x="4775200" y="1319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67129</xdr:rowOff>
    </xdr:from>
    <xdr:to>
      <xdr:col>5</xdr:col>
      <xdr:colOff>549275</xdr:colOff>
      <xdr:row>76</xdr:row>
      <xdr:rowOff>132443</xdr:rowOff>
    </xdr:to>
    <xdr:cxnSp macro="">
      <xdr:nvCxnSpPr>
        <xdr:cNvPr id="377" name="直線コネクタ 376"/>
        <xdr:cNvCxnSpPr/>
      </xdr:nvCxnSpPr>
      <xdr:spPr>
        <a:xfrm>
          <a:off x="3098800" y="13097329"/>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146957</xdr:rowOff>
    </xdr:from>
    <xdr:to>
      <xdr:col>5</xdr:col>
      <xdr:colOff>600075</xdr:colOff>
      <xdr:row>77</xdr:row>
      <xdr:rowOff>77107</xdr:rowOff>
    </xdr:to>
    <xdr:sp macro="" textlink="">
      <xdr:nvSpPr>
        <xdr:cNvPr id="378" name="フローチャート : 判断 377"/>
        <xdr:cNvSpPr/>
      </xdr:nvSpPr>
      <xdr:spPr>
        <a:xfrm>
          <a:off x="3937000" y="1317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61884</xdr:rowOff>
    </xdr:from>
    <xdr:ext cx="736600" cy="259045"/>
    <xdr:sp macro="" textlink="">
      <xdr:nvSpPr>
        <xdr:cNvPr id="379" name="テキスト ボックス 378"/>
        <xdr:cNvSpPr txBox="1"/>
      </xdr:nvSpPr>
      <xdr:spPr>
        <a:xfrm>
          <a:off x="3606800" y="13263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67129</xdr:rowOff>
    </xdr:from>
    <xdr:to>
      <xdr:col>4</xdr:col>
      <xdr:colOff>346075</xdr:colOff>
      <xdr:row>76</xdr:row>
      <xdr:rowOff>88900</xdr:rowOff>
    </xdr:to>
    <xdr:cxnSp macro="">
      <xdr:nvCxnSpPr>
        <xdr:cNvPr id="380" name="直線コネクタ 379"/>
        <xdr:cNvCxnSpPr/>
      </xdr:nvCxnSpPr>
      <xdr:spPr>
        <a:xfrm flipV="1">
          <a:off x="2209800" y="130973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114300</xdr:rowOff>
    </xdr:from>
    <xdr:to>
      <xdr:col>4</xdr:col>
      <xdr:colOff>396875</xdr:colOff>
      <xdr:row>77</xdr:row>
      <xdr:rowOff>44450</xdr:rowOff>
    </xdr:to>
    <xdr:sp macro="" textlink="">
      <xdr:nvSpPr>
        <xdr:cNvPr id="381" name="フローチャート : 判断 380"/>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29227</xdr:rowOff>
    </xdr:from>
    <xdr:ext cx="762000" cy="259045"/>
    <xdr:sp macro="" textlink="">
      <xdr:nvSpPr>
        <xdr:cNvPr id="382" name="テキスト ボックス 381"/>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88900</xdr:rowOff>
    </xdr:from>
    <xdr:to>
      <xdr:col>3</xdr:col>
      <xdr:colOff>142875</xdr:colOff>
      <xdr:row>77</xdr:row>
      <xdr:rowOff>15421</xdr:rowOff>
    </xdr:to>
    <xdr:cxnSp macro="">
      <xdr:nvCxnSpPr>
        <xdr:cNvPr id="383" name="直線コネクタ 382"/>
        <xdr:cNvCxnSpPr/>
      </xdr:nvCxnSpPr>
      <xdr:spPr>
        <a:xfrm flipV="1">
          <a:off x="1320800" y="131191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13607</xdr:rowOff>
    </xdr:from>
    <xdr:to>
      <xdr:col>3</xdr:col>
      <xdr:colOff>193675</xdr:colOff>
      <xdr:row>79</xdr:row>
      <xdr:rowOff>115207</xdr:rowOff>
    </xdr:to>
    <xdr:sp macro="" textlink="">
      <xdr:nvSpPr>
        <xdr:cNvPr id="384" name="フローチャート : 判断 383"/>
        <xdr:cNvSpPr/>
      </xdr:nvSpPr>
      <xdr:spPr>
        <a:xfrm>
          <a:off x="2159000" y="13558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99984</xdr:rowOff>
    </xdr:from>
    <xdr:ext cx="762000" cy="259045"/>
    <xdr:sp macro="" textlink="">
      <xdr:nvSpPr>
        <xdr:cNvPr id="385" name="テキスト ボックス 384"/>
        <xdr:cNvSpPr txBox="1"/>
      </xdr:nvSpPr>
      <xdr:spPr>
        <a:xfrm>
          <a:off x="1828800" y="1364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57150</xdr:rowOff>
    </xdr:from>
    <xdr:to>
      <xdr:col>1</xdr:col>
      <xdr:colOff>676275</xdr:colOff>
      <xdr:row>79</xdr:row>
      <xdr:rowOff>158750</xdr:rowOff>
    </xdr:to>
    <xdr:sp macro="" textlink="">
      <xdr:nvSpPr>
        <xdr:cNvPr id="386" name="フローチャート : 判断 385"/>
        <xdr:cNvSpPr/>
      </xdr:nvSpPr>
      <xdr:spPr>
        <a:xfrm>
          <a:off x="1270000" y="1360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143527</xdr:rowOff>
    </xdr:from>
    <xdr:ext cx="762000" cy="259045"/>
    <xdr:sp macro="" textlink="">
      <xdr:nvSpPr>
        <xdr:cNvPr id="387" name="テキスト ボックス 386"/>
        <xdr:cNvSpPr txBox="1"/>
      </xdr:nvSpPr>
      <xdr:spPr>
        <a:xfrm>
          <a:off x="939800" y="1368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125186</xdr:rowOff>
    </xdr:from>
    <xdr:to>
      <xdr:col>7</xdr:col>
      <xdr:colOff>66675</xdr:colOff>
      <xdr:row>77</xdr:row>
      <xdr:rowOff>55336</xdr:rowOff>
    </xdr:to>
    <xdr:sp macro="" textlink="">
      <xdr:nvSpPr>
        <xdr:cNvPr id="393" name="円/楕円 392"/>
        <xdr:cNvSpPr/>
      </xdr:nvSpPr>
      <xdr:spPr>
        <a:xfrm>
          <a:off x="4775200" y="1315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141713</xdr:rowOff>
    </xdr:from>
    <xdr:ext cx="762000" cy="259045"/>
    <xdr:sp macro="" textlink="">
      <xdr:nvSpPr>
        <xdr:cNvPr id="394" name="公債費該当値テキスト"/>
        <xdr:cNvSpPr txBox="1"/>
      </xdr:nvSpPr>
      <xdr:spPr>
        <a:xfrm>
          <a:off x="4914900" y="1300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81643</xdr:rowOff>
    </xdr:from>
    <xdr:to>
      <xdr:col>5</xdr:col>
      <xdr:colOff>600075</xdr:colOff>
      <xdr:row>77</xdr:row>
      <xdr:rowOff>11793</xdr:rowOff>
    </xdr:to>
    <xdr:sp macro="" textlink="">
      <xdr:nvSpPr>
        <xdr:cNvPr id="395" name="円/楕円 394"/>
        <xdr:cNvSpPr/>
      </xdr:nvSpPr>
      <xdr:spPr>
        <a:xfrm>
          <a:off x="3937000" y="1311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21970</xdr:rowOff>
    </xdr:from>
    <xdr:ext cx="736600" cy="259045"/>
    <xdr:sp macro="" textlink="">
      <xdr:nvSpPr>
        <xdr:cNvPr id="396" name="テキスト ボックス 395"/>
        <xdr:cNvSpPr txBox="1"/>
      </xdr:nvSpPr>
      <xdr:spPr>
        <a:xfrm>
          <a:off x="3606800" y="1288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16329</xdr:rowOff>
    </xdr:from>
    <xdr:to>
      <xdr:col>4</xdr:col>
      <xdr:colOff>396875</xdr:colOff>
      <xdr:row>76</xdr:row>
      <xdr:rowOff>117929</xdr:rowOff>
    </xdr:to>
    <xdr:sp macro="" textlink="">
      <xdr:nvSpPr>
        <xdr:cNvPr id="397" name="円/楕円 396"/>
        <xdr:cNvSpPr/>
      </xdr:nvSpPr>
      <xdr:spPr>
        <a:xfrm>
          <a:off x="3048000" y="1304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128105</xdr:rowOff>
    </xdr:from>
    <xdr:ext cx="762000" cy="259045"/>
    <xdr:sp macro="" textlink="">
      <xdr:nvSpPr>
        <xdr:cNvPr id="398" name="テキスト ボックス 397"/>
        <xdr:cNvSpPr txBox="1"/>
      </xdr:nvSpPr>
      <xdr:spPr>
        <a:xfrm>
          <a:off x="2717800" y="1281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38100</xdr:rowOff>
    </xdr:from>
    <xdr:to>
      <xdr:col>3</xdr:col>
      <xdr:colOff>193675</xdr:colOff>
      <xdr:row>76</xdr:row>
      <xdr:rowOff>139700</xdr:rowOff>
    </xdr:to>
    <xdr:sp macro="" textlink="">
      <xdr:nvSpPr>
        <xdr:cNvPr id="399" name="円/楕円 398"/>
        <xdr:cNvSpPr/>
      </xdr:nvSpPr>
      <xdr:spPr>
        <a:xfrm>
          <a:off x="2159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149877</xdr:rowOff>
    </xdr:from>
    <xdr:ext cx="762000" cy="259045"/>
    <xdr:sp macro="" textlink="">
      <xdr:nvSpPr>
        <xdr:cNvPr id="400" name="テキスト ボックス 399"/>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136071</xdr:rowOff>
    </xdr:from>
    <xdr:to>
      <xdr:col>1</xdr:col>
      <xdr:colOff>676275</xdr:colOff>
      <xdr:row>77</xdr:row>
      <xdr:rowOff>66221</xdr:rowOff>
    </xdr:to>
    <xdr:sp macro="" textlink="">
      <xdr:nvSpPr>
        <xdr:cNvPr id="401" name="円/楕円 400"/>
        <xdr:cNvSpPr/>
      </xdr:nvSpPr>
      <xdr:spPr>
        <a:xfrm>
          <a:off x="1270000" y="1316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76399</xdr:rowOff>
    </xdr:from>
    <xdr:ext cx="762000" cy="259045"/>
    <xdr:sp macro="" textlink="">
      <xdr:nvSpPr>
        <xdr:cNvPr id="402" name="テキスト ボックス 401"/>
        <xdr:cNvSpPr txBox="1"/>
      </xdr:nvSpPr>
      <xdr:spPr>
        <a:xfrm>
          <a:off x="939800" y="1293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事務事業の整理・統廃合を進め、経常収支比率を引き下げていく。</a:t>
          </a: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7" name="直線コネクタ 41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8" name="テキスト ボックス 41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9" name="直線コネクタ 41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0" name="テキスト ボックス 41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1" name="直線コネクタ 42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2" name="テキスト ボックス 42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3" name="直線コネクタ 42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4" name="テキスト ボックス 42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28702</xdr:rowOff>
    </xdr:from>
    <xdr:to>
      <xdr:col>24</xdr:col>
      <xdr:colOff>31750</xdr:colOff>
      <xdr:row>79</xdr:row>
      <xdr:rowOff>101854</xdr:rowOff>
    </xdr:to>
    <xdr:cxnSp macro="">
      <xdr:nvCxnSpPr>
        <xdr:cNvPr id="428" name="直線コネクタ 427"/>
        <xdr:cNvCxnSpPr/>
      </xdr:nvCxnSpPr>
      <xdr:spPr>
        <a:xfrm flipV="1">
          <a:off x="16510000" y="12544552"/>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29"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30" name="直線コネクタ 429"/>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115079</xdr:rowOff>
    </xdr:from>
    <xdr:ext cx="762000" cy="259045"/>
    <xdr:sp macro="" textlink="">
      <xdr:nvSpPr>
        <xdr:cNvPr id="431" name="公債費以外最大値テキスト"/>
        <xdr:cNvSpPr txBox="1"/>
      </xdr:nvSpPr>
      <xdr:spPr>
        <a:xfrm>
          <a:off x="16598900" y="122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23</xdr:col>
      <xdr:colOff>628650</xdr:colOff>
      <xdr:row>73</xdr:row>
      <xdr:rowOff>28702</xdr:rowOff>
    </xdr:from>
    <xdr:to>
      <xdr:col>24</xdr:col>
      <xdr:colOff>120650</xdr:colOff>
      <xdr:row>73</xdr:row>
      <xdr:rowOff>28702</xdr:rowOff>
    </xdr:to>
    <xdr:cxnSp macro="">
      <xdr:nvCxnSpPr>
        <xdr:cNvPr id="432" name="直線コネクタ 431"/>
        <xdr:cNvCxnSpPr/>
      </xdr:nvCxnSpPr>
      <xdr:spPr>
        <a:xfrm>
          <a:off x="16421100" y="12544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81280</xdr:rowOff>
    </xdr:from>
    <xdr:to>
      <xdr:col>24</xdr:col>
      <xdr:colOff>31750</xdr:colOff>
      <xdr:row>77</xdr:row>
      <xdr:rowOff>24130</xdr:rowOff>
    </xdr:to>
    <xdr:cxnSp macro="">
      <xdr:nvCxnSpPr>
        <xdr:cNvPr id="433" name="直線コネクタ 432"/>
        <xdr:cNvCxnSpPr/>
      </xdr:nvCxnSpPr>
      <xdr:spPr>
        <a:xfrm>
          <a:off x="15671800" y="131114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108729</xdr:rowOff>
    </xdr:from>
    <xdr:ext cx="762000" cy="259045"/>
    <xdr:sp macro="" textlink="">
      <xdr:nvSpPr>
        <xdr:cNvPr id="434" name="公債費以外平均値テキスト"/>
        <xdr:cNvSpPr txBox="1"/>
      </xdr:nvSpPr>
      <xdr:spPr>
        <a:xfrm>
          <a:off x="16598900" y="127960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92202</xdr:rowOff>
    </xdr:from>
    <xdr:to>
      <xdr:col>24</xdr:col>
      <xdr:colOff>82550</xdr:colOff>
      <xdr:row>76</xdr:row>
      <xdr:rowOff>22352</xdr:rowOff>
    </xdr:to>
    <xdr:sp macro="" textlink="">
      <xdr:nvSpPr>
        <xdr:cNvPr id="435" name="フローチャート : 判断 434"/>
        <xdr:cNvSpPr/>
      </xdr:nvSpPr>
      <xdr:spPr>
        <a:xfrm>
          <a:off x="164592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120142</xdr:rowOff>
    </xdr:from>
    <xdr:to>
      <xdr:col>22</xdr:col>
      <xdr:colOff>565150</xdr:colOff>
      <xdr:row>76</xdr:row>
      <xdr:rowOff>81280</xdr:rowOff>
    </xdr:to>
    <xdr:cxnSp macro="">
      <xdr:nvCxnSpPr>
        <xdr:cNvPr id="436" name="直線コネクタ 435"/>
        <xdr:cNvCxnSpPr/>
      </xdr:nvCxnSpPr>
      <xdr:spPr>
        <a:xfrm>
          <a:off x="14782800" y="12978892"/>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64770</xdr:rowOff>
    </xdr:from>
    <xdr:to>
      <xdr:col>22</xdr:col>
      <xdr:colOff>615950</xdr:colOff>
      <xdr:row>75</xdr:row>
      <xdr:rowOff>166370</xdr:rowOff>
    </xdr:to>
    <xdr:sp macro="" textlink="">
      <xdr:nvSpPr>
        <xdr:cNvPr id="437" name="フローチャート : 判断 436"/>
        <xdr:cNvSpPr/>
      </xdr:nvSpPr>
      <xdr:spPr>
        <a:xfrm>
          <a:off x="15621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5097</xdr:rowOff>
    </xdr:from>
    <xdr:ext cx="736600" cy="259045"/>
    <xdr:sp macro="" textlink="">
      <xdr:nvSpPr>
        <xdr:cNvPr id="438" name="テキスト ボックス 437"/>
        <xdr:cNvSpPr txBox="1"/>
      </xdr:nvSpPr>
      <xdr:spPr>
        <a:xfrm>
          <a:off x="15290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83566</xdr:rowOff>
    </xdr:from>
    <xdr:to>
      <xdr:col>21</xdr:col>
      <xdr:colOff>361950</xdr:colOff>
      <xdr:row>75</xdr:row>
      <xdr:rowOff>120142</xdr:rowOff>
    </xdr:to>
    <xdr:cxnSp macro="">
      <xdr:nvCxnSpPr>
        <xdr:cNvPr id="439" name="直線コネクタ 438"/>
        <xdr:cNvCxnSpPr/>
      </xdr:nvCxnSpPr>
      <xdr:spPr>
        <a:xfrm>
          <a:off x="13893800" y="129423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92202</xdr:rowOff>
    </xdr:from>
    <xdr:to>
      <xdr:col>21</xdr:col>
      <xdr:colOff>412750</xdr:colOff>
      <xdr:row>76</xdr:row>
      <xdr:rowOff>22352</xdr:rowOff>
    </xdr:to>
    <xdr:sp macro="" textlink="">
      <xdr:nvSpPr>
        <xdr:cNvPr id="440" name="フローチャート : 判断 439"/>
        <xdr:cNvSpPr/>
      </xdr:nvSpPr>
      <xdr:spPr>
        <a:xfrm>
          <a:off x="14732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7129</xdr:rowOff>
    </xdr:from>
    <xdr:ext cx="762000" cy="259045"/>
    <xdr:sp macro="" textlink="">
      <xdr:nvSpPr>
        <xdr:cNvPr id="441" name="テキスト ボックス 440"/>
        <xdr:cNvSpPr txBox="1"/>
      </xdr:nvSpPr>
      <xdr:spPr>
        <a:xfrm>
          <a:off x="144018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83566</xdr:rowOff>
    </xdr:from>
    <xdr:to>
      <xdr:col>20</xdr:col>
      <xdr:colOff>158750</xdr:colOff>
      <xdr:row>75</xdr:row>
      <xdr:rowOff>143002</xdr:rowOff>
    </xdr:to>
    <xdr:cxnSp macro="">
      <xdr:nvCxnSpPr>
        <xdr:cNvPr id="442" name="直線コネクタ 441"/>
        <xdr:cNvCxnSpPr/>
      </xdr:nvCxnSpPr>
      <xdr:spPr>
        <a:xfrm flipV="1">
          <a:off x="13004800" y="1294231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85344</xdr:rowOff>
    </xdr:from>
    <xdr:to>
      <xdr:col>20</xdr:col>
      <xdr:colOff>209550</xdr:colOff>
      <xdr:row>75</xdr:row>
      <xdr:rowOff>15494</xdr:rowOff>
    </xdr:to>
    <xdr:sp macro="" textlink="">
      <xdr:nvSpPr>
        <xdr:cNvPr id="443" name="フローチャート : 判断 442"/>
        <xdr:cNvSpPr/>
      </xdr:nvSpPr>
      <xdr:spPr>
        <a:xfrm>
          <a:off x="13843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25671</xdr:rowOff>
    </xdr:from>
    <xdr:ext cx="762000" cy="259045"/>
    <xdr:sp macro="" textlink="">
      <xdr:nvSpPr>
        <xdr:cNvPr id="444" name="テキスト ボックス 443"/>
        <xdr:cNvSpPr txBox="1"/>
      </xdr:nvSpPr>
      <xdr:spPr>
        <a:xfrm>
          <a:off x="13512800" y="1254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xdr:rowOff>
    </xdr:from>
    <xdr:to>
      <xdr:col>19</xdr:col>
      <xdr:colOff>6350</xdr:colOff>
      <xdr:row>75</xdr:row>
      <xdr:rowOff>106934</xdr:rowOff>
    </xdr:to>
    <xdr:sp macro="" textlink="">
      <xdr:nvSpPr>
        <xdr:cNvPr id="445" name="フローチャート : 判断 444"/>
        <xdr:cNvSpPr/>
      </xdr:nvSpPr>
      <xdr:spPr>
        <a:xfrm>
          <a:off x="12954000" y="1286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117111</xdr:rowOff>
    </xdr:from>
    <xdr:ext cx="762000" cy="259045"/>
    <xdr:sp macro="" textlink="">
      <xdr:nvSpPr>
        <xdr:cNvPr id="446" name="テキスト ボックス 445"/>
        <xdr:cNvSpPr txBox="1"/>
      </xdr:nvSpPr>
      <xdr:spPr>
        <a:xfrm>
          <a:off x="12623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52" name="円/楕円 451"/>
        <xdr:cNvSpPr/>
      </xdr:nvSpPr>
      <xdr:spPr>
        <a:xfrm>
          <a:off x="16459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116857</xdr:rowOff>
    </xdr:from>
    <xdr:ext cx="762000" cy="259045"/>
    <xdr:sp macro="" textlink="">
      <xdr:nvSpPr>
        <xdr:cNvPr id="453" name="公債費以外該当値テキスト"/>
        <xdr:cNvSpPr txBox="1"/>
      </xdr:nvSpPr>
      <xdr:spPr>
        <a:xfrm>
          <a:off x="165989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30480</xdr:rowOff>
    </xdr:from>
    <xdr:to>
      <xdr:col>22</xdr:col>
      <xdr:colOff>615950</xdr:colOff>
      <xdr:row>76</xdr:row>
      <xdr:rowOff>132080</xdr:rowOff>
    </xdr:to>
    <xdr:sp macro="" textlink="">
      <xdr:nvSpPr>
        <xdr:cNvPr id="454" name="円/楕円 453"/>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116857</xdr:rowOff>
    </xdr:from>
    <xdr:ext cx="736600" cy="259045"/>
    <xdr:sp macro="" textlink="">
      <xdr:nvSpPr>
        <xdr:cNvPr id="455" name="テキスト ボックス 454"/>
        <xdr:cNvSpPr txBox="1"/>
      </xdr:nvSpPr>
      <xdr:spPr>
        <a:xfrm>
          <a:off x="15290800" y="1314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69342</xdr:rowOff>
    </xdr:from>
    <xdr:to>
      <xdr:col>21</xdr:col>
      <xdr:colOff>412750</xdr:colOff>
      <xdr:row>75</xdr:row>
      <xdr:rowOff>170942</xdr:rowOff>
    </xdr:to>
    <xdr:sp macro="" textlink="">
      <xdr:nvSpPr>
        <xdr:cNvPr id="456" name="円/楕円 455"/>
        <xdr:cNvSpPr/>
      </xdr:nvSpPr>
      <xdr:spPr>
        <a:xfrm>
          <a:off x="14732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9669</xdr:rowOff>
    </xdr:from>
    <xdr:ext cx="762000" cy="259045"/>
    <xdr:sp macro="" textlink="">
      <xdr:nvSpPr>
        <xdr:cNvPr id="457" name="テキスト ボックス 456"/>
        <xdr:cNvSpPr txBox="1"/>
      </xdr:nvSpPr>
      <xdr:spPr>
        <a:xfrm>
          <a:off x="14401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32766</xdr:rowOff>
    </xdr:from>
    <xdr:to>
      <xdr:col>20</xdr:col>
      <xdr:colOff>209550</xdr:colOff>
      <xdr:row>75</xdr:row>
      <xdr:rowOff>134366</xdr:rowOff>
    </xdr:to>
    <xdr:sp macro="" textlink="">
      <xdr:nvSpPr>
        <xdr:cNvPr id="458" name="円/楕円 457"/>
        <xdr:cNvSpPr/>
      </xdr:nvSpPr>
      <xdr:spPr>
        <a:xfrm>
          <a:off x="13843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119142</xdr:rowOff>
    </xdr:from>
    <xdr:ext cx="762000" cy="259045"/>
    <xdr:sp macro="" textlink="">
      <xdr:nvSpPr>
        <xdr:cNvPr id="459" name="テキスト ボックス 458"/>
        <xdr:cNvSpPr txBox="1"/>
      </xdr:nvSpPr>
      <xdr:spPr>
        <a:xfrm>
          <a:off x="13512800" y="1297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92202</xdr:rowOff>
    </xdr:from>
    <xdr:to>
      <xdr:col>19</xdr:col>
      <xdr:colOff>6350</xdr:colOff>
      <xdr:row>76</xdr:row>
      <xdr:rowOff>22352</xdr:rowOff>
    </xdr:to>
    <xdr:sp macro="" textlink="">
      <xdr:nvSpPr>
        <xdr:cNvPr id="460" name="円/楕円 459"/>
        <xdr:cNvSpPr/>
      </xdr:nvSpPr>
      <xdr:spPr>
        <a:xfrm>
          <a:off x="12954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7129</xdr:rowOff>
    </xdr:from>
    <xdr:ext cx="762000" cy="259045"/>
    <xdr:sp macro="" textlink="">
      <xdr:nvSpPr>
        <xdr:cNvPr id="461" name="テキスト ボックス 460"/>
        <xdr:cNvSpPr txBox="1"/>
      </xdr:nvSpPr>
      <xdr:spPr>
        <a:xfrm>
          <a:off x="126238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福島県桑折町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84252</xdr:rowOff>
    </xdr:from>
    <xdr:to>
      <xdr:col>4</xdr:col>
      <xdr:colOff>1117600</xdr:colOff>
      <xdr:row>19</xdr:row>
      <xdr:rowOff>47607</xdr:rowOff>
    </xdr:to>
    <xdr:cxnSp macro="">
      <xdr:nvCxnSpPr>
        <xdr:cNvPr id="45" name="直線コネクタ 44"/>
        <xdr:cNvCxnSpPr/>
      </xdr:nvCxnSpPr>
      <xdr:spPr bwMode="auto">
        <a:xfrm flipV="1">
          <a:off x="5651500" y="2189277"/>
          <a:ext cx="0" cy="11635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19684</xdr:rowOff>
    </xdr:from>
    <xdr:ext cx="762000" cy="259045"/>
    <xdr:sp macro="" textlink="">
      <xdr:nvSpPr>
        <xdr:cNvPr id="46" name="人口1人当たり決算額の推移最小値テキスト130"/>
        <xdr:cNvSpPr txBox="1"/>
      </xdr:nvSpPr>
      <xdr:spPr>
        <a:xfrm>
          <a:off x="5740400" y="3324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76,669</a:t>
          </a:r>
          <a:endParaRPr kumimoji="1" lang="ja-JP" altLang="en-US" sz="1000" b="1">
            <a:latin typeface="ＭＳ Ｐゴシック"/>
          </a:endParaRPr>
        </a:p>
      </xdr:txBody>
    </xdr:sp>
    <xdr:clientData/>
  </xdr:oneCellAnchor>
  <xdr:twoCellAnchor>
    <xdr:from>
      <xdr:col>4</xdr:col>
      <xdr:colOff>1028700</xdr:colOff>
      <xdr:row>19</xdr:row>
      <xdr:rowOff>47607</xdr:rowOff>
    </xdr:from>
    <xdr:to>
      <xdr:col>5</xdr:col>
      <xdr:colOff>73025</xdr:colOff>
      <xdr:row>19</xdr:row>
      <xdr:rowOff>47607</xdr:rowOff>
    </xdr:to>
    <xdr:cxnSp macro="">
      <xdr:nvCxnSpPr>
        <xdr:cNvPr id="47" name="直線コネクタ 46"/>
        <xdr:cNvCxnSpPr/>
      </xdr:nvCxnSpPr>
      <xdr:spPr bwMode="auto">
        <a:xfrm>
          <a:off x="5562600" y="33527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170629</xdr:rowOff>
    </xdr:from>
    <xdr:ext cx="762000" cy="259045"/>
    <xdr:sp macro="" textlink="">
      <xdr:nvSpPr>
        <xdr:cNvPr id="48" name="人口1人当たり決算額の推移最大値テキスト130"/>
        <xdr:cNvSpPr txBox="1"/>
      </xdr:nvSpPr>
      <xdr:spPr>
        <a:xfrm>
          <a:off x="5740400" y="1932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229,360</a:t>
          </a:r>
          <a:endParaRPr kumimoji="1" lang="ja-JP" altLang="en-US" sz="1000" b="1">
            <a:latin typeface="ＭＳ Ｐゴシック"/>
          </a:endParaRPr>
        </a:p>
      </xdr:txBody>
    </xdr:sp>
    <xdr:clientData/>
  </xdr:oneCellAnchor>
  <xdr:twoCellAnchor>
    <xdr:from>
      <xdr:col>4</xdr:col>
      <xdr:colOff>1028700</xdr:colOff>
      <xdr:row>12</xdr:row>
      <xdr:rowOff>84252</xdr:rowOff>
    </xdr:from>
    <xdr:to>
      <xdr:col>5</xdr:col>
      <xdr:colOff>73025</xdr:colOff>
      <xdr:row>12</xdr:row>
      <xdr:rowOff>84252</xdr:rowOff>
    </xdr:to>
    <xdr:cxnSp macro="">
      <xdr:nvCxnSpPr>
        <xdr:cNvPr id="49" name="直線コネクタ 48"/>
        <xdr:cNvCxnSpPr/>
      </xdr:nvCxnSpPr>
      <xdr:spPr bwMode="auto">
        <a:xfrm>
          <a:off x="5562600" y="21892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169969</xdr:rowOff>
    </xdr:from>
    <xdr:to>
      <xdr:col>4</xdr:col>
      <xdr:colOff>1117600</xdr:colOff>
      <xdr:row>18</xdr:row>
      <xdr:rowOff>8318</xdr:rowOff>
    </xdr:to>
    <xdr:cxnSp macro="">
      <xdr:nvCxnSpPr>
        <xdr:cNvPr id="50" name="直線コネクタ 49"/>
        <xdr:cNvCxnSpPr/>
      </xdr:nvCxnSpPr>
      <xdr:spPr bwMode="auto">
        <a:xfrm flipV="1">
          <a:off x="5003800" y="3132244"/>
          <a:ext cx="647700" cy="97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154746</xdr:rowOff>
    </xdr:from>
    <xdr:ext cx="762000" cy="259045"/>
    <xdr:sp macro="" textlink="">
      <xdr:nvSpPr>
        <xdr:cNvPr id="51" name="人口1人当たり決算額の推移平均値テキスト130"/>
        <xdr:cNvSpPr txBox="1"/>
      </xdr:nvSpPr>
      <xdr:spPr>
        <a:xfrm>
          <a:off x="5740400" y="31170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101,726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148773</xdr:rowOff>
    </xdr:from>
    <xdr:to>
      <xdr:col>5</xdr:col>
      <xdr:colOff>34925</xdr:colOff>
      <xdr:row>18</xdr:row>
      <xdr:rowOff>78923</xdr:rowOff>
    </xdr:to>
    <xdr:sp macro="" textlink="">
      <xdr:nvSpPr>
        <xdr:cNvPr id="52" name="フローチャート : 判断 51"/>
        <xdr:cNvSpPr/>
      </xdr:nvSpPr>
      <xdr:spPr bwMode="auto">
        <a:xfrm>
          <a:off x="5600700" y="3111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8318</xdr:rowOff>
    </xdr:from>
    <xdr:to>
      <xdr:col>4</xdr:col>
      <xdr:colOff>469900</xdr:colOff>
      <xdr:row>18</xdr:row>
      <xdr:rowOff>33906</xdr:rowOff>
    </xdr:to>
    <xdr:cxnSp macro="">
      <xdr:nvCxnSpPr>
        <xdr:cNvPr id="53" name="直線コネクタ 52"/>
        <xdr:cNvCxnSpPr/>
      </xdr:nvCxnSpPr>
      <xdr:spPr bwMode="auto">
        <a:xfrm flipV="1">
          <a:off x="4305300" y="3142043"/>
          <a:ext cx="698500" cy="255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144315</xdr:rowOff>
    </xdr:from>
    <xdr:to>
      <xdr:col>4</xdr:col>
      <xdr:colOff>520700</xdr:colOff>
      <xdr:row>18</xdr:row>
      <xdr:rowOff>74465</xdr:rowOff>
    </xdr:to>
    <xdr:sp macro="" textlink="">
      <xdr:nvSpPr>
        <xdr:cNvPr id="54" name="フローチャート : 判断 53"/>
        <xdr:cNvSpPr/>
      </xdr:nvSpPr>
      <xdr:spPr bwMode="auto">
        <a:xfrm>
          <a:off x="4953000" y="3106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59242</xdr:rowOff>
    </xdr:from>
    <xdr:ext cx="736600" cy="259045"/>
    <xdr:sp macro="" textlink="">
      <xdr:nvSpPr>
        <xdr:cNvPr id="55" name="テキスト ボックス 54"/>
        <xdr:cNvSpPr txBox="1"/>
      </xdr:nvSpPr>
      <xdr:spPr>
        <a:xfrm>
          <a:off x="4622800" y="31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102,311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33906</xdr:rowOff>
    </xdr:from>
    <xdr:to>
      <xdr:col>3</xdr:col>
      <xdr:colOff>904875</xdr:colOff>
      <xdr:row>18</xdr:row>
      <xdr:rowOff>57208</xdr:rowOff>
    </xdr:to>
    <xdr:cxnSp macro="">
      <xdr:nvCxnSpPr>
        <xdr:cNvPr id="56" name="直線コネクタ 55"/>
        <xdr:cNvCxnSpPr/>
      </xdr:nvCxnSpPr>
      <xdr:spPr bwMode="auto">
        <a:xfrm flipV="1">
          <a:off x="3606800" y="3167631"/>
          <a:ext cx="698500" cy="23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103472</xdr:rowOff>
    </xdr:from>
    <xdr:to>
      <xdr:col>3</xdr:col>
      <xdr:colOff>955675</xdr:colOff>
      <xdr:row>18</xdr:row>
      <xdr:rowOff>33622</xdr:rowOff>
    </xdr:to>
    <xdr:sp macro="" textlink="">
      <xdr:nvSpPr>
        <xdr:cNvPr id="57" name="フローチャート : 判断 56"/>
        <xdr:cNvSpPr/>
      </xdr:nvSpPr>
      <xdr:spPr bwMode="auto">
        <a:xfrm>
          <a:off x="4254500" y="30657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43799</xdr:rowOff>
    </xdr:from>
    <xdr:ext cx="762000" cy="259045"/>
    <xdr:sp macro="" textlink="">
      <xdr:nvSpPr>
        <xdr:cNvPr id="58" name="テキスト ボックス 57"/>
        <xdr:cNvSpPr txBox="1"/>
      </xdr:nvSpPr>
      <xdr:spPr>
        <a:xfrm>
          <a:off x="3924300" y="2834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107,671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57208</xdr:rowOff>
    </xdr:from>
    <xdr:to>
      <xdr:col>3</xdr:col>
      <xdr:colOff>206375</xdr:colOff>
      <xdr:row>18</xdr:row>
      <xdr:rowOff>93525</xdr:rowOff>
    </xdr:to>
    <xdr:cxnSp macro="">
      <xdr:nvCxnSpPr>
        <xdr:cNvPr id="59" name="直線コネクタ 58"/>
        <xdr:cNvCxnSpPr/>
      </xdr:nvCxnSpPr>
      <xdr:spPr bwMode="auto">
        <a:xfrm flipV="1">
          <a:off x="2908300" y="3190933"/>
          <a:ext cx="698500" cy="36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47564</xdr:rowOff>
    </xdr:from>
    <xdr:to>
      <xdr:col>3</xdr:col>
      <xdr:colOff>257175</xdr:colOff>
      <xdr:row>17</xdr:row>
      <xdr:rowOff>149164</xdr:rowOff>
    </xdr:to>
    <xdr:sp macro="" textlink="">
      <xdr:nvSpPr>
        <xdr:cNvPr id="60" name="フローチャート : 判断 59"/>
        <xdr:cNvSpPr/>
      </xdr:nvSpPr>
      <xdr:spPr bwMode="auto">
        <a:xfrm>
          <a:off x="3556000" y="3009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159341</xdr:rowOff>
    </xdr:from>
    <xdr:ext cx="762000" cy="259045"/>
    <xdr:sp macro="" textlink="">
      <xdr:nvSpPr>
        <xdr:cNvPr id="61" name="テキスト ボックス 60"/>
        <xdr:cNvSpPr txBox="1"/>
      </xdr:nvSpPr>
      <xdr:spPr>
        <a:xfrm>
          <a:off x="3225800" y="277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65281</xdr:rowOff>
    </xdr:from>
    <xdr:to>
      <xdr:col>2</xdr:col>
      <xdr:colOff>692150</xdr:colOff>
      <xdr:row>17</xdr:row>
      <xdr:rowOff>166881</xdr:rowOff>
    </xdr:to>
    <xdr:sp macro="" textlink="">
      <xdr:nvSpPr>
        <xdr:cNvPr id="62" name="フローチャート : 判断 61"/>
        <xdr:cNvSpPr/>
      </xdr:nvSpPr>
      <xdr:spPr bwMode="auto">
        <a:xfrm>
          <a:off x="2857500" y="30275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5608</xdr:rowOff>
    </xdr:from>
    <xdr:ext cx="762000" cy="259045"/>
    <xdr:sp macro="" textlink="">
      <xdr:nvSpPr>
        <xdr:cNvPr id="63" name="テキスト ボックス 62"/>
        <xdr:cNvSpPr txBox="1"/>
      </xdr:nvSpPr>
      <xdr:spPr>
        <a:xfrm>
          <a:off x="2527300" y="279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112,683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119169</xdr:rowOff>
    </xdr:from>
    <xdr:to>
      <xdr:col>5</xdr:col>
      <xdr:colOff>34925</xdr:colOff>
      <xdr:row>18</xdr:row>
      <xdr:rowOff>49319</xdr:rowOff>
    </xdr:to>
    <xdr:sp macro="" textlink="">
      <xdr:nvSpPr>
        <xdr:cNvPr id="69" name="円/楕円 68"/>
        <xdr:cNvSpPr/>
      </xdr:nvSpPr>
      <xdr:spPr bwMode="auto">
        <a:xfrm>
          <a:off x="5600700" y="3081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135696</xdr:rowOff>
    </xdr:from>
    <xdr:ext cx="762000" cy="259045"/>
    <xdr:sp macro="" textlink="">
      <xdr:nvSpPr>
        <xdr:cNvPr id="70" name="人口1人当たり決算額の推移該当値テキスト130"/>
        <xdr:cNvSpPr txBox="1"/>
      </xdr:nvSpPr>
      <xdr:spPr>
        <a:xfrm>
          <a:off x="5740400" y="2926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105,611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128968</xdr:rowOff>
    </xdr:from>
    <xdr:to>
      <xdr:col>4</xdr:col>
      <xdr:colOff>520700</xdr:colOff>
      <xdr:row>18</xdr:row>
      <xdr:rowOff>59118</xdr:rowOff>
    </xdr:to>
    <xdr:sp macro="" textlink="">
      <xdr:nvSpPr>
        <xdr:cNvPr id="71" name="円/楕円 70"/>
        <xdr:cNvSpPr/>
      </xdr:nvSpPr>
      <xdr:spPr bwMode="auto">
        <a:xfrm>
          <a:off x="4953000" y="3091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69295</xdr:rowOff>
    </xdr:from>
    <xdr:ext cx="736600" cy="259045"/>
    <xdr:sp macro="" textlink="">
      <xdr:nvSpPr>
        <xdr:cNvPr id="72" name="テキスト ボックス 71"/>
        <xdr:cNvSpPr txBox="1"/>
      </xdr:nvSpPr>
      <xdr:spPr>
        <a:xfrm>
          <a:off x="4622800" y="2860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104,325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154556</xdr:rowOff>
    </xdr:from>
    <xdr:to>
      <xdr:col>3</xdr:col>
      <xdr:colOff>955675</xdr:colOff>
      <xdr:row>18</xdr:row>
      <xdr:rowOff>84706</xdr:rowOff>
    </xdr:to>
    <xdr:sp macro="" textlink="">
      <xdr:nvSpPr>
        <xdr:cNvPr id="73" name="円/楕円 72"/>
        <xdr:cNvSpPr/>
      </xdr:nvSpPr>
      <xdr:spPr bwMode="auto">
        <a:xfrm>
          <a:off x="4254500" y="3116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69483</xdr:rowOff>
    </xdr:from>
    <xdr:ext cx="762000" cy="259045"/>
    <xdr:sp macro="" textlink="">
      <xdr:nvSpPr>
        <xdr:cNvPr id="74" name="テキスト ボックス 73"/>
        <xdr:cNvSpPr txBox="1"/>
      </xdr:nvSpPr>
      <xdr:spPr>
        <a:xfrm>
          <a:off x="3924300" y="3203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100,967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6408</xdr:rowOff>
    </xdr:from>
    <xdr:to>
      <xdr:col>3</xdr:col>
      <xdr:colOff>257175</xdr:colOff>
      <xdr:row>18</xdr:row>
      <xdr:rowOff>108008</xdr:rowOff>
    </xdr:to>
    <xdr:sp macro="" textlink="">
      <xdr:nvSpPr>
        <xdr:cNvPr id="75" name="円/楕円 74"/>
        <xdr:cNvSpPr/>
      </xdr:nvSpPr>
      <xdr:spPr bwMode="auto">
        <a:xfrm>
          <a:off x="3556000" y="31401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92786</xdr:rowOff>
    </xdr:from>
    <xdr:ext cx="762000" cy="259045"/>
    <xdr:sp macro="" textlink="">
      <xdr:nvSpPr>
        <xdr:cNvPr id="76" name="テキスト ボックス 75"/>
        <xdr:cNvSpPr txBox="1"/>
      </xdr:nvSpPr>
      <xdr:spPr>
        <a:xfrm>
          <a:off x="3225800" y="3226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97,909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42725</xdr:rowOff>
    </xdr:from>
    <xdr:to>
      <xdr:col>2</xdr:col>
      <xdr:colOff>692150</xdr:colOff>
      <xdr:row>18</xdr:row>
      <xdr:rowOff>144325</xdr:rowOff>
    </xdr:to>
    <xdr:sp macro="" textlink="">
      <xdr:nvSpPr>
        <xdr:cNvPr id="77" name="円/楕円 76"/>
        <xdr:cNvSpPr/>
      </xdr:nvSpPr>
      <xdr:spPr bwMode="auto">
        <a:xfrm>
          <a:off x="2857500" y="3176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129102</xdr:rowOff>
    </xdr:from>
    <xdr:ext cx="762000" cy="259045"/>
    <xdr:sp macro="" textlink="">
      <xdr:nvSpPr>
        <xdr:cNvPr id="78" name="テキスト ボックス 77"/>
        <xdr:cNvSpPr txBox="1"/>
      </xdr:nvSpPr>
      <xdr:spPr>
        <a:xfrm>
          <a:off x="2527300" y="326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93,143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6" name="テキスト ボックス 95"/>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7" name="直線コネクタ 96"/>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8" name="テキスト ボックス 97"/>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9" name="直線コネクタ 98"/>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0" name="テキスト ボックス 99"/>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1" name="直線コネクタ 100"/>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2" name="テキスト ボックス 101"/>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105420</xdr:rowOff>
    </xdr:from>
    <xdr:to>
      <xdr:col>4</xdr:col>
      <xdr:colOff>1117600</xdr:colOff>
      <xdr:row>38</xdr:row>
      <xdr:rowOff>83749</xdr:rowOff>
    </xdr:to>
    <xdr:cxnSp macro="">
      <xdr:nvCxnSpPr>
        <xdr:cNvPr id="106" name="直線コネクタ 105"/>
        <xdr:cNvCxnSpPr/>
      </xdr:nvCxnSpPr>
      <xdr:spPr bwMode="auto">
        <a:xfrm flipV="1">
          <a:off x="5651500" y="6029970"/>
          <a:ext cx="0" cy="15213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55826</xdr:rowOff>
    </xdr:from>
    <xdr:ext cx="762000" cy="259045"/>
    <xdr:sp macro="" textlink="">
      <xdr:nvSpPr>
        <xdr:cNvPr id="107" name="人口1人当たり決算額の推移最小値テキスト445"/>
        <xdr:cNvSpPr txBox="1"/>
      </xdr:nvSpPr>
      <xdr:spPr>
        <a:xfrm>
          <a:off x="5740400" y="7523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8,446</a:t>
          </a:r>
          <a:endParaRPr kumimoji="1" lang="ja-JP" altLang="en-US" sz="1000" b="1">
            <a:latin typeface="ＭＳ Ｐゴシック"/>
          </a:endParaRPr>
        </a:p>
      </xdr:txBody>
    </xdr:sp>
    <xdr:clientData/>
  </xdr:oneCellAnchor>
  <xdr:twoCellAnchor>
    <xdr:from>
      <xdr:col>4</xdr:col>
      <xdr:colOff>1028700</xdr:colOff>
      <xdr:row>38</xdr:row>
      <xdr:rowOff>83749</xdr:rowOff>
    </xdr:from>
    <xdr:to>
      <xdr:col>5</xdr:col>
      <xdr:colOff>73025</xdr:colOff>
      <xdr:row>38</xdr:row>
      <xdr:rowOff>83749</xdr:rowOff>
    </xdr:to>
    <xdr:cxnSp macro="">
      <xdr:nvCxnSpPr>
        <xdr:cNvPr id="108" name="直線コネクタ 107"/>
        <xdr:cNvCxnSpPr/>
      </xdr:nvCxnSpPr>
      <xdr:spPr bwMode="auto">
        <a:xfrm>
          <a:off x="5562600" y="7551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20347</xdr:rowOff>
    </xdr:from>
    <xdr:ext cx="762000" cy="259045"/>
    <xdr:sp macro="" textlink="">
      <xdr:nvSpPr>
        <xdr:cNvPr id="109" name="人口1人当たり決算額の推移最大値テキスト445"/>
        <xdr:cNvSpPr txBox="1"/>
      </xdr:nvSpPr>
      <xdr:spPr>
        <a:xfrm>
          <a:off x="5740400" y="577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41,722</a:t>
          </a:r>
          <a:endParaRPr kumimoji="1" lang="ja-JP" altLang="en-US" sz="1000" b="1">
            <a:latin typeface="ＭＳ Ｐゴシック"/>
          </a:endParaRPr>
        </a:p>
      </xdr:txBody>
    </xdr:sp>
    <xdr:clientData/>
  </xdr:oneCellAnchor>
  <xdr:twoCellAnchor>
    <xdr:from>
      <xdr:col>4</xdr:col>
      <xdr:colOff>1028700</xdr:colOff>
      <xdr:row>33</xdr:row>
      <xdr:rowOff>105420</xdr:rowOff>
    </xdr:from>
    <xdr:to>
      <xdr:col>5</xdr:col>
      <xdr:colOff>73025</xdr:colOff>
      <xdr:row>33</xdr:row>
      <xdr:rowOff>105420</xdr:rowOff>
    </xdr:to>
    <xdr:cxnSp macro="">
      <xdr:nvCxnSpPr>
        <xdr:cNvPr id="110" name="直線コネクタ 109"/>
        <xdr:cNvCxnSpPr/>
      </xdr:nvCxnSpPr>
      <xdr:spPr bwMode="auto">
        <a:xfrm>
          <a:off x="5562600" y="60299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110586</xdr:rowOff>
    </xdr:from>
    <xdr:to>
      <xdr:col>4</xdr:col>
      <xdr:colOff>1117600</xdr:colOff>
      <xdr:row>35</xdr:row>
      <xdr:rowOff>320715</xdr:rowOff>
    </xdr:to>
    <xdr:cxnSp macro="">
      <xdr:nvCxnSpPr>
        <xdr:cNvPr id="111" name="直線コネクタ 110"/>
        <xdr:cNvCxnSpPr/>
      </xdr:nvCxnSpPr>
      <xdr:spPr bwMode="auto">
        <a:xfrm flipV="1">
          <a:off x="5003800" y="6720936"/>
          <a:ext cx="647700" cy="210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111462</xdr:rowOff>
    </xdr:from>
    <xdr:ext cx="762000" cy="259045"/>
    <xdr:sp macro="" textlink="">
      <xdr:nvSpPr>
        <xdr:cNvPr id="112" name="人口1人当たり決算額の推移平均値テキスト445"/>
        <xdr:cNvSpPr txBox="1"/>
      </xdr:nvSpPr>
      <xdr:spPr>
        <a:xfrm>
          <a:off x="5740400" y="6721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24,868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139385</xdr:rowOff>
    </xdr:from>
    <xdr:to>
      <xdr:col>5</xdr:col>
      <xdr:colOff>34925</xdr:colOff>
      <xdr:row>35</xdr:row>
      <xdr:rowOff>240985</xdr:rowOff>
    </xdr:to>
    <xdr:sp macro="" textlink="">
      <xdr:nvSpPr>
        <xdr:cNvPr id="113" name="フローチャート : 判断 112"/>
        <xdr:cNvSpPr/>
      </xdr:nvSpPr>
      <xdr:spPr bwMode="auto">
        <a:xfrm>
          <a:off x="5600700" y="6749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189179</xdr:rowOff>
    </xdr:from>
    <xdr:to>
      <xdr:col>4</xdr:col>
      <xdr:colOff>469900</xdr:colOff>
      <xdr:row>35</xdr:row>
      <xdr:rowOff>320715</xdr:rowOff>
    </xdr:to>
    <xdr:cxnSp macro="">
      <xdr:nvCxnSpPr>
        <xdr:cNvPr id="114" name="直線コネクタ 113"/>
        <xdr:cNvCxnSpPr/>
      </xdr:nvCxnSpPr>
      <xdr:spPr bwMode="auto">
        <a:xfrm>
          <a:off x="4305300" y="6456629"/>
          <a:ext cx="698500" cy="474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98146</xdr:rowOff>
    </xdr:from>
    <xdr:to>
      <xdr:col>4</xdr:col>
      <xdr:colOff>520700</xdr:colOff>
      <xdr:row>35</xdr:row>
      <xdr:rowOff>199746</xdr:rowOff>
    </xdr:to>
    <xdr:sp macro="" textlink="">
      <xdr:nvSpPr>
        <xdr:cNvPr id="115" name="フローチャート : 判断 114"/>
        <xdr:cNvSpPr/>
      </xdr:nvSpPr>
      <xdr:spPr bwMode="auto">
        <a:xfrm>
          <a:off x="4953000" y="6708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209923</xdr:rowOff>
    </xdr:from>
    <xdr:ext cx="736600" cy="259045"/>
    <xdr:sp macro="" textlink="">
      <xdr:nvSpPr>
        <xdr:cNvPr id="116" name="テキスト ボックス 115"/>
        <xdr:cNvSpPr txBox="1"/>
      </xdr:nvSpPr>
      <xdr:spPr>
        <a:xfrm>
          <a:off x="4622800" y="6477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25,770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156672</xdr:rowOff>
    </xdr:from>
    <xdr:to>
      <xdr:col>3</xdr:col>
      <xdr:colOff>904875</xdr:colOff>
      <xdr:row>34</xdr:row>
      <xdr:rowOff>189179</xdr:rowOff>
    </xdr:to>
    <xdr:cxnSp macro="">
      <xdr:nvCxnSpPr>
        <xdr:cNvPr id="117" name="直線コネクタ 116"/>
        <xdr:cNvCxnSpPr/>
      </xdr:nvCxnSpPr>
      <xdr:spPr bwMode="auto">
        <a:xfrm>
          <a:off x="3606800" y="6424122"/>
          <a:ext cx="698500" cy="32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330174</xdr:rowOff>
    </xdr:from>
    <xdr:to>
      <xdr:col>3</xdr:col>
      <xdr:colOff>955675</xdr:colOff>
      <xdr:row>35</xdr:row>
      <xdr:rowOff>88874</xdr:rowOff>
    </xdr:to>
    <xdr:sp macro="" textlink="">
      <xdr:nvSpPr>
        <xdr:cNvPr id="118" name="フローチャート : 判断 117"/>
        <xdr:cNvSpPr/>
      </xdr:nvSpPr>
      <xdr:spPr bwMode="auto">
        <a:xfrm>
          <a:off x="4254500" y="6597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73651</xdr:rowOff>
    </xdr:from>
    <xdr:ext cx="762000" cy="259045"/>
    <xdr:sp macro="" textlink="">
      <xdr:nvSpPr>
        <xdr:cNvPr id="119" name="テキスト ボックス 118"/>
        <xdr:cNvSpPr txBox="1"/>
      </xdr:nvSpPr>
      <xdr:spPr>
        <a:xfrm>
          <a:off x="3924300" y="668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28,195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125217</xdr:rowOff>
    </xdr:from>
    <xdr:to>
      <xdr:col>3</xdr:col>
      <xdr:colOff>206375</xdr:colOff>
      <xdr:row>34</xdr:row>
      <xdr:rowOff>156672</xdr:rowOff>
    </xdr:to>
    <xdr:cxnSp macro="">
      <xdr:nvCxnSpPr>
        <xdr:cNvPr id="120" name="直線コネクタ 119"/>
        <xdr:cNvCxnSpPr/>
      </xdr:nvCxnSpPr>
      <xdr:spPr bwMode="auto">
        <a:xfrm>
          <a:off x="2908300" y="6392667"/>
          <a:ext cx="698500" cy="314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54894</xdr:rowOff>
    </xdr:from>
    <xdr:to>
      <xdr:col>3</xdr:col>
      <xdr:colOff>257175</xdr:colOff>
      <xdr:row>34</xdr:row>
      <xdr:rowOff>156494</xdr:rowOff>
    </xdr:to>
    <xdr:sp macro="" textlink="">
      <xdr:nvSpPr>
        <xdr:cNvPr id="121" name="フローチャート : 判断 120"/>
        <xdr:cNvSpPr/>
      </xdr:nvSpPr>
      <xdr:spPr bwMode="auto">
        <a:xfrm>
          <a:off x="3556000" y="6322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166671</xdr:rowOff>
    </xdr:from>
    <xdr:ext cx="762000" cy="259045"/>
    <xdr:sp macro="" textlink="">
      <xdr:nvSpPr>
        <xdr:cNvPr id="122" name="テキスト ボックス 121"/>
        <xdr:cNvSpPr txBox="1"/>
      </xdr:nvSpPr>
      <xdr:spPr>
        <a:xfrm>
          <a:off x="3225800" y="609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75469</xdr:rowOff>
    </xdr:from>
    <xdr:to>
      <xdr:col>2</xdr:col>
      <xdr:colOff>692150</xdr:colOff>
      <xdr:row>34</xdr:row>
      <xdr:rowOff>177069</xdr:rowOff>
    </xdr:to>
    <xdr:sp macro="" textlink="">
      <xdr:nvSpPr>
        <xdr:cNvPr id="123" name="フローチャート : 判断 122"/>
        <xdr:cNvSpPr/>
      </xdr:nvSpPr>
      <xdr:spPr bwMode="auto">
        <a:xfrm>
          <a:off x="2857500" y="6342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161846</xdr:rowOff>
    </xdr:from>
    <xdr:ext cx="762000" cy="259045"/>
    <xdr:sp macro="" textlink="">
      <xdr:nvSpPr>
        <xdr:cNvPr id="124" name="テキスト ボックス 123"/>
        <xdr:cNvSpPr txBox="1"/>
      </xdr:nvSpPr>
      <xdr:spPr>
        <a:xfrm>
          <a:off x="2527300" y="642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59786</xdr:rowOff>
    </xdr:from>
    <xdr:to>
      <xdr:col>5</xdr:col>
      <xdr:colOff>34925</xdr:colOff>
      <xdr:row>35</xdr:row>
      <xdr:rowOff>161386</xdr:rowOff>
    </xdr:to>
    <xdr:sp macro="" textlink="">
      <xdr:nvSpPr>
        <xdr:cNvPr id="130" name="円/楕円 129"/>
        <xdr:cNvSpPr/>
      </xdr:nvSpPr>
      <xdr:spPr bwMode="auto">
        <a:xfrm>
          <a:off x="5600700" y="6670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247763</xdr:rowOff>
    </xdr:from>
    <xdr:ext cx="762000" cy="259045"/>
    <xdr:sp macro="" textlink="">
      <xdr:nvSpPr>
        <xdr:cNvPr id="131" name="人口1人当たり決算額の推移該当値テキスト445"/>
        <xdr:cNvSpPr txBox="1"/>
      </xdr:nvSpPr>
      <xdr:spPr>
        <a:xfrm>
          <a:off x="5740400" y="651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26,609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269915</xdr:rowOff>
    </xdr:from>
    <xdr:to>
      <xdr:col>4</xdr:col>
      <xdr:colOff>520700</xdr:colOff>
      <xdr:row>36</xdr:row>
      <xdr:rowOff>28615</xdr:rowOff>
    </xdr:to>
    <xdr:sp macro="" textlink="">
      <xdr:nvSpPr>
        <xdr:cNvPr id="132" name="円/楕円 131"/>
        <xdr:cNvSpPr/>
      </xdr:nvSpPr>
      <xdr:spPr bwMode="auto">
        <a:xfrm>
          <a:off x="4953000" y="6880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13392</xdr:rowOff>
    </xdr:from>
    <xdr:ext cx="736600" cy="259045"/>
    <xdr:sp macro="" textlink="">
      <xdr:nvSpPr>
        <xdr:cNvPr id="133" name="テキスト ボックス 132"/>
        <xdr:cNvSpPr txBox="1"/>
      </xdr:nvSpPr>
      <xdr:spPr>
        <a:xfrm>
          <a:off x="4622800" y="6966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22,013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138379</xdr:rowOff>
    </xdr:from>
    <xdr:to>
      <xdr:col>3</xdr:col>
      <xdr:colOff>955675</xdr:colOff>
      <xdr:row>34</xdr:row>
      <xdr:rowOff>239979</xdr:rowOff>
    </xdr:to>
    <xdr:sp macro="" textlink="">
      <xdr:nvSpPr>
        <xdr:cNvPr id="134" name="円/楕円 133"/>
        <xdr:cNvSpPr/>
      </xdr:nvSpPr>
      <xdr:spPr bwMode="auto">
        <a:xfrm>
          <a:off x="4254500" y="6405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250156</xdr:rowOff>
    </xdr:from>
    <xdr:ext cx="762000" cy="259045"/>
    <xdr:sp macro="" textlink="">
      <xdr:nvSpPr>
        <xdr:cNvPr id="135" name="テキスト ボックス 134"/>
        <xdr:cNvSpPr txBox="1"/>
      </xdr:nvSpPr>
      <xdr:spPr>
        <a:xfrm>
          <a:off x="3924300" y="6174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32,390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105872</xdr:rowOff>
    </xdr:from>
    <xdr:to>
      <xdr:col>3</xdr:col>
      <xdr:colOff>257175</xdr:colOff>
      <xdr:row>34</xdr:row>
      <xdr:rowOff>207472</xdr:rowOff>
    </xdr:to>
    <xdr:sp macro="" textlink="">
      <xdr:nvSpPr>
        <xdr:cNvPr id="136" name="円/楕円 135"/>
        <xdr:cNvSpPr/>
      </xdr:nvSpPr>
      <xdr:spPr bwMode="auto">
        <a:xfrm>
          <a:off x="3556000" y="6373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192250</xdr:rowOff>
    </xdr:from>
    <xdr:ext cx="762000" cy="259045"/>
    <xdr:sp macro="" textlink="">
      <xdr:nvSpPr>
        <xdr:cNvPr id="137" name="テキスト ボックス 136"/>
        <xdr:cNvSpPr txBox="1"/>
      </xdr:nvSpPr>
      <xdr:spPr>
        <a:xfrm>
          <a:off x="3225800" y="6459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33,101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74417</xdr:rowOff>
    </xdr:from>
    <xdr:to>
      <xdr:col>2</xdr:col>
      <xdr:colOff>692150</xdr:colOff>
      <xdr:row>34</xdr:row>
      <xdr:rowOff>176017</xdr:rowOff>
    </xdr:to>
    <xdr:sp macro="" textlink="">
      <xdr:nvSpPr>
        <xdr:cNvPr id="138" name="円/楕円 137"/>
        <xdr:cNvSpPr/>
      </xdr:nvSpPr>
      <xdr:spPr bwMode="auto">
        <a:xfrm>
          <a:off x="2857500" y="63418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186194</xdr:rowOff>
    </xdr:from>
    <xdr:ext cx="762000" cy="259045"/>
    <xdr:sp macro="" textlink="">
      <xdr:nvSpPr>
        <xdr:cNvPr id="139" name="テキスト ボックス 138"/>
        <xdr:cNvSpPr txBox="1"/>
      </xdr:nvSpPr>
      <xdr:spPr>
        <a:xfrm>
          <a:off x="2527300" y="6110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33,789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財政調整基金の残高はここ</a:t>
          </a:r>
          <a:r>
            <a:rPr kumimoji="1" lang="en-US" altLang="ja-JP" sz="1400">
              <a:solidFill>
                <a:sysClr val="windowText" lastClr="000000"/>
              </a:solidFill>
              <a:latin typeface="ＭＳ ゴシック" pitchFamily="49" charset="-128"/>
              <a:ea typeface="ＭＳ ゴシック" pitchFamily="49" charset="-128"/>
            </a:rPr>
            <a:t>5</a:t>
          </a:r>
          <a:r>
            <a:rPr kumimoji="1" lang="ja-JP" altLang="en-US" sz="1400">
              <a:solidFill>
                <a:sysClr val="windowText" lastClr="000000"/>
              </a:solidFill>
              <a:latin typeface="ＭＳ ゴシック" pitchFamily="49" charset="-128"/>
              <a:ea typeface="ＭＳ ゴシック" pitchFamily="49" charset="-128"/>
            </a:rPr>
            <a:t>年間増加している。また実質収支額も常に黒字で推移しており、概ね安定しているといえる。しかし、</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年度へ繰越した事業が</a:t>
          </a:r>
          <a:r>
            <a:rPr kumimoji="1" lang="en-US" altLang="ja-JP" sz="1400">
              <a:solidFill>
                <a:sysClr val="windowText" lastClr="000000"/>
              </a:solidFill>
              <a:latin typeface="ＭＳ ゴシック" pitchFamily="49" charset="-128"/>
              <a:ea typeface="ＭＳ ゴシック" pitchFamily="49" charset="-128"/>
            </a:rPr>
            <a:t>582,954</a:t>
          </a:r>
          <a:r>
            <a:rPr kumimoji="1" lang="ja-JP" altLang="en-US" sz="1400">
              <a:solidFill>
                <a:sysClr val="windowText" lastClr="000000"/>
              </a:solidFill>
              <a:latin typeface="ＭＳ ゴシック" pitchFamily="49" charset="-128"/>
              <a:ea typeface="ＭＳ ゴシック" pitchFamily="49" charset="-128"/>
            </a:rPr>
            <a:t>千円と大きく実質単年度収支はマイナス計上となっている。計画どおり事業が進むように、発注の時期や事業量について検討しなければならない。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一般会計及び各特別会計、公営企業会計において黒字となっているが、引き続き事業の精査や効率化を図るとともに、料金収入等の確保に努め、健全財政に努めたい。</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債の元利償還金に対する繰入金について、公共下水道事業特別会計における準元利償還金算入額が大きく増加した。引き続き、財政規模に見合った起債や債務負担行為の設定を行い、健全な財政運営に努め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将来負担比率は順調に低減しており、類似団体内平均値</a:t>
          </a:r>
          <a:r>
            <a:rPr kumimoji="1" lang="en-US" altLang="ja-JP" sz="1400">
              <a:latin typeface="ＭＳ ゴシック" pitchFamily="49" charset="-128"/>
              <a:ea typeface="ＭＳ ゴシック" pitchFamily="49" charset="-128"/>
            </a:rPr>
            <a:t>24.3</a:t>
          </a:r>
          <a:r>
            <a:rPr kumimoji="1" lang="ja-JP" altLang="en-US" sz="1400">
              <a:latin typeface="ＭＳ ゴシック" pitchFamily="49" charset="-128"/>
              <a:ea typeface="ＭＳ ゴシック" pitchFamily="49" charset="-128"/>
            </a:rPr>
            <a:t>ポイントを</a:t>
          </a:r>
          <a:r>
            <a:rPr kumimoji="1" lang="en-US" altLang="ja-JP" sz="1400">
              <a:latin typeface="ＭＳ ゴシック" pitchFamily="49" charset="-128"/>
              <a:ea typeface="ＭＳ ゴシック" pitchFamily="49" charset="-128"/>
            </a:rPr>
            <a:t>4.9</a:t>
          </a:r>
          <a:r>
            <a:rPr kumimoji="1" lang="ja-JP" altLang="en-US" sz="1400">
              <a:latin typeface="ＭＳ ゴシック" pitchFamily="49" charset="-128"/>
              <a:ea typeface="ＭＳ ゴシック" pitchFamily="49" charset="-128"/>
            </a:rPr>
            <a:t>ポイント下回る</a:t>
          </a:r>
          <a:r>
            <a:rPr kumimoji="1" lang="en-US" altLang="ja-JP" sz="1400">
              <a:latin typeface="ＭＳ ゴシック" pitchFamily="49" charset="-128"/>
              <a:ea typeface="ＭＳ ゴシック" pitchFamily="49" charset="-128"/>
            </a:rPr>
            <a:t>19.4</a:t>
          </a:r>
          <a:r>
            <a:rPr kumimoji="1" lang="ja-JP" altLang="en-US" sz="1400">
              <a:latin typeface="ＭＳ ゴシック" pitchFamily="49" charset="-128"/>
              <a:ea typeface="ＭＳ ゴシック" pitchFamily="49" charset="-128"/>
            </a:rPr>
            <a:t>ポイントになっている。将来負担額についても年々低減しており、充当可能基金も増加している。引き続き、起債を抑制し健全財政に努めたい。</a:t>
          </a:r>
          <a:r>
            <a:rPr kumimoji="1" lang="en-US" altLang="ja-JP" sz="1400">
              <a:latin typeface="ＭＳ ゴシック" pitchFamily="49" charset="-128"/>
              <a:ea typeface="ＭＳ ゴシック" pitchFamily="49" charset="-128"/>
            </a:rPr>
            <a:t>	</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13706002</v>
      </c>
      <c r="BO4" s="349"/>
      <c r="BP4" s="349"/>
      <c r="BQ4" s="349"/>
      <c r="BR4" s="349"/>
      <c r="BS4" s="349"/>
      <c r="BT4" s="349"/>
      <c r="BU4" s="350"/>
      <c r="BV4" s="348">
        <v>7962705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8.9</v>
      </c>
      <c r="CU4" s="355"/>
      <c r="CV4" s="355"/>
      <c r="CW4" s="355"/>
      <c r="CX4" s="355"/>
      <c r="CY4" s="355"/>
      <c r="CZ4" s="355"/>
      <c r="DA4" s="356"/>
      <c r="DB4" s="354">
        <v>10.6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12813811</v>
      </c>
      <c r="BO5" s="386"/>
      <c r="BP5" s="386"/>
      <c r="BQ5" s="386"/>
      <c r="BR5" s="386"/>
      <c r="BS5" s="386"/>
      <c r="BT5" s="386"/>
      <c r="BU5" s="387"/>
      <c r="BV5" s="385">
        <v>7482022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86.9</v>
      </c>
      <c r="CU5" s="383"/>
      <c r="CV5" s="383"/>
      <c r="CW5" s="383"/>
      <c r="CX5" s="383"/>
      <c r="CY5" s="383"/>
      <c r="CZ5" s="383"/>
      <c r="DA5" s="384"/>
      <c r="DB5" s="382">
        <v>84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892191</v>
      </c>
      <c r="BO6" s="386"/>
      <c r="BP6" s="386"/>
      <c r="BQ6" s="386"/>
      <c r="BR6" s="386"/>
      <c r="BS6" s="386"/>
      <c r="BT6" s="386"/>
      <c r="BU6" s="387"/>
      <c r="BV6" s="385">
        <v>480683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93.6</v>
      </c>
      <c r="CU6" s="423"/>
      <c r="CV6" s="423"/>
      <c r="CW6" s="423"/>
      <c r="CX6" s="423"/>
      <c r="CY6" s="423"/>
      <c r="CZ6" s="423"/>
      <c r="DA6" s="424"/>
      <c r="DB6" s="422">
        <v>91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588592</v>
      </c>
      <c r="BO7" s="386"/>
      <c r="BP7" s="386"/>
      <c r="BQ7" s="386"/>
      <c r="BR7" s="386"/>
      <c r="BS7" s="386"/>
      <c r="BT7" s="386"/>
      <c r="BU7" s="387"/>
      <c r="BV7" s="385">
        <v>123593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3392637</v>
      </c>
      <c r="CU7" s="386"/>
      <c r="CV7" s="386"/>
      <c r="CW7" s="386"/>
      <c r="CX7" s="386"/>
      <c r="CY7" s="386"/>
      <c r="CZ7" s="386"/>
      <c r="DA7" s="387"/>
      <c r="DB7" s="385">
        <v>3364721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303599</v>
      </c>
      <c r="BO8" s="386"/>
      <c r="BP8" s="386"/>
      <c r="BQ8" s="386"/>
      <c r="BR8" s="386"/>
      <c r="BS8" s="386"/>
      <c r="BT8" s="386"/>
      <c r="BU8" s="387"/>
      <c r="BV8" s="385">
        <v>357090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0.43</v>
      </c>
      <c r="CU8" s="426"/>
      <c r="CV8" s="426"/>
      <c r="CW8" s="426"/>
      <c r="CX8" s="426"/>
      <c r="CY8" s="426"/>
      <c r="CZ8" s="426"/>
      <c r="DA8" s="427"/>
      <c r="DB8" s="425">
        <v>0.43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12853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-53491</v>
      </c>
      <c r="BO9" s="386"/>
      <c r="BP9" s="386"/>
      <c r="BQ9" s="386"/>
      <c r="BR9" s="386"/>
      <c r="BS9" s="386"/>
      <c r="BT9" s="386"/>
      <c r="BU9" s="387"/>
      <c r="BV9" s="385">
        <v>-143235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10.199999999999999</v>
      </c>
      <c r="CU9" s="383"/>
      <c r="CV9" s="383"/>
      <c r="CW9" s="383"/>
      <c r="CX9" s="383"/>
      <c r="CY9" s="383"/>
      <c r="CZ9" s="383"/>
      <c r="DA9" s="384"/>
      <c r="DB9" s="382">
        <v>10</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13411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424</v>
      </c>
      <c r="BO10" s="386"/>
      <c r="BP10" s="386"/>
      <c r="BQ10" s="386"/>
      <c r="BR10" s="386"/>
      <c r="BS10" s="386"/>
      <c r="BT10" s="386"/>
      <c r="BU10" s="387"/>
      <c r="BV10" s="385">
        <v>515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12551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190000</v>
      </c>
      <c r="BO12" s="386"/>
      <c r="BP12" s="386"/>
      <c r="BQ12" s="386"/>
      <c r="BR12" s="386"/>
      <c r="BS12" s="386"/>
      <c r="BT12" s="386"/>
      <c r="BU12" s="387"/>
      <c r="BV12" s="385">
        <v>210000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12517</v>
      </c>
      <c r="S13" s="467"/>
      <c r="T13" s="467"/>
      <c r="U13" s="467"/>
      <c r="V13" s="468"/>
      <c r="W13" s="401" t="s">
        <v>123</v>
      </c>
      <c r="X13" s="402"/>
      <c r="Y13" s="402"/>
      <c r="Z13" s="402"/>
      <c r="AA13" s="402"/>
      <c r="AB13" s="392"/>
      <c r="AC13" s="436">
        <v>944</v>
      </c>
      <c r="AD13" s="437"/>
      <c r="AE13" s="437"/>
      <c r="AF13" s="437"/>
      <c r="AG13" s="476"/>
      <c r="AH13" s="436">
        <v>994</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-243067</v>
      </c>
      <c r="BO13" s="386"/>
      <c r="BP13" s="386"/>
      <c r="BQ13" s="386"/>
      <c r="BR13" s="386"/>
      <c r="BS13" s="386"/>
      <c r="BT13" s="386"/>
      <c r="BU13" s="387"/>
      <c r="BV13" s="385">
        <v>-352720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11.8</v>
      </c>
      <c r="CU13" s="383"/>
      <c r="CV13" s="383"/>
      <c r="CW13" s="383"/>
      <c r="CX13" s="383"/>
      <c r="CY13" s="383"/>
      <c r="CZ13" s="383"/>
      <c r="DA13" s="384"/>
      <c r="DB13" s="382">
        <v>11.9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12665</v>
      </c>
      <c r="S14" s="467"/>
      <c r="T14" s="467"/>
      <c r="U14" s="467"/>
      <c r="V14" s="468"/>
      <c r="W14" s="375"/>
      <c r="X14" s="376"/>
      <c r="Y14" s="376"/>
      <c r="Z14" s="376"/>
      <c r="AA14" s="376"/>
      <c r="AB14" s="365"/>
      <c r="AC14" s="469">
        <v>15</v>
      </c>
      <c r="AD14" s="470"/>
      <c r="AE14" s="470"/>
      <c r="AF14" s="470"/>
      <c r="AG14" s="471"/>
      <c r="AH14" s="469">
        <v>14.6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19.399999999999999</v>
      </c>
      <c r="CU14" s="481"/>
      <c r="CV14" s="481"/>
      <c r="CW14" s="481"/>
      <c r="CX14" s="481"/>
      <c r="CY14" s="481"/>
      <c r="CZ14" s="481"/>
      <c r="DA14" s="482"/>
      <c r="DB14" s="480">
        <v>41.3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12621</v>
      </c>
      <c r="S15" s="467"/>
      <c r="T15" s="467"/>
      <c r="U15" s="467"/>
      <c r="V15" s="468"/>
      <c r="W15" s="401" t="s">
        <v>129</v>
      </c>
      <c r="X15" s="402"/>
      <c r="Y15" s="402"/>
      <c r="Z15" s="402"/>
      <c r="AA15" s="402"/>
      <c r="AB15" s="392"/>
      <c r="AC15" s="436">
        <v>1865</v>
      </c>
      <c r="AD15" s="437"/>
      <c r="AE15" s="437"/>
      <c r="AF15" s="437"/>
      <c r="AG15" s="476"/>
      <c r="AH15" s="436">
        <v>2122</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1247116</v>
      </c>
      <c r="BO15" s="349"/>
      <c r="BP15" s="349"/>
      <c r="BQ15" s="349"/>
      <c r="BR15" s="349"/>
      <c r="BS15" s="349"/>
      <c r="BT15" s="349"/>
      <c r="BU15" s="350"/>
      <c r="BV15" s="348">
        <v>1160501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29.5</v>
      </c>
      <c r="AD16" s="470"/>
      <c r="AE16" s="470"/>
      <c r="AF16" s="470"/>
      <c r="AG16" s="471"/>
      <c r="AH16" s="469">
        <v>31.2</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2803823</v>
      </c>
      <c r="BO16" s="386"/>
      <c r="BP16" s="386"/>
      <c r="BQ16" s="386"/>
      <c r="BR16" s="386"/>
      <c r="BS16" s="386"/>
      <c r="BT16" s="386"/>
      <c r="BU16" s="387"/>
      <c r="BV16" s="385">
        <v>2784257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3505</v>
      </c>
      <c r="AD17" s="437"/>
      <c r="AE17" s="437"/>
      <c r="AF17" s="437"/>
      <c r="AG17" s="476"/>
      <c r="AH17" s="436">
        <v>3666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1592375</v>
      </c>
      <c r="BO17" s="386"/>
      <c r="BP17" s="386"/>
      <c r="BQ17" s="386"/>
      <c r="BR17" s="386"/>
      <c r="BS17" s="386"/>
      <c r="BT17" s="386"/>
      <c r="BU17" s="387"/>
      <c r="BV17" s="385">
        <v>1477386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42.97</v>
      </c>
      <c r="M18" s="498"/>
      <c r="N18" s="498"/>
      <c r="O18" s="498"/>
      <c r="P18" s="498"/>
      <c r="Q18" s="498"/>
      <c r="R18" s="499"/>
      <c r="S18" s="499"/>
      <c r="T18" s="499"/>
      <c r="U18" s="499"/>
      <c r="V18" s="500"/>
      <c r="W18" s="403"/>
      <c r="X18" s="404"/>
      <c r="Y18" s="404"/>
      <c r="Z18" s="404"/>
      <c r="AA18" s="404"/>
      <c r="AB18" s="395"/>
      <c r="AC18" s="501">
        <v>55.5</v>
      </c>
      <c r="AD18" s="502"/>
      <c r="AE18" s="502"/>
      <c r="AF18" s="502"/>
      <c r="AG18" s="503"/>
      <c r="AH18" s="501">
        <v>54</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2928371</v>
      </c>
      <c r="BO18" s="386"/>
      <c r="BP18" s="386"/>
      <c r="BQ18" s="386"/>
      <c r="BR18" s="386"/>
      <c r="BS18" s="386"/>
      <c r="BT18" s="386"/>
      <c r="BU18" s="387"/>
      <c r="BV18" s="385">
        <v>2893945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299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4642759</v>
      </c>
      <c r="BO19" s="386"/>
      <c r="BP19" s="386"/>
      <c r="BQ19" s="386"/>
      <c r="BR19" s="386"/>
      <c r="BS19" s="386"/>
      <c r="BT19" s="386"/>
      <c r="BU19" s="387"/>
      <c r="BV19" s="385">
        <v>4320499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4055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4333906</v>
      </c>
      <c r="BO23" s="386"/>
      <c r="BP23" s="386"/>
      <c r="BQ23" s="386"/>
      <c r="BR23" s="386"/>
      <c r="BS23" s="386"/>
      <c r="BT23" s="386"/>
      <c r="BU23" s="387"/>
      <c r="BV23" s="385">
        <v>4433837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8460</v>
      </c>
      <c r="R24" s="437"/>
      <c r="S24" s="437"/>
      <c r="T24" s="437"/>
      <c r="U24" s="437"/>
      <c r="V24" s="476"/>
      <c r="W24" s="531"/>
      <c r="X24" s="519"/>
      <c r="Y24" s="520"/>
      <c r="Z24" s="435" t="s">
        <v>153</v>
      </c>
      <c r="AA24" s="415"/>
      <c r="AB24" s="415"/>
      <c r="AC24" s="415"/>
      <c r="AD24" s="415"/>
      <c r="AE24" s="415"/>
      <c r="AF24" s="415"/>
      <c r="AG24" s="416"/>
      <c r="AH24" s="436">
        <v>97</v>
      </c>
      <c r="AI24" s="437"/>
      <c r="AJ24" s="437"/>
      <c r="AK24" s="437"/>
      <c r="AL24" s="476"/>
      <c r="AM24" s="436">
        <v>318548</v>
      </c>
      <c r="AN24" s="437"/>
      <c r="AO24" s="437"/>
      <c r="AP24" s="437"/>
      <c r="AQ24" s="437"/>
      <c r="AR24" s="476"/>
      <c r="AS24" s="436">
        <v>3284</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3811647</v>
      </c>
      <c r="BO24" s="386"/>
      <c r="BP24" s="386"/>
      <c r="BQ24" s="386"/>
      <c r="BR24" s="386"/>
      <c r="BS24" s="386"/>
      <c r="BT24" s="386"/>
      <c r="BU24" s="387"/>
      <c r="BV24" s="385">
        <v>3822830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6760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1817791</v>
      </c>
      <c r="BO25" s="349"/>
      <c r="BP25" s="349"/>
      <c r="BQ25" s="349"/>
      <c r="BR25" s="349"/>
      <c r="BS25" s="349"/>
      <c r="BT25" s="349"/>
      <c r="BU25" s="350"/>
      <c r="BV25" s="348">
        <v>517322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6350</v>
      </c>
      <c r="R26" s="437"/>
      <c r="S26" s="437"/>
      <c r="T26" s="437"/>
      <c r="U26" s="437"/>
      <c r="V26" s="476"/>
      <c r="W26" s="531"/>
      <c r="X26" s="519"/>
      <c r="Y26" s="520"/>
      <c r="Z26" s="435" t="s">
        <v>159</v>
      </c>
      <c r="AA26" s="539"/>
      <c r="AB26" s="539"/>
      <c r="AC26" s="539"/>
      <c r="AD26" s="539"/>
      <c r="AE26" s="539"/>
      <c r="AF26" s="539"/>
      <c r="AG26" s="540"/>
      <c r="AH26" s="436">
        <v>5</v>
      </c>
      <c r="AI26" s="437"/>
      <c r="AJ26" s="437"/>
      <c r="AK26" s="437"/>
      <c r="AL26" s="476"/>
      <c r="AM26" s="436">
        <v>17180</v>
      </c>
      <c r="AN26" s="437"/>
      <c r="AO26" s="437"/>
      <c r="AP26" s="437"/>
      <c r="AQ26" s="437"/>
      <c r="AR26" s="476"/>
      <c r="AS26" s="436">
        <v>3436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3380</v>
      </c>
      <c r="R27" s="437"/>
      <c r="S27" s="437"/>
      <c r="T27" s="437"/>
      <c r="U27" s="437"/>
      <c r="V27" s="476"/>
      <c r="W27" s="531"/>
      <c r="X27" s="519"/>
      <c r="Y27" s="520"/>
      <c r="Z27" s="435" t="s">
        <v>162</v>
      </c>
      <c r="AA27" s="415"/>
      <c r="AB27" s="415"/>
      <c r="AC27" s="415"/>
      <c r="AD27" s="415"/>
      <c r="AE27" s="415"/>
      <c r="AF27" s="415"/>
      <c r="AG27" s="416"/>
      <c r="AH27" s="436">
        <v>15</v>
      </c>
      <c r="AI27" s="437"/>
      <c r="AJ27" s="437"/>
      <c r="AK27" s="437"/>
      <c r="AL27" s="476"/>
      <c r="AM27" s="436">
        <v>50104</v>
      </c>
      <c r="AN27" s="437"/>
      <c r="AO27" s="437"/>
      <c r="AP27" s="437"/>
      <c r="AQ27" s="437"/>
      <c r="AR27" s="476"/>
      <c r="AS27" s="436">
        <v>3340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168925</v>
      </c>
      <c r="BO27" s="553"/>
      <c r="BP27" s="553"/>
      <c r="BQ27" s="553"/>
      <c r="BR27" s="553"/>
      <c r="BS27" s="553"/>
      <c r="BT27" s="553"/>
      <c r="BU27" s="554"/>
      <c r="BV27" s="552">
        <v>168875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2540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1037747</v>
      </c>
      <c r="BO28" s="349"/>
      <c r="BP28" s="349"/>
      <c r="BQ28" s="349"/>
      <c r="BR28" s="349"/>
      <c r="BS28" s="349"/>
      <c r="BT28" s="349"/>
      <c r="BU28" s="350"/>
      <c r="BV28" s="348">
        <v>1027323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12</v>
      </c>
      <c r="M29" s="437"/>
      <c r="N29" s="437"/>
      <c r="O29" s="437"/>
      <c r="P29" s="476"/>
      <c r="Q29" s="436">
        <v>2280</v>
      </c>
      <c r="R29" s="437"/>
      <c r="S29" s="437"/>
      <c r="T29" s="437"/>
      <c r="U29" s="437"/>
      <c r="V29" s="476"/>
      <c r="W29" s="531"/>
      <c r="X29" s="519"/>
      <c r="Y29" s="520"/>
      <c r="Z29" s="435" t="s">
        <v>169</v>
      </c>
      <c r="AA29" s="415"/>
      <c r="AB29" s="415"/>
      <c r="AC29" s="415"/>
      <c r="AD29" s="415"/>
      <c r="AE29" s="415"/>
      <c r="AF29" s="415"/>
      <c r="AG29" s="416"/>
      <c r="AH29" s="436">
        <v>112</v>
      </c>
      <c r="AI29" s="437"/>
      <c r="AJ29" s="437"/>
      <c r="AK29" s="437"/>
      <c r="AL29" s="476"/>
      <c r="AM29" s="436">
        <v>368652</v>
      </c>
      <c r="AN29" s="437"/>
      <c r="AO29" s="437"/>
      <c r="AP29" s="437"/>
      <c r="AQ29" s="437"/>
      <c r="AR29" s="476"/>
      <c r="AS29" s="436">
        <v>3292</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133617</v>
      </c>
      <c r="BO29" s="386"/>
      <c r="BP29" s="386"/>
      <c r="BQ29" s="386"/>
      <c r="BR29" s="386"/>
      <c r="BS29" s="386"/>
      <c r="BT29" s="386"/>
      <c r="BU29" s="387"/>
      <c r="BV29" s="385">
        <v>133587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101.4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2725821</v>
      </c>
      <c r="BO30" s="553"/>
      <c r="BP30" s="553"/>
      <c r="BQ30" s="553"/>
      <c r="BR30" s="553"/>
      <c r="BS30" s="553"/>
      <c r="BT30" s="553"/>
      <c r="BU30" s="554"/>
      <c r="BV30" s="552">
        <v>1687854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公立藤田病院組合 病院事業会計</v>
      </c>
      <c r="BZ34" s="565"/>
      <c r="CA34" s="565"/>
      <c r="CB34" s="565"/>
      <c r="CC34" s="565"/>
      <c r="CD34" s="565"/>
      <c r="CE34" s="565"/>
      <c r="CF34" s="565"/>
      <c r="CG34" s="565"/>
      <c r="CH34" s="565"/>
      <c r="CI34" s="565"/>
      <c r="CJ34" s="565"/>
      <c r="CK34" s="565"/>
      <c r="CL34" s="565"/>
      <c r="CM34" s="565"/>
      <c r="CN34" s="165"/>
      <c r="CO34" s="564">
        <f>IF(CQ34="","",MAX(C34:D43,U34:V43,AM34:AN43,BE34:BF43,BW34:BX43)+1)</f>
        <v>17</v>
      </c>
      <c r="CP34" s="564"/>
      <c r="CQ34" s="565" t="str">
        <f>IF('各会計、関係団体の財政状況及び健全化判断比率'!BS7="","",'各会計、関係団体の財政状況及び健全化判断比率'!BS7)</f>
        <v>(財)桑折町振興公社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介護保険特別会計（保険事業勘定）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伊達地方消防組合 一般会計</v>
      </c>
      <c r="BZ35" s="565"/>
      <c r="CA35" s="565"/>
      <c r="CB35" s="565"/>
      <c r="CC35" s="565"/>
      <c r="CD35" s="565"/>
      <c r="CE35" s="565"/>
      <c r="CF35" s="565"/>
      <c r="CG35" s="565"/>
      <c r="CH35" s="565"/>
      <c r="CI35" s="565"/>
      <c r="CJ35" s="565"/>
      <c r="CK35" s="565"/>
      <c r="CL35" s="565"/>
      <c r="CM35" s="565"/>
      <c r="CN35" s="165"/>
      <c r="CO35" s="564">
        <f t="shared" ref="CO35:CO43" si="3">IF(CQ35="","",CO34+1)</f>
        <v>18</v>
      </c>
      <c r="CP35" s="564"/>
      <c r="CQ35" s="565" t="str">
        <f>IF('各会計、関係団体の財政状況及び健全化判断比率'!BS8="","",'各会計、関係団体の財政状況及び健全化判断比率'!BS8)</f>
        <v>福島地方土地開発公社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伊達地方衛生処理組合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伊達地方衛生処理組合 し尿処理事業特別会計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伊達地方衛生処理組合 ごみ処理事業特別会計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福島地方水道用水供給企業団 福島地方水道企業団会計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福島県後期高齢者医療広域連合 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14</v>
      </c>
      <c r="BX41" s="564"/>
      <c r="BY41" s="565" t="str">
        <f>IF('各会計、関係団体の財政状況及び健全化判断比率'!B75="","",'各会計、関係団体の財政状況及び健全化判断比率'!B75)</f>
        <v>福島県後期高齢者医療広域連合 後期高齢者医療特別会計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15</v>
      </c>
      <c r="BX42" s="564"/>
      <c r="BY42" s="565" t="str">
        <f>IF('各会計、関係団体の財政状況及び健全化判断比率'!B76="","",'各会計、関係団体の財政状況及び健全化判断比率'!B76)</f>
        <v>福島県市町村総合事務組合 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16</v>
      </c>
      <c r="BX43" s="564"/>
      <c r="BY43" s="565" t="str">
        <f>IF('各会計、関係団体の財政状況及び健全化判断比率'!B77="","",'各会計、関係団体の財政状況及び健全化判断比率'!B77)</f>
        <v>福島県市町村総合事務組合 消防補償等特別会計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3"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7" t="s">
        <v>24</v>
      </c>
      <c r="C41" s="1168"/>
      <c r="D41" s="81"/>
      <c r="E41" s="1173" t="s">
        <v>25</v>
      </c>
      <c r="F41" s="1173"/>
      <c r="G41" s="1173"/>
      <c r="H41" s="1174"/>
      <c r="I41" s="82">
        <v>4513</v>
      </c>
      <c r="J41" s="83">
        <v>4542</v>
      </c>
      <c r="K41" s="83">
        <v>4516</v>
      </c>
      <c r="L41" s="83">
        <v>4434</v>
      </c>
      <c r="M41" s="84">
        <v>4334</v>
      </c>
    </row>
    <row r="42" spans="2:13" ht="27.75" customHeight="1">
      <c r="B42" s="1169"/>
      <c r="C42" s="1170"/>
      <c r="D42" s="85"/>
      <c r="E42" s="1175" t="s">
        <v>26</v>
      </c>
      <c r="F42" s="1175"/>
      <c r="G42" s="1175"/>
      <c r="H42" s="1176"/>
      <c r="I42" s="86">
        <v>745</v>
      </c>
      <c r="J42" s="87">
        <v>603</v>
      </c>
      <c r="K42" s="87">
        <v>467</v>
      </c>
      <c r="L42" s="87">
        <v>432</v>
      </c>
      <c r="M42" s="88">
        <v>370</v>
      </c>
    </row>
    <row r="43" spans="2:13" ht="27.75" customHeight="1">
      <c r="B43" s="1169"/>
      <c r="C43" s="1170"/>
      <c r="D43" s="85"/>
      <c r="E43" s="1175" t="s">
        <v>27</v>
      </c>
      <c r="F43" s="1175"/>
      <c r="G43" s="1175"/>
      <c r="H43" s="1176"/>
      <c r="I43" s="86">
        <v>1949</v>
      </c>
      <c r="J43" s="87">
        <v>1975</v>
      </c>
      <c r="K43" s="87">
        <v>2063</v>
      </c>
      <c r="L43" s="87">
        <v>1728</v>
      </c>
      <c r="M43" s="88">
        <v>1439</v>
      </c>
    </row>
    <row r="44" spans="2:13" ht="27.75" customHeight="1">
      <c r="B44" s="1169"/>
      <c r="C44" s="1170"/>
      <c r="D44" s="85"/>
      <c r="E44" s="1175" t="s">
        <v>28</v>
      </c>
      <c r="F44" s="1175"/>
      <c r="G44" s="1175"/>
      <c r="H44" s="1176"/>
      <c r="I44" s="86">
        <v>1128</v>
      </c>
      <c r="J44" s="87">
        <v>1053</v>
      </c>
      <c r="K44" s="87">
        <v>1006</v>
      </c>
      <c r="L44" s="87">
        <v>961</v>
      </c>
      <c r="M44" s="88">
        <v>829</v>
      </c>
    </row>
    <row r="45" spans="2:13" ht="27.75" customHeight="1">
      <c r="B45" s="1169"/>
      <c r="C45" s="1170"/>
      <c r="D45" s="85"/>
      <c r="E45" s="1175" t="s">
        <v>29</v>
      </c>
      <c r="F45" s="1175"/>
      <c r="G45" s="1175"/>
      <c r="H45" s="1176"/>
      <c r="I45" s="86">
        <v>1161</v>
      </c>
      <c r="J45" s="87">
        <v>1126</v>
      </c>
      <c r="K45" s="87">
        <v>1053</v>
      </c>
      <c r="L45" s="87">
        <v>996</v>
      </c>
      <c r="M45" s="88">
        <v>981</v>
      </c>
    </row>
    <row r="46" spans="2:13" ht="27.75" customHeight="1">
      <c r="B46" s="1169"/>
      <c r="C46" s="1170"/>
      <c r="D46" s="85"/>
      <c r="E46" s="1175" t="s">
        <v>30</v>
      </c>
      <c r="F46" s="1175"/>
      <c r="G46" s="1175"/>
      <c r="H46" s="1176"/>
      <c r="I46" s="86">
        <v>776</v>
      </c>
      <c r="J46" s="87">
        <v>687</v>
      </c>
      <c r="K46" s="87" t="s">
        <v>473</v>
      </c>
      <c r="L46" s="87" t="s">
        <v>473</v>
      </c>
      <c r="M46" s="88" t="s">
        <v>473</v>
      </c>
    </row>
    <row r="47" spans="2:13" ht="27.75" customHeight="1">
      <c r="B47" s="1169"/>
      <c r="C47" s="1170"/>
      <c r="D47" s="85"/>
      <c r="E47" s="1175" t="s">
        <v>31</v>
      </c>
      <c r="F47" s="1175"/>
      <c r="G47" s="1175"/>
      <c r="H47" s="1176"/>
      <c r="I47" s="86" t="s">
        <v>473</v>
      </c>
      <c r="J47" s="87" t="s">
        <v>473</v>
      </c>
      <c r="K47" s="87" t="s">
        <v>473</v>
      </c>
      <c r="L47" s="87" t="s">
        <v>473</v>
      </c>
      <c r="M47" s="88" t="s">
        <v>473</v>
      </c>
    </row>
    <row r="48" spans="2:13" ht="27.75" customHeight="1">
      <c r="B48" s="1171"/>
      <c r="C48" s="1172"/>
      <c r="D48" s="85"/>
      <c r="E48" s="1175" t="s">
        <v>32</v>
      </c>
      <c r="F48" s="1175"/>
      <c r="G48" s="1175"/>
      <c r="H48" s="1176"/>
      <c r="I48" s="86" t="s">
        <v>473</v>
      </c>
      <c r="J48" s="87" t="s">
        <v>473</v>
      </c>
      <c r="K48" s="87" t="s">
        <v>473</v>
      </c>
      <c r="L48" s="87" t="s">
        <v>473</v>
      </c>
      <c r="M48" s="88" t="s">
        <v>473</v>
      </c>
    </row>
    <row r="49" spans="2:13" ht="27.75" customHeight="1">
      <c r="B49" s="1177" t="s">
        <v>33</v>
      </c>
      <c r="C49" s="1178"/>
      <c r="D49" s="89"/>
      <c r="E49" s="1175" t="s">
        <v>34</v>
      </c>
      <c r="F49" s="1175"/>
      <c r="G49" s="1175"/>
      <c r="H49" s="1176"/>
      <c r="I49" s="86">
        <v>1793</v>
      </c>
      <c r="J49" s="87">
        <v>1881</v>
      </c>
      <c r="K49" s="87">
        <v>2539</v>
      </c>
      <c r="L49" s="87">
        <v>2853</v>
      </c>
      <c r="M49" s="88">
        <v>2903</v>
      </c>
    </row>
    <row r="50" spans="2:13" ht="27.75" customHeight="1">
      <c r="B50" s="1169"/>
      <c r="C50" s="1170"/>
      <c r="D50" s="85"/>
      <c r="E50" s="1175" t="s">
        <v>35</v>
      </c>
      <c r="F50" s="1175"/>
      <c r="G50" s="1175"/>
      <c r="H50" s="1176"/>
      <c r="I50" s="86">
        <v>136</v>
      </c>
      <c r="J50" s="87">
        <v>120</v>
      </c>
      <c r="K50" s="87">
        <v>149</v>
      </c>
      <c r="L50" s="87">
        <v>130</v>
      </c>
      <c r="M50" s="88">
        <v>116</v>
      </c>
    </row>
    <row r="51" spans="2:13" ht="27.75" customHeight="1">
      <c r="B51" s="1171"/>
      <c r="C51" s="1172"/>
      <c r="D51" s="85"/>
      <c r="E51" s="1175" t="s">
        <v>36</v>
      </c>
      <c r="F51" s="1175"/>
      <c r="G51" s="1175"/>
      <c r="H51" s="1176"/>
      <c r="I51" s="86">
        <v>3998</v>
      </c>
      <c r="J51" s="87">
        <v>4142</v>
      </c>
      <c r="K51" s="87">
        <v>4261</v>
      </c>
      <c r="L51" s="87">
        <v>4305</v>
      </c>
      <c r="M51" s="88">
        <v>4337</v>
      </c>
    </row>
    <row r="52" spans="2:13" ht="27.75" customHeight="1" thickBot="1">
      <c r="B52" s="1179" t="s">
        <v>37</v>
      </c>
      <c r="C52" s="1180"/>
      <c r="D52" s="90"/>
      <c r="E52" s="1181" t="s">
        <v>38</v>
      </c>
      <c r="F52" s="1181"/>
      <c r="G52" s="1181"/>
      <c r="H52" s="1182"/>
      <c r="I52" s="91">
        <v>4343</v>
      </c>
      <c r="J52" s="92">
        <v>3843</v>
      </c>
      <c r="K52" s="92">
        <v>2154</v>
      </c>
      <c r="L52" s="92">
        <v>1262</v>
      </c>
      <c r="M52" s="93">
        <v>596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44656</v>
      </c>
      <c r="E3" s="116"/>
      <c r="F3" s="117">
        <v>86910</v>
      </c>
      <c r="G3" s="118"/>
      <c r="H3" s="119"/>
    </row>
    <row r="4" spans="1:8">
      <c r="A4" s="120"/>
      <c r="B4" s="121"/>
      <c r="C4" s="122"/>
      <c r="D4" s="123">
        <v>24970</v>
      </c>
      <c r="E4" s="124"/>
      <c r="F4" s="125">
        <v>50891</v>
      </c>
      <c r="G4" s="126"/>
      <c r="H4" s="127"/>
    </row>
    <row r="5" spans="1:8">
      <c r="A5" s="108" t="s">
        <v>507</v>
      </c>
      <c r="B5" s="113"/>
      <c r="C5" s="114"/>
      <c r="D5" s="115">
        <v>42173</v>
      </c>
      <c r="E5" s="116"/>
      <c r="F5" s="117">
        <v>95443</v>
      </c>
      <c r="G5" s="118"/>
      <c r="H5" s="119"/>
    </row>
    <row r="6" spans="1:8">
      <c r="A6" s="120"/>
      <c r="B6" s="121"/>
      <c r="C6" s="122"/>
      <c r="D6" s="123">
        <v>23094</v>
      </c>
      <c r="E6" s="124"/>
      <c r="F6" s="125">
        <v>48538</v>
      </c>
      <c r="G6" s="126"/>
      <c r="H6" s="127"/>
    </row>
    <row r="7" spans="1:8">
      <c r="A7" s="108" t="s">
        <v>508</v>
      </c>
      <c r="B7" s="113"/>
      <c r="C7" s="114"/>
      <c r="D7" s="115">
        <v>50125</v>
      </c>
      <c r="E7" s="116"/>
      <c r="F7" s="117">
        <v>72729</v>
      </c>
      <c r="G7" s="118"/>
      <c r="H7" s="119"/>
    </row>
    <row r="8" spans="1:8">
      <c r="A8" s="120"/>
      <c r="B8" s="121"/>
      <c r="C8" s="122"/>
      <c r="D8" s="123">
        <v>22245</v>
      </c>
      <c r="E8" s="124"/>
      <c r="F8" s="125">
        <v>36291</v>
      </c>
      <c r="G8" s="126"/>
      <c r="H8" s="127"/>
    </row>
    <row r="9" spans="1:8">
      <c r="A9" s="108" t="s">
        <v>509</v>
      </c>
      <c r="B9" s="113"/>
      <c r="C9" s="114"/>
      <c r="D9" s="115">
        <v>23311</v>
      </c>
      <c r="E9" s="116"/>
      <c r="F9" s="117">
        <v>70317</v>
      </c>
      <c r="G9" s="118"/>
      <c r="H9" s="119"/>
    </row>
    <row r="10" spans="1:8">
      <c r="A10" s="120"/>
      <c r="B10" s="121"/>
      <c r="C10" s="122"/>
      <c r="D10" s="123">
        <v>7632</v>
      </c>
      <c r="E10" s="124"/>
      <c r="F10" s="125">
        <v>35725</v>
      </c>
      <c r="G10" s="126"/>
      <c r="H10" s="127"/>
    </row>
    <row r="11" spans="1:8">
      <c r="A11" s="108" t="s">
        <v>510</v>
      </c>
      <c r="B11" s="113"/>
      <c r="C11" s="114"/>
      <c r="D11" s="115">
        <v>143250</v>
      </c>
      <c r="E11" s="116"/>
      <c r="F11" s="117">
        <v>105751</v>
      </c>
      <c r="G11" s="118"/>
      <c r="H11" s="119"/>
    </row>
    <row r="12" spans="1:8">
      <c r="A12" s="120"/>
      <c r="B12" s="121"/>
      <c r="C12" s="128"/>
      <c r="D12" s="123">
        <v>11688</v>
      </c>
      <c r="E12" s="124"/>
      <c r="F12" s="125">
        <v>49969</v>
      </c>
      <c r="G12" s="126"/>
      <c r="H12" s="127"/>
    </row>
    <row r="13" spans="1:8">
      <c r="A13" s="108"/>
      <c r="B13" s="113"/>
      <c r="C13" s="129"/>
      <c r="D13" s="130">
        <v>60703</v>
      </c>
      <c r="E13" s="131"/>
      <c r="F13" s="132">
        <v>86230</v>
      </c>
      <c r="G13" s="133"/>
      <c r="H13" s="119"/>
    </row>
    <row r="14" spans="1:8">
      <c r="A14" s="120"/>
      <c r="B14" s="121"/>
      <c r="C14" s="122"/>
      <c r="D14" s="123">
        <v>17926</v>
      </c>
      <c r="E14" s="124"/>
      <c r="F14" s="125">
        <v>44283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8.73</v>
      </c>
      <c r="C19" s="134">
        <f>ROUND(VALUE(SUBSTITUTE(実質収支比率等に係る経年分析!G$48,"▲","-")),2)</f>
        <v>8.6</v>
      </c>
      <c r="D19" s="134">
        <f>ROUND(VALUE(SUBSTITUTE(実質収支比率等に係る経年分析!H$48,"▲","-")),2)</f>
        <v>14.57</v>
      </c>
      <c r="E19" s="134">
        <f>ROUND(VALUE(SUBSTITUTE(実質収支比率等に係る経年分析!I$48,"▲","-")),2)</f>
        <v>10.61</v>
      </c>
      <c r="F19" s="134">
        <f>ROUND(VALUE(SUBSTITUTE(実質収支比率等に係る経年分析!J$48,"▲","-")),2)</f>
        <v>8.9499999999999993</v>
      </c>
    </row>
    <row r="20" spans="1:11">
      <c r="A20" s="134" t="s">
        <v>43</v>
      </c>
      <c r="B20" s="134">
        <f>ROUND(VALUE(SUBSTITUTE(実質収支比率等に係る経年分析!F$47,"▲","-")),2)</f>
        <v>20.440000000000001</v>
      </c>
      <c r="C20" s="134">
        <f>ROUND(VALUE(SUBSTITUTE(実質収支比率等に係る経年分析!G$47,"▲","-")),2)</f>
        <v>22.66</v>
      </c>
      <c r="D20" s="134">
        <f>ROUND(VALUE(SUBSTITUTE(実質収支比率等に係る経年分析!H$47,"▲","-")),2)</f>
        <v>27.28</v>
      </c>
      <c r="E20" s="134">
        <f>ROUND(VALUE(SUBSTITUTE(実質収支比率等に係る経年分析!I$47,"▲","-")),2)</f>
        <v>30.53</v>
      </c>
      <c r="F20" s="134">
        <f>ROUND(VALUE(SUBSTITUTE(実質収支比率等に係る経年分析!J$47,"▲","-")),2)</f>
        <v>30.59</v>
      </c>
    </row>
    <row r="21" spans="1:11">
      <c r="A21" s="134" t="s">
        <v>44</v>
      </c>
      <c r="B21" s="134">
        <f>IF(ISNUMBER(VALUE(SUBSTITUTE(実質収支比率等に係る経年分析!F$49,"▲","-"))),ROUND(VALUE(SUBSTITUTE(実質収支比率等に係る経年分析!F$49,"▲","-")),2),NA())</f>
        <v>0.82</v>
      </c>
      <c r="C21" s="134">
        <f>IF(ISNUMBER(VALUE(SUBSTITUTE(実質収支比率等に係る経年分析!G$49,"▲","-"))),ROUND(VALUE(SUBSTITUTE(実質収支比率等に係る経年分析!G$49,"▲","-")),2),NA())</f>
        <v>-2.67</v>
      </c>
      <c r="D21" s="134">
        <f>IF(ISNUMBER(VALUE(SUBSTITUTE(実質収支比率等に係る経年分析!H$49,"▲","-"))),ROUND(VALUE(SUBSTITUTE(実質収支比率等に係る経年分析!H$49,"▲","-")),2),NA())</f>
        <v>5.9</v>
      </c>
      <c r="E21" s="134">
        <f>IF(ISNUMBER(VALUE(SUBSTITUTE(実質収支比率等に係る経年分析!I$49,"▲","-"))),ROUND(VALUE(SUBSTITUTE(実質収支比率等に係る経年分析!I$49,"▲","-")),2),NA())</f>
        <v>-10.48</v>
      </c>
      <c r="F21" s="134">
        <f>IF(ISNUMBER(VALUE(SUBSTITUTE(実質収支比率等に係る経年分析!J$49,"▲","-"))),ROUND(VALUE(SUBSTITUTE(実質収支比率等に係る経年分析!J$49,"▲","-")),2),NA())</f>
        <v>-7.16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0.41</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1.36</v>
      </c>
    </row>
    <row r="34" spans="1:16">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6.13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7.37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8.73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14.57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8.9499999999999993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290</v>
      </c>
      <c r="E42" s="136"/>
      <c r="F42" s="136"/>
      <c r="G42" s="136">
        <f>'実質公債費比率（分子）の構造'!L$52</f>
        <v>300</v>
      </c>
      <c r="H42" s="136"/>
      <c r="I42" s="136"/>
      <c r="J42" s="136">
        <f>'実質公債費比率（分子）の構造'!M$52</f>
        <v>325</v>
      </c>
      <c r="K42" s="136"/>
      <c r="L42" s="136"/>
      <c r="M42" s="136">
        <f>'実質公債費比率（分子）の構造'!N$52</f>
        <v>328</v>
      </c>
      <c r="N42" s="136"/>
      <c r="O42" s="136"/>
      <c r="P42" s="136">
        <f>'実質公債費比率（分子）の構造'!O$52</f>
        <v>343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116</v>
      </c>
      <c r="C44" s="136"/>
      <c r="D44" s="136"/>
      <c r="E44" s="136">
        <f>'実質公債費比率（分子）の構造'!L$50</f>
        <v>124</v>
      </c>
      <c r="F44" s="136"/>
      <c r="G44" s="136"/>
      <c r="H44" s="136">
        <f>'実質公債費比率（分子）の構造'!M$50</f>
        <v>108</v>
      </c>
      <c r="I44" s="136"/>
      <c r="J44" s="136"/>
      <c r="K44" s="136">
        <f>'実質公債費比率（分子）の構造'!N$50</f>
        <v>10</v>
      </c>
      <c r="L44" s="136"/>
      <c r="M44" s="136"/>
      <c r="N44" s="136">
        <f>'実質公債費比率（分子）の構造'!O$50</f>
        <v>43</v>
      </c>
      <c r="O44" s="136"/>
      <c r="P44" s="136"/>
    </row>
    <row r="45" spans="1:16">
      <c r="A45" s="136" t="s">
        <v>54</v>
      </c>
      <c r="B45" s="136">
        <f>'実質公債費比率（分子）の構造'!K$49</f>
        <v>60</v>
      </c>
      <c r="C45" s="136"/>
      <c r="D45" s="136"/>
      <c r="E45" s="136">
        <f>'実質公債費比率（分子）の構造'!L$49</f>
        <v>57</v>
      </c>
      <c r="F45" s="136"/>
      <c r="G45" s="136"/>
      <c r="H45" s="136">
        <f>'実質公債費比率（分子）の構造'!M$49</f>
        <v>60</v>
      </c>
      <c r="I45" s="136"/>
      <c r="J45" s="136"/>
      <c r="K45" s="136">
        <f>'実質公債費比率（分子）の構造'!N$49</f>
        <v>55</v>
      </c>
      <c r="L45" s="136"/>
      <c r="M45" s="136"/>
      <c r="N45" s="136">
        <f>'実質公債費比率（分子）の構造'!O$49</f>
        <v>51</v>
      </c>
      <c r="O45" s="136"/>
      <c r="P45" s="136"/>
    </row>
    <row r="46" spans="1:16">
      <c r="A46" s="136" t="s">
        <v>55</v>
      </c>
      <c r="B46" s="136">
        <f>'実質公債費比率（分子）の構造'!K$48</f>
        <v>112</v>
      </c>
      <c r="C46" s="136"/>
      <c r="D46" s="136"/>
      <c r="E46" s="136">
        <f>'実質公債費比率（分子）の構造'!L$48</f>
        <v>109</v>
      </c>
      <c r="F46" s="136"/>
      <c r="G46" s="136"/>
      <c r="H46" s="136">
        <f>'実質公債費比率（分子）の構造'!M$48</f>
        <v>130</v>
      </c>
      <c r="I46" s="136"/>
      <c r="J46" s="136"/>
      <c r="K46" s="136">
        <f>'実質公債費比率（分子）の構造'!N$48</f>
        <v>94</v>
      </c>
      <c r="L46" s="136"/>
      <c r="M46" s="136"/>
      <c r="N46" s="136">
        <f>'実質公債費比率（分子）の構造'!O$48</f>
        <v>132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449</v>
      </c>
      <c r="C49" s="136"/>
      <c r="D49" s="136"/>
      <c r="E49" s="136">
        <f>'実質公債費比率（分子）の構造'!L$45</f>
        <v>443</v>
      </c>
      <c r="F49" s="136"/>
      <c r="G49" s="136"/>
      <c r="H49" s="136">
        <f>'実質公債費比率（分子）の構造'!M$45</f>
        <v>441</v>
      </c>
      <c r="I49" s="136"/>
      <c r="J49" s="136"/>
      <c r="K49" s="136">
        <f>'実質公債費比率（分子）の構造'!N$45</f>
        <v>448</v>
      </c>
      <c r="L49" s="136"/>
      <c r="M49" s="136"/>
      <c r="N49" s="136">
        <f>'実質公債費比率（分子）の構造'!O$45</f>
        <v>450</v>
      </c>
      <c r="O49" s="136"/>
      <c r="P49" s="136"/>
    </row>
    <row r="50" spans="1:16">
      <c r="A50" s="136" t="s">
        <v>59</v>
      </c>
      <c r="B50" s="136" t="e">
        <f>NA()</f>
        <v>#N/A</v>
      </c>
      <c r="C50" s="136">
        <f>IF(ISNUMBER('実質公債費比率（分子）の構造'!K$53),'実質公債費比率（分子）の構造'!K$53,NA())</f>
        <v>447</v>
      </c>
      <c r="D50" s="136" t="e">
        <f>NA()</f>
        <v>#N/A</v>
      </c>
      <c r="E50" s="136" t="e">
        <f>NA()</f>
        <v>#N/A</v>
      </c>
      <c r="F50" s="136">
        <f>IF(ISNUMBER('実質公債費比率（分子）の構造'!L$53),'実質公債費比率（分子）の構造'!L$53,NA())</f>
        <v>433</v>
      </c>
      <c r="G50" s="136" t="e">
        <f>NA()</f>
        <v>#N/A</v>
      </c>
      <c r="H50" s="136" t="e">
        <f>NA()</f>
        <v>#N/A</v>
      </c>
      <c r="I50" s="136">
        <f>IF(ISNUMBER('実質公債費比率（分子）の構造'!M$53),'実質公債費比率（分子）の構造'!M$53,NA())</f>
        <v>414</v>
      </c>
      <c r="J50" s="136" t="e">
        <f>NA()</f>
        <v>#N/A</v>
      </c>
      <c r="K50" s="136" t="e">
        <f>NA()</f>
        <v>#N/A</v>
      </c>
      <c r="L50" s="136">
        <f>IF(ISNUMBER('実質公債費比率（分子）の構造'!N$53),'実質公債費比率（分子）の構造'!N$53,NA())</f>
        <v>279</v>
      </c>
      <c r="M50" s="136" t="e">
        <f>NA()</f>
        <v>#N/A</v>
      </c>
      <c r="N50" s="136" t="e">
        <f>NA()</f>
        <v>#N/A</v>
      </c>
      <c r="O50" s="136">
        <f>IF(ISNUMBER('実質公債費比率（分子）の構造'!O$53),'実質公債費比率（分子）の構造'!O$53,NA())</f>
        <v>333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3998</v>
      </c>
      <c r="E56" s="135"/>
      <c r="F56" s="135"/>
      <c r="G56" s="135">
        <f>'将来負担比率（分子）の構造'!J$51</f>
        <v>4142</v>
      </c>
      <c r="H56" s="135"/>
      <c r="I56" s="135"/>
      <c r="J56" s="135">
        <f>'将来負担比率（分子）の構造'!K$51</f>
        <v>4261</v>
      </c>
      <c r="K56" s="135"/>
      <c r="L56" s="135"/>
      <c r="M56" s="135">
        <f>'将来負担比率（分子）の構造'!L$51</f>
        <v>4305</v>
      </c>
      <c r="N56" s="135"/>
      <c r="O56" s="135"/>
      <c r="P56" s="135">
        <f>'将来負担比率（分子）の構造'!M$51</f>
        <v>4337</v>
      </c>
    </row>
    <row r="57" spans="1:16">
      <c r="A57" s="135" t="s">
        <v>35</v>
      </c>
      <c r="B57" s="135"/>
      <c r="C57" s="135"/>
      <c r="D57" s="135">
        <f>'将来負担比率（分子）の構造'!I$50</f>
        <v>136</v>
      </c>
      <c r="E57" s="135"/>
      <c r="F57" s="135"/>
      <c r="G57" s="135">
        <f>'将来負担比率（分子）の構造'!J$50</f>
        <v>120</v>
      </c>
      <c r="H57" s="135"/>
      <c r="I57" s="135"/>
      <c r="J57" s="135">
        <f>'将来負担比率（分子）の構造'!K$50</f>
        <v>149</v>
      </c>
      <c r="K57" s="135"/>
      <c r="L57" s="135"/>
      <c r="M57" s="135">
        <f>'将来負担比率（分子）の構造'!L$50</f>
        <v>130</v>
      </c>
      <c r="N57" s="135"/>
      <c r="O57" s="135"/>
      <c r="P57" s="135">
        <f>'将来負担比率（分子）の構造'!M$50</f>
        <v>116</v>
      </c>
    </row>
    <row r="58" spans="1:16">
      <c r="A58" s="135" t="s">
        <v>34</v>
      </c>
      <c r="B58" s="135"/>
      <c r="C58" s="135"/>
      <c r="D58" s="135">
        <f>'将来負担比率（分子）の構造'!I$49</f>
        <v>1793</v>
      </c>
      <c r="E58" s="135"/>
      <c r="F58" s="135"/>
      <c r="G58" s="135">
        <f>'将来負担比率（分子）の構造'!J$49</f>
        <v>1881</v>
      </c>
      <c r="H58" s="135"/>
      <c r="I58" s="135"/>
      <c r="J58" s="135">
        <f>'将来負担比率（分子）の構造'!K$49</f>
        <v>2539</v>
      </c>
      <c r="K58" s="135"/>
      <c r="L58" s="135"/>
      <c r="M58" s="135">
        <f>'将来負担比率（分子）の構造'!L$49</f>
        <v>2853</v>
      </c>
      <c r="N58" s="135"/>
      <c r="O58" s="135"/>
      <c r="P58" s="135">
        <f>'将来負担比率（分子）の構造'!M$49</f>
        <v>2903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776</v>
      </c>
      <c r="C61" s="135"/>
      <c r="D61" s="135"/>
      <c r="E61" s="135">
        <f>'将来負担比率（分子）の構造'!J$46</f>
        <v>687</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1161</v>
      </c>
      <c r="C62" s="135"/>
      <c r="D62" s="135"/>
      <c r="E62" s="135">
        <f>'将来負担比率（分子）の構造'!J$45</f>
        <v>1126</v>
      </c>
      <c r="F62" s="135"/>
      <c r="G62" s="135"/>
      <c r="H62" s="135">
        <f>'将来負担比率（分子）の構造'!K$45</f>
        <v>1053</v>
      </c>
      <c r="I62" s="135"/>
      <c r="J62" s="135"/>
      <c r="K62" s="135">
        <f>'将来負担比率（分子）の構造'!L$45</f>
        <v>996</v>
      </c>
      <c r="L62" s="135"/>
      <c r="M62" s="135"/>
      <c r="N62" s="135">
        <f>'将来負担比率（分子）の構造'!M$45</f>
        <v>981</v>
      </c>
      <c r="O62" s="135"/>
      <c r="P62" s="135"/>
    </row>
    <row r="63" spans="1:16">
      <c r="A63" s="135" t="s">
        <v>28</v>
      </c>
      <c r="B63" s="135">
        <f>'将来負担比率（分子）の構造'!I$44</f>
        <v>1128</v>
      </c>
      <c r="C63" s="135"/>
      <c r="D63" s="135"/>
      <c r="E63" s="135">
        <f>'将来負担比率（分子）の構造'!J$44</f>
        <v>1053</v>
      </c>
      <c r="F63" s="135"/>
      <c r="G63" s="135"/>
      <c r="H63" s="135">
        <f>'将来負担比率（分子）の構造'!K$44</f>
        <v>1006</v>
      </c>
      <c r="I63" s="135"/>
      <c r="J63" s="135"/>
      <c r="K63" s="135">
        <f>'将来負担比率（分子）の構造'!L$44</f>
        <v>961</v>
      </c>
      <c r="L63" s="135"/>
      <c r="M63" s="135"/>
      <c r="N63" s="135">
        <f>'将来負担比率（分子）の構造'!M$44</f>
        <v>829</v>
      </c>
      <c r="O63" s="135"/>
      <c r="P63" s="135"/>
    </row>
    <row r="64" spans="1:16">
      <c r="A64" s="135" t="s">
        <v>27</v>
      </c>
      <c r="B64" s="135">
        <f>'将来負担比率（分子）の構造'!I$43</f>
        <v>1949</v>
      </c>
      <c r="C64" s="135"/>
      <c r="D64" s="135"/>
      <c r="E64" s="135">
        <f>'将来負担比率（分子）の構造'!J$43</f>
        <v>1975</v>
      </c>
      <c r="F64" s="135"/>
      <c r="G64" s="135"/>
      <c r="H64" s="135">
        <f>'将来負担比率（分子）の構造'!K$43</f>
        <v>2063</v>
      </c>
      <c r="I64" s="135"/>
      <c r="J64" s="135"/>
      <c r="K64" s="135">
        <f>'将来負担比率（分子）の構造'!L$43</f>
        <v>1728</v>
      </c>
      <c r="L64" s="135"/>
      <c r="M64" s="135"/>
      <c r="N64" s="135">
        <f>'将来負担比率（分子）の構造'!M$43</f>
        <v>1439</v>
      </c>
      <c r="O64" s="135"/>
      <c r="P64" s="135"/>
    </row>
    <row r="65" spans="1:16">
      <c r="A65" s="135" t="s">
        <v>26</v>
      </c>
      <c r="B65" s="135">
        <f>'将来負担比率（分子）の構造'!I$42</f>
        <v>745</v>
      </c>
      <c r="C65" s="135"/>
      <c r="D65" s="135"/>
      <c r="E65" s="135">
        <f>'将来負担比率（分子）の構造'!J$42</f>
        <v>603</v>
      </c>
      <c r="F65" s="135"/>
      <c r="G65" s="135"/>
      <c r="H65" s="135">
        <f>'将来負担比率（分子）の構造'!K$42</f>
        <v>467</v>
      </c>
      <c r="I65" s="135"/>
      <c r="J65" s="135"/>
      <c r="K65" s="135">
        <f>'将来負担比率（分子）の構造'!L$42</f>
        <v>432</v>
      </c>
      <c r="L65" s="135"/>
      <c r="M65" s="135"/>
      <c r="N65" s="135">
        <f>'将来負担比率（分子）の構造'!M$42</f>
        <v>370</v>
      </c>
      <c r="O65" s="135"/>
      <c r="P65" s="135"/>
    </row>
    <row r="66" spans="1:16">
      <c r="A66" s="135" t="s">
        <v>25</v>
      </c>
      <c r="B66" s="135">
        <f>'将来負担比率（分子）の構造'!I$41</f>
        <v>4513</v>
      </c>
      <c r="C66" s="135"/>
      <c r="D66" s="135"/>
      <c r="E66" s="135">
        <f>'将来負担比率（分子）の構造'!J$41</f>
        <v>4542</v>
      </c>
      <c r="F66" s="135"/>
      <c r="G66" s="135"/>
      <c r="H66" s="135">
        <f>'将来負担比率（分子）の構造'!K$41</f>
        <v>4516</v>
      </c>
      <c r="I66" s="135"/>
      <c r="J66" s="135"/>
      <c r="K66" s="135">
        <f>'将来負担比率（分子）の構造'!L$41</f>
        <v>4434</v>
      </c>
      <c r="L66" s="135"/>
      <c r="M66" s="135"/>
      <c r="N66" s="135">
        <f>'将来負担比率（分子）の構造'!M$41</f>
        <v>4334</v>
      </c>
      <c r="O66" s="135"/>
      <c r="P66" s="135"/>
    </row>
    <row r="67" spans="1:16">
      <c r="A67" s="135" t="s">
        <v>63</v>
      </c>
      <c r="B67" s="135" t="e">
        <f>NA()</f>
        <v>#N/A</v>
      </c>
      <c r="C67" s="135">
        <f>IF(ISNUMBER('将来負担比率（分子）の構造'!I$52), IF('将来負担比率（分子）の構造'!I$52 &lt; 0, 0, '将来負担比率（分子）の構造'!I$52), NA())</f>
        <v>4343</v>
      </c>
      <c r="D67" s="135" t="e">
        <f>NA()</f>
        <v>#N/A</v>
      </c>
      <c r="E67" s="135" t="e">
        <f>NA()</f>
        <v>#N/A</v>
      </c>
      <c r="F67" s="135">
        <f>IF(ISNUMBER('将来負担比率（分子）の構造'!J$52), IF('将来負担比率（分子）の構造'!J$52 &lt; 0, 0, '将来負担比率（分子）の構造'!J$52), NA())</f>
        <v>3843</v>
      </c>
      <c r="G67" s="135" t="e">
        <f>NA()</f>
        <v>#N/A</v>
      </c>
      <c r="H67" s="135" t="e">
        <f>NA()</f>
        <v>#N/A</v>
      </c>
      <c r="I67" s="135">
        <f>IF(ISNUMBER('将来負担比率（分子）の構造'!K$52), IF('将来負担比率（分子）の構造'!K$52 &lt; 0, 0, '将来負担比率（分子）の構造'!K$52), NA())</f>
        <v>2154</v>
      </c>
      <c r="J67" s="135" t="e">
        <f>NA()</f>
        <v>#N/A</v>
      </c>
      <c r="K67" s="135" t="e">
        <f>NA()</f>
        <v>#N/A</v>
      </c>
      <c r="L67" s="135">
        <f>IF(ISNUMBER('将来負担比率（分子）の構造'!L$52), IF('将来負担比率（分子）の構造'!L$52 &lt; 0, 0, '将来負担比率（分子）の構造'!L$52), NA())</f>
        <v>1262</v>
      </c>
      <c r="M67" s="135" t="e">
        <f>NA()</f>
        <v>#N/A</v>
      </c>
      <c r="N67" s="135" t="e">
        <f>NA()</f>
        <v>#N/A</v>
      </c>
      <c r="O67" s="135">
        <f>IF(ISNUMBER('将来負担比率（分子）の構造'!M$52), IF('将来負担比率（分子）の構造'!M$52 &lt; 0, 0, '将来負担比率（分子）の構造'!M$52), NA())</f>
        <v>596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1332736</v>
      </c>
      <c r="S5" s="581"/>
      <c r="T5" s="581"/>
      <c r="U5" s="581"/>
      <c r="V5" s="581"/>
      <c r="W5" s="581"/>
      <c r="X5" s="581"/>
      <c r="Y5" s="582"/>
      <c r="Z5" s="583">
        <v>9.6999999999999993</v>
      </c>
      <c r="AA5" s="583"/>
      <c r="AB5" s="583"/>
      <c r="AC5" s="583"/>
      <c r="AD5" s="584">
        <v>1332736</v>
      </c>
      <c r="AE5" s="584"/>
      <c r="AF5" s="584"/>
      <c r="AG5" s="584"/>
      <c r="AH5" s="584"/>
      <c r="AI5" s="584"/>
      <c r="AJ5" s="584"/>
      <c r="AK5" s="584"/>
      <c r="AL5" s="585">
        <v>42.6</v>
      </c>
      <c r="AM5" s="586"/>
      <c r="AN5" s="586"/>
      <c r="AO5" s="587"/>
      <c r="AP5" s="577" t="s">
        <v>207</v>
      </c>
      <c r="AQ5" s="578"/>
      <c r="AR5" s="578"/>
      <c r="AS5" s="578"/>
      <c r="AT5" s="578"/>
      <c r="AU5" s="578"/>
      <c r="AV5" s="578"/>
      <c r="AW5" s="578"/>
      <c r="AX5" s="578"/>
      <c r="AY5" s="578"/>
      <c r="AZ5" s="578"/>
      <c r="BA5" s="578"/>
      <c r="BB5" s="578"/>
      <c r="BC5" s="578"/>
      <c r="BD5" s="578"/>
      <c r="BE5" s="578"/>
      <c r="BF5" s="579"/>
      <c r="BG5" s="591">
        <v>1328782</v>
      </c>
      <c r="BH5" s="592"/>
      <c r="BI5" s="592"/>
      <c r="BJ5" s="592"/>
      <c r="BK5" s="592"/>
      <c r="BL5" s="592"/>
      <c r="BM5" s="592"/>
      <c r="BN5" s="593"/>
      <c r="BO5" s="594">
        <v>99.7</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78631</v>
      </c>
      <c r="S6" s="592"/>
      <c r="T6" s="592"/>
      <c r="U6" s="592"/>
      <c r="V6" s="592"/>
      <c r="W6" s="592"/>
      <c r="X6" s="592"/>
      <c r="Y6" s="593"/>
      <c r="Z6" s="594">
        <v>0.6</v>
      </c>
      <c r="AA6" s="594"/>
      <c r="AB6" s="594"/>
      <c r="AC6" s="594"/>
      <c r="AD6" s="595">
        <v>78631</v>
      </c>
      <c r="AE6" s="595"/>
      <c r="AF6" s="595"/>
      <c r="AG6" s="595"/>
      <c r="AH6" s="595"/>
      <c r="AI6" s="595"/>
      <c r="AJ6" s="595"/>
      <c r="AK6" s="595"/>
      <c r="AL6" s="596">
        <v>2.5</v>
      </c>
      <c r="AM6" s="597"/>
      <c r="AN6" s="597"/>
      <c r="AO6" s="598"/>
      <c r="AP6" s="588" t="s">
        <v>213</v>
      </c>
      <c r="AQ6" s="589"/>
      <c r="AR6" s="589"/>
      <c r="AS6" s="589"/>
      <c r="AT6" s="589"/>
      <c r="AU6" s="589"/>
      <c r="AV6" s="589"/>
      <c r="AW6" s="589"/>
      <c r="AX6" s="589"/>
      <c r="AY6" s="589"/>
      <c r="AZ6" s="589"/>
      <c r="BA6" s="589"/>
      <c r="BB6" s="589"/>
      <c r="BC6" s="589"/>
      <c r="BD6" s="589"/>
      <c r="BE6" s="589"/>
      <c r="BF6" s="590"/>
      <c r="BG6" s="591">
        <v>1328782</v>
      </c>
      <c r="BH6" s="592"/>
      <c r="BI6" s="592"/>
      <c r="BJ6" s="592"/>
      <c r="BK6" s="592"/>
      <c r="BL6" s="592"/>
      <c r="BM6" s="592"/>
      <c r="BN6" s="593"/>
      <c r="BO6" s="594">
        <v>99.7</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92569</v>
      </c>
      <c r="CS6" s="592"/>
      <c r="CT6" s="592"/>
      <c r="CU6" s="592"/>
      <c r="CV6" s="592"/>
      <c r="CW6" s="592"/>
      <c r="CX6" s="592"/>
      <c r="CY6" s="593"/>
      <c r="CZ6" s="594">
        <v>0.7</v>
      </c>
      <c r="DA6" s="594"/>
      <c r="DB6" s="594"/>
      <c r="DC6" s="594"/>
      <c r="DD6" s="600" t="s">
        <v>208</v>
      </c>
      <c r="DE6" s="592"/>
      <c r="DF6" s="592"/>
      <c r="DG6" s="592"/>
      <c r="DH6" s="592"/>
      <c r="DI6" s="592"/>
      <c r="DJ6" s="592"/>
      <c r="DK6" s="592"/>
      <c r="DL6" s="592"/>
      <c r="DM6" s="592"/>
      <c r="DN6" s="592"/>
      <c r="DO6" s="592"/>
      <c r="DP6" s="593"/>
      <c r="DQ6" s="600">
        <v>92569</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2757</v>
      </c>
      <c r="S7" s="592"/>
      <c r="T7" s="592"/>
      <c r="U7" s="592"/>
      <c r="V7" s="592"/>
      <c r="W7" s="592"/>
      <c r="X7" s="592"/>
      <c r="Y7" s="593"/>
      <c r="Z7" s="594">
        <v>0</v>
      </c>
      <c r="AA7" s="594"/>
      <c r="AB7" s="594"/>
      <c r="AC7" s="594"/>
      <c r="AD7" s="595">
        <v>2757</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582457</v>
      </c>
      <c r="BH7" s="592"/>
      <c r="BI7" s="592"/>
      <c r="BJ7" s="592"/>
      <c r="BK7" s="592"/>
      <c r="BL7" s="592"/>
      <c r="BM7" s="592"/>
      <c r="BN7" s="593"/>
      <c r="BO7" s="594">
        <v>43.7</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1880311</v>
      </c>
      <c r="CS7" s="592"/>
      <c r="CT7" s="592"/>
      <c r="CU7" s="592"/>
      <c r="CV7" s="592"/>
      <c r="CW7" s="592"/>
      <c r="CX7" s="592"/>
      <c r="CY7" s="593"/>
      <c r="CZ7" s="594">
        <v>14.7</v>
      </c>
      <c r="DA7" s="594"/>
      <c r="DB7" s="594"/>
      <c r="DC7" s="594"/>
      <c r="DD7" s="600">
        <v>7449</v>
      </c>
      <c r="DE7" s="592"/>
      <c r="DF7" s="592"/>
      <c r="DG7" s="592"/>
      <c r="DH7" s="592"/>
      <c r="DI7" s="592"/>
      <c r="DJ7" s="592"/>
      <c r="DK7" s="592"/>
      <c r="DL7" s="592"/>
      <c r="DM7" s="592"/>
      <c r="DN7" s="592"/>
      <c r="DO7" s="592"/>
      <c r="DP7" s="593"/>
      <c r="DQ7" s="600">
        <v>675788</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3604</v>
      </c>
      <c r="S8" s="592"/>
      <c r="T8" s="592"/>
      <c r="U8" s="592"/>
      <c r="V8" s="592"/>
      <c r="W8" s="592"/>
      <c r="X8" s="592"/>
      <c r="Y8" s="593"/>
      <c r="Z8" s="594">
        <v>0</v>
      </c>
      <c r="AA8" s="594"/>
      <c r="AB8" s="594"/>
      <c r="AC8" s="594"/>
      <c r="AD8" s="595">
        <v>3604</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17857</v>
      </c>
      <c r="BH8" s="592"/>
      <c r="BI8" s="592"/>
      <c r="BJ8" s="592"/>
      <c r="BK8" s="592"/>
      <c r="BL8" s="592"/>
      <c r="BM8" s="592"/>
      <c r="BN8" s="593"/>
      <c r="BO8" s="594">
        <v>1.3</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7475257</v>
      </c>
      <c r="CS8" s="592"/>
      <c r="CT8" s="592"/>
      <c r="CU8" s="592"/>
      <c r="CV8" s="592"/>
      <c r="CW8" s="592"/>
      <c r="CX8" s="592"/>
      <c r="CY8" s="593"/>
      <c r="CZ8" s="594">
        <v>58.3</v>
      </c>
      <c r="DA8" s="594"/>
      <c r="DB8" s="594"/>
      <c r="DC8" s="594"/>
      <c r="DD8" s="600">
        <v>1189512</v>
      </c>
      <c r="DE8" s="592"/>
      <c r="DF8" s="592"/>
      <c r="DG8" s="592"/>
      <c r="DH8" s="592"/>
      <c r="DI8" s="592"/>
      <c r="DJ8" s="592"/>
      <c r="DK8" s="592"/>
      <c r="DL8" s="592"/>
      <c r="DM8" s="592"/>
      <c r="DN8" s="592"/>
      <c r="DO8" s="592"/>
      <c r="DP8" s="593"/>
      <c r="DQ8" s="600">
        <v>804020</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4871</v>
      </c>
      <c r="S9" s="592"/>
      <c r="T9" s="592"/>
      <c r="U9" s="592"/>
      <c r="V9" s="592"/>
      <c r="W9" s="592"/>
      <c r="X9" s="592"/>
      <c r="Y9" s="593"/>
      <c r="Z9" s="594">
        <v>0</v>
      </c>
      <c r="AA9" s="594"/>
      <c r="AB9" s="594"/>
      <c r="AC9" s="594"/>
      <c r="AD9" s="595">
        <v>4871</v>
      </c>
      <c r="AE9" s="595"/>
      <c r="AF9" s="595"/>
      <c r="AG9" s="595"/>
      <c r="AH9" s="595"/>
      <c r="AI9" s="595"/>
      <c r="AJ9" s="595"/>
      <c r="AK9" s="595"/>
      <c r="AL9" s="596">
        <v>0.2</v>
      </c>
      <c r="AM9" s="597"/>
      <c r="AN9" s="597"/>
      <c r="AO9" s="598"/>
      <c r="AP9" s="588" t="s">
        <v>222</v>
      </c>
      <c r="AQ9" s="589"/>
      <c r="AR9" s="589"/>
      <c r="AS9" s="589"/>
      <c r="AT9" s="589"/>
      <c r="AU9" s="589"/>
      <c r="AV9" s="589"/>
      <c r="AW9" s="589"/>
      <c r="AX9" s="589"/>
      <c r="AY9" s="589"/>
      <c r="AZ9" s="589"/>
      <c r="BA9" s="589"/>
      <c r="BB9" s="589"/>
      <c r="BC9" s="589"/>
      <c r="BD9" s="589"/>
      <c r="BE9" s="589"/>
      <c r="BF9" s="590"/>
      <c r="BG9" s="591">
        <v>441321</v>
      </c>
      <c r="BH9" s="592"/>
      <c r="BI9" s="592"/>
      <c r="BJ9" s="592"/>
      <c r="BK9" s="592"/>
      <c r="BL9" s="592"/>
      <c r="BM9" s="592"/>
      <c r="BN9" s="593"/>
      <c r="BO9" s="594">
        <v>33.1</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418889</v>
      </c>
      <c r="CS9" s="592"/>
      <c r="CT9" s="592"/>
      <c r="CU9" s="592"/>
      <c r="CV9" s="592"/>
      <c r="CW9" s="592"/>
      <c r="CX9" s="592"/>
      <c r="CY9" s="593"/>
      <c r="CZ9" s="594">
        <v>3.3</v>
      </c>
      <c r="DA9" s="594"/>
      <c r="DB9" s="594"/>
      <c r="DC9" s="594"/>
      <c r="DD9" s="600">
        <v>20167</v>
      </c>
      <c r="DE9" s="592"/>
      <c r="DF9" s="592"/>
      <c r="DG9" s="592"/>
      <c r="DH9" s="592"/>
      <c r="DI9" s="592"/>
      <c r="DJ9" s="592"/>
      <c r="DK9" s="592"/>
      <c r="DL9" s="592"/>
      <c r="DM9" s="592"/>
      <c r="DN9" s="592"/>
      <c r="DO9" s="592"/>
      <c r="DP9" s="593"/>
      <c r="DQ9" s="600">
        <v>356091</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112393</v>
      </c>
      <c r="S10" s="592"/>
      <c r="T10" s="592"/>
      <c r="U10" s="592"/>
      <c r="V10" s="592"/>
      <c r="W10" s="592"/>
      <c r="X10" s="592"/>
      <c r="Y10" s="593"/>
      <c r="Z10" s="594">
        <v>0.8</v>
      </c>
      <c r="AA10" s="594"/>
      <c r="AB10" s="594"/>
      <c r="AC10" s="594"/>
      <c r="AD10" s="595">
        <v>112393</v>
      </c>
      <c r="AE10" s="595"/>
      <c r="AF10" s="595"/>
      <c r="AG10" s="595"/>
      <c r="AH10" s="595"/>
      <c r="AI10" s="595"/>
      <c r="AJ10" s="595"/>
      <c r="AK10" s="595"/>
      <c r="AL10" s="596">
        <v>3.6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26681</v>
      </c>
      <c r="BH10" s="592"/>
      <c r="BI10" s="592"/>
      <c r="BJ10" s="592"/>
      <c r="BK10" s="592"/>
      <c r="BL10" s="592"/>
      <c r="BM10" s="592"/>
      <c r="BN10" s="593"/>
      <c r="BO10" s="594">
        <v>2</v>
      </c>
      <c r="BP10" s="594"/>
      <c r="BQ10" s="594"/>
      <c r="BR10" s="594"/>
      <c r="BS10" s="600" t="s">
        <v>111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9849</v>
      </c>
      <c r="CS10" s="592"/>
      <c r="CT10" s="592"/>
      <c r="CU10" s="592"/>
      <c r="CV10" s="592"/>
      <c r="CW10" s="592"/>
      <c r="CX10" s="592"/>
      <c r="CY10" s="593"/>
      <c r="CZ10" s="594">
        <v>0.1</v>
      </c>
      <c r="DA10" s="594"/>
      <c r="DB10" s="594"/>
      <c r="DC10" s="594"/>
      <c r="DD10" s="600" t="s">
        <v>111</v>
      </c>
      <c r="DE10" s="592"/>
      <c r="DF10" s="592"/>
      <c r="DG10" s="592"/>
      <c r="DH10" s="592"/>
      <c r="DI10" s="592"/>
      <c r="DJ10" s="592"/>
      <c r="DK10" s="592"/>
      <c r="DL10" s="592"/>
      <c r="DM10" s="592"/>
      <c r="DN10" s="592"/>
      <c r="DO10" s="592"/>
      <c r="DP10" s="593"/>
      <c r="DQ10" s="600">
        <v>26</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96598</v>
      </c>
      <c r="BH11" s="592"/>
      <c r="BI11" s="592"/>
      <c r="BJ11" s="592"/>
      <c r="BK11" s="592"/>
      <c r="BL11" s="592"/>
      <c r="BM11" s="592"/>
      <c r="BN11" s="593"/>
      <c r="BO11" s="594">
        <v>7.2</v>
      </c>
      <c r="BP11" s="594"/>
      <c r="BQ11" s="594"/>
      <c r="BR11" s="594"/>
      <c r="BS11" s="600" t="s">
        <v>111</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184811</v>
      </c>
      <c r="CS11" s="592"/>
      <c r="CT11" s="592"/>
      <c r="CU11" s="592"/>
      <c r="CV11" s="592"/>
      <c r="CW11" s="592"/>
      <c r="CX11" s="592"/>
      <c r="CY11" s="593"/>
      <c r="CZ11" s="594">
        <v>1.4</v>
      </c>
      <c r="DA11" s="594"/>
      <c r="DB11" s="594"/>
      <c r="DC11" s="594"/>
      <c r="DD11" s="600">
        <v>24551</v>
      </c>
      <c r="DE11" s="592"/>
      <c r="DF11" s="592"/>
      <c r="DG11" s="592"/>
      <c r="DH11" s="592"/>
      <c r="DI11" s="592"/>
      <c r="DJ11" s="592"/>
      <c r="DK11" s="592"/>
      <c r="DL11" s="592"/>
      <c r="DM11" s="592"/>
      <c r="DN11" s="592"/>
      <c r="DO11" s="592"/>
      <c r="DP11" s="593"/>
      <c r="DQ11" s="600">
        <v>105049</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626269</v>
      </c>
      <c r="BH12" s="592"/>
      <c r="BI12" s="592"/>
      <c r="BJ12" s="592"/>
      <c r="BK12" s="592"/>
      <c r="BL12" s="592"/>
      <c r="BM12" s="592"/>
      <c r="BN12" s="593"/>
      <c r="BO12" s="594">
        <v>47</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62592</v>
      </c>
      <c r="CS12" s="592"/>
      <c r="CT12" s="592"/>
      <c r="CU12" s="592"/>
      <c r="CV12" s="592"/>
      <c r="CW12" s="592"/>
      <c r="CX12" s="592"/>
      <c r="CY12" s="593"/>
      <c r="CZ12" s="594">
        <v>0.5</v>
      </c>
      <c r="DA12" s="594"/>
      <c r="DB12" s="594"/>
      <c r="DC12" s="594"/>
      <c r="DD12" s="600" t="s">
        <v>111</v>
      </c>
      <c r="DE12" s="592"/>
      <c r="DF12" s="592"/>
      <c r="DG12" s="592"/>
      <c r="DH12" s="592"/>
      <c r="DI12" s="592"/>
      <c r="DJ12" s="592"/>
      <c r="DK12" s="592"/>
      <c r="DL12" s="592"/>
      <c r="DM12" s="592"/>
      <c r="DN12" s="592"/>
      <c r="DO12" s="592"/>
      <c r="DP12" s="593"/>
      <c r="DQ12" s="600">
        <v>23964</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21521</v>
      </c>
      <c r="S13" s="592"/>
      <c r="T13" s="592"/>
      <c r="U13" s="592"/>
      <c r="V13" s="592"/>
      <c r="W13" s="592"/>
      <c r="X13" s="592"/>
      <c r="Y13" s="593"/>
      <c r="Z13" s="594">
        <v>0.2</v>
      </c>
      <c r="AA13" s="594"/>
      <c r="AB13" s="594"/>
      <c r="AC13" s="594"/>
      <c r="AD13" s="595">
        <v>21521</v>
      </c>
      <c r="AE13" s="595"/>
      <c r="AF13" s="595"/>
      <c r="AG13" s="595"/>
      <c r="AH13" s="595"/>
      <c r="AI13" s="595"/>
      <c r="AJ13" s="595"/>
      <c r="AK13" s="595"/>
      <c r="AL13" s="596">
        <v>0.7</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625808</v>
      </c>
      <c r="BH13" s="592"/>
      <c r="BI13" s="592"/>
      <c r="BJ13" s="592"/>
      <c r="BK13" s="592"/>
      <c r="BL13" s="592"/>
      <c r="BM13" s="592"/>
      <c r="BN13" s="593"/>
      <c r="BO13" s="594">
        <v>47</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677528</v>
      </c>
      <c r="CS13" s="592"/>
      <c r="CT13" s="592"/>
      <c r="CU13" s="592"/>
      <c r="CV13" s="592"/>
      <c r="CW13" s="592"/>
      <c r="CX13" s="592"/>
      <c r="CY13" s="593"/>
      <c r="CZ13" s="594">
        <v>5.3</v>
      </c>
      <c r="DA13" s="594"/>
      <c r="DB13" s="594"/>
      <c r="DC13" s="594"/>
      <c r="DD13" s="600">
        <v>348997</v>
      </c>
      <c r="DE13" s="592"/>
      <c r="DF13" s="592"/>
      <c r="DG13" s="592"/>
      <c r="DH13" s="592"/>
      <c r="DI13" s="592"/>
      <c r="DJ13" s="592"/>
      <c r="DK13" s="592"/>
      <c r="DL13" s="592"/>
      <c r="DM13" s="592"/>
      <c r="DN13" s="592"/>
      <c r="DO13" s="592"/>
      <c r="DP13" s="593"/>
      <c r="DQ13" s="600">
        <v>424804</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31819</v>
      </c>
      <c r="BH14" s="592"/>
      <c r="BI14" s="592"/>
      <c r="BJ14" s="592"/>
      <c r="BK14" s="592"/>
      <c r="BL14" s="592"/>
      <c r="BM14" s="592"/>
      <c r="BN14" s="593"/>
      <c r="BO14" s="594">
        <v>2.4</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305137</v>
      </c>
      <c r="CS14" s="592"/>
      <c r="CT14" s="592"/>
      <c r="CU14" s="592"/>
      <c r="CV14" s="592"/>
      <c r="CW14" s="592"/>
      <c r="CX14" s="592"/>
      <c r="CY14" s="593"/>
      <c r="CZ14" s="594">
        <v>2.4</v>
      </c>
      <c r="DA14" s="594"/>
      <c r="DB14" s="594"/>
      <c r="DC14" s="594"/>
      <c r="DD14" s="600">
        <v>87558</v>
      </c>
      <c r="DE14" s="592"/>
      <c r="DF14" s="592"/>
      <c r="DG14" s="592"/>
      <c r="DH14" s="592"/>
      <c r="DI14" s="592"/>
      <c r="DJ14" s="592"/>
      <c r="DK14" s="592"/>
      <c r="DL14" s="592"/>
      <c r="DM14" s="592"/>
      <c r="DN14" s="592"/>
      <c r="DO14" s="592"/>
      <c r="DP14" s="593"/>
      <c r="DQ14" s="600">
        <v>222757</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5306</v>
      </c>
      <c r="S15" s="592"/>
      <c r="T15" s="592"/>
      <c r="U15" s="592"/>
      <c r="V15" s="592"/>
      <c r="W15" s="592"/>
      <c r="X15" s="592"/>
      <c r="Y15" s="593"/>
      <c r="Z15" s="594">
        <v>0</v>
      </c>
      <c r="AA15" s="594"/>
      <c r="AB15" s="594"/>
      <c r="AC15" s="594"/>
      <c r="AD15" s="595">
        <v>5306</v>
      </c>
      <c r="AE15" s="595"/>
      <c r="AF15" s="595"/>
      <c r="AG15" s="595"/>
      <c r="AH15" s="595"/>
      <c r="AI15" s="595"/>
      <c r="AJ15" s="595"/>
      <c r="AK15" s="595"/>
      <c r="AL15" s="596">
        <v>0.2</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88237</v>
      </c>
      <c r="BH15" s="592"/>
      <c r="BI15" s="592"/>
      <c r="BJ15" s="592"/>
      <c r="BK15" s="592"/>
      <c r="BL15" s="592"/>
      <c r="BM15" s="592"/>
      <c r="BN15" s="593"/>
      <c r="BO15" s="594">
        <v>6.6</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711496</v>
      </c>
      <c r="CS15" s="592"/>
      <c r="CT15" s="592"/>
      <c r="CU15" s="592"/>
      <c r="CV15" s="592"/>
      <c r="CW15" s="592"/>
      <c r="CX15" s="592"/>
      <c r="CY15" s="593"/>
      <c r="CZ15" s="594">
        <v>5.6</v>
      </c>
      <c r="DA15" s="594"/>
      <c r="DB15" s="594"/>
      <c r="DC15" s="594"/>
      <c r="DD15" s="600">
        <v>119698</v>
      </c>
      <c r="DE15" s="592"/>
      <c r="DF15" s="592"/>
      <c r="DG15" s="592"/>
      <c r="DH15" s="592"/>
      <c r="DI15" s="592"/>
      <c r="DJ15" s="592"/>
      <c r="DK15" s="592"/>
      <c r="DL15" s="592"/>
      <c r="DM15" s="592"/>
      <c r="DN15" s="592"/>
      <c r="DO15" s="592"/>
      <c r="DP15" s="593"/>
      <c r="DQ15" s="600">
        <v>544076</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2319597</v>
      </c>
      <c r="S16" s="592"/>
      <c r="T16" s="592"/>
      <c r="U16" s="592"/>
      <c r="V16" s="592"/>
      <c r="W16" s="592"/>
      <c r="X16" s="592"/>
      <c r="Y16" s="593"/>
      <c r="Z16" s="594">
        <v>16.899999999999999</v>
      </c>
      <c r="AA16" s="594"/>
      <c r="AB16" s="594"/>
      <c r="AC16" s="594"/>
      <c r="AD16" s="595">
        <v>1559730</v>
      </c>
      <c r="AE16" s="595"/>
      <c r="AF16" s="595"/>
      <c r="AG16" s="595"/>
      <c r="AH16" s="595"/>
      <c r="AI16" s="595"/>
      <c r="AJ16" s="595"/>
      <c r="AK16" s="595"/>
      <c r="AL16" s="596">
        <v>49.9</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506194</v>
      </c>
      <c r="CS16" s="592"/>
      <c r="CT16" s="592"/>
      <c r="CU16" s="592"/>
      <c r="CV16" s="592"/>
      <c r="CW16" s="592"/>
      <c r="CX16" s="592"/>
      <c r="CY16" s="593"/>
      <c r="CZ16" s="594">
        <v>4</v>
      </c>
      <c r="DA16" s="594"/>
      <c r="DB16" s="594"/>
      <c r="DC16" s="594"/>
      <c r="DD16" s="600" t="s">
        <v>111</v>
      </c>
      <c r="DE16" s="592"/>
      <c r="DF16" s="592"/>
      <c r="DG16" s="592"/>
      <c r="DH16" s="592"/>
      <c r="DI16" s="592"/>
      <c r="DJ16" s="592"/>
      <c r="DK16" s="592"/>
      <c r="DL16" s="592"/>
      <c r="DM16" s="592"/>
      <c r="DN16" s="592"/>
      <c r="DO16" s="592"/>
      <c r="DP16" s="593"/>
      <c r="DQ16" s="600">
        <v>28246</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1559730</v>
      </c>
      <c r="S17" s="592"/>
      <c r="T17" s="592"/>
      <c r="U17" s="592"/>
      <c r="V17" s="592"/>
      <c r="W17" s="592"/>
      <c r="X17" s="592"/>
      <c r="Y17" s="593"/>
      <c r="Z17" s="594">
        <v>11.4</v>
      </c>
      <c r="AA17" s="594"/>
      <c r="AB17" s="594"/>
      <c r="AC17" s="594"/>
      <c r="AD17" s="595">
        <v>1559730</v>
      </c>
      <c r="AE17" s="595"/>
      <c r="AF17" s="595"/>
      <c r="AG17" s="595"/>
      <c r="AH17" s="595"/>
      <c r="AI17" s="595"/>
      <c r="AJ17" s="595"/>
      <c r="AK17" s="595"/>
      <c r="AL17" s="596">
        <v>49.9</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489178</v>
      </c>
      <c r="CS17" s="592"/>
      <c r="CT17" s="592"/>
      <c r="CU17" s="592"/>
      <c r="CV17" s="592"/>
      <c r="CW17" s="592"/>
      <c r="CX17" s="592"/>
      <c r="CY17" s="593"/>
      <c r="CZ17" s="594">
        <v>3.8</v>
      </c>
      <c r="DA17" s="594"/>
      <c r="DB17" s="594"/>
      <c r="DC17" s="594"/>
      <c r="DD17" s="600" t="s">
        <v>111</v>
      </c>
      <c r="DE17" s="592"/>
      <c r="DF17" s="592"/>
      <c r="DG17" s="592"/>
      <c r="DH17" s="592"/>
      <c r="DI17" s="592"/>
      <c r="DJ17" s="592"/>
      <c r="DK17" s="592"/>
      <c r="DL17" s="592"/>
      <c r="DM17" s="592"/>
      <c r="DN17" s="592"/>
      <c r="DO17" s="592"/>
      <c r="DP17" s="593"/>
      <c r="DQ17" s="600">
        <v>473178</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150026</v>
      </c>
      <c r="S18" s="592"/>
      <c r="T18" s="592"/>
      <c r="U18" s="592"/>
      <c r="V18" s="592"/>
      <c r="W18" s="592"/>
      <c r="X18" s="592"/>
      <c r="Y18" s="593"/>
      <c r="Z18" s="594">
        <v>1.1000000000000001</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609841</v>
      </c>
      <c r="S19" s="592"/>
      <c r="T19" s="592"/>
      <c r="U19" s="592"/>
      <c r="V19" s="592"/>
      <c r="W19" s="592"/>
      <c r="X19" s="592"/>
      <c r="Y19" s="593"/>
      <c r="Z19" s="594">
        <v>4.4000000000000004</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3954</v>
      </c>
      <c r="BH19" s="592"/>
      <c r="BI19" s="592"/>
      <c r="BJ19" s="592"/>
      <c r="BK19" s="592"/>
      <c r="BL19" s="592"/>
      <c r="BM19" s="592"/>
      <c r="BN19" s="593"/>
      <c r="BO19" s="594">
        <v>0.3</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3881416</v>
      </c>
      <c r="S20" s="592"/>
      <c r="T20" s="592"/>
      <c r="U20" s="592"/>
      <c r="V20" s="592"/>
      <c r="W20" s="592"/>
      <c r="X20" s="592"/>
      <c r="Y20" s="593"/>
      <c r="Z20" s="594">
        <v>28.3</v>
      </c>
      <c r="AA20" s="594"/>
      <c r="AB20" s="594"/>
      <c r="AC20" s="594"/>
      <c r="AD20" s="595">
        <v>3121549</v>
      </c>
      <c r="AE20" s="595"/>
      <c r="AF20" s="595"/>
      <c r="AG20" s="595"/>
      <c r="AH20" s="595"/>
      <c r="AI20" s="595"/>
      <c r="AJ20" s="595"/>
      <c r="AK20" s="595"/>
      <c r="AL20" s="596">
        <v>99.8</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3954</v>
      </c>
      <c r="BH20" s="592"/>
      <c r="BI20" s="592"/>
      <c r="BJ20" s="592"/>
      <c r="BK20" s="592"/>
      <c r="BL20" s="592"/>
      <c r="BM20" s="592"/>
      <c r="BN20" s="593"/>
      <c r="BO20" s="594">
        <v>0.3</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12813811</v>
      </c>
      <c r="CS20" s="592"/>
      <c r="CT20" s="592"/>
      <c r="CU20" s="592"/>
      <c r="CV20" s="592"/>
      <c r="CW20" s="592"/>
      <c r="CX20" s="592"/>
      <c r="CY20" s="593"/>
      <c r="CZ20" s="594">
        <v>100</v>
      </c>
      <c r="DA20" s="594"/>
      <c r="DB20" s="594"/>
      <c r="DC20" s="594"/>
      <c r="DD20" s="600">
        <v>1797932</v>
      </c>
      <c r="DE20" s="592"/>
      <c r="DF20" s="592"/>
      <c r="DG20" s="592"/>
      <c r="DH20" s="592"/>
      <c r="DI20" s="592"/>
      <c r="DJ20" s="592"/>
      <c r="DK20" s="592"/>
      <c r="DL20" s="592"/>
      <c r="DM20" s="592"/>
      <c r="DN20" s="592"/>
      <c r="DO20" s="592"/>
      <c r="DP20" s="593"/>
      <c r="DQ20" s="600">
        <v>3750568</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2023</v>
      </c>
      <c r="S21" s="592"/>
      <c r="T21" s="592"/>
      <c r="U21" s="592"/>
      <c r="V21" s="592"/>
      <c r="W21" s="592"/>
      <c r="X21" s="592"/>
      <c r="Y21" s="593"/>
      <c r="Z21" s="594">
        <v>0</v>
      </c>
      <c r="AA21" s="594"/>
      <c r="AB21" s="594"/>
      <c r="AC21" s="594"/>
      <c r="AD21" s="595">
        <v>2023</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3954</v>
      </c>
      <c r="BH21" s="592"/>
      <c r="BI21" s="592"/>
      <c r="BJ21" s="592"/>
      <c r="BK21" s="592"/>
      <c r="BL21" s="592"/>
      <c r="BM21" s="592"/>
      <c r="BN21" s="593"/>
      <c r="BO21" s="594">
        <v>0.3</v>
      </c>
      <c r="BP21" s="594"/>
      <c r="BQ21" s="594"/>
      <c r="BR21" s="594"/>
      <c r="BS21" s="600" t="s">
        <v>111</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53485</v>
      </c>
      <c r="S22" s="592"/>
      <c r="T22" s="592"/>
      <c r="U22" s="592"/>
      <c r="V22" s="592"/>
      <c r="W22" s="592"/>
      <c r="X22" s="592"/>
      <c r="Y22" s="593"/>
      <c r="Z22" s="594">
        <v>0.4</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69087</v>
      </c>
      <c r="S23" s="592"/>
      <c r="T23" s="592"/>
      <c r="U23" s="592"/>
      <c r="V23" s="592"/>
      <c r="W23" s="592"/>
      <c r="X23" s="592"/>
      <c r="Y23" s="593"/>
      <c r="Z23" s="594">
        <v>0.5</v>
      </c>
      <c r="AA23" s="594"/>
      <c r="AB23" s="594"/>
      <c r="AC23" s="594"/>
      <c r="AD23" s="595">
        <v>2979</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6" t="s">
        <v>267</v>
      </c>
      <c r="DM23" s="617"/>
      <c r="DN23" s="617"/>
      <c r="DO23" s="617"/>
      <c r="DP23" s="617"/>
      <c r="DQ23" s="617"/>
      <c r="DR23" s="617"/>
      <c r="DS23" s="617"/>
      <c r="DT23" s="617"/>
      <c r="DU23" s="617"/>
      <c r="DV23" s="618"/>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7923</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2038256</v>
      </c>
      <c r="CS24" s="581"/>
      <c r="CT24" s="581"/>
      <c r="CU24" s="581"/>
      <c r="CV24" s="581"/>
      <c r="CW24" s="581"/>
      <c r="CX24" s="581"/>
      <c r="CY24" s="582"/>
      <c r="CZ24" s="620">
        <v>15.9</v>
      </c>
      <c r="DA24" s="621"/>
      <c r="DB24" s="621"/>
      <c r="DC24" s="622"/>
      <c r="DD24" s="619">
        <v>1634345</v>
      </c>
      <c r="DE24" s="581"/>
      <c r="DF24" s="581"/>
      <c r="DG24" s="581"/>
      <c r="DH24" s="581"/>
      <c r="DI24" s="581"/>
      <c r="DJ24" s="581"/>
      <c r="DK24" s="582"/>
      <c r="DL24" s="619">
        <v>1557859</v>
      </c>
      <c r="DM24" s="581"/>
      <c r="DN24" s="581"/>
      <c r="DO24" s="581"/>
      <c r="DP24" s="581"/>
      <c r="DQ24" s="581"/>
      <c r="DR24" s="581"/>
      <c r="DS24" s="581"/>
      <c r="DT24" s="581"/>
      <c r="DU24" s="581"/>
      <c r="DV24" s="582"/>
      <c r="DW24" s="585">
        <v>46.2</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1465642</v>
      </c>
      <c r="S25" s="592"/>
      <c r="T25" s="592"/>
      <c r="U25" s="592"/>
      <c r="V25" s="592"/>
      <c r="W25" s="592"/>
      <c r="X25" s="592"/>
      <c r="Y25" s="593"/>
      <c r="Z25" s="594">
        <v>10.7</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1034186</v>
      </c>
      <c r="CS25" s="611"/>
      <c r="CT25" s="611"/>
      <c r="CU25" s="611"/>
      <c r="CV25" s="611"/>
      <c r="CW25" s="611"/>
      <c r="CX25" s="611"/>
      <c r="CY25" s="612"/>
      <c r="CZ25" s="625">
        <v>8.1</v>
      </c>
      <c r="DA25" s="626"/>
      <c r="DB25" s="626"/>
      <c r="DC25" s="627"/>
      <c r="DD25" s="600">
        <v>961002</v>
      </c>
      <c r="DE25" s="611"/>
      <c r="DF25" s="611"/>
      <c r="DG25" s="611"/>
      <c r="DH25" s="611"/>
      <c r="DI25" s="611"/>
      <c r="DJ25" s="611"/>
      <c r="DK25" s="612"/>
      <c r="DL25" s="600">
        <v>924185</v>
      </c>
      <c r="DM25" s="611"/>
      <c r="DN25" s="611"/>
      <c r="DO25" s="611"/>
      <c r="DP25" s="611"/>
      <c r="DQ25" s="611"/>
      <c r="DR25" s="611"/>
      <c r="DS25" s="611"/>
      <c r="DT25" s="611"/>
      <c r="DU25" s="611"/>
      <c r="DV25" s="612"/>
      <c r="DW25" s="596">
        <v>27.4</v>
      </c>
      <c r="DX25" s="623"/>
      <c r="DY25" s="623"/>
      <c r="DZ25" s="623"/>
      <c r="EA25" s="623"/>
      <c r="EB25" s="623"/>
      <c r="EC25" s="624"/>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634675</v>
      </c>
      <c r="CS26" s="592"/>
      <c r="CT26" s="592"/>
      <c r="CU26" s="592"/>
      <c r="CV26" s="592"/>
      <c r="CW26" s="592"/>
      <c r="CX26" s="592"/>
      <c r="CY26" s="593"/>
      <c r="CZ26" s="625">
        <v>5</v>
      </c>
      <c r="DA26" s="626"/>
      <c r="DB26" s="626"/>
      <c r="DC26" s="627"/>
      <c r="DD26" s="600">
        <v>565750</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3"/>
      <c r="DY26" s="623"/>
      <c r="DZ26" s="623"/>
      <c r="EA26" s="623"/>
      <c r="EB26" s="623"/>
      <c r="EC26" s="624"/>
    </row>
    <row r="27" spans="2:133" ht="11.25" customHeight="1">
      <c r="B27" s="588" t="s">
        <v>278</v>
      </c>
      <c r="C27" s="589"/>
      <c r="D27" s="589"/>
      <c r="E27" s="589"/>
      <c r="F27" s="589"/>
      <c r="G27" s="589"/>
      <c r="H27" s="589"/>
      <c r="I27" s="589"/>
      <c r="J27" s="589"/>
      <c r="K27" s="589"/>
      <c r="L27" s="589"/>
      <c r="M27" s="589"/>
      <c r="N27" s="589"/>
      <c r="O27" s="589"/>
      <c r="P27" s="589"/>
      <c r="Q27" s="590"/>
      <c r="R27" s="591">
        <v>7055889</v>
      </c>
      <c r="S27" s="592"/>
      <c r="T27" s="592"/>
      <c r="U27" s="592"/>
      <c r="V27" s="592"/>
      <c r="W27" s="592"/>
      <c r="X27" s="592"/>
      <c r="Y27" s="593"/>
      <c r="Z27" s="594">
        <v>51.5</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1332736</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514892</v>
      </c>
      <c r="CS27" s="611"/>
      <c r="CT27" s="611"/>
      <c r="CU27" s="611"/>
      <c r="CV27" s="611"/>
      <c r="CW27" s="611"/>
      <c r="CX27" s="611"/>
      <c r="CY27" s="612"/>
      <c r="CZ27" s="625">
        <v>4</v>
      </c>
      <c r="DA27" s="626"/>
      <c r="DB27" s="626"/>
      <c r="DC27" s="627"/>
      <c r="DD27" s="600">
        <v>200165</v>
      </c>
      <c r="DE27" s="611"/>
      <c r="DF27" s="611"/>
      <c r="DG27" s="611"/>
      <c r="DH27" s="611"/>
      <c r="DI27" s="611"/>
      <c r="DJ27" s="611"/>
      <c r="DK27" s="612"/>
      <c r="DL27" s="600">
        <v>199878</v>
      </c>
      <c r="DM27" s="611"/>
      <c r="DN27" s="611"/>
      <c r="DO27" s="611"/>
      <c r="DP27" s="611"/>
      <c r="DQ27" s="611"/>
      <c r="DR27" s="611"/>
      <c r="DS27" s="611"/>
      <c r="DT27" s="611"/>
      <c r="DU27" s="611"/>
      <c r="DV27" s="612"/>
      <c r="DW27" s="596">
        <v>5.9</v>
      </c>
      <c r="DX27" s="623"/>
      <c r="DY27" s="623"/>
      <c r="DZ27" s="623"/>
      <c r="EA27" s="623"/>
      <c r="EB27" s="623"/>
      <c r="EC27" s="624"/>
    </row>
    <row r="28" spans="2:133" ht="11.25" customHeight="1">
      <c r="B28" s="588" t="s">
        <v>281</v>
      </c>
      <c r="C28" s="589"/>
      <c r="D28" s="589"/>
      <c r="E28" s="589"/>
      <c r="F28" s="589"/>
      <c r="G28" s="589"/>
      <c r="H28" s="589"/>
      <c r="I28" s="589"/>
      <c r="J28" s="589"/>
      <c r="K28" s="589"/>
      <c r="L28" s="589"/>
      <c r="M28" s="589"/>
      <c r="N28" s="589"/>
      <c r="O28" s="589"/>
      <c r="P28" s="589"/>
      <c r="Q28" s="590"/>
      <c r="R28" s="591">
        <v>3675</v>
      </c>
      <c r="S28" s="592"/>
      <c r="T28" s="592"/>
      <c r="U28" s="592"/>
      <c r="V28" s="592"/>
      <c r="W28" s="592"/>
      <c r="X28" s="592"/>
      <c r="Y28" s="593"/>
      <c r="Z28" s="594">
        <v>0</v>
      </c>
      <c r="AA28" s="594"/>
      <c r="AB28" s="594"/>
      <c r="AC28" s="594"/>
      <c r="AD28" s="595">
        <v>2212</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489178</v>
      </c>
      <c r="CS28" s="592"/>
      <c r="CT28" s="592"/>
      <c r="CU28" s="592"/>
      <c r="CV28" s="592"/>
      <c r="CW28" s="592"/>
      <c r="CX28" s="592"/>
      <c r="CY28" s="593"/>
      <c r="CZ28" s="625">
        <v>3.8</v>
      </c>
      <c r="DA28" s="626"/>
      <c r="DB28" s="626"/>
      <c r="DC28" s="627"/>
      <c r="DD28" s="600">
        <v>473178</v>
      </c>
      <c r="DE28" s="592"/>
      <c r="DF28" s="592"/>
      <c r="DG28" s="592"/>
      <c r="DH28" s="592"/>
      <c r="DI28" s="592"/>
      <c r="DJ28" s="592"/>
      <c r="DK28" s="593"/>
      <c r="DL28" s="600">
        <v>433796</v>
      </c>
      <c r="DM28" s="592"/>
      <c r="DN28" s="592"/>
      <c r="DO28" s="592"/>
      <c r="DP28" s="592"/>
      <c r="DQ28" s="592"/>
      <c r="DR28" s="592"/>
      <c r="DS28" s="592"/>
      <c r="DT28" s="592"/>
      <c r="DU28" s="592"/>
      <c r="DV28" s="593"/>
      <c r="DW28" s="596">
        <v>12.9</v>
      </c>
      <c r="DX28" s="623"/>
      <c r="DY28" s="623"/>
      <c r="DZ28" s="623"/>
      <c r="EA28" s="623"/>
      <c r="EB28" s="623"/>
      <c r="EC28" s="624"/>
    </row>
    <row r="29" spans="2:133" ht="11.25" customHeight="1">
      <c r="B29" s="588" t="s">
        <v>283</v>
      </c>
      <c r="C29" s="589"/>
      <c r="D29" s="589"/>
      <c r="E29" s="589"/>
      <c r="F29" s="589"/>
      <c r="G29" s="589"/>
      <c r="H29" s="589"/>
      <c r="I29" s="589"/>
      <c r="J29" s="589"/>
      <c r="K29" s="589"/>
      <c r="L29" s="589"/>
      <c r="M29" s="589"/>
      <c r="N29" s="589"/>
      <c r="O29" s="589"/>
      <c r="P29" s="589"/>
      <c r="Q29" s="590"/>
      <c r="R29" s="591">
        <v>3510</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489178</v>
      </c>
      <c r="CS29" s="611"/>
      <c r="CT29" s="611"/>
      <c r="CU29" s="611"/>
      <c r="CV29" s="611"/>
      <c r="CW29" s="611"/>
      <c r="CX29" s="611"/>
      <c r="CY29" s="612"/>
      <c r="CZ29" s="625">
        <v>3.8</v>
      </c>
      <c r="DA29" s="626"/>
      <c r="DB29" s="626"/>
      <c r="DC29" s="627"/>
      <c r="DD29" s="600">
        <v>473178</v>
      </c>
      <c r="DE29" s="611"/>
      <c r="DF29" s="611"/>
      <c r="DG29" s="611"/>
      <c r="DH29" s="611"/>
      <c r="DI29" s="611"/>
      <c r="DJ29" s="611"/>
      <c r="DK29" s="612"/>
      <c r="DL29" s="600">
        <v>433796</v>
      </c>
      <c r="DM29" s="611"/>
      <c r="DN29" s="611"/>
      <c r="DO29" s="611"/>
      <c r="DP29" s="611"/>
      <c r="DQ29" s="611"/>
      <c r="DR29" s="611"/>
      <c r="DS29" s="611"/>
      <c r="DT29" s="611"/>
      <c r="DU29" s="611"/>
      <c r="DV29" s="612"/>
      <c r="DW29" s="596">
        <v>12.9</v>
      </c>
      <c r="DX29" s="623"/>
      <c r="DY29" s="623"/>
      <c r="DZ29" s="623"/>
      <c r="EA29" s="623"/>
      <c r="EB29" s="623"/>
      <c r="EC29" s="624"/>
    </row>
    <row r="30" spans="2:133" ht="11.25" customHeight="1">
      <c r="B30" s="588" t="s">
        <v>288</v>
      </c>
      <c r="C30" s="589"/>
      <c r="D30" s="589"/>
      <c r="E30" s="589"/>
      <c r="F30" s="589"/>
      <c r="G30" s="589"/>
      <c r="H30" s="589"/>
      <c r="I30" s="589"/>
      <c r="J30" s="589"/>
      <c r="K30" s="589"/>
      <c r="L30" s="589"/>
      <c r="M30" s="589"/>
      <c r="N30" s="589"/>
      <c r="O30" s="589"/>
      <c r="P30" s="589"/>
      <c r="Q30" s="590"/>
      <c r="R30" s="591">
        <v>455932</v>
      </c>
      <c r="S30" s="592"/>
      <c r="T30" s="592"/>
      <c r="U30" s="592"/>
      <c r="V30" s="592"/>
      <c r="W30" s="592"/>
      <c r="X30" s="592"/>
      <c r="Y30" s="593"/>
      <c r="Z30" s="594">
        <v>3.3</v>
      </c>
      <c r="AA30" s="594"/>
      <c r="AB30" s="594"/>
      <c r="AC30" s="594"/>
      <c r="AD30" s="595" t="s">
        <v>111</v>
      </c>
      <c r="AE30" s="595"/>
      <c r="AF30" s="595"/>
      <c r="AG30" s="595"/>
      <c r="AH30" s="595"/>
      <c r="AI30" s="595"/>
      <c r="AJ30" s="595"/>
      <c r="AK30" s="595"/>
      <c r="AL30" s="596" t="s">
        <v>111</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99.2</v>
      </c>
      <c r="BH30" s="650"/>
      <c r="BI30" s="650"/>
      <c r="BJ30" s="650"/>
      <c r="BK30" s="650"/>
      <c r="BL30" s="650"/>
      <c r="BM30" s="586">
        <v>95.1</v>
      </c>
      <c r="BN30" s="650"/>
      <c r="BO30" s="650"/>
      <c r="BP30" s="650"/>
      <c r="BQ30" s="651"/>
      <c r="BR30" s="649">
        <v>98.9</v>
      </c>
      <c r="BS30" s="650"/>
      <c r="BT30" s="650"/>
      <c r="BU30" s="650"/>
      <c r="BV30" s="650"/>
      <c r="BW30" s="650"/>
      <c r="BX30" s="586">
        <v>93.8</v>
      </c>
      <c r="BY30" s="650"/>
      <c r="BZ30" s="650"/>
      <c r="CA30" s="650"/>
      <c r="CB30" s="651"/>
      <c r="CD30" s="654"/>
      <c r="CE30" s="655"/>
      <c r="CF30" s="605" t="s">
        <v>291</v>
      </c>
      <c r="CG30" s="606"/>
      <c r="CH30" s="606"/>
      <c r="CI30" s="606"/>
      <c r="CJ30" s="606"/>
      <c r="CK30" s="606"/>
      <c r="CL30" s="606"/>
      <c r="CM30" s="606"/>
      <c r="CN30" s="606"/>
      <c r="CO30" s="606"/>
      <c r="CP30" s="606"/>
      <c r="CQ30" s="607"/>
      <c r="CR30" s="591">
        <v>423631</v>
      </c>
      <c r="CS30" s="592"/>
      <c r="CT30" s="592"/>
      <c r="CU30" s="592"/>
      <c r="CV30" s="592"/>
      <c r="CW30" s="592"/>
      <c r="CX30" s="592"/>
      <c r="CY30" s="593"/>
      <c r="CZ30" s="625">
        <v>3.3</v>
      </c>
      <c r="DA30" s="626"/>
      <c r="DB30" s="626"/>
      <c r="DC30" s="627"/>
      <c r="DD30" s="600">
        <v>407631</v>
      </c>
      <c r="DE30" s="592"/>
      <c r="DF30" s="592"/>
      <c r="DG30" s="592"/>
      <c r="DH30" s="592"/>
      <c r="DI30" s="592"/>
      <c r="DJ30" s="592"/>
      <c r="DK30" s="593"/>
      <c r="DL30" s="600">
        <v>368249</v>
      </c>
      <c r="DM30" s="592"/>
      <c r="DN30" s="592"/>
      <c r="DO30" s="592"/>
      <c r="DP30" s="592"/>
      <c r="DQ30" s="592"/>
      <c r="DR30" s="592"/>
      <c r="DS30" s="592"/>
      <c r="DT30" s="592"/>
      <c r="DU30" s="592"/>
      <c r="DV30" s="593"/>
      <c r="DW30" s="596">
        <v>10.9</v>
      </c>
      <c r="DX30" s="623"/>
      <c r="DY30" s="623"/>
      <c r="DZ30" s="623"/>
      <c r="EA30" s="623"/>
      <c r="EB30" s="623"/>
      <c r="EC30" s="624"/>
    </row>
    <row r="31" spans="2:133" ht="11.25" customHeight="1">
      <c r="B31" s="588" t="s">
        <v>292</v>
      </c>
      <c r="C31" s="589"/>
      <c r="D31" s="589"/>
      <c r="E31" s="589"/>
      <c r="F31" s="589"/>
      <c r="G31" s="589"/>
      <c r="H31" s="589"/>
      <c r="I31" s="589"/>
      <c r="J31" s="589"/>
      <c r="K31" s="589"/>
      <c r="L31" s="589"/>
      <c r="M31" s="589"/>
      <c r="N31" s="589"/>
      <c r="O31" s="589"/>
      <c r="P31" s="589"/>
      <c r="Q31" s="590"/>
      <c r="R31" s="591">
        <v>280683</v>
      </c>
      <c r="S31" s="592"/>
      <c r="T31" s="592"/>
      <c r="U31" s="592"/>
      <c r="V31" s="592"/>
      <c r="W31" s="592"/>
      <c r="X31" s="592"/>
      <c r="Y31" s="593"/>
      <c r="Z31" s="594">
        <v>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99.1</v>
      </c>
      <c r="BH31" s="611"/>
      <c r="BI31" s="611"/>
      <c r="BJ31" s="611"/>
      <c r="BK31" s="611"/>
      <c r="BL31" s="611"/>
      <c r="BM31" s="597">
        <v>96.1</v>
      </c>
      <c r="BN31" s="647"/>
      <c r="BO31" s="647"/>
      <c r="BP31" s="647"/>
      <c r="BQ31" s="648"/>
      <c r="BR31" s="646">
        <v>98.7</v>
      </c>
      <c r="BS31" s="611"/>
      <c r="BT31" s="611"/>
      <c r="BU31" s="611"/>
      <c r="BV31" s="611"/>
      <c r="BW31" s="611"/>
      <c r="BX31" s="597">
        <v>95.4</v>
      </c>
      <c r="BY31" s="647"/>
      <c r="BZ31" s="647"/>
      <c r="CA31" s="647"/>
      <c r="CB31" s="648"/>
      <c r="CD31" s="654"/>
      <c r="CE31" s="655"/>
      <c r="CF31" s="605" t="s">
        <v>295</v>
      </c>
      <c r="CG31" s="606"/>
      <c r="CH31" s="606"/>
      <c r="CI31" s="606"/>
      <c r="CJ31" s="606"/>
      <c r="CK31" s="606"/>
      <c r="CL31" s="606"/>
      <c r="CM31" s="606"/>
      <c r="CN31" s="606"/>
      <c r="CO31" s="606"/>
      <c r="CP31" s="606"/>
      <c r="CQ31" s="607"/>
      <c r="CR31" s="591">
        <v>65547</v>
      </c>
      <c r="CS31" s="611"/>
      <c r="CT31" s="611"/>
      <c r="CU31" s="611"/>
      <c r="CV31" s="611"/>
      <c r="CW31" s="611"/>
      <c r="CX31" s="611"/>
      <c r="CY31" s="612"/>
      <c r="CZ31" s="625">
        <v>0.5</v>
      </c>
      <c r="DA31" s="626"/>
      <c r="DB31" s="626"/>
      <c r="DC31" s="627"/>
      <c r="DD31" s="600">
        <v>65547</v>
      </c>
      <c r="DE31" s="611"/>
      <c r="DF31" s="611"/>
      <c r="DG31" s="611"/>
      <c r="DH31" s="611"/>
      <c r="DI31" s="611"/>
      <c r="DJ31" s="611"/>
      <c r="DK31" s="612"/>
      <c r="DL31" s="600">
        <v>65547</v>
      </c>
      <c r="DM31" s="611"/>
      <c r="DN31" s="611"/>
      <c r="DO31" s="611"/>
      <c r="DP31" s="611"/>
      <c r="DQ31" s="611"/>
      <c r="DR31" s="611"/>
      <c r="DS31" s="611"/>
      <c r="DT31" s="611"/>
      <c r="DU31" s="611"/>
      <c r="DV31" s="612"/>
      <c r="DW31" s="596">
        <v>1.9</v>
      </c>
      <c r="DX31" s="623"/>
      <c r="DY31" s="623"/>
      <c r="DZ31" s="623"/>
      <c r="EA31" s="623"/>
      <c r="EB31" s="623"/>
      <c r="EC31" s="624"/>
    </row>
    <row r="32" spans="2:133" ht="11.25" customHeight="1">
      <c r="B32" s="588" t="s">
        <v>296</v>
      </c>
      <c r="C32" s="589"/>
      <c r="D32" s="589"/>
      <c r="E32" s="589"/>
      <c r="F32" s="589"/>
      <c r="G32" s="589"/>
      <c r="H32" s="589"/>
      <c r="I32" s="589"/>
      <c r="J32" s="589"/>
      <c r="K32" s="589"/>
      <c r="L32" s="589"/>
      <c r="M32" s="589"/>
      <c r="N32" s="589"/>
      <c r="O32" s="589"/>
      <c r="P32" s="589"/>
      <c r="Q32" s="590"/>
      <c r="R32" s="591">
        <v>103037</v>
      </c>
      <c r="S32" s="592"/>
      <c r="T32" s="592"/>
      <c r="U32" s="592"/>
      <c r="V32" s="592"/>
      <c r="W32" s="592"/>
      <c r="X32" s="592"/>
      <c r="Y32" s="593"/>
      <c r="Z32" s="594">
        <v>0.8</v>
      </c>
      <c r="AA32" s="594"/>
      <c r="AB32" s="594"/>
      <c r="AC32" s="594"/>
      <c r="AD32" s="595">
        <v>1</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99.1</v>
      </c>
      <c r="BH32" s="659"/>
      <c r="BI32" s="659"/>
      <c r="BJ32" s="659"/>
      <c r="BK32" s="659"/>
      <c r="BL32" s="659"/>
      <c r="BM32" s="660">
        <v>93.6</v>
      </c>
      <c r="BN32" s="659"/>
      <c r="BO32" s="659"/>
      <c r="BP32" s="659"/>
      <c r="BQ32" s="661"/>
      <c r="BR32" s="658">
        <v>98.9</v>
      </c>
      <c r="BS32" s="659"/>
      <c r="BT32" s="659"/>
      <c r="BU32" s="659"/>
      <c r="BV32" s="659"/>
      <c r="BW32" s="659"/>
      <c r="BX32" s="660">
        <v>91.5</v>
      </c>
      <c r="BY32" s="659"/>
      <c r="BZ32" s="659"/>
      <c r="CA32" s="659"/>
      <c r="CB32" s="661"/>
      <c r="CD32" s="656"/>
      <c r="CE32" s="657"/>
      <c r="CF32" s="605" t="s">
        <v>298</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3"/>
      <c r="DY32" s="623"/>
      <c r="DZ32" s="623"/>
      <c r="EA32" s="623"/>
      <c r="EB32" s="623"/>
      <c r="EC32" s="624"/>
    </row>
    <row r="33" spans="2:133" ht="11.25" customHeight="1">
      <c r="B33" s="588" t="s">
        <v>299</v>
      </c>
      <c r="C33" s="589"/>
      <c r="D33" s="589"/>
      <c r="E33" s="589"/>
      <c r="F33" s="589"/>
      <c r="G33" s="589"/>
      <c r="H33" s="589"/>
      <c r="I33" s="589"/>
      <c r="J33" s="589"/>
      <c r="K33" s="589"/>
      <c r="L33" s="589"/>
      <c r="M33" s="589"/>
      <c r="N33" s="589"/>
      <c r="O33" s="589"/>
      <c r="P33" s="589"/>
      <c r="Q33" s="590"/>
      <c r="R33" s="591">
        <v>323700</v>
      </c>
      <c r="S33" s="592"/>
      <c r="T33" s="592"/>
      <c r="U33" s="592"/>
      <c r="V33" s="592"/>
      <c r="W33" s="592"/>
      <c r="X33" s="592"/>
      <c r="Y33" s="593"/>
      <c r="Z33" s="594">
        <v>2.4</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8471429</v>
      </c>
      <c r="CS33" s="611"/>
      <c r="CT33" s="611"/>
      <c r="CU33" s="611"/>
      <c r="CV33" s="611"/>
      <c r="CW33" s="611"/>
      <c r="CX33" s="611"/>
      <c r="CY33" s="612"/>
      <c r="CZ33" s="625">
        <v>66.099999999999994</v>
      </c>
      <c r="DA33" s="626"/>
      <c r="DB33" s="626"/>
      <c r="DC33" s="627"/>
      <c r="DD33" s="600">
        <v>1827304</v>
      </c>
      <c r="DE33" s="611"/>
      <c r="DF33" s="611"/>
      <c r="DG33" s="611"/>
      <c r="DH33" s="611"/>
      <c r="DI33" s="611"/>
      <c r="DJ33" s="611"/>
      <c r="DK33" s="612"/>
      <c r="DL33" s="600">
        <v>1370512</v>
      </c>
      <c r="DM33" s="611"/>
      <c r="DN33" s="611"/>
      <c r="DO33" s="611"/>
      <c r="DP33" s="611"/>
      <c r="DQ33" s="611"/>
      <c r="DR33" s="611"/>
      <c r="DS33" s="611"/>
      <c r="DT33" s="611"/>
      <c r="DU33" s="611"/>
      <c r="DV33" s="612"/>
      <c r="DW33" s="596">
        <v>40.700000000000003</v>
      </c>
      <c r="DX33" s="623"/>
      <c r="DY33" s="623"/>
      <c r="DZ33" s="623"/>
      <c r="EA33" s="623"/>
      <c r="EB33" s="623"/>
      <c r="EC33" s="624"/>
    </row>
    <row r="34" spans="2:133" ht="11.25" customHeight="1">
      <c r="B34" s="588" t="s">
        <v>301</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5885342</v>
      </c>
      <c r="CS34" s="592"/>
      <c r="CT34" s="592"/>
      <c r="CU34" s="592"/>
      <c r="CV34" s="592"/>
      <c r="CW34" s="592"/>
      <c r="CX34" s="592"/>
      <c r="CY34" s="593"/>
      <c r="CZ34" s="625">
        <v>45.9</v>
      </c>
      <c r="DA34" s="626"/>
      <c r="DB34" s="626"/>
      <c r="DC34" s="627"/>
      <c r="DD34" s="600">
        <v>554995</v>
      </c>
      <c r="DE34" s="592"/>
      <c r="DF34" s="592"/>
      <c r="DG34" s="592"/>
      <c r="DH34" s="592"/>
      <c r="DI34" s="592"/>
      <c r="DJ34" s="592"/>
      <c r="DK34" s="593"/>
      <c r="DL34" s="600">
        <v>487429</v>
      </c>
      <c r="DM34" s="592"/>
      <c r="DN34" s="592"/>
      <c r="DO34" s="592"/>
      <c r="DP34" s="592"/>
      <c r="DQ34" s="592"/>
      <c r="DR34" s="592"/>
      <c r="DS34" s="592"/>
      <c r="DT34" s="592"/>
      <c r="DU34" s="592"/>
      <c r="DV34" s="593"/>
      <c r="DW34" s="596">
        <v>14.5</v>
      </c>
      <c r="DX34" s="623"/>
      <c r="DY34" s="623"/>
      <c r="DZ34" s="623"/>
      <c r="EA34" s="623"/>
      <c r="EB34" s="623"/>
      <c r="EC34" s="624"/>
    </row>
    <row r="35" spans="2:133" ht="11.25" customHeight="1">
      <c r="B35" s="588" t="s">
        <v>305</v>
      </c>
      <c r="C35" s="589"/>
      <c r="D35" s="589"/>
      <c r="E35" s="589"/>
      <c r="F35" s="589"/>
      <c r="G35" s="589"/>
      <c r="H35" s="589"/>
      <c r="I35" s="589"/>
      <c r="J35" s="589"/>
      <c r="K35" s="589"/>
      <c r="L35" s="589"/>
      <c r="M35" s="589"/>
      <c r="N35" s="589"/>
      <c r="O35" s="589"/>
      <c r="P35" s="589"/>
      <c r="Q35" s="590"/>
      <c r="R35" s="591">
        <v>240500</v>
      </c>
      <c r="S35" s="592"/>
      <c r="T35" s="592"/>
      <c r="U35" s="592"/>
      <c r="V35" s="592"/>
      <c r="W35" s="592"/>
      <c r="X35" s="592"/>
      <c r="Y35" s="593"/>
      <c r="Z35" s="594">
        <v>1.8</v>
      </c>
      <c r="AA35" s="594"/>
      <c r="AB35" s="594"/>
      <c r="AC35" s="594"/>
      <c r="AD35" s="595" t="s">
        <v>111</v>
      </c>
      <c r="AE35" s="595"/>
      <c r="AF35" s="595"/>
      <c r="AG35" s="595"/>
      <c r="AH35" s="595"/>
      <c r="AI35" s="595"/>
      <c r="AJ35" s="595"/>
      <c r="AK35" s="595"/>
      <c r="AL35" s="596" t="s">
        <v>111</v>
      </c>
      <c r="AM35" s="597"/>
      <c r="AN35" s="597"/>
      <c r="AO35" s="598"/>
      <c r="AP35" s="186"/>
      <c r="AQ35" s="602" t="s">
        <v>306</v>
      </c>
      <c r="AR35" s="603"/>
      <c r="AS35" s="603"/>
      <c r="AT35" s="603"/>
      <c r="AU35" s="603"/>
      <c r="AV35" s="603"/>
      <c r="AW35" s="603"/>
      <c r="AX35" s="603"/>
      <c r="AY35" s="604"/>
      <c r="AZ35" s="580">
        <v>729130</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93061</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76055</v>
      </c>
      <c r="CS35" s="611"/>
      <c r="CT35" s="611"/>
      <c r="CU35" s="611"/>
      <c r="CV35" s="611"/>
      <c r="CW35" s="611"/>
      <c r="CX35" s="611"/>
      <c r="CY35" s="612"/>
      <c r="CZ35" s="625">
        <v>0.6</v>
      </c>
      <c r="DA35" s="626"/>
      <c r="DB35" s="626"/>
      <c r="DC35" s="627"/>
      <c r="DD35" s="600">
        <v>71711</v>
      </c>
      <c r="DE35" s="611"/>
      <c r="DF35" s="611"/>
      <c r="DG35" s="611"/>
      <c r="DH35" s="611"/>
      <c r="DI35" s="611"/>
      <c r="DJ35" s="611"/>
      <c r="DK35" s="612"/>
      <c r="DL35" s="600">
        <v>71219</v>
      </c>
      <c r="DM35" s="611"/>
      <c r="DN35" s="611"/>
      <c r="DO35" s="611"/>
      <c r="DP35" s="611"/>
      <c r="DQ35" s="611"/>
      <c r="DR35" s="611"/>
      <c r="DS35" s="611"/>
      <c r="DT35" s="611"/>
      <c r="DU35" s="611"/>
      <c r="DV35" s="612"/>
      <c r="DW35" s="596">
        <v>2.1</v>
      </c>
      <c r="DX35" s="623"/>
      <c r="DY35" s="623"/>
      <c r="DZ35" s="623"/>
      <c r="EA35" s="623"/>
      <c r="EB35" s="623"/>
      <c r="EC35" s="624"/>
    </row>
    <row r="36" spans="2:133" ht="11.25" customHeight="1">
      <c r="B36" s="634" t="s">
        <v>309</v>
      </c>
      <c r="C36" s="635"/>
      <c r="D36" s="635"/>
      <c r="E36" s="635"/>
      <c r="F36" s="635"/>
      <c r="G36" s="635"/>
      <c r="H36" s="635"/>
      <c r="I36" s="635"/>
      <c r="J36" s="635"/>
      <c r="K36" s="635"/>
      <c r="L36" s="635"/>
      <c r="M36" s="635"/>
      <c r="N36" s="635"/>
      <c r="O36" s="635"/>
      <c r="P36" s="635"/>
      <c r="Q36" s="636"/>
      <c r="R36" s="663">
        <v>13706002</v>
      </c>
      <c r="S36" s="664"/>
      <c r="T36" s="664"/>
      <c r="U36" s="664"/>
      <c r="V36" s="664"/>
      <c r="W36" s="664"/>
      <c r="X36" s="664"/>
      <c r="Y36" s="665"/>
      <c r="Z36" s="666">
        <v>100</v>
      </c>
      <c r="AA36" s="666"/>
      <c r="AB36" s="666"/>
      <c r="AC36" s="666"/>
      <c r="AD36" s="667">
        <v>3128764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158315</v>
      </c>
      <c r="BA36" s="592"/>
      <c r="BB36" s="592"/>
      <c r="BC36" s="592"/>
      <c r="BD36" s="611"/>
      <c r="BE36" s="611"/>
      <c r="BF36" s="648"/>
      <c r="BG36" s="605" t="s">
        <v>311</v>
      </c>
      <c r="BH36" s="606"/>
      <c r="BI36" s="606"/>
      <c r="BJ36" s="606"/>
      <c r="BK36" s="606"/>
      <c r="BL36" s="606"/>
      <c r="BM36" s="606"/>
      <c r="BN36" s="606"/>
      <c r="BO36" s="606"/>
      <c r="BP36" s="606"/>
      <c r="BQ36" s="606"/>
      <c r="BR36" s="606"/>
      <c r="BS36" s="606"/>
      <c r="BT36" s="606"/>
      <c r="BU36" s="607"/>
      <c r="BV36" s="591">
        <v>93061</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447735</v>
      </c>
      <c r="CS36" s="592"/>
      <c r="CT36" s="592"/>
      <c r="CU36" s="592"/>
      <c r="CV36" s="592"/>
      <c r="CW36" s="592"/>
      <c r="CX36" s="592"/>
      <c r="CY36" s="593"/>
      <c r="CZ36" s="625">
        <v>3.5</v>
      </c>
      <c r="DA36" s="626"/>
      <c r="DB36" s="626"/>
      <c r="DC36" s="627"/>
      <c r="DD36" s="600">
        <v>397688</v>
      </c>
      <c r="DE36" s="592"/>
      <c r="DF36" s="592"/>
      <c r="DG36" s="592"/>
      <c r="DH36" s="592"/>
      <c r="DI36" s="592"/>
      <c r="DJ36" s="592"/>
      <c r="DK36" s="593"/>
      <c r="DL36" s="600">
        <v>329385</v>
      </c>
      <c r="DM36" s="592"/>
      <c r="DN36" s="592"/>
      <c r="DO36" s="592"/>
      <c r="DP36" s="592"/>
      <c r="DQ36" s="592"/>
      <c r="DR36" s="592"/>
      <c r="DS36" s="592"/>
      <c r="DT36" s="592"/>
      <c r="DU36" s="592"/>
      <c r="DV36" s="593"/>
      <c r="DW36" s="596">
        <v>9.8000000000000007</v>
      </c>
      <c r="DX36" s="623"/>
      <c r="DY36" s="623"/>
      <c r="DZ36" s="623"/>
      <c r="EA36" s="623"/>
      <c r="EB36" s="623"/>
      <c r="EC36" s="624"/>
    </row>
    <row r="37" spans="2:133" ht="11.25" customHeight="1">
      <c r="AQ37" s="670" t="s">
        <v>313</v>
      </c>
      <c r="AR37" s="671"/>
      <c r="AS37" s="671"/>
      <c r="AT37" s="671"/>
      <c r="AU37" s="671"/>
      <c r="AV37" s="671"/>
      <c r="AW37" s="671"/>
      <c r="AX37" s="671"/>
      <c r="AY37" s="672"/>
      <c r="AZ37" s="591">
        <v>66741</v>
      </c>
      <c r="BA37" s="592"/>
      <c r="BB37" s="592"/>
      <c r="BC37" s="592"/>
      <c r="BD37" s="611"/>
      <c r="BE37" s="611"/>
      <c r="BF37" s="648"/>
      <c r="BG37" s="605" t="s">
        <v>314</v>
      </c>
      <c r="BH37" s="606"/>
      <c r="BI37" s="606"/>
      <c r="BJ37" s="606"/>
      <c r="BK37" s="606"/>
      <c r="BL37" s="606"/>
      <c r="BM37" s="606"/>
      <c r="BN37" s="606"/>
      <c r="BO37" s="606"/>
      <c r="BP37" s="606"/>
      <c r="BQ37" s="606"/>
      <c r="BR37" s="606"/>
      <c r="BS37" s="606"/>
      <c r="BT37" s="606"/>
      <c r="BU37" s="607"/>
      <c r="BV37" s="591">
        <v>1915</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242349</v>
      </c>
      <c r="CS37" s="611"/>
      <c r="CT37" s="611"/>
      <c r="CU37" s="611"/>
      <c r="CV37" s="611"/>
      <c r="CW37" s="611"/>
      <c r="CX37" s="611"/>
      <c r="CY37" s="612"/>
      <c r="CZ37" s="625">
        <v>1.9</v>
      </c>
      <c r="DA37" s="626"/>
      <c r="DB37" s="626"/>
      <c r="DC37" s="627"/>
      <c r="DD37" s="600">
        <v>242269</v>
      </c>
      <c r="DE37" s="611"/>
      <c r="DF37" s="611"/>
      <c r="DG37" s="611"/>
      <c r="DH37" s="611"/>
      <c r="DI37" s="611"/>
      <c r="DJ37" s="611"/>
      <c r="DK37" s="612"/>
      <c r="DL37" s="600">
        <v>238780</v>
      </c>
      <c r="DM37" s="611"/>
      <c r="DN37" s="611"/>
      <c r="DO37" s="611"/>
      <c r="DP37" s="611"/>
      <c r="DQ37" s="611"/>
      <c r="DR37" s="611"/>
      <c r="DS37" s="611"/>
      <c r="DT37" s="611"/>
      <c r="DU37" s="611"/>
      <c r="DV37" s="612"/>
      <c r="DW37" s="596">
        <v>7.1</v>
      </c>
      <c r="DX37" s="623"/>
      <c r="DY37" s="623"/>
      <c r="DZ37" s="623"/>
      <c r="EA37" s="623"/>
      <c r="EB37" s="623"/>
      <c r="EC37" s="624"/>
    </row>
    <row r="38" spans="2:133" ht="11.25" customHeight="1">
      <c r="AQ38" s="670" t="s">
        <v>316</v>
      </c>
      <c r="AR38" s="671"/>
      <c r="AS38" s="671"/>
      <c r="AT38" s="671"/>
      <c r="AU38" s="671"/>
      <c r="AV38" s="671"/>
      <c r="AW38" s="671"/>
      <c r="AX38" s="671"/>
      <c r="AY38" s="672"/>
      <c r="AZ38" s="591">
        <v>5655</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3460</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656734</v>
      </c>
      <c r="CS38" s="592"/>
      <c r="CT38" s="592"/>
      <c r="CU38" s="592"/>
      <c r="CV38" s="592"/>
      <c r="CW38" s="592"/>
      <c r="CX38" s="592"/>
      <c r="CY38" s="593"/>
      <c r="CZ38" s="625">
        <v>5.0999999999999996</v>
      </c>
      <c r="DA38" s="626"/>
      <c r="DB38" s="626"/>
      <c r="DC38" s="627"/>
      <c r="DD38" s="600">
        <v>586372</v>
      </c>
      <c r="DE38" s="592"/>
      <c r="DF38" s="592"/>
      <c r="DG38" s="592"/>
      <c r="DH38" s="592"/>
      <c r="DI38" s="592"/>
      <c r="DJ38" s="592"/>
      <c r="DK38" s="593"/>
      <c r="DL38" s="600">
        <v>482479</v>
      </c>
      <c r="DM38" s="592"/>
      <c r="DN38" s="592"/>
      <c r="DO38" s="592"/>
      <c r="DP38" s="592"/>
      <c r="DQ38" s="592"/>
      <c r="DR38" s="592"/>
      <c r="DS38" s="592"/>
      <c r="DT38" s="592"/>
      <c r="DU38" s="592"/>
      <c r="DV38" s="593"/>
      <c r="DW38" s="596">
        <v>14.3</v>
      </c>
      <c r="DX38" s="623"/>
      <c r="DY38" s="623"/>
      <c r="DZ38" s="623"/>
      <c r="EA38" s="623"/>
      <c r="EB38" s="623"/>
      <c r="EC38" s="624"/>
    </row>
    <row r="39" spans="2:133" ht="11.25" customHeight="1">
      <c r="AQ39" s="670" t="s">
        <v>319</v>
      </c>
      <c r="AR39" s="671"/>
      <c r="AS39" s="671"/>
      <c r="AT39" s="671"/>
      <c r="AU39" s="671"/>
      <c r="AV39" s="671"/>
      <c r="AW39" s="671"/>
      <c r="AX39" s="671"/>
      <c r="AY39" s="672"/>
      <c r="AZ39" s="591" t="s">
        <v>320</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89</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1303822</v>
      </c>
      <c r="CS39" s="611"/>
      <c r="CT39" s="611"/>
      <c r="CU39" s="611"/>
      <c r="CV39" s="611"/>
      <c r="CW39" s="611"/>
      <c r="CX39" s="611"/>
      <c r="CY39" s="612"/>
      <c r="CZ39" s="625">
        <v>10.199999999999999</v>
      </c>
      <c r="DA39" s="626"/>
      <c r="DB39" s="626"/>
      <c r="DC39" s="627"/>
      <c r="DD39" s="600">
        <v>149797</v>
      </c>
      <c r="DE39" s="611"/>
      <c r="DF39" s="611"/>
      <c r="DG39" s="611"/>
      <c r="DH39" s="611"/>
      <c r="DI39" s="611"/>
      <c r="DJ39" s="611"/>
      <c r="DK39" s="612"/>
      <c r="DL39" s="600" t="s">
        <v>320</v>
      </c>
      <c r="DM39" s="611"/>
      <c r="DN39" s="611"/>
      <c r="DO39" s="611"/>
      <c r="DP39" s="611"/>
      <c r="DQ39" s="611"/>
      <c r="DR39" s="611"/>
      <c r="DS39" s="611"/>
      <c r="DT39" s="611"/>
      <c r="DU39" s="611"/>
      <c r="DV39" s="612"/>
      <c r="DW39" s="596" t="s">
        <v>320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100134</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85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101741</v>
      </c>
      <c r="CS40" s="592"/>
      <c r="CT40" s="592"/>
      <c r="CU40" s="592"/>
      <c r="CV40" s="592"/>
      <c r="CW40" s="592"/>
      <c r="CX40" s="592"/>
      <c r="CY40" s="593"/>
      <c r="CZ40" s="625">
        <v>0.8</v>
      </c>
      <c r="DA40" s="626"/>
      <c r="DB40" s="626"/>
      <c r="DC40" s="627"/>
      <c r="DD40" s="600">
        <v>66741</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398285</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269</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1"/>
      <c r="CT41" s="611"/>
      <c r="CU41" s="611"/>
      <c r="CV41" s="611"/>
      <c r="CW41" s="611"/>
      <c r="CX41" s="611"/>
      <c r="CY41" s="612"/>
      <c r="CZ41" s="625" t="s">
        <v>330</v>
      </c>
      <c r="DA41" s="626"/>
      <c r="DB41" s="626"/>
      <c r="DC41" s="627"/>
      <c r="DD41" s="600" t="s">
        <v>330</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2304126</v>
      </c>
      <c r="CS42" s="592"/>
      <c r="CT42" s="592"/>
      <c r="CU42" s="592"/>
      <c r="CV42" s="592"/>
      <c r="CW42" s="592"/>
      <c r="CX42" s="592"/>
      <c r="CY42" s="593"/>
      <c r="CZ42" s="625">
        <v>18</v>
      </c>
      <c r="DA42" s="674"/>
      <c r="DB42" s="674"/>
      <c r="DC42" s="675"/>
      <c r="DD42" s="600">
        <v>288919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68341</v>
      </c>
      <c r="CS43" s="611"/>
      <c r="CT43" s="611"/>
      <c r="CU43" s="611"/>
      <c r="CV43" s="611"/>
      <c r="CW43" s="611"/>
      <c r="CX43" s="611"/>
      <c r="CY43" s="612"/>
      <c r="CZ43" s="625">
        <v>0.5</v>
      </c>
      <c r="DA43" s="626"/>
      <c r="DB43" s="626"/>
      <c r="DC43" s="627"/>
      <c r="DD43" s="600">
        <v>68341</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1797932</v>
      </c>
      <c r="CS44" s="592"/>
      <c r="CT44" s="592"/>
      <c r="CU44" s="592"/>
      <c r="CV44" s="592"/>
      <c r="CW44" s="592"/>
      <c r="CX44" s="592"/>
      <c r="CY44" s="593"/>
      <c r="CZ44" s="625">
        <v>14</v>
      </c>
      <c r="DA44" s="674"/>
      <c r="DB44" s="674"/>
      <c r="DC44" s="675"/>
      <c r="DD44" s="600">
        <v>260673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1651235</v>
      </c>
      <c r="CS45" s="611"/>
      <c r="CT45" s="611"/>
      <c r="CU45" s="611"/>
      <c r="CV45" s="611"/>
      <c r="CW45" s="611"/>
      <c r="CX45" s="611"/>
      <c r="CY45" s="612"/>
      <c r="CZ45" s="625">
        <v>12.9</v>
      </c>
      <c r="DA45" s="626"/>
      <c r="DB45" s="626"/>
      <c r="DC45" s="627"/>
      <c r="DD45" s="600">
        <v>118334</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146697</v>
      </c>
      <c r="CS46" s="592"/>
      <c r="CT46" s="592"/>
      <c r="CU46" s="592"/>
      <c r="CV46" s="592"/>
      <c r="CW46" s="592"/>
      <c r="CX46" s="592"/>
      <c r="CY46" s="593"/>
      <c r="CZ46" s="625">
        <v>1.1000000000000001</v>
      </c>
      <c r="DA46" s="674"/>
      <c r="DB46" s="674"/>
      <c r="DC46" s="675"/>
      <c r="DD46" s="600">
        <v>142339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506194</v>
      </c>
      <c r="CS47" s="611"/>
      <c r="CT47" s="611"/>
      <c r="CU47" s="611"/>
      <c r="CV47" s="611"/>
      <c r="CW47" s="611"/>
      <c r="CX47" s="611"/>
      <c r="CY47" s="612"/>
      <c r="CZ47" s="625">
        <v>4</v>
      </c>
      <c r="DA47" s="626"/>
      <c r="DB47" s="626"/>
      <c r="DC47" s="627"/>
      <c r="DD47" s="600">
        <v>28246</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320</v>
      </c>
      <c r="CS48" s="592"/>
      <c r="CT48" s="592"/>
      <c r="CU48" s="592"/>
      <c r="CV48" s="592"/>
      <c r="CW48" s="592"/>
      <c r="CX48" s="592"/>
      <c r="CY48" s="593"/>
      <c r="CZ48" s="625" t="s">
        <v>320</v>
      </c>
      <c r="DA48" s="674"/>
      <c r="DB48" s="674"/>
      <c r="DC48" s="675"/>
      <c r="DD48" s="600" t="s">
        <v>320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12813811</v>
      </c>
      <c r="CS49" s="659"/>
      <c r="CT49" s="659"/>
      <c r="CU49" s="659"/>
      <c r="CV49" s="659"/>
      <c r="CW49" s="659"/>
      <c r="CX49" s="659"/>
      <c r="CY49" s="686"/>
      <c r="CZ49" s="687">
        <v>100</v>
      </c>
      <c r="DA49" s="688"/>
      <c r="DB49" s="688"/>
      <c r="DC49" s="689"/>
      <c r="DD49" s="690">
        <v>3750568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U1"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13706</v>
      </c>
      <c r="R7" s="721"/>
      <c r="S7" s="721"/>
      <c r="T7" s="721"/>
      <c r="U7" s="721"/>
      <c r="V7" s="721">
        <v>12813</v>
      </c>
      <c r="W7" s="721"/>
      <c r="X7" s="721"/>
      <c r="Y7" s="721"/>
      <c r="Z7" s="721"/>
      <c r="AA7" s="721">
        <v>893</v>
      </c>
      <c r="AB7" s="721"/>
      <c r="AC7" s="721"/>
      <c r="AD7" s="721"/>
      <c r="AE7" s="722"/>
      <c r="AF7" s="723">
        <v>304</v>
      </c>
      <c r="AG7" s="724"/>
      <c r="AH7" s="724"/>
      <c r="AI7" s="724"/>
      <c r="AJ7" s="725"/>
      <c r="AK7" s="760">
        <v>1</v>
      </c>
      <c r="AL7" s="761"/>
      <c r="AM7" s="761"/>
      <c r="AN7" s="761"/>
      <c r="AO7" s="761"/>
      <c r="AP7" s="761">
        <v>4334</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542</v>
      </c>
      <c r="BT7" s="765"/>
      <c r="BU7" s="765"/>
      <c r="BV7" s="765"/>
      <c r="BW7" s="765"/>
      <c r="BX7" s="765"/>
      <c r="BY7" s="765"/>
      <c r="BZ7" s="765"/>
      <c r="CA7" s="765"/>
      <c r="CB7" s="765"/>
      <c r="CC7" s="765"/>
      <c r="CD7" s="765"/>
      <c r="CE7" s="765"/>
      <c r="CF7" s="765"/>
      <c r="CG7" s="766"/>
      <c r="CH7" s="757">
        <v>-1</v>
      </c>
      <c r="CI7" s="758"/>
      <c r="CJ7" s="758"/>
      <c r="CK7" s="758"/>
      <c r="CL7" s="759"/>
      <c r="CM7" s="757">
        <v>36</v>
      </c>
      <c r="CN7" s="758"/>
      <c r="CO7" s="758"/>
      <c r="CP7" s="758"/>
      <c r="CQ7" s="759"/>
      <c r="CR7" s="757">
        <v>34</v>
      </c>
      <c r="CS7" s="758"/>
      <c r="CT7" s="758"/>
      <c r="CU7" s="758"/>
      <c r="CV7" s="759"/>
      <c r="CW7" s="757">
        <v>0</v>
      </c>
      <c r="CX7" s="758"/>
      <c r="CY7" s="758"/>
      <c r="CZ7" s="758"/>
      <c r="DA7" s="759"/>
      <c r="DB7" s="757">
        <v>0</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543</v>
      </c>
      <c r="BS8" s="754" t="s">
        <v>544</v>
      </c>
      <c r="BT8" s="755"/>
      <c r="BU8" s="755"/>
      <c r="BV8" s="755"/>
      <c r="BW8" s="755"/>
      <c r="BX8" s="755"/>
      <c r="BY8" s="755"/>
      <c r="BZ8" s="755"/>
      <c r="CA8" s="755"/>
      <c r="CB8" s="755"/>
      <c r="CC8" s="755"/>
      <c r="CD8" s="755"/>
      <c r="CE8" s="755"/>
      <c r="CF8" s="755"/>
      <c r="CG8" s="756"/>
      <c r="CH8" s="767">
        <v>11</v>
      </c>
      <c r="CI8" s="768"/>
      <c r="CJ8" s="768"/>
      <c r="CK8" s="768"/>
      <c r="CL8" s="769"/>
      <c r="CM8" s="767">
        <v>7</v>
      </c>
      <c r="CN8" s="768"/>
      <c r="CO8" s="768"/>
      <c r="CP8" s="768"/>
      <c r="CQ8" s="769"/>
      <c r="CR8" s="767">
        <v>0</v>
      </c>
      <c r="CS8" s="768"/>
      <c r="CT8" s="768"/>
      <c r="CU8" s="768"/>
      <c r="CV8" s="769"/>
      <c r="CW8" s="767">
        <v>0</v>
      </c>
      <c r="CX8" s="768"/>
      <c r="CY8" s="768"/>
      <c r="CZ8" s="768"/>
      <c r="DA8" s="769"/>
      <c r="DB8" s="767">
        <v>0</v>
      </c>
      <c r="DC8" s="768"/>
      <c r="DD8" s="768"/>
      <c r="DE8" s="768"/>
      <c r="DF8" s="769"/>
      <c r="DG8" s="767">
        <v>247</v>
      </c>
      <c r="DH8" s="768"/>
      <c r="DI8" s="768"/>
      <c r="DJ8" s="768"/>
      <c r="DK8" s="769"/>
      <c r="DL8" s="767">
        <v>353</v>
      </c>
      <c r="DM8" s="768"/>
      <c r="DN8" s="768"/>
      <c r="DO8" s="768"/>
      <c r="DP8" s="769"/>
      <c r="DQ8" s="767">
        <v>407</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13706</v>
      </c>
      <c r="R23" s="780"/>
      <c r="S23" s="780"/>
      <c r="T23" s="780"/>
      <c r="U23" s="780"/>
      <c r="V23" s="780">
        <v>12813</v>
      </c>
      <c r="W23" s="780"/>
      <c r="X23" s="780"/>
      <c r="Y23" s="780"/>
      <c r="Z23" s="780"/>
      <c r="AA23" s="780">
        <v>893</v>
      </c>
      <c r="AB23" s="780"/>
      <c r="AC23" s="780"/>
      <c r="AD23" s="780"/>
      <c r="AE23" s="781"/>
      <c r="AF23" s="782">
        <v>304</v>
      </c>
      <c r="AG23" s="780"/>
      <c r="AH23" s="780"/>
      <c r="AI23" s="780"/>
      <c r="AJ23" s="783"/>
      <c r="AK23" s="784"/>
      <c r="AL23" s="785"/>
      <c r="AM23" s="785"/>
      <c r="AN23" s="785"/>
      <c r="AO23" s="785"/>
      <c r="AP23" s="780">
        <v>4334</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1535</v>
      </c>
      <c r="R28" s="809"/>
      <c r="S28" s="809"/>
      <c r="T28" s="809"/>
      <c r="U28" s="809"/>
      <c r="V28" s="809">
        <v>1442</v>
      </c>
      <c r="W28" s="809"/>
      <c r="X28" s="809"/>
      <c r="Y28" s="809"/>
      <c r="Z28" s="809"/>
      <c r="AA28" s="809">
        <v>93</v>
      </c>
      <c r="AB28" s="809"/>
      <c r="AC28" s="809"/>
      <c r="AD28" s="809"/>
      <c r="AE28" s="810"/>
      <c r="AF28" s="811">
        <v>93</v>
      </c>
      <c r="AG28" s="809"/>
      <c r="AH28" s="809"/>
      <c r="AI28" s="809"/>
      <c r="AJ28" s="812"/>
      <c r="AK28" s="813">
        <v>100</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1283</v>
      </c>
      <c r="R29" s="745"/>
      <c r="S29" s="745"/>
      <c r="T29" s="745"/>
      <c r="U29" s="745"/>
      <c r="V29" s="745">
        <v>1237</v>
      </c>
      <c r="W29" s="745"/>
      <c r="X29" s="745"/>
      <c r="Y29" s="745"/>
      <c r="Z29" s="745"/>
      <c r="AA29" s="745">
        <v>46</v>
      </c>
      <c r="AB29" s="745"/>
      <c r="AC29" s="745"/>
      <c r="AD29" s="745"/>
      <c r="AE29" s="746"/>
      <c r="AF29" s="747">
        <v>46</v>
      </c>
      <c r="AG29" s="748"/>
      <c r="AH29" s="748"/>
      <c r="AI29" s="748"/>
      <c r="AJ29" s="749"/>
      <c r="AK29" s="816">
        <v>49</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155</v>
      </c>
      <c r="R30" s="745"/>
      <c r="S30" s="745"/>
      <c r="T30" s="745"/>
      <c r="U30" s="745"/>
      <c r="V30" s="745">
        <v>155</v>
      </c>
      <c r="W30" s="745"/>
      <c r="X30" s="745"/>
      <c r="Y30" s="745"/>
      <c r="Z30" s="745"/>
      <c r="AA30" s="745">
        <v>0</v>
      </c>
      <c r="AB30" s="745"/>
      <c r="AC30" s="745"/>
      <c r="AD30" s="745"/>
      <c r="AE30" s="746"/>
      <c r="AF30" s="747">
        <v>0</v>
      </c>
      <c r="AG30" s="748"/>
      <c r="AH30" s="748"/>
      <c r="AI30" s="748"/>
      <c r="AJ30" s="749"/>
      <c r="AK30" s="816">
        <v>188</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371</v>
      </c>
      <c r="R31" s="745"/>
      <c r="S31" s="745"/>
      <c r="T31" s="745"/>
      <c r="U31" s="745"/>
      <c r="V31" s="745">
        <v>319</v>
      </c>
      <c r="W31" s="745"/>
      <c r="X31" s="745"/>
      <c r="Y31" s="745"/>
      <c r="Z31" s="745"/>
      <c r="AA31" s="745">
        <v>52</v>
      </c>
      <c r="AB31" s="745"/>
      <c r="AC31" s="745"/>
      <c r="AD31" s="745"/>
      <c r="AE31" s="746"/>
      <c r="AF31" s="747">
        <v>250</v>
      </c>
      <c r="AG31" s="748"/>
      <c r="AH31" s="748"/>
      <c r="AI31" s="748"/>
      <c r="AJ31" s="749"/>
      <c r="AK31" s="816">
        <v>5</v>
      </c>
      <c r="AL31" s="817"/>
      <c r="AM31" s="817"/>
      <c r="AN31" s="817"/>
      <c r="AO31" s="817"/>
      <c r="AP31" s="817">
        <v>1382</v>
      </c>
      <c r="AQ31" s="817"/>
      <c r="AR31" s="817"/>
      <c r="AS31" s="817"/>
      <c r="AT31" s="817"/>
      <c r="AU31" s="817">
        <v>33</v>
      </c>
      <c r="AV31" s="817"/>
      <c r="AW31" s="817"/>
      <c r="AX31" s="817"/>
      <c r="AY31" s="817"/>
      <c r="AZ31" s="818" t="s">
        <v>545</v>
      </c>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382</v>
      </c>
      <c r="R32" s="745"/>
      <c r="S32" s="745"/>
      <c r="T32" s="745"/>
      <c r="U32" s="745"/>
      <c r="V32" s="745">
        <v>368</v>
      </c>
      <c r="W32" s="745"/>
      <c r="X32" s="745"/>
      <c r="Y32" s="745"/>
      <c r="Z32" s="745"/>
      <c r="AA32" s="745">
        <v>14</v>
      </c>
      <c r="AB32" s="745"/>
      <c r="AC32" s="745"/>
      <c r="AD32" s="745"/>
      <c r="AE32" s="746"/>
      <c r="AF32" s="747">
        <v>14</v>
      </c>
      <c r="AG32" s="748"/>
      <c r="AH32" s="748"/>
      <c r="AI32" s="748"/>
      <c r="AJ32" s="749"/>
      <c r="AK32" s="816">
        <v>61</v>
      </c>
      <c r="AL32" s="817"/>
      <c r="AM32" s="817"/>
      <c r="AN32" s="817"/>
      <c r="AO32" s="817"/>
      <c r="AP32" s="817">
        <v>2053</v>
      </c>
      <c r="AQ32" s="817"/>
      <c r="AR32" s="817"/>
      <c r="AS32" s="817"/>
      <c r="AT32" s="817"/>
      <c r="AU32" s="817">
        <v>1406</v>
      </c>
      <c r="AV32" s="817"/>
      <c r="AW32" s="817"/>
      <c r="AX32" s="817"/>
      <c r="AY32" s="817"/>
      <c r="AZ32" s="818" t="s">
        <v>545</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403</v>
      </c>
      <c r="AG63" s="828"/>
      <c r="AH63" s="828"/>
      <c r="AI63" s="828"/>
      <c r="AJ63" s="829"/>
      <c r="AK63" s="830"/>
      <c r="AL63" s="825"/>
      <c r="AM63" s="825"/>
      <c r="AN63" s="825"/>
      <c r="AO63" s="825"/>
      <c r="AP63" s="828">
        <v>3435</v>
      </c>
      <c r="AQ63" s="828"/>
      <c r="AR63" s="828"/>
      <c r="AS63" s="828"/>
      <c r="AT63" s="828"/>
      <c r="AU63" s="828">
        <v>1439</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389</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529</v>
      </c>
      <c r="C68" s="856"/>
      <c r="D68" s="856"/>
      <c r="E68" s="856"/>
      <c r="F68" s="856"/>
      <c r="G68" s="856"/>
      <c r="H68" s="856"/>
      <c r="I68" s="856"/>
      <c r="J68" s="856"/>
      <c r="K68" s="856"/>
      <c r="L68" s="856"/>
      <c r="M68" s="856"/>
      <c r="N68" s="856"/>
      <c r="O68" s="856"/>
      <c r="P68" s="857"/>
      <c r="Q68" s="858">
        <v>5663</v>
      </c>
      <c r="R68" s="852"/>
      <c r="S68" s="852"/>
      <c r="T68" s="852"/>
      <c r="U68" s="852"/>
      <c r="V68" s="852">
        <v>5721</v>
      </c>
      <c r="W68" s="852"/>
      <c r="X68" s="852"/>
      <c r="Y68" s="852"/>
      <c r="Z68" s="852"/>
      <c r="AA68" s="852">
        <v>-58</v>
      </c>
      <c r="AB68" s="852"/>
      <c r="AC68" s="852"/>
      <c r="AD68" s="852"/>
      <c r="AE68" s="852"/>
      <c r="AF68" s="852">
        <v>0</v>
      </c>
      <c r="AG68" s="852"/>
      <c r="AH68" s="852"/>
      <c r="AI68" s="852"/>
      <c r="AJ68" s="852"/>
      <c r="AK68" s="852">
        <v>0</v>
      </c>
      <c r="AL68" s="852"/>
      <c r="AM68" s="852"/>
      <c r="AN68" s="852"/>
      <c r="AO68" s="852"/>
      <c r="AP68" s="852">
        <v>6469</v>
      </c>
      <c r="AQ68" s="852"/>
      <c r="AR68" s="852"/>
      <c r="AS68" s="852"/>
      <c r="AT68" s="852"/>
      <c r="AU68" s="852">
        <v>690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530</v>
      </c>
      <c r="C69" s="860"/>
      <c r="D69" s="860"/>
      <c r="E69" s="860"/>
      <c r="F69" s="860"/>
      <c r="G69" s="860"/>
      <c r="H69" s="860"/>
      <c r="I69" s="860"/>
      <c r="J69" s="860"/>
      <c r="K69" s="860"/>
      <c r="L69" s="860"/>
      <c r="M69" s="860"/>
      <c r="N69" s="860"/>
      <c r="O69" s="860"/>
      <c r="P69" s="861"/>
      <c r="Q69" s="862">
        <v>1739</v>
      </c>
      <c r="R69" s="817"/>
      <c r="S69" s="817"/>
      <c r="T69" s="817"/>
      <c r="U69" s="817"/>
      <c r="V69" s="817">
        <v>1712</v>
      </c>
      <c r="W69" s="817"/>
      <c r="X69" s="817"/>
      <c r="Y69" s="817"/>
      <c r="Z69" s="817"/>
      <c r="AA69" s="817">
        <v>0</v>
      </c>
      <c r="AB69" s="817"/>
      <c r="AC69" s="817"/>
      <c r="AD69" s="817"/>
      <c r="AE69" s="817"/>
      <c r="AF69" s="817">
        <v>0</v>
      </c>
      <c r="AG69" s="817"/>
      <c r="AH69" s="817"/>
      <c r="AI69" s="817"/>
      <c r="AJ69" s="817"/>
      <c r="AK69" s="817">
        <v>0</v>
      </c>
      <c r="AL69" s="817"/>
      <c r="AM69" s="817"/>
      <c r="AN69" s="817"/>
      <c r="AO69" s="817"/>
      <c r="AP69" s="817">
        <v>430</v>
      </c>
      <c r="AQ69" s="817"/>
      <c r="AR69" s="817"/>
      <c r="AS69" s="817"/>
      <c r="AT69" s="817"/>
      <c r="AU69" s="817">
        <v>53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531</v>
      </c>
      <c r="C70" s="860"/>
      <c r="D70" s="860"/>
      <c r="E70" s="860"/>
      <c r="F70" s="860"/>
      <c r="G70" s="860"/>
      <c r="H70" s="860"/>
      <c r="I70" s="860"/>
      <c r="J70" s="860"/>
      <c r="K70" s="860"/>
      <c r="L70" s="860"/>
      <c r="M70" s="860"/>
      <c r="N70" s="860"/>
      <c r="O70" s="860"/>
      <c r="P70" s="861"/>
      <c r="Q70" s="862">
        <v>57</v>
      </c>
      <c r="R70" s="817"/>
      <c r="S70" s="817"/>
      <c r="T70" s="817"/>
      <c r="U70" s="817"/>
      <c r="V70" s="817">
        <v>56</v>
      </c>
      <c r="W70" s="817"/>
      <c r="X70" s="817"/>
      <c r="Y70" s="817"/>
      <c r="Z70" s="817"/>
      <c r="AA70" s="817">
        <v>1</v>
      </c>
      <c r="AB70" s="817"/>
      <c r="AC70" s="817"/>
      <c r="AD70" s="817"/>
      <c r="AE70" s="817"/>
      <c r="AF70" s="817">
        <v>1</v>
      </c>
      <c r="AG70" s="817"/>
      <c r="AH70" s="817"/>
      <c r="AI70" s="817"/>
      <c r="AJ70" s="817"/>
      <c r="AK70" s="817">
        <v>0</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532</v>
      </c>
      <c r="C71" s="860"/>
      <c r="D71" s="860"/>
      <c r="E71" s="860"/>
      <c r="F71" s="860"/>
      <c r="G71" s="860"/>
      <c r="H71" s="860"/>
      <c r="I71" s="860"/>
      <c r="J71" s="860"/>
      <c r="K71" s="860"/>
      <c r="L71" s="860"/>
      <c r="M71" s="860"/>
      <c r="N71" s="860"/>
      <c r="O71" s="860"/>
      <c r="P71" s="861"/>
      <c r="Q71" s="862">
        <v>336</v>
      </c>
      <c r="R71" s="817"/>
      <c r="S71" s="817"/>
      <c r="T71" s="817"/>
      <c r="U71" s="817"/>
      <c r="V71" s="817">
        <v>334</v>
      </c>
      <c r="W71" s="817"/>
      <c r="X71" s="817"/>
      <c r="Y71" s="817"/>
      <c r="Z71" s="817"/>
      <c r="AA71" s="817">
        <v>2</v>
      </c>
      <c r="AB71" s="817"/>
      <c r="AC71" s="817"/>
      <c r="AD71" s="817"/>
      <c r="AE71" s="817"/>
      <c r="AF71" s="817">
        <v>2</v>
      </c>
      <c r="AG71" s="817"/>
      <c r="AH71" s="817"/>
      <c r="AI71" s="817"/>
      <c r="AJ71" s="817"/>
      <c r="AK71" s="817">
        <v>60</v>
      </c>
      <c r="AL71" s="817"/>
      <c r="AM71" s="817"/>
      <c r="AN71" s="817"/>
      <c r="AO71" s="817"/>
      <c r="AP71" s="817">
        <v>1190</v>
      </c>
      <c r="AQ71" s="817"/>
      <c r="AR71" s="817"/>
      <c r="AS71" s="817"/>
      <c r="AT71" s="817"/>
      <c r="AU71" s="817">
        <v>24</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533</v>
      </c>
      <c r="C72" s="860"/>
      <c r="D72" s="860"/>
      <c r="E72" s="860"/>
      <c r="F72" s="860"/>
      <c r="G72" s="860"/>
      <c r="H72" s="860"/>
      <c r="I72" s="860"/>
      <c r="J72" s="860"/>
      <c r="K72" s="860"/>
      <c r="L72" s="860"/>
      <c r="M72" s="860"/>
      <c r="N72" s="860"/>
      <c r="O72" s="860"/>
      <c r="P72" s="861"/>
      <c r="Q72" s="862">
        <v>1001</v>
      </c>
      <c r="R72" s="817"/>
      <c r="S72" s="817"/>
      <c r="T72" s="817"/>
      <c r="U72" s="817"/>
      <c r="V72" s="817">
        <v>989</v>
      </c>
      <c r="W72" s="817"/>
      <c r="X72" s="817"/>
      <c r="Y72" s="817"/>
      <c r="Z72" s="817"/>
      <c r="AA72" s="817">
        <v>12</v>
      </c>
      <c r="AB72" s="817"/>
      <c r="AC72" s="817"/>
      <c r="AD72" s="817"/>
      <c r="AE72" s="817"/>
      <c r="AF72" s="817">
        <v>12</v>
      </c>
      <c r="AG72" s="817"/>
      <c r="AH72" s="817"/>
      <c r="AI72" s="817"/>
      <c r="AJ72" s="817"/>
      <c r="AK72" s="817">
        <v>0</v>
      </c>
      <c r="AL72" s="817"/>
      <c r="AM72" s="817"/>
      <c r="AN72" s="817"/>
      <c r="AO72" s="817"/>
      <c r="AP72" s="817">
        <v>511</v>
      </c>
      <c r="AQ72" s="817"/>
      <c r="AR72" s="817"/>
      <c r="AS72" s="817"/>
      <c r="AT72" s="817"/>
      <c r="AU72" s="817">
        <v>61</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534</v>
      </c>
      <c r="C73" s="860"/>
      <c r="D73" s="860"/>
      <c r="E73" s="860"/>
      <c r="F73" s="860"/>
      <c r="G73" s="860"/>
      <c r="H73" s="860"/>
      <c r="I73" s="860"/>
      <c r="J73" s="860"/>
      <c r="K73" s="860"/>
      <c r="L73" s="860"/>
      <c r="M73" s="860"/>
      <c r="N73" s="860"/>
      <c r="O73" s="860"/>
      <c r="P73" s="861"/>
      <c r="Q73" s="862">
        <v>3620</v>
      </c>
      <c r="R73" s="817"/>
      <c r="S73" s="817"/>
      <c r="T73" s="817"/>
      <c r="U73" s="817"/>
      <c r="V73" s="817">
        <v>3484</v>
      </c>
      <c r="W73" s="817"/>
      <c r="X73" s="817"/>
      <c r="Y73" s="817"/>
      <c r="Z73" s="817"/>
      <c r="AA73" s="817">
        <v>136</v>
      </c>
      <c r="AB73" s="817"/>
      <c r="AC73" s="817"/>
      <c r="AD73" s="817"/>
      <c r="AE73" s="817"/>
      <c r="AF73" s="817">
        <v>7770</v>
      </c>
      <c r="AG73" s="817"/>
      <c r="AH73" s="817"/>
      <c r="AI73" s="817"/>
      <c r="AJ73" s="817"/>
      <c r="AK73" s="817">
        <v>0</v>
      </c>
      <c r="AL73" s="817"/>
      <c r="AM73" s="817"/>
      <c r="AN73" s="817"/>
      <c r="AO73" s="817"/>
      <c r="AP73" s="817">
        <v>1085</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536</v>
      </c>
      <c r="C74" s="860"/>
      <c r="D74" s="860"/>
      <c r="E74" s="860"/>
      <c r="F74" s="860"/>
      <c r="G74" s="860"/>
      <c r="H74" s="860"/>
      <c r="I74" s="860"/>
      <c r="J74" s="860"/>
      <c r="K74" s="860"/>
      <c r="L74" s="860"/>
      <c r="M74" s="860"/>
      <c r="N74" s="860"/>
      <c r="O74" s="860"/>
      <c r="P74" s="861"/>
      <c r="Q74" s="862">
        <v>821</v>
      </c>
      <c r="R74" s="817"/>
      <c r="S74" s="817"/>
      <c r="T74" s="817"/>
      <c r="U74" s="817"/>
      <c r="V74" s="817">
        <v>781</v>
      </c>
      <c r="W74" s="817"/>
      <c r="X74" s="817"/>
      <c r="Y74" s="817"/>
      <c r="Z74" s="817"/>
      <c r="AA74" s="817">
        <v>40</v>
      </c>
      <c r="AB74" s="817"/>
      <c r="AC74" s="817"/>
      <c r="AD74" s="817"/>
      <c r="AE74" s="817"/>
      <c r="AF74" s="817">
        <v>40</v>
      </c>
      <c r="AG74" s="817"/>
      <c r="AH74" s="817"/>
      <c r="AI74" s="817"/>
      <c r="AJ74" s="817"/>
      <c r="AK74" s="817">
        <v>1</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535</v>
      </c>
      <c r="C75" s="860"/>
      <c r="D75" s="860"/>
      <c r="E75" s="860"/>
      <c r="F75" s="860"/>
      <c r="G75" s="860"/>
      <c r="H75" s="860"/>
      <c r="I75" s="860"/>
      <c r="J75" s="860"/>
      <c r="K75" s="860"/>
      <c r="L75" s="860"/>
      <c r="M75" s="860"/>
      <c r="N75" s="860"/>
      <c r="O75" s="860"/>
      <c r="P75" s="861"/>
      <c r="Q75" s="865">
        <v>240924</v>
      </c>
      <c r="R75" s="866"/>
      <c r="S75" s="866"/>
      <c r="T75" s="866"/>
      <c r="U75" s="816"/>
      <c r="V75" s="867">
        <v>229430</v>
      </c>
      <c r="W75" s="866"/>
      <c r="X75" s="866"/>
      <c r="Y75" s="866"/>
      <c r="Z75" s="816"/>
      <c r="AA75" s="867">
        <v>11494</v>
      </c>
      <c r="AB75" s="866"/>
      <c r="AC75" s="866"/>
      <c r="AD75" s="866"/>
      <c r="AE75" s="816"/>
      <c r="AF75" s="867">
        <v>11494</v>
      </c>
      <c r="AG75" s="866"/>
      <c r="AH75" s="866"/>
      <c r="AI75" s="866"/>
      <c r="AJ75" s="816"/>
      <c r="AK75" s="867">
        <v>2244</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537</v>
      </c>
      <c r="C76" s="860"/>
      <c r="D76" s="860"/>
      <c r="E76" s="860"/>
      <c r="F76" s="860"/>
      <c r="G76" s="860"/>
      <c r="H76" s="860"/>
      <c r="I76" s="860"/>
      <c r="J76" s="860"/>
      <c r="K76" s="860"/>
      <c r="L76" s="860"/>
      <c r="M76" s="860"/>
      <c r="N76" s="860"/>
      <c r="O76" s="860"/>
      <c r="P76" s="861"/>
      <c r="Q76" s="865">
        <v>11109</v>
      </c>
      <c r="R76" s="866"/>
      <c r="S76" s="866"/>
      <c r="T76" s="866"/>
      <c r="U76" s="816"/>
      <c r="V76" s="867">
        <v>10768</v>
      </c>
      <c r="W76" s="866"/>
      <c r="X76" s="866"/>
      <c r="Y76" s="866"/>
      <c r="Z76" s="816"/>
      <c r="AA76" s="867">
        <v>341</v>
      </c>
      <c r="AB76" s="866"/>
      <c r="AC76" s="866"/>
      <c r="AD76" s="866"/>
      <c r="AE76" s="816"/>
      <c r="AF76" s="867">
        <v>0</v>
      </c>
      <c r="AG76" s="866"/>
      <c r="AH76" s="866"/>
      <c r="AI76" s="866"/>
      <c r="AJ76" s="816"/>
      <c r="AK76" s="867">
        <v>2209</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538</v>
      </c>
      <c r="C77" s="860"/>
      <c r="D77" s="860"/>
      <c r="E77" s="860"/>
      <c r="F77" s="860"/>
      <c r="G77" s="860"/>
      <c r="H77" s="860"/>
      <c r="I77" s="860"/>
      <c r="J77" s="860"/>
      <c r="K77" s="860"/>
      <c r="L77" s="860"/>
      <c r="M77" s="860"/>
      <c r="N77" s="860"/>
      <c r="O77" s="860"/>
      <c r="P77" s="861"/>
      <c r="Q77" s="865">
        <v>1420</v>
      </c>
      <c r="R77" s="866"/>
      <c r="S77" s="866"/>
      <c r="T77" s="866"/>
      <c r="U77" s="816"/>
      <c r="V77" s="867">
        <v>1419</v>
      </c>
      <c r="W77" s="866"/>
      <c r="X77" s="866"/>
      <c r="Y77" s="866"/>
      <c r="Z77" s="816"/>
      <c r="AA77" s="867">
        <v>1</v>
      </c>
      <c r="AB77" s="866"/>
      <c r="AC77" s="866"/>
      <c r="AD77" s="866"/>
      <c r="AE77" s="816"/>
      <c r="AF77" s="867">
        <v>0</v>
      </c>
      <c r="AG77" s="866"/>
      <c r="AH77" s="866"/>
      <c r="AI77" s="866"/>
      <c r="AJ77" s="816"/>
      <c r="AK77" s="867">
        <v>0</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539</v>
      </c>
      <c r="C78" s="860"/>
      <c r="D78" s="860"/>
      <c r="E78" s="860"/>
      <c r="F78" s="860"/>
      <c r="G78" s="860"/>
      <c r="H78" s="860"/>
      <c r="I78" s="860"/>
      <c r="J78" s="860"/>
      <c r="K78" s="860"/>
      <c r="L78" s="860"/>
      <c r="M78" s="860"/>
      <c r="N78" s="860"/>
      <c r="O78" s="860"/>
      <c r="P78" s="861"/>
      <c r="Q78" s="862">
        <v>2</v>
      </c>
      <c r="R78" s="817"/>
      <c r="S78" s="817"/>
      <c r="T78" s="817"/>
      <c r="U78" s="817"/>
      <c r="V78" s="817">
        <v>0</v>
      </c>
      <c r="W78" s="817"/>
      <c r="X78" s="817"/>
      <c r="Y78" s="817"/>
      <c r="Z78" s="817"/>
      <c r="AA78" s="817">
        <v>2</v>
      </c>
      <c r="AB78" s="817"/>
      <c r="AC78" s="817"/>
      <c r="AD78" s="817"/>
      <c r="AE78" s="817"/>
      <c r="AF78" s="817">
        <v>0</v>
      </c>
      <c r="AG78" s="817"/>
      <c r="AH78" s="817"/>
      <c r="AI78" s="817"/>
      <c r="AJ78" s="817"/>
      <c r="AK78" s="817">
        <v>0</v>
      </c>
      <c r="AL78" s="817"/>
      <c r="AM78" s="817"/>
      <c r="AN78" s="817"/>
      <c r="AO78" s="817"/>
      <c r="AP78" s="817">
        <v>0</v>
      </c>
      <c r="AQ78" s="817"/>
      <c r="AR78" s="817"/>
      <c r="AS78" s="817"/>
      <c r="AT78" s="817"/>
      <c r="AU78" s="817">
        <v>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540</v>
      </c>
      <c r="C79" s="860"/>
      <c r="D79" s="860"/>
      <c r="E79" s="860"/>
      <c r="F79" s="860"/>
      <c r="G79" s="860"/>
      <c r="H79" s="860"/>
      <c r="I79" s="860"/>
      <c r="J79" s="860"/>
      <c r="K79" s="860"/>
      <c r="L79" s="860"/>
      <c r="M79" s="860"/>
      <c r="N79" s="860"/>
      <c r="O79" s="860"/>
      <c r="P79" s="861"/>
      <c r="Q79" s="862">
        <v>39</v>
      </c>
      <c r="R79" s="817"/>
      <c r="S79" s="817"/>
      <c r="T79" s="817"/>
      <c r="U79" s="817"/>
      <c r="V79" s="817">
        <v>38</v>
      </c>
      <c r="W79" s="817"/>
      <c r="X79" s="817"/>
      <c r="Y79" s="817"/>
      <c r="Z79" s="817"/>
      <c r="AA79" s="817">
        <v>1</v>
      </c>
      <c r="AB79" s="817"/>
      <c r="AC79" s="817"/>
      <c r="AD79" s="817"/>
      <c r="AE79" s="817"/>
      <c r="AF79" s="817">
        <v>0</v>
      </c>
      <c r="AG79" s="817"/>
      <c r="AH79" s="817"/>
      <c r="AI79" s="817"/>
      <c r="AJ79" s="817"/>
      <c r="AK79" s="817">
        <v>0</v>
      </c>
      <c r="AL79" s="817"/>
      <c r="AM79" s="817"/>
      <c r="AN79" s="817"/>
      <c r="AO79" s="817"/>
      <c r="AP79" s="817">
        <v>0</v>
      </c>
      <c r="AQ79" s="817"/>
      <c r="AR79" s="817"/>
      <c r="AS79" s="817"/>
      <c r="AT79" s="817"/>
      <c r="AU79" s="817">
        <v>0</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541</v>
      </c>
      <c r="C80" s="860"/>
      <c r="D80" s="860"/>
      <c r="E80" s="860"/>
      <c r="F80" s="860"/>
      <c r="G80" s="860"/>
      <c r="H80" s="860"/>
      <c r="I80" s="860"/>
      <c r="J80" s="860"/>
      <c r="K80" s="860"/>
      <c r="L80" s="860"/>
      <c r="M80" s="860"/>
      <c r="N80" s="860"/>
      <c r="O80" s="860"/>
      <c r="P80" s="861"/>
      <c r="Q80" s="862">
        <v>13</v>
      </c>
      <c r="R80" s="817"/>
      <c r="S80" s="817"/>
      <c r="T80" s="817"/>
      <c r="U80" s="817"/>
      <c r="V80" s="817">
        <v>12</v>
      </c>
      <c r="W80" s="817"/>
      <c r="X80" s="817"/>
      <c r="Y80" s="817"/>
      <c r="Z80" s="817"/>
      <c r="AA80" s="817">
        <v>1</v>
      </c>
      <c r="AB80" s="817"/>
      <c r="AC80" s="817"/>
      <c r="AD80" s="817"/>
      <c r="AE80" s="817"/>
      <c r="AF80" s="817">
        <v>0</v>
      </c>
      <c r="AG80" s="817"/>
      <c r="AH80" s="817"/>
      <c r="AI80" s="817"/>
      <c r="AJ80" s="817"/>
      <c r="AK80" s="817">
        <v>0</v>
      </c>
      <c r="AL80" s="817"/>
      <c r="AM80" s="817"/>
      <c r="AN80" s="817"/>
      <c r="AO80" s="817"/>
      <c r="AP80" s="817">
        <v>0</v>
      </c>
      <c r="AQ80" s="817"/>
      <c r="AR80" s="817"/>
      <c r="AS80" s="817"/>
      <c r="AT80" s="817"/>
      <c r="AU80" s="817">
        <v>0</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19319</v>
      </c>
      <c r="AG88" s="828"/>
      <c r="AH88" s="828"/>
      <c r="AI88" s="828"/>
      <c r="AJ88" s="828"/>
      <c r="AK88" s="825"/>
      <c r="AL88" s="825"/>
      <c r="AM88" s="825"/>
      <c r="AN88" s="825"/>
      <c r="AO88" s="825"/>
      <c r="AP88" s="828">
        <v>9685</v>
      </c>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285</v>
      </c>
      <c r="AG109" s="881"/>
      <c r="AH109" s="881"/>
      <c r="AI109" s="881"/>
      <c r="AJ109" s="882"/>
      <c r="AK109" s="880" t="s">
        <v>284</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285</v>
      </c>
      <c r="BW109" s="881"/>
      <c r="BX109" s="881"/>
      <c r="BY109" s="881"/>
      <c r="BZ109" s="882"/>
      <c r="CA109" s="880" t="s">
        <v>284</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285</v>
      </c>
      <c r="DM109" s="881"/>
      <c r="DN109" s="881"/>
      <c r="DO109" s="881"/>
      <c r="DP109" s="882"/>
      <c r="DQ109" s="880" t="s">
        <v>284</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440854</v>
      </c>
      <c r="AB110" s="888"/>
      <c r="AC110" s="888"/>
      <c r="AD110" s="888"/>
      <c r="AE110" s="889"/>
      <c r="AF110" s="890">
        <v>447968</v>
      </c>
      <c r="AG110" s="888"/>
      <c r="AH110" s="888"/>
      <c r="AI110" s="888"/>
      <c r="AJ110" s="889"/>
      <c r="AK110" s="890">
        <v>449796</v>
      </c>
      <c r="AL110" s="888"/>
      <c r="AM110" s="888"/>
      <c r="AN110" s="888"/>
      <c r="AO110" s="889"/>
      <c r="AP110" s="891">
        <v>14.7</v>
      </c>
      <c r="AQ110" s="892"/>
      <c r="AR110" s="892"/>
      <c r="AS110" s="892"/>
      <c r="AT110" s="893"/>
      <c r="AU110" s="894" t="s">
        <v>61</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4515591</v>
      </c>
      <c r="BR110" s="925"/>
      <c r="BS110" s="925"/>
      <c r="BT110" s="925"/>
      <c r="BU110" s="925"/>
      <c r="BV110" s="925">
        <v>4433837</v>
      </c>
      <c r="BW110" s="925"/>
      <c r="BX110" s="925"/>
      <c r="BY110" s="925"/>
      <c r="BZ110" s="925"/>
      <c r="CA110" s="925">
        <v>4333906</v>
      </c>
      <c r="CB110" s="925"/>
      <c r="CC110" s="925"/>
      <c r="CD110" s="925"/>
      <c r="CE110" s="925"/>
      <c r="CF110" s="939">
        <v>141.30000000000001</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466752</v>
      </c>
      <c r="BR111" s="918"/>
      <c r="BS111" s="918"/>
      <c r="BT111" s="918"/>
      <c r="BU111" s="918"/>
      <c r="BV111" s="918">
        <v>432124</v>
      </c>
      <c r="BW111" s="918"/>
      <c r="BX111" s="918"/>
      <c r="BY111" s="918"/>
      <c r="BZ111" s="918"/>
      <c r="CA111" s="918">
        <v>369526</v>
      </c>
      <c r="CB111" s="918"/>
      <c r="CC111" s="918"/>
      <c r="CD111" s="918"/>
      <c r="CE111" s="918"/>
      <c r="CF111" s="912">
        <v>12</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2062912</v>
      </c>
      <c r="BR112" s="918"/>
      <c r="BS112" s="918"/>
      <c r="BT112" s="918"/>
      <c r="BU112" s="918"/>
      <c r="BV112" s="918">
        <v>1727748</v>
      </c>
      <c r="BW112" s="918"/>
      <c r="BX112" s="918"/>
      <c r="BY112" s="918"/>
      <c r="BZ112" s="918"/>
      <c r="CA112" s="918">
        <v>1439246</v>
      </c>
      <c r="CB112" s="918"/>
      <c r="CC112" s="918"/>
      <c r="CD112" s="918"/>
      <c r="CE112" s="918"/>
      <c r="CF112" s="912">
        <v>46.9</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130144</v>
      </c>
      <c r="AB113" s="932"/>
      <c r="AC113" s="932"/>
      <c r="AD113" s="932"/>
      <c r="AE113" s="933"/>
      <c r="AF113" s="934">
        <v>93508</v>
      </c>
      <c r="AG113" s="932"/>
      <c r="AH113" s="932"/>
      <c r="AI113" s="932"/>
      <c r="AJ113" s="933"/>
      <c r="AK113" s="934">
        <v>131963</v>
      </c>
      <c r="AL113" s="932"/>
      <c r="AM113" s="932"/>
      <c r="AN113" s="932"/>
      <c r="AO113" s="933"/>
      <c r="AP113" s="935">
        <v>4.3</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1005862</v>
      </c>
      <c r="BR113" s="918"/>
      <c r="BS113" s="918"/>
      <c r="BT113" s="918"/>
      <c r="BU113" s="918"/>
      <c r="BV113" s="918">
        <v>960878</v>
      </c>
      <c r="BW113" s="918"/>
      <c r="BX113" s="918"/>
      <c r="BY113" s="918"/>
      <c r="BZ113" s="918"/>
      <c r="CA113" s="918">
        <v>828926</v>
      </c>
      <c r="CB113" s="918"/>
      <c r="CC113" s="918"/>
      <c r="CD113" s="918"/>
      <c r="CE113" s="918"/>
      <c r="CF113" s="912">
        <v>27</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59688</v>
      </c>
      <c r="AB114" s="957"/>
      <c r="AC114" s="957"/>
      <c r="AD114" s="957"/>
      <c r="AE114" s="958"/>
      <c r="AF114" s="959">
        <v>54500</v>
      </c>
      <c r="AG114" s="957"/>
      <c r="AH114" s="957"/>
      <c r="AI114" s="957"/>
      <c r="AJ114" s="958"/>
      <c r="AK114" s="959">
        <v>50889</v>
      </c>
      <c r="AL114" s="957"/>
      <c r="AM114" s="957"/>
      <c r="AN114" s="957"/>
      <c r="AO114" s="958"/>
      <c r="AP114" s="960">
        <v>1.7</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1053269</v>
      </c>
      <c r="BR114" s="918"/>
      <c r="BS114" s="918"/>
      <c r="BT114" s="918"/>
      <c r="BU114" s="918"/>
      <c r="BV114" s="918">
        <v>995567</v>
      </c>
      <c r="BW114" s="918"/>
      <c r="BX114" s="918"/>
      <c r="BY114" s="918"/>
      <c r="BZ114" s="918"/>
      <c r="CA114" s="918">
        <v>981158</v>
      </c>
      <c r="CB114" s="918"/>
      <c r="CC114" s="918"/>
      <c r="CD114" s="918"/>
      <c r="CE114" s="918"/>
      <c r="CF114" s="912">
        <v>32</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144741</v>
      </c>
      <c r="AB115" s="932"/>
      <c r="AC115" s="932"/>
      <c r="AD115" s="932"/>
      <c r="AE115" s="933"/>
      <c r="AF115" s="934">
        <v>45334</v>
      </c>
      <c r="AG115" s="932"/>
      <c r="AH115" s="932"/>
      <c r="AI115" s="932"/>
      <c r="AJ115" s="933"/>
      <c r="AK115" s="934">
        <v>43206</v>
      </c>
      <c r="AL115" s="932"/>
      <c r="AM115" s="932"/>
      <c r="AN115" s="932"/>
      <c r="AO115" s="933"/>
      <c r="AP115" s="935">
        <v>1.4</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24433</v>
      </c>
      <c r="DH115" s="957"/>
      <c r="DI115" s="957"/>
      <c r="DJ115" s="957"/>
      <c r="DK115" s="958"/>
      <c r="DL115" s="959">
        <v>26942</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32282</v>
      </c>
      <c r="DH116" s="957"/>
      <c r="DI116" s="957"/>
      <c r="DJ116" s="957"/>
      <c r="DK116" s="958"/>
      <c r="DL116" s="959">
        <v>24488</v>
      </c>
      <c r="DM116" s="957"/>
      <c r="DN116" s="957"/>
      <c r="DO116" s="957"/>
      <c r="DP116" s="958"/>
      <c r="DQ116" s="959">
        <v>16693</v>
      </c>
      <c r="DR116" s="957"/>
      <c r="DS116" s="957"/>
      <c r="DT116" s="957"/>
      <c r="DU116" s="958"/>
      <c r="DV116" s="960">
        <v>0.5</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775427</v>
      </c>
      <c r="AB117" s="964"/>
      <c r="AC117" s="964"/>
      <c r="AD117" s="964"/>
      <c r="AE117" s="965"/>
      <c r="AF117" s="963">
        <v>641310</v>
      </c>
      <c r="AG117" s="964"/>
      <c r="AH117" s="964"/>
      <c r="AI117" s="964"/>
      <c r="AJ117" s="965"/>
      <c r="AK117" s="963">
        <v>675854</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v>408556</v>
      </c>
      <c r="DH117" s="957"/>
      <c r="DI117" s="957"/>
      <c r="DJ117" s="957"/>
      <c r="DK117" s="958"/>
      <c r="DL117" s="959">
        <v>380694</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285</v>
      </c>
      <c r="AG118" s="881"/>
      <c r="AH118" s="881"/>
      <c r="AI118" s="881"/>
      <c r="AJ118" s="882"/>
      <c r="AK118" s="880" t="s">
        <v>284</v>
      </c>
      <c r="AL118" s="881"/>
      <c r="AM118" s="881"/>
      <c r="AN118" s="881"/>
      <c r="AO118" s="882"/>
      <c r="AP118" s="988" t="s">
        <v>400</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428</v>
      </c>
      <c r="BP118" s="992"/>
      <c r="BQ118" s="983">
        <v>9104386</v>
      </c>
      <c r="BR118" s="984"/>
      <c r="BS118" s="984"/>
      <c r="BT118" s="984"/>
      <c r="BU118" s="984"/>
      <c r="BV118" s="984">
        <v>8550154</v>
      </c>
      <c r="BW118" s="984"/>
      <c r="BX118" s="984"/>
      <c r="BY118" s="984"/>
      <c r="BZ118" s="984"/>
      <c r="CA118" s="984">
        <v>7952762</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v>352833</v>
      </c>
      <c r="DR118" s="957"/>
      <c r="DS118" s="957"/>
      <c r="DT118" s="957"/>
      <c r="DU118" s="958"/>
      <c r="DV118" s="960">
        <v>11.5</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2539045</v>
      </c>
      <c r="BR119" s="925"/>
      <c r="BS119" s="925"/>
      <c r="BT119" s="925"/>
      <c r="BU119" s="925"/>
      <c r="BV119" s="925">
        <v>2853091</v>
      </c>
      <c r="BW119" s="925"/>
      <c r="BX119" s="925"/>
      <c r="BY119" s="925"/>
      <c r="BZ119" s="925"/>
      <c r="CA119" s="925">
        <v>2903229</v>
      </c>
      <c r="CB119" s="925"/>
      <c r="CC119" s="925"/>
      <c r="CD119" s="925"/>
      <c r="CE119" s="925"/>
      <c r="CF119" s="939">
        <v>94.7</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1481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149497</v>
      </c>
      <c r="BR120" s="918"/>
      <c r="BS120" s="918"/>
      <c r="BT120" s="918"/>
      <c r="BU120" s="918"/>
      <c r="BV120" s="918">
        <v>130152</v>
      </c>
      <c r="BW120" s="918"/>
      <c r="BX120" s="918"/>
      <c r="BY120" s="918"/>
      <c r="BZ120" s="918"/>
      <c r="CA120" s="918">
        <v>116104</v>
      </c>
      <c r="CB120" s="918"/>
      <c r="CC120" s="918"/>
      <c r="CD120" s="918"/>
      <c r="CE120" s="918"/>
      <c r="CF120" s="912">
        <v>3.8</v>
      </c>
      <c r="CG120" s="913"/>
      <c r="CH120" s="913"/>
      <c r="CI120" s="913"/>
      <c r="CJ120" s="913"/>
      <c r="CK120" s="1011" t="s">
        <v>434</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2014296</v>
      </c>
      <c r="DH120" s="925"/>
      <c r="DI120" s="925"/>
      <c r="DJ120" s="925"/>
      <c r="DK120" s="925"/>
      <c r="DL120" s="925">
        <v>1689621</v>
      </c>
      <c r="DM120" s="925"/>
      <c r="DN120" s="925"/>
      <c r="DO120" s="925"/>
      <c r="DP120" s="925"/>
      <c r="DQ120" s="925">
        <v>1406085</v>
      </c>
      <c r="DR120" s="925"/>
      <c r="DS120" s="925"/>
      <c r="DT120" s="925"/>
      <c r="DU120" s="925"/>
      <c r="DV120" s="926">
        <v>45.8</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4261427</v>
      </c>
      <c r="BR121" s="984"/>
      <c r="BS121" s="984"/>
      <c r="BT121" s="984"/>
      <c r="BU121" s="984"/>
      <c r="BV121" s="984">
        <v>4304904</v>
      </c>
      <c r="BW121" s="984"/>
      <c r="BX121" s="984"/>
      <c r="BY121" s="984"/>
      <c r="BZ121" s="984"/>
      <c r="CA121" s="984">
        <v>4337098</v>
      </c>
      <c r="CB121" s="984"/>
      <c r="CC121" s="984"/>
      <c r="CD121" s="984"/>
      <c r="CE121" s="984"/>
      <c r="CF121" s="1022">
        <v>141.4</v>
      </c>
      <c r="CG121" s="1023"/>
      <c r="CH121" s="1023"/>
      <c r="CI121" s="1023"/>
      <c r="CJ121" s="1023"/>
      <c r="CK121" s="1014"/>
      <c r="CL121" s="1015"/>
      <c r="CM121" s="1015"/>
      <c r="CN121" s="1015"/>
      <c r="CO121" s="1016"/>
      <c r="CP121" s="1005" t="s">
        <v>381</v>
      </c>
      <c r="CQ121" s="1006"/>
      <c r="CR121" s="1006"/>
      <c r="CS121" s="1006"/>
      <c r="CT121" s="1006"/>
      <c r="CU121" s="1006"/>
      <c r="CV121" s="1006"/>
      <c r="CW121" s="1006"/>
      <c r="CX121" s="1006"/>
      <c r="CY121" s="1006"/>
      <c r="CZ121" s="1006"/>
      <c r="DA121" s="1006"/>
      <c r="DB121" s="1006"/>
      <c r="DC121" s="1006"/>
      <c r="DD121" s="1006"/>
      <c r="DE121" s="1006"/>
      <c r="DF121" s="1007"/>
      <c r="DG121" s="917">
        <v>48616</v>
      </c>
      <c r="DH121" s="918"/>
      <c r="DI121" s="918"/>
      <c r="DJ121" s="918"/>
      <c r="DK121" s="918"/>
      <c r="DL121" s="918">
        <v>38127</v>
      </c>
      <c r="DM121" s="918"/>
      <c r="DN121" s="918"/>
      <c r="DO121" s="918"/>
      <c r="DP121" s="918"/>
      <c r="DQ121" s="918">
        <v>33161</v>
      </c>
      <c r="DR121" s="918"/>
      <c r="DS121" s="918"/>
      <c r="DT121" s="918"/>
      <c r="DU121" s="918"/>
      <c r="DV121" s="919">
        <v>1.1000000000000001</v>
      </c>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437</v>
      </c>
      <c r="BP122" s="992"/>
      <c r="BQ122" s="1032">
        <v>6949969</v>
      </c>
      <c r="BR122" s="1033"/>
      <c r="BS122" s="1033"/>
      <c r="BT122" s="1033"/>
      <c r="BU122" s="1033"/>
      <c r="BV122" s="1033">
        <v>7288147</v>
      </c>
      <c r="BW122" s="1033"/>
      <c r="BX122" s="1033"/>
      <c r="BY122" s="1033"/>
      <c r="BZ122" s="1033"/>
      <c r="CA122" s="1033">
        <v>7356431</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9863</v>
      </c>
      <c r="AB123" s="957"/>
      <c r="AC123" s="957"/>
      <c r="AD123" s="957"/>
      <c r="AE123" s="958"/>
      <c r="AF123" s="959">
        <v>8717</v>
      </c>
      <c r="AG123" s="957"/>
      <c r="AH123" s="957"/>
      <c r="AI123" s="957"/>
      <c r="AJ123" s="958"/>
      <c r="AK123" s="959">
        <v>8571</v>
      </c>
      <c r="AL123" s="957"/>
      <c r="AM123" s="957"/>
      <c r="AN123" s="957"/>
      <c r="AO123" s="958"/>
      <c r="AP123" s="960">
        <v>0.3</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68.599999999999994</v>
      </c>
      <c r="BR123" s="1025"/>
      <c r="BS123" s="1025"/>
      <c r="BT123" s="1025"/>
      <c r="BU123" s="1025"/>
      <c r="BV123" s="1025">
        <v>41.3</v>
      </c>
      <c r="BW123" s="1025"/>
      <c r="BX123" s="1025"/>
      <c r="BY123" s="1025"/>
      <c r="BZ123" s="1025"/>
      <c r="CA123" s="1025">
        <v>19.399999999999999</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v>36762</v>
      </c>
      <c r="AB125" s="957"/>
      <c r="AC125" s="957"/>
      <c r="AD125" s="957"/>
      <c r="AE125" s="958"/>
      <c r="AF125" s="959">
        <v>35021</v>
      </c>
      <c r="AG125" s="957"/>
      <c r="AH125" s="957"/>
      <c r="AI125" s="957"/>
      <c r="AJ125" s="958"/>
      <c r="AK125" s="959">
        <v>34532</v>
      </c>
      <c r="AL125" s="957"/>
      <c r="AM125" s="957"/>
      <c r="AN125" s="957"/>
      <c r="AO125" s="958"/>
      <c r="AP125" s="960">
        <v>1.1000000000000001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98077</v>
      </c>
      <c r="AB126" s="957"/>
      <c r="AC126" s="957"/>
      <c r="AD126" s="957"/>
      <c r="AE126" s="958"/>
      <c r="AF126" s="959">
        <v>1482</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39</v>
      </c>
      <c r="AB127" s="957"/>
      <c r="AC127" s="957"/>
      <c r="AD127" s="957"/>
      <c r="AE127" s="958"/>
      <c r="AF127" s="959">
        <v>114</v>
      </c>
      <c r="AG127" s="957"/>
      <c r="AH127" s="957"/>
      <c r="AI127" s="957"/>
      <c r="AJ127" s="958"/>
      <c r="AK127" s="959">
        <v>103</v>
      </c>
      <c r="AL127" s="957"/>
      <c r="AM127" s="957"/>
      <c r="AN127" s="957"/>
      <c r="AO127" s="958"/>
      <c r="AP127" s="960">
        <v>0</v>
      </c>
      <c r="AQ127" s="961"/>
      <c r="AR127" s="961"/>
      <c r="AS127" s="961"/>
      <c r="AT127" s="962"/>
      <c r="AU127" s="233"/>
      <c r="AV127" s="233"/>
      <c r="AW127" s="233"/>
      <c r="AX127" s="884" t="s">
        <v>448</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25875</v>
      </c>
      <c r="AB128" s="1088"/>
      <c r="AC128" s="1088"/>
      <c r="AD128" s="1088"/>
      <c r="AE128" s="1089"/>
      <c r="AF128" s="1090">
        <v>16000</v>
      </c>
      <c r="AG128" s="1088"/>
      <c r="AH128" s="1088"/>
      <c r="AI128" s="1088"/>
      <c r="AJ128" s="1089"/>
      <c r="AK128" s="1090">
        <v>16000</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3434198</v>
      </c>
      <c r="AB129" s="957"/>
      <c r="AC129" s="957"/>
      <c r="AD129" s="957"/>
      <c r="AE129" s="958"/>
      <c r="AF129" s="959">
        <v>3364721</v>
      </c>
      <c r="AG129" s="957"/>
      <c r="AH129" s="957"/>
      <c r="AI129" s="957"/>
      <c r="AJ129" s="958"/>
      <c r="AK129" s="959">
        <v>3392637</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11.8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298034</v>
      </c>
      <c r="AB130" s="957"/>
      <c r="AC130" s="957"/>
      <c r="AD130" s="957"/>
      <c r="AE130" s="958"/>
      <c r="AF130" s="959">
        <v>311492</v>
      </c>
      <c r="AG130" s="957"/>
      <c r="AH130" s="957"/>
      <c r="AI130" s="957"/>
      <c r="AJ130" s="958"/>
      <c r="AK130" s="959">
        <v>325887</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v>19.399999999999999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3136164</v>
      </c>
      <c r="AB131" s="996"/>
      <c r="AC131" s="996"/>
      <c r="AD131" s="996"/>
      <c r="AE131" s="997"/>
      <c r="AF131" s="998">
        <v>3053229</v>
      </c>
      <c r="AG131" s="996"/>
      <c r="AH131" s="996"/>
      <c r="AI131" s="996"/>
      <c r="AJ131" s="997"/>
      <c r="AK131" s="998">
        <v>3066750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14.397142499999999</v>
      </c>
      <c r="AB132" s="1102"/>
      <c r="AC132" s="1102"/>
      <c r="AD132" s="1102"/>
      <c r="AE132" s="1103"/>
      <c r="AF132" s="1104">
        <v>10.278233309999999</v>
      </c>
      <c r="AG132" s="1102"/>
      <c r="AH132" s="1102"/>
      <c r="AI132" s="1102"/>
      <c r="AJ132" s="1103"/>
      <c r="AK132" s="1104">
        <v>10.88993234</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13.7</v>
      </c>
      <c r="AB133" s="1109"/>
      <c r="AC133" s="1109"/>
      <c r="AD133" s="1109"/>
      <c r="AE133" s="1110"/>
      <c r="AF133" s="1108">
        <v>11.9</v>
      </c>
      <c r="AG133" s="1109"/>
      <c r="AH133" s="1109"/>
      <c r="AI133" s="1109"/>
      <c r="AJ133" s="1110"/>
      <c r="AK133" s="1108">
        <v>11.8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J7"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G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1034186</v>
      </c>
      <c r="L9" s="264">
        <v>82399</v>
      </c>
      <c r="M9" s="265">
        <v>80329</v>
      </c>
      <c r="N9" s="266">
        <v>2.6</v>
      </c>
    </row>
    <row r="10" spans="1:16">
      <c r="A10" s="248"/>
      <c r="B10" s="244"/>
      <c r="C10" s="244"/>
      <c r="D10" s="244"/>
      <c r="E10" s="244"/>
      <c r="F10" s="244"/>
      <c r="G10" s="1117" t="s">
        <v>470</v>
      </c>
      <c r="H10" s="1118"/>
      <c r="I10" s="1118"/>
      <c r="J10" s="1119"/>
      <c r="K10" s="267">
        <v>124242</v>
      </c>
      <c r="L10" s="268">
        <v>9899</v>
      </c>
      <c r="M10" s="269">
        <v>8609</v>
      </c>
      <c r="N10" s="270">
        <v>15</v>
      </c>
    </row>
    <row r="11" spans="1:16" ht="13.5" customHeight="1">
      <c r="A11" s="248"/>
      <c r="B11" s="244"/>
      <c r="C11" s="244"/>
      <c r="D11" s="244"/>
      <c r="E11" s="244"/>
      <c r="F11" s="244"/>
      <c r="G11" s="1117" t="s">
        <v>471</v>
      </c>
      <c r="H11" s="1118"/>
      <c r="I11" s="1118"/>
      <c r="J11" s="1119"/>
      <c r="K11" s="267">
        <v>157240</v>
      </c>
      <c r="L11" s="268">
        <v>12528</v>
      </c>
      <c r="M11" s="269">
        <v>13591</v>
      </c>
      <c r="N11" s="270">
        <v>-7.8</v>
      </c>
    </row>
    <row r="12" spans="1:16" ht="13.5" customHeight="1">
      <c r="A12" s="248"/>
      <c r="B12" s="244"/>
      <c r="C12" s="244"/>
      <c r="D12" s="244"/>
      <c r="E12" s="244"/>
      <c r="F12" s="244"/>
      <c r="G12" s="1117" t="s">
        <v>472</v>
      </c>
      <c r="H12" s="1118"/>
      <c r="I12" s="1118"/>
      <c r="J12" s="1119"/>
      <c r="K12" s="267" t="s">
        <v>473</v>
      </c>
      <c r="L12" s="268" t="s">
        <v>473</v>
      </c>
      <c r="M12" s="269">
        <v>743</v>
      </c>
      <c r="N12" s="270" t="s">
        <v>473</v>
      </c>
    </row>
    <row r="13" spans="1:16" ht="13.5" customHeight="1">
      <c r="A13" s="248"/>
      <c r="B13" s="244"/>
      <c r="C13" s="244"/>
      <c r="D13" s="244"/>
      <c r="E13" s="244"/>
      <c r="F13" s="244"/>
      <c r="G13" s="1117" t="s">
        <v>474</v>
      </c>
      <c r="H13" s="1118"/>
      <c r="I13" s="1118"/>
      <c r="J13" s="1119"/>
      <c r="K13" s="267" t="s">
        <v>473</v>
      </c>
      <c r="L13" s="268" t="s">
        <v>473</v>
      </c>
      <c r="M13" s="269" t="s">
        <v>473</v>
      </c>
      <c r="N13" s="270" t="s">
        <v>473</v>
      </c>
    </row>
    <row r="14" spans="1:16" ht="13.5" customHeight="1">
      <c r="A14" s="248"/>
      <c r="B14" s="244"/>
      <c r="C14" s="244"/>
      <c r="D14" s="244"/>
      <c r="E14" s="244"/>
      <c r="F14" s="244"/>
      <c r="G14" s="1117" t="s">
        <v>475</v>
      </c>
      <c r="H14" s="1118"/>
      <c r="I14" s="1118"/>
      <c r="J14" s="1119"/>
      <c r="K14" s="267">
        <v>52485</v>
      </c>
      <c r="L14" s="268">
        <v>4182</v>
      </c>
      <c r="M14" s="269">
        <v>5092</v>
      </c>
      <c r="N14" s="270">
        <v>-17.899999999999999</v>
      </c>
    </row>
    <row r="15" spans="1:16" ht="13.5" customHeight="1">
      <c r="A15" s="248"/>
      <c r="B15" s="244"/>
      <c r="C15" s="244"/>
      <c r="D15" s="244"/>
      <c r="E15" s="244"/>
      <c r="F15" s="244"/>
      <c r="G15" s="1117" t="s">
        <v>476</v>
      </c>
      <c r="H15" s="1118"/>
      <c r="I15" s="1118"/>
      <c r="J15" s="1119"/>
      <c r="K15" s="267">
        <v>68341</v>
      </c>
      <c r="L15" s="268">
        <v>5445</v>
      </c>
      <c r="M15" s="269">
        <v>1814</v>
      </c>
      <c r="N15" s="270">
        <v>200.2</v>
      </c>
    </row>
    <row r="16" spans="1:16">
      <c r="A16" s="248"/>
      <c r="B16" s="244"/>
      <c r="C16" s="244"/>
      <c r="D16" s="244"/>
      <c r="E16" s="244"/>
      <c r="F16" s="244"/>
      <c r="G16" s="1120" t="s">
        <v>477</v>
      </c>
      <c r="H16" s="1121"/>
      <c r="I16" s="1121"/>
      <c r="J16" s="1122"/>
      <c r="K16" s="268">
        <v>-110976</v>
      </c>
      <c r="L16" s="268">
        <v>-8842</v>
      </c>
      <c r="M16" s="269">
        <v>-8452</v>
      </c>
      <c r="N16" s="270">
        <v>4.5999999999999996</v>
      </c>
    </row>
    <row r="17" spans="1:16">
      <c r="A17" s="248"/>
      <c r="B17" s="244"/>
      <c r="C17" s="244"/>
      <c r="D17" s="244"/>
      <c r="E17" s="244"/>
      <c r="F17" s="244"/>
      <c r="G17" s="1120" t="s">
        <v>169</v>
      </c>
      <c r="H17" s="1121"/>
      <c r="I17" s="1121"/>
      <c r="J17" s="1122"/>
      <c r="K17" s="268">
        <v>1325518</v>
      </c>
      <c r="L17" s="268">
        <v>105611</v>
      </c>
      <c r="M17" s="269">
        <v>101726</v>
      </c>
      <c r="N17" s="270">
        <v>3.8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8.92</v>
      </c>
      <c r="L21" s="281">
        <v>9.5500000000000007</v>
      </c>
      <c r="M21" s="282">
        <v>-0.63</v>
      </c>
      <c r="N21" s="249"/>
      <c r="O21" s="283"/>
      <c r="P21" s="279"/>
    </row>
    <row r="22" spans="1:16" s="284" customFormat="1">
      <c r="A22" s="279"/>
      <c r="B22" s="249"/>
      <c r="C22" s="249"/>
      <c r="D22" s="249"/>
      <c r="E22" s="249"/>
      <c r="F22" s="249"/>
      <c r="G22" s="1112" t="s">
        <v>483</v>
      </c>
      <c r="H22" s="1113"/>
      <c r="I22" s="1113"/>
      <c r="J22" s="1114"/>
      <c r="K22" s="285">
        <v>101.4</v>
      </c>
      <c r="L22" s="286">
        <v>96</v>
      </c>
      <c r="M22" s="287">
        <v>5.4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449796</v>
      </c>
      <c r="L32" s="294">
        <v>35837</v>
      </c>
      <c r="M32" s="295">
        <v>44248</v>
      </c>
      <c r="N32" s="296">
        <v>-19</v>
      </c>
    </row>
    <row r="33" spans="1:16" ht="13.5" customHeight="1">
      <c r="A33" s="248"/>
      <c r="B33" s="244"/>
      <c r="C33" s="244"/>
      <c r="D33" s="244"/>
      <c r="E33" s="244"/>
      <c r="F33" s="244"/>
      <c r="G33" s="1128" t="s">
        <v>488</v>
      </c>
      <c r="H33" s="1129"/>
      <c r="I33" s="1129"/>
      <c r="J33" s="1130"/>
      <c r="K33" s="294" t="s">
        <v>473</v>
      </c>
      <c r="L33" s="294" t="s">
        <v>473</v>
      </c>
      <c r="M33" s="295" t="s">
        <v>473</v>
      </c>
      <c r="N33" s="296" t="s">
        <v>473</v>
      </c>
    </row>
    <row r="34" spans="1:16" ht="27" customHeight="1">
      <c r="A34" s="248"/>
      <c r="B34" s="244"/>
      <c r="C34" s="244"/>
      <c r="D34" s="244"/>
      <c r="E34" s="244"/>
      <c r="F34" s="244"/>
      <c r="G34" s="1128" t="s">
        <v>489</v>
      </c>
      <c r="H34" s="1129"/>
      <c r="I34" s="1129"/>
      <c r="J34" s="1130"/>
      <c r="K34" s="294" t="s">
        <v>473</v>
      </c>
      <c r="L34" s="294" t="s">
        <v>473</v>
      </c>
      <c r="M34" s="295" t="s">
        <v>473</v>
      </c>
      <c r="N34" s="296" t="s">
        <v>473</v>
      </c>
    </row>
    <row r="35" spans="1:16" ht="27" customHeight="1">
      <c r="A35" s="248"/>
      <c r="B35" s="244"/>
      <c r="C35" s="244"/>
      <c r="D35" s="244"/>
      <c r="E35" s="244"/>
      <c r="F35" s="244"/>
      <c r="G35" s="1128" t="s">
        <v>490</v>
      </c>
      <c r="H35" s="1129"/>
      <c r="I35" s="1129"/>
      <c r="J35" s="1130"/>
      <c r="K35" s="294">
        <v>131963</v>
      </c>
      <c r="L35" s="294">
        <v>10514</v>
      </c>
      <c r="M35" s="295">
        <v>15882</v>
      </c>
      <c r="N35" s="296">
        <v>-33.799999999999997</v>
      </c>
    </row>
    <row r="36" spans="1:16" ht="27" customHeight="1">
      <c r="A36" s="248"/>
      <c r="B36" s="244"/>
      <c r="C36" s="244"/>
      <c r="D36" s="244"/>
      <c r="E36" s="244"/>
      <c r="F36" s="244"/>
      <c r="G36" s="1128" t="s">
        <v>491</v>
      </c>
      <c r="H36" s="1129"/>
      <c r="I36" s="1129"/>
      <c r="J36" s="1130"/>
      <c r="K36" s="294">
        <v>50889</v>
      </c>
      <c r="L36" s="294">
        <v>4055</v>
      </c>
      <c r="M36" s="295">
        <v>6478</v>
      </c>
      <c r="N36" s="296">
        <v>-37.4</v>
      </c>
    </row>
    <row r="37" spans="1:16" ht="13.5" customHeight="1">
      <c r="A37" s="248"/>
      <c r="B37" s="244"/>
      <c r="C37" s="244"/>
      <c r="D37" s="244"/>
      <c r="E37" s="244"/>
      <c r="F37" s="244"/>
      <c r="G37" s="1128" t="s">
        <v>492</v>
      </c>
      <c r="H37" s="1129"/>
      <c r="I37" s="1129"/>
      <c r="J37" s="1130"/>
      <c r="K37" s="294">
        <v>43206</v>
      </c>
      <c r="L37" s="294">
        <v>3442</v>
      </c>
      <c r="M37" s="295">
        <v>2404</v>
      </c>
      <c r="N37" s="296">
        <v>43.2</v>
      </c>
    </row>
    <row r="38" spans="1:16" ht="27" customHeight="1">
      <c r="A38" s="248"/>
      <c r="B38" s="244"/>
      <c r="C38" s="244"/>
      <c r="D38" s="244"/>
      <c r="E38" s="244"/>
      <c r="F38" s="244"/>
      <c r="G38" s="1131" t="s">
        <v>493</v>
      </c>
      <c r="H38" s="1132"/>
      <c r="I38" s="1132"/>
      <c r="J38" s="1133"/>
      <c r="K38" s="297" t="s">
        <v>473</v>
      </c>
      <c r="L38" s="297" t="s">
        <v>473</v>
      </c>
      <c r="M38" s="298">
        <v>1</v>
      </c>
      <c r="N38" s="299" t="s">
        <v>473</v>
      </c>
      <c r="O38" s="293"/>
    </row>
    <row r="39" spans="1:16">
      <c r="A39" s="248"/>
      <c r="B39" s="244"/>
      <c r="C39" s="244"/>
      <c r="D39" s="244"/>
      <c r="E39" s="244"/>
      <c r="F39" s="244"/>
      <c r="G39" s="1131" t="s">
        <v>494</v>
      </c>
      <c r="H39" s="1132"/>
      <c r="I39" s="1132"/>
      <c r="J39" s="1133"/>
      <c r="K39" s="300">
        <v>-16000</v>
      </c>
      <c r="L39" s="300">
        <v>-1275</v>
      </c>
      <c r="M39" s="301">
        <v>-1618</v>
      </c>
      <c r="N39" s="302">
        <v>-21.2</v>
      </c>
      <c r="O39" s="293"/>
    </row>
    <row r="40" spans="1:16" ht="27" customHeight="1">
      <c r="A40" s="248"/>
      <c r="B40" s="244"/>
      <c r="C40" s="244"/>
      <c r="D40" s="244"/>
      <c r="E40" s="244"/>
      <c r="F40" s="244"/>
      <c r="G40" s="1128" t="s">
        <v>495</v>
      </c>
      <c r="H40" s="1129"/>
      <c r="I40" s="1129"/>
      <c r="J40" s="1130"/>
      <c r="K40" s="300">
        <v>-325887</v>
      </c>
      <c r="L40" s="300">
        <v>-25965</v>
      </c>
      <c r="M40" s="301">
        <v>-42527</v>
      </c>
      <c r="N40" s="302">
        <v>-38.9</v>
      </c>
      <c r="O40" s="293"/>
    </row>
    <row r="41" spans="1:16">
      <c r="A41" s="248"/>
      <c r="B41" s="244"/>
      <c r="C41" s="244"/>
      <c r="D41" s="244"/>
      <c r="E41" s="244"/>
      <c r="F41" s="244"/>
      <c r="G41" s="1134" t="s">
        <v>279</v>
      </c>
      <c r="H41" s="1135"/>
      <c r="I41" s="1135"/>
      <c r="J41" s="1136"/>
      <c r="K41" s="294">
        <v>333967</v>
      </c>
      <c r="L41" s="300">
        <v>26609</v>
      </c>
      <c r="M41" s="301">
        <v>24868</v>
      </c>
      <c r="N41" s="302">
        <v>7</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592231</v>
      </c>
      <c r="J51" s="320">
        <v>44656</v>
      </c>
      <c r="K51" s="321">
        <v>147.9</v>
      </c>
      <c r="L51" s="322">
        <v>86910</v>
      </c>
      <c r="M51" s="323">
        <v>58.5</v>
      </c>
      <c r="N51" s="324">
        <v>89.4</v>
      </c>
    </row>
    <row r="52" spans="1:14">
      <c r="A52" s="248"/>
      <c r="B52" s="244"/>
      <c r="C52" s="244"/>
      <c r="D52" s="244"/>
      <c r="E52" s="244"/>
      <c r="F52" s="244"/>
      <c r="G52" s="325"/>
      <c r="H52" s="326" t="s">
        <v>506</v>
      </c>
      <c r="I52" s="327">
        <v>331155</v>
      </c>
      <c r="J52" s="328">
        <v>24970</v>
      </c>
      <c r="K52" s="329">
        <v>136.30000000000001</v>
      </c>
      <c r="L52" s="330">
        <v>50891</v>
      </c>
      <c r="M52" s="331">
        <v>65.3</v>
      </c>
      <c r="N52" s="332">
        <v>71</v>
      </c>
    </row>
    <row r="53" spans="1:14">
      <c r="A53" s="248"/>
      <c r="B53" s="244"/>
      <c r="C53" s="244"/>
      <c r="D53" s="244"/>
      <c r="E53" s="244"/>
      <c r="F53" s="244"/>
      <c r="G53" s="310" t="s">
        <v>507</v>
      </c>
      <c r="H53" s="311"/>
      <c r="I53" s="319">
        <v>551788</v>
      </c>
      <c r="J53" s="320">
        <v>42173</v>
      </c>
      <c r="K53" s="321">
        <v>-5.6</v>
      </c>
      <c r="L53" s="322">
        <v>95443</v>
      </c>
      <c r="M53" s="323">
        <v>9.8000000000000007</v>
      </c>
      <c r="N53" s="324">
        <v>-15.4</v>
      </c>
    </row>
    <row r="54" spans="1:14">
      <c r="A54" s="248"/>
      <c r="B54" s="244"/>
      <c r="C54" s="244"/>
      <c r="D54" s="244"/>
      <c r="E54" s="244"/>
      <c r="F54" s="244"/>
      <c r="G54" s="325"/>
      <c r="H54" s="326" t="s">
        <v>506</v>
      </c>
      <c r="I54" s="327">
        <v>302165</v>
      </c>
      <c r="J54" s="328">
        <v>23094</v>
      </c>
      <c r="K54" s="329">
        <v>-7.5</v>
      </c>
      <c r="L54" s="330">
        <v>48538</v>
      </c>
      <c r="M54" s="331">
        <v>-4.5999999999999996</v>
      </c>
      <c r="N54" s="332">
        <v>-2.9</v>
      </c>
    </row>
    <row r="55" spans="1:14">
      <c r="A55" s="248"/>
      <c r="B55" s="244"/>
      <c r="C55" s="244"/>
      <c r="D55" s="244"/>
      <c r="E55" s="244"/>
      <c r="F55" s="244"/>
      <c r="G55" s="310" t="s">
        <v>508</v>
      </c>
      <c r="H55" s="311"/>
      <c r="I55" s="319">
        <v>641846</v>
      </c>
      <c r="J55" s="320">
        <v>50125</v>
      </c>
      <c r="K55" s="321">
        <v>18.899999999999999</v>
      </c>
      <c r="L55" s="322">
        <v>72729</v>
      </c>
      <c r="M55" s="323">
        <v>-23.8</v>
      </c>
      <c r="N55" s="324">
        <v>42.7</v>
      </c>
    </row>
    <row r="56" spans="1:14">
      <c r="A56" s="248"/>
      <c r="B56" s="244"/>
      <c r="C56" s="244"/>
      <c r="D56" s="244"/>
      <c r="E56" s="244"/>
      <c r="F56" s="244"/>
      <c r="G56" s="325"/>
      <c r="H56" s="326" t="s">
        <v>506</v>
      </c>
      <c r="I56" s="327">
        <v>284846</v>
      </c>
      <c r="J56" s="328">
        <v>22245</v>
      </c>
      <c r="K56" s="329">
        <v>-3.7</v>
      </c>
      <c r="L56" s="330">
        <v>36291</v>
      </c>
      <c r="M56" s="331">
        <v>-25.2</v>
      </c>
      <c r="N56" s="332">
        <v>21.5</v>
      </c>
    </row>
    <row r="57" spans="1:14">
      <c r="A57" s="248"/>
      <c r="B57" s="244"/>
      <c r="C57" s="244"/>
      <c r="D57" s="244"/>
      <c r="E57" s="244"/>
      <c r="F57" s="244"/>
      <c r="G57" s="310" t="s">
        <v>509</v>
      </c>
      <c r="H57" s="311"/>
      <c r="I57" s="319">
        <v>295228</v>
      </c>
      <c r="J57" s="320">
        <v>23311</v>
      </c>
      <c r="K57" s="321">
        <v>-53.5</v>
      </c>
      <c r="L57" s="322">
        <v>70317</v>
      </c>
      <c r="M57" s="323">
        <v>-3.3</v>
      </c>
      <c r="N57" s="324">
        <v>-50.2</v>
      </c>
    </row>
    <row r="58" spans="1:14">
      <c r="A58" s="248"/>
      <c r="B58" s="244"/>
      <c r="C58" s="244"/>
      <c r="D58" s="244"/>
      <c r="E58" s="244"/>
      <c r="F58" s="244"/>
      <c r="G58" s="325"/>
      <c r="H58" s="326" t="s">
        <v>506</v>
      </c>
      <c r="I58" s="327">
        <v>96657</v>
      </c>
      <c r="J58" s="328">
        <v>7632</v>
      </c>
      <c r="K58" s="329">
        <v>-65.7</v>
      </c>
      <c r="L58" s="330">
        <v>35725</v>
      </c>
      <c r="M58" s="331">
        <v>-1.6</v>
      </c>
      <c r="N58" s="332">
        <v>-64.099999999999994</v>
      </c>
    </row>
    <row r="59" spans="1:14">
      <c r="A59" s="248"/>
      <c r="B59" s="244"/>
      <c r="C59" s="244"/>
      <c r="D59" s="244"/>
      <c r="E59" s="244"/>
      <c r="F59" s="244"/>
      <c r="G59" s="310" t="s">
        <v>510</v>
      </c>
      <c r="H59" s="311"/>
      <c r="I59" s="319">
        <v>1797932</v>
      </c>
      <c r="J59" s="320">
        <v>143250</v>
      </c>
      <c r="K59" s="321">
        <v>514.5</v>
      </c>
      <c r="L59" s="322">
        <v>105751</v>
      </c>
      <c r="M59" s="323">
        <v>50.4</v>
      </c>
      <c r="N59" s="324">
        <v>464.1</v>
      </c>
    </row>
    <row r="60" spans="1:14">
      <c r="A60" s="248"/>
      <c r="B60" s="244"/>
      <c r="C60" s="244"/>
      <c r="D60" s="244"/>
      <c r="E60" s="244"/>
      <c r="F60" s="244"/>
      <c r="G60" s="325"/>
      <c r="H60" s="326" t="s">
        <v>506</v>
      </c>
      <c r="I60" s="333">
        <v>146697</v>
      </c>
      <c r="J60" s="328">
        <v>11688</v>
      </c>
      <c r="K60" s="329">
        <v>53.1</v>
      </c>
      <c r="L60" s="330">
        <v>49969</v>
      </c>
      <c r="M60" s="331">
        <v>39.9</v>
      </c>
      <c r="N60" s="332">
        <v>13.2</v>
      </c>
    </row>
    <row r="61" spans="1:14">
      <c r="A61" s="248"/>
      <c r="B61" s="244"/>
      <c r="C61" s="244"/>
      <c r="D61" s="244"/>
      <c r="E61" s="244"/>
      <c r="F61" s="244"/>
      <c r="G61" s="310" t="s">
        <v>511</v>
      </c>
      <c r="H61" s="334"/>
      <c r="I61" s="335">
        <v>775805</v>
      </c>
      <c r="J61" s="336">
        <v>60703</v>
      </c>
      <c r="K61" s="337">
        <v>124.4</v>
      </c>
      <c r="L61" s="338">
        <v>86230</v>
      </c>
      <c r="M61" s="339">
        <v>18.3</v>
      </c>
      <c r="N61" s="324">
        <v>106.1</v>
      </c>
    </row>
    <row r="62" spans="1:14">
      <c r="A62" s="248"/>
      <c r="B62" s="244"/>
      <c r="C62" s="244"/>
      <c r="D62" s="244"/>
      <c r="E62" s="244"/>
      <c r="F62" s="244"/>
      <c r="G62" s="325"/>
      <c r="H62" s="326" t="s">
        <v>506</v>
      </c>
      <c r="I62" s="327">
        <v>232304</v>
      </c>
      <c r="J62" s="328">
        <v>17926</v>
      </c>
      <c r="K62" s="329">
        <v>22.5</v>
      </c>
      <c r="L62" s="330">
        <v>44283</v>
      </c>
      <c r="M62" s="331">
        <v>14.8</v>
      </c>
      <c r="N62" s="332">
        <v>7.7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9"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20.440000000000001</v>
      </c>
      <c r="G47" s="12">
        <v>22.66</v>
      </c>
      <c r="H47" s="12">
        <v>27.28</v>
      </c>
      <c r="I47" s="12">
        <v>30.53</v>
      </c>
      <c r="J47" s="13">
        <v>30.59</v>
      </c>
    </row>
    <row r="48" spans="2:10" ht="57.75" customHeight="1">
      <c r="B48" s="14"/>
      <c r="C48" s="1139" t="s">
        <v>4</v>
      </c>
      <c r="D48" s="1139"/>
      <c r="E48" s="1140"/>
      <c r="F48" s="15">
        <v>8.73</v>
      </c>
      <c r="G48" s="16">
        <v>8.6</v>
      </c>
      <c r="H48" s="16">
        <v>14.57</v>
      </c>
      <c r="I48" s="16">
        <v>10.61</v>
      </c>
      <c r="J48" s="17">
        <v>8.9499999999999993</v>
      </c>
    </row>
    <row r="49" spans="2:10" ht="57.75" customHeight="1" thickBot="1">
      <c r="B49" s="18"/>
      <c r="C49" s="1141" t="s">
        <v>5</v>
      </c>
      <c r="D49" s="1141"/>
      <c r="E49" s="1142"/>
      <c r="F49" s="19">
        <v>0.82</v>
      </c>
      <c r="G49" s="20" t="s">
        <v>518</v>
      </c>
      <c r="H49" s="20">
        <v>5.9</v>
      </c>
      <c r="I49" s="20" t="s">
        <v>519</v>
      </c>
      <c r="J49" s="21" t="s">
        <v>520</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521</v>
      </c>
      <c r="D34" s="1149"/>
      <c r="E34" s="1150"/>
      <c r="F34" s="32">
        <v>8.73</v>
      </c>
      <c r="G34" s="33">
        <v>8.6</v>
      </c>
      <c r="H34" s="33">
        <v>14.57</v>
      </c>
      <c r="I34" s="33">
        <v>10.61</v>
      </c>
      <c r="J34" s="34">
        <v>8.9499999999999993</v>
      </c>
      <c r="K34" s="22"/>
      <c r="L34" s="22"/>
      <c r="M34" s="22"/>
      <c r="N34" s="22"/>
      <c r="O34" s="22"/>
      <c r="P34" s="22"/>
    </row>
    <row r="35" spans="1:16" ht="39" customHeight="1">
      <c r="A35" s="22"/>
      <c r="B35" s="35"/>
      <c r="C35" s="1143" t="s">
        <v>522</v>
      </c>
      <c r="D35" s="1144"/>
      <c r="E35" s="1145"/>
      <c r="F35" s="36">
        <v>6.13</v>
      </c>
      <c r="G35" s="37">
        <v>6.06</v>
      </c>
      <c r="H35" s="37">
        <v>5.62</v>
      </c>
      <c r="I35" s="37">
        <v>6.36</v>
      </c>
      <c r="J35" s="38">
        <v>7.37</v>
      </c>
      <c r="K35" s="22"/>
      <c r="L35" s="22"/>
      <c r="M35" s="22"/>
      <c r="N35" s="22"/>
      <c r="O35" s="22"/>
      <c r="P35" s="22"/>
    </row>
    <row r="36" spans="1:16" ht="39" customHeight="1">
      <c r="A36" s="22"/>
      <c r="B36" s="35"/>
      <c r="C36" s="1143" t="s">
        <v>523</v>
      </c>
      <c r="D36" s="1144"/>
      <c r="E36" s="1145"/>
      <c r="F36" s="36">
        <v>2.95</v>
      </c>
      <c r="G36" s="37">
        <v>3.02</v>
      </c>
      <c r="H36" s="37">
        <v>3</v>
      </c>
      <c r="I36" s="37">
        <v>2.96</v>
      </c>
      <c r="J36" s="38">
        <v>2.74</v>
      </c>
      <c r="K36" s="22"/>
      <c r="L36" s="22"/>
      <c r="M36" s="22"/>
      <c r="N36" s="22"/>
      <c r="O36" s="22"/>
      <c r="P36" s="22"/>
    </row>
    <row r="37" spans="1:16" ht="39" customHeight="1">
      <c r="A37" s="22"/>
      <c r="B37" s="35"/>
      <c r="C37" s="1143" t="s">
        <v>524</v>
      </c>
      <c r="D37" s="1144"/>
      <c r="E37" s="1145"/>
      <c r="F37" s="36">
        <v>0.35</v>
      </c>
      <c r="G37" s="37">
        <v>0.11</v>
      </c>
      <c r="H37" s="37">
        <v>0.96</v>
      </c>
      <c r="I37" s="37">
        <v>0.03</v>
      </c>
      <c r="J37" s="38">
        <v>1.36</v>
      </c>
      <c r="K37" s="22"/>
      <c r="L37" s="22"/>
      <c r="M37" s="22"/>
      <c r="N37" s="22"/>
      <c r="O37" s="22"/>
      <c r="P37" s="22"/>
    </row>
    <row r="38" spans="1:16" ht="39" customHeight="1">
      <c r="A38" s="22"/>
      <c r="B38" s="35"/>
      <c r="C38" s="1143" t="s">
        <v>525</v>
      </c>
      <c r="D38" s="1144"/>
      <c r="E38" s="1145"/>
      <c r="F38" s="36">
        <v>0.42</v>
      </c>
      <c r="G38" s="37">
        <v>0.3</v>
      </c>
      <c r="H38" s="37">
        <v>0.36</v>
      </c>
      <c r="I38" s="37">
        <v>0.3</v>
      </c>
      <c r="J38" s="38">
        <v>0.41</v>
      </c>
      <c r="K38" s="22"/>
      <c r="L38" s="22"/>
      <c r="M38" s="22"/>
      <c r="N38" s="22"/>
      <c r="O38" s="22"/>
      <c r="P38" s="22"/>
    </row>
    <row r="39" spans="1:16" ht="39" customHeight="1">
      <c r="A39" s="22"/>
      <c r="B39" s="35"/>
      <c r="C39" s="1143" t="s">
        <v>526</v>
      </c>
      <c r="D39" s="1144"/>
      <c r="E39" s="1145"/>
      <c r="F39" s="36">
        <v>0.01</v>
      </c>
      <c r="G39" s="37">
        <v>0</v>
      </c>
      <c r="H39" s="37">
        <v>0</v>
      </c>
      <c r="I39" s="37">
        <v>0</v>
      </c>
      <c r="J39" s="38">
        <v>0</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527</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528</v>
      </c>
      <c r="D43" s="1147"/>
      <c r="E43" s="1148"/>
      <c r="F43" s="41">
        <v>0</v>
      </c>
      <c r="G43" s="42">
        <v>0</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449</v>
      </c>
      <c r="L45" s="60">
        <v>443</v>
      </c>
      <c r="M45" s="60">
        <v>441</v>
      </c>
      <c r="N45" s="60">
        <v>448</v>
      </c>
      <c r="O45" s="61">
        <v>450</v>
      </c>
      <c r="P45" s="48"/>
      <c r="Q45" s="48"/>
      <c r="R45" s="48"/>
      <c r="S45" s="48"/>
      <c r="T45" s="48"/>
      <c r="U45" s="48"/>
    </row>
    <row r="46" spans="1:21" ht="30.75" customHeight="1">
      <c r="A46" s="48"/>
      <c r="B46" s="1161"/>
      <c r="C46" s="1162"/>
      <c r="D46" s="62"/>
      <c r="E46" s="1153" t="s">
        <v>13</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14</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15</v>
      </c>
      <c r="F48" s="1153"/>
      <c r="G48" s="1153"/>
      <c r="H48" s="1153"/>
      <c r="I48" s="1153"/>
      <c r="J48" s="1154"/>
      <c r="K48" s="63">
        <v>112</v>
      </c>
      <c r="L48" s="64">
        <v>109</v>
      </c>
      <c r="M48" s="64">
        <v>130</v>
      </c>
      <c r="N48" s="64">
        <v>94</v>
      </c>
      <c r="O48" s="65">
        <v>132</v>
      </c>
      <c r="P48" s="48"/>
      <c r="Q48" s="48"/>
      <c r="R48" s="48"/>
      <c r="S48" s="48"/>
      <c r="T48" s="48"/>
      <c r="U48" s="48"/>
    </row>
    <row r="49" spans="1:21" ht="30.75" customHeight="1">
      <c r="A49" s="48"/>
      <c r="B49" s="1161"/>
      <c r="C49" s="1162"/>
      <c r="D49" s="62"/>
      <c r="E49" s="1153" t="s">
        <v>16</v>
      </c>
      <c r="F49" s="1153"/>
      <c r="G49" s="1153"/>
      <c r="H49" s="1153"/>
      <c r="I49" s="1153"/>
      <c r="J49" s="1154"/>
      <c r="K49" s="63">
        <v>60</v>
      </c>
      <c r="L49" s="64">
        <v>57</v>
      </c>
      <c r="M49" s="64">
        <v>60</v>
      </c>
      <c r="N49" s="64">
        <v>55</v>
      </c>
      <c r="O49" s="65">
        <v>51</v>
      </c>
      <c r="P49" s="48"/>
      <c r="Q49" s="48"/>
      <c r="R49" s="48"/>
      <c r="S49" s="48"/>
      <c r="T49" s="48"/>
      <c r="U49" s="48"/>
    </row>
    <row r="50" spans="1:21" ht="30.75" customHeight="1">
      <c r="A50" s="48"/>
      <c r="B50" s="1161"/>
      <c r="C50" s="1162"/>
      <c r="D50" s="62"/>
      <c r="E50" s="1153" t="s">
        <v>17</v>
      </c>
      <c r="F50" s="1153"/>
      <c r="G50" s="1153"/>
      <c r="H50" s="1153"/>
      <c r="I50" s="1153"/>
      <c r="J50" s="1154"/>
      <c r="K50" s="63">
        <v>116</v>
      </c>
      <c r="L50" s="64">
        <v>124</v>
      </c>
      <c r="M50" s="64">
        <v>108</v>
      </c>
      <c r="N50" s="64">
        <v>10</v>
      </c>
      <c r="O50" s="65">
        <v>43</v>
      </c>
      <c r="P50" s="48"/>
      <c r="Q50" s="48"/>
      <c r="R50" s="48"/>
      <c r="S50" s="48"/>
      <c r="T50" s="48"/>
      <c r="U50" s="48"/>
    </row>
    <row r="51" spans="1:21" ht="30.75" customHeight="1">
      <c r="A51" s="48"/>
      <c r="B51" s="1163"/>
      <c r="C51" s="1164"/>
      <c r="D51" s="66"/>
      <c r="E51" s="1153" t="s">
        <v>18</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c r="A52" s="48"/>
      <c r="B52" s="1151" t="s">
        <v>19</v>
      </c>
      <c r="C52" s="1152"/>
      <c r="D52" s="66"/>
      <c r="E52" s="1153" t="s">
        <v>20</v>
      </c>
      <c r="F52" s="1153"/>
      <c r="G52" s="1153"/>
      <c r="H52" s="1153"/>
      <c r="I52" s="1153"/>
      <c r="J52" s="1154"/>
      <c r="K52" s="63">
        <v>290</v>
      </c>
      <c r="L52" s="64">
        <v>300</v>
      </c>
      <c r="M52" s="64">
        <v>325</v>
      </c>
      <c r="N52" s="64">
        <v>328</v>
      </c>
      <c r="O52" s="65">
        <v>343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447</v>
      </c>
      <c r="L53" s="69">
        <v>433</v>
      </c>
      <c r="M53" s="69">
        <v>414</v>
      </c>
      <c r="N53" s="69">
        <v>279</v>
      </c>
      <c r="O53" s="70">
        <v>333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zaisei</cp:lastModifiedBy>
  <cp:lastPrinted>2015-04-21T01:09:33Z</cp:lastPrinted>
  <dcterms:created xsi:type="dcterms:W3CDTF">2015-02-17T06:10:05Z</dcterms:created>
  <dcterms:modified xsi:type="dcterms:W3CDTF">2015-04-21T01:32:43Z</dcterms:modified>
  <cp:category/>
</cp:coreProperties>
</file>