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30" yWindow="5985" windowWidth="19230" windowHeight="5955" firstSheet="5"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W41" i="9"/>
  <c r="BW42" i="9" s="1"/>
  <c r="BW43" i="9" s="1"/>
  <c r="BE41" i="9"/>
  <c r="AM41" i="9"/>
  <c r="U41" i="9"/>
  <c r="C41" i="9"/>
  <c r="CO40" i="9"/>
  <c r="BW40" i="9"/>
  <c r="BE40" i="9"/>
  <c r="AM40" i="9"/>
  <c r="U40" i="9"/>
  <c r="C40" i="9"/>
  <c r="CO39" i="9"/>
  <c r="BW39" i="9"/>
  <c r="BE39" i="9"/>
  <c r="AM39" i="9"/>
  <c r="U39" i="9"/>
  <c r="C39" i="9"/>
  <c r="CO38" i="9"/>
  <c r="BW38" i="9"/>
  <c r="BE38" i="9"/>
  <c r="AM38" i="9"/>
  <c r="U38" i="9"/>
  <c r="C38" i="9"/>
  <c r="CO37" i="9"/>
  <c r="BW37" i="9"/>
  <c r="BE37" i="9"/>
  <c r="C37" i="9"/>
  <c r="BW36" i="9"/>
  <c r="CO35" i="9"/>
  <c r="CO36" i="9" s="1"/>
  <c r="BW35" i="9"/>
  <c r="C35" i="9"/>
  <c r="CO34" i="9"/>
  <c r="BW34" i="9"/>
  <c r="C34" i="9"/>
  <c r="U34" i="9" l="1"/>
  <c r="U35" i="9" s="1"/>
  <c r="U36" i="9" s="1"/>
  <c r="U37" i="9" s="1"/>
  <c r="C36"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AM37" i="9" s="1"/>
  <c r="BE34" i="9"/>
  <c r="BE35" i="9" s="1"/>
  <c r="BE36" i="9" s="1"/>
</calcChain>
</file>

<file path=xl/sharedStrings.xml><?xml version="1.0" encoding="utf-8"?>
<sst xmlns="http://schemas.openxmlformats.org/spreadsheetml/2006/main" count="1009" uniqueCount="566">
  <si>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</si>
  <si>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</si>
  <si>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</si>
  <si>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</si>
  <si>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</si>
  <si>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</si>
  <si>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</si>
  <si>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</si>
  <si>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</si>
  <si>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</si>
  <si>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</si>
  <si>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</si>
  <si>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</si>
  <si>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</si>
  <si>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</si>
  <si>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</si>
  <si>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</si>
  <si>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</si>
  <si>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</si>
  <si>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</si>
  <si>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</si>
  <si>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</si>
  <si>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</si>
  <si>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</si>
  <si>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</si>
  <si>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</si>
  <si>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</si>
  <si>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</si>
  <si>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</si>
  <si>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</si>
  <si>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</si>
  <si>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</si>
  <si>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</si>
  <si>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</si>
  <si>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</si>
  <si>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</si>
  <si>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</si>
  <si>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</si>
  <si>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</si>
  <si>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</si>
  <si>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</si>
  <si>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</si>
  <si>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</si>
  <si>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</si>
  <si>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</si>
  <si>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</si>
  <si>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</si>
  <si>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</si>
  <si>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</si>
  <si>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</si>
  <si>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</si>
  <si>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</si>
  <si>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</si>
  <si>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</si>
  <si>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</si>
  <si>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</si>
  <si>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</si>
  <si>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</si>
  <si>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</si>
  <si>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</si>
  <si>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</si>
  <si>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</si>
  <si>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</si>
  <si>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</si>
  <si>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</si>
  <si>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</si>
  <si>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</si>
  <si>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</si>
  <si>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</si>
  <si>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</si>
  <si>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</si>
  <si>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</si>
  <si>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</si>
  <si>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</si>
  <si>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</si>
  <si>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</si>
  <si>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</si>
  <si>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</si>
  <si>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</si>
  <si>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</si>
  <si>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</si>
  <si>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</si>
  <si>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南相馬市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</si>
  <si>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</si>
  <si>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</si>
  <si>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</si>
  <si>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</si>
  <si>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</si>
  <si>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</si>
  <si>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</si>
  <si>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</si>
  <si>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</si>
  <si>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</si>
  <si>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</si>
  <si>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</si>
  <si>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</si>
  <si>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</si>
  <si>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</si>
  <si>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</si>
  <si>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</si>
  <si>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</si>
  <si>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</si>
  <si>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</si>
  <si>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</si>
  <si>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</si>
  <si>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</si>
  <si>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</si>
  <si>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</si>
  <si>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</si>
  <si>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</si>
  <si>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</si>
  <si>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</si>
  <si>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</si>
  <si>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</si>
  <si>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</si>
  <si>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</si>
  <si>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</si>
  <si>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</si>
  <si>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</si>
  <si>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</si>
  <si>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</si>
  <si>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</si>
  <si>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</si>
  <si>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</si>
  <si>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</si>
  <si>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</si>
  <si>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</si>
  <si>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</si>
  <si>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</si>
  <si>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</si>
  <si>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</si>
  <si>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</si>
  <si>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</si>
  <si>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</si>
  <si>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</si>
  <si>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</si>
  <si>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</si>
  <si>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</si>
  <si>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</si>
  <si>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</si>
  <si>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</si>
  <si>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</si>
  <si>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</si>
  <si>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</si>
  <si>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</si>
  <si>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</si>
  <si>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</si>
  <si>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</si>
  <si>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</si>
  <si>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</si>
  <si>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</si>
  <si>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</si>
  <si>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</si>
  <si>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</si>
  <si>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</si>
  <si>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</si>
  <si>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</si>
  <si>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</si>
  <si>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</si>
  <si>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</si>
  <si>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</si>
  <si>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</si>
  <si>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</si>
  <si>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</si>
  <si>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</si>
  <si>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</si>
  <si>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</si>
  <si>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</si>
  <si>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</si>
  <si>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</si>
  <si>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</si>
  <si>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</si>
  <si>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</si>
  <si>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</si>
  <si>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</si>
  <si>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</si>
  <si>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</si>
  <si>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</si>
  <si>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</si>
  <si>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</si>
  <si>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</si>
  <si>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</si>
  <si>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</si>
  <si>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</si>
  <si>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</si>
  <si>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</si>
  <si>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</si>
  <si>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</si>
  <si>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</si>
  <si>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</si>
  <si>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</si>
  <si>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</si>
  <si>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</si>
  <si>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</si>
  <si>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</si>
  <si>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福島県南相馬市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</si>
  <si>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</si>
  <si>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</si>
  <si>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</si>
  <si>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</si>
  <si>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</si>
  <si>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</si>
  <si>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</si>
  <si>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</si>
  <si>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</si>
  <si>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</si>
  <si>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</si>
  <si>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</si>
  <si>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</si>
  <si>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</si>
  <si>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</si>
  <si>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</si>
  <si>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</si>
  <si>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</si>
  <si>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</si>
  <si>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</si>
  <si>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</si>
  <si>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</si>
  <si>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</si>
  <si>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</si>
  <si>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</si>
  <si>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</si>
  <si>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</si>
  <si>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</si>
  <si>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</si>
  <si>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</si>
  <si>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</si>
  <si>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</si>
  <si>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</si>
  <si>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</si>
  <si>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</si>
  <si>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</si>
  <si>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</si>
  <si>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</si>
  <si>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</si>
  <si>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</si>
  <si>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</si>
  <si>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</si>
  <si>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</si>
  <si>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</si>
  <si>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</si>
  <si>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</si>
  <si>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</si>
  <si>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</si>
  <si>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</si>
  <si>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</si>
  <si>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</si>
  <si>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</si>
  <si>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</si>
  <si>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</si>
  <si>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</si>
  <si>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</si>
  <si>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</si>
  <si>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</si>
  <si>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</si>
  <si>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</si>
  <si>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</si>
  <si>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</si>
  <si>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</si>
  <si>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</si>
  <si>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</si>
  <si>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</si>
  <si>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</si>
  <si>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</si>
  <si>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</si>
  <si>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</si>
  <si>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</si>
  <si>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</si>
  <si>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</si>
  <si>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</si>
  <si>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</si>
  <si>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</si>
  <si>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</si>
  <si>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</si>
  <si>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</si>
  <si>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</si>
  <si>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</si>
  <si>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</si>
  <si>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</si>
  <si>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</si>
  <si>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</si>
  <si>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</si>
  <si>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</si>
  <si>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</si>
  <si>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</si>
  <si>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</si>
  <si>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</si>
  <si>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</si>
  <si>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</si>
  <si>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</si>
  <si>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</si>
  <si>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</si>
  <si>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</si>
  <si>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</si>
  <si>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</si>
  <si>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</si>
  <si>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</si>
  <si>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</si>
  <si>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</si>
  <si>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</si>
  <si>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</si>
  <si>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</si>
  <si>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</si>
  <si>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</si>
  <si>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</si>
  <si>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</si>
  <si>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</si>
  <si>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</si>
  <si>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</si>
  <si>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</si>
  <si>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</si>
  <si>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</si>
  <si>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</si>
  <si>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</si>
  <si>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</si>
  <si>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</si>
  <si>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</si>
  <si>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</si>
  <si>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</si>
  <si>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</si>
  <si>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</si>
  <si>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</si>
  <si>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</si>
  <si>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</si>
  <si>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</si>
  <si>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</si>
  <si>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</si>
  <si>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</si>
  <si>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</si>
  <si>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</si>
  <si>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</si>
  <si>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</si>
  <si>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</si>
  <si>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</si>
  <si>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</si>
  <si>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</si>
  <si>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</si>
  <si>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</si>
  <si>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</si>
  <si>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</si>
  <si>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</si>
  <si>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</si>
  <si>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</si>
  <si>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</si>
  <si>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</si>
  <si>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福島県南相馬市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</si>
  <si>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</si>
  <si>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</si>
  <si>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</si>
  <si>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</si>
  <si>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</si>
  <si>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</si>
  <si>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</si>
  <si>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</si>
  <si>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</si>
  <si>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</si>
  <si>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</si>
  <si>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</si>
  <si>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</si>
  <si>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</si>
  <si>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</si>
  <si>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</si>
  <si>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</si>
  <si>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</si>
  <si>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</si>
  <si>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</si>
  <si>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育英資金貸付特別会計</t>
    <phoneticPr fontId="5"/>
  </si>
  <si>
    <t>亜炭鉱害復旧施設維持管理事業特別会計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</si>
  <si>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</si>
  <si>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</si>
  <si>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</si>
  <si>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</si>
  <si>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</si>
  <si>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</si>
  <si>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</si>
  <si>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</si>
  <si>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</si>
  <si>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</si>
  <si>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</si>
  <si>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</si>
  <si>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</si>
  <si>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</si>
  <si>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</si>
  <si>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</si>
  <si>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介護サービス事業特別会計</t>
    <phoneticPr fontId="5"/>
  </si>
  <si>
    <t>水道事業会計</t>
    <phoneticPr fontId="5"/>
  </si>
  <si>
    <t>法適用企業</t>
    <phoneticPr fontId="5"/>
  </si>
  <si>
    <t>工業用水道事業会計</t>
    <phoneticPr fontId="5"/>
  </si>
  <si>
    <t>病院事業会計</t>
    <phoneticPr fontId="5"/>
  </si>
  <si>
    <t>下水道事業会計</t>
    <phoneticPr fontId="5"/>
  </si>
  <si>
    <t>簡易水道事業特別会計</t>
    <phoneticPr fontId="5"/>
  </si>
  <si>
    <t>法非適用企業</t>
    <phoneticPr fontId="5"/>
  </si>
  <si>
    <t>農業集落排水事業特別会計</t>
    <phoneticPr fontId="5"/>
  </si>
  <si>
    <t>工場用地等整備事業特別会計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</si>
  <si>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</si>
  <si>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</si>
  <si>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</si>
  <si>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</si>
  <si>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</si>
  <si>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</si>
  <si>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</si>
  <si>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</si>
  <si>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</si>
  <si>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</si>
  <si>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</si>
  <si>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</si>
  <si>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</si>
  <si>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</si>
  <si>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</si>
  <si>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</si>
  <si>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</si>
  <si>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</si>
  <si>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</si>
  <si>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</si>
  <si>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</si>
  <si>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</si>
  <si>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</si>
  <si>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</si>
  <si>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</si>
  <si>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</si>
  <si>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</si>
  <si>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</si>
  <si>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</si>
  <si>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</si>
  <si>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</si>
  <si>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</si>
  <si>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</si>
  <si>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</si>
  <si>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</si>
  <si>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</si>
  <si>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</si>
  <si>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</si>
  <si>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</si>
  <si>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</si>
  <si>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</si>
  <si>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</si>
  <si>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</si>
  <si>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</si>
  <si>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</si>
  <si>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</si>
  <si>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</si>
  <si>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</si>
  <si>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</si>
  <si>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</si>
  <si>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</si>
  <si>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</si>
  <si>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</si>
  <si>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農業集落排水事業特別会計</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</si>
  <si>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</si>
  <si>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</si>
  <si>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</si>
  <si>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</si>
  <si>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</si>
  <si>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</si>
  <si>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</si>
  <si>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</si>
  <si>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</si>
  <si>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</si>
  <si>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</si>
  <si>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</si>
  <si>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</si>
  <si>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</si>
  <si>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</si>
  <si>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</si>
  <si>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</si>
  <si>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</si>
  <si>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</si>
  <si>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</si>
  <si>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</si>
  <si>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</si>
  <si>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</si>
  <si>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</si>
  <si>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</si>
  <si>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</si>
  <si>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</si>
  <si>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</si>
  <si>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</si>
  <si>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</si>
  <si>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</si>
  <si>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</si>
  <si>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</si>
  <si>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</si>
  <si>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</si>
  <si>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</si>
  <si>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</si>
  <si>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</si>
  <si>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</si>
  <si>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</si>
  <si>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</si>
  <si>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</si>
  <si>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</si>
  <si>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</si>
  <si>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</si>
  <si>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</si>
  <si>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</si>
  <si>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</si>
  <si>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</si>
  <si>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</si>
  <si>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</si>
  <si>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</si>
  <si>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</si>
  <si>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</si>
  <si>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</si>
  <si>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</si>
  <si>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</si>
  <si>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</si>
  <si>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</si>
  <si>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</si>
  <si>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</si>
  <si>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</si>
  <si>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</si>
  <si>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</si>
  <si>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</si>
  <si>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</si>
  <si>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</si>
  <si>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</si>
  <si>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</si>
  <si>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</si>
  <si>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</si>
  <si>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</si>
  <si>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</si>
  <si>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</si>
  <si>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</si>
  <si>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</si>
  <si>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</si>
  <si>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</si>
  <si>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</si>
  <si>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</si>
  <si>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</si>
  <si>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</si>
  <si>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</si>
  <si>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病院事業会計</t>
  </si>
  <si>
    <t>工業用水道事業会計</t>
  </si>
  <si>
    <t>国民健康保険特別会計</t>
  </si>
  <si>
    <t>下水道事業会計</t>
  </si>
  <si>
    <t>介護保険特別会計</t>
  </si>
  <si>
    <t>農業集落排水事業特別会計</t>
  </si>
  <si>
    <t>その他会計（赤字）</t>
  </si>
  <si>
    <t>▲ 0.01</t>
  </si>
  <si>
    <t>▲ 0.02</t>
  </si>
  <si>
    <t>その他会計（黒字）</t>
  </si>
  <si>
    <t>-</t>
    <phoneticPr fontId="2"/>
  </si>
  <si>
    <t>-</t>
    <phoneticPr fontId="2"/>
  </si>
  <si>
    <t>-</t>
    <phoneticPr fontId="2"/>
  </si>
  <si>
    <t>-</t>
    <phoneticPr fontId="2"/>
  </si>
  <si>
    <t>-</t>
    <phoneticPr fontId="2"/>
  </si>
  <si>
    <t>-</t>
    <phoneticPr fontId="2"/>
  </si>
  <si>
    <t>-</t>
    <phoneticPr fontId="2"/>
  </si>
  <si>
    <t>相馬地方広域市町村圏組合（一般会計）</t>
    <rPh sb="0" eb="2">
      <t>ソウマ</t>
    </rPh>
    <rPh sb="2" eb="4">
      <t>チホウ</t>
    </rPh>
    <rPh sb="4" eb="6">
      <t>コウイキ</t>
    </rPh>
    <rPh sb="6" eb="9">
      <t>シチョウソン</t>
    </rPh>
    <rPh sb="9" eb="10">
      <t>ケン</t>
    </rPh>
    <rPh sb="10" eb="12">
      <t>クミアイ</t>
    </rPh>
    <rPh sb="13" eb="15">
      <t>イッパン</t>
    </rPh>
    <rPh sb="15" eb="17">
      <t>カイケイ</t>
    </rPh>
    <phoneticPr fontId="2"/>
  </si>
  <si>
    <t>相馬地方広域市町村圏組合（看護専門学校特別会計）</t>
    <rPh sb="0" eb="2">
      <t>ソウマ</t>
    </rPh>
    <rPh sb="2" eb="4">
      <t>チホウ</t>
    </rPh>
    <rPh sb="4" eb="6">
      <t>コウイキ</t>
    </rPh>
    <rPh sb="6" eb="9">
      <t>シチョウソン</t>
    </rPh>
    <rPh sb="9" eb="10">
      <t>ケン</t>
    </rPh>
    <rPh sb="10" eb="12">
      <t>クミアイ</t>
    </rPh>
    <rPh sb="13" eb="15">
      <t>カンゴ</t>
    </rPh>
    <rPh sb="15" eb="17">
      <t>センモン</t>
    </rPh>
    <rPh sb="17" eb="19">
      <t>ガッコウ</t>
    </rPh>
    <rPh sb="19" eb="21">
      <t>トクベツ</t>
    </rPh>
    <rPh sb="21" eb="23">
      <t>カイケイ</t>
    </rPh>
    <phoneticPr fontId="2"/>
  </si>
  <si>
    <t>相馬地方広域水道企業団（水道事業会計）</t>
    <rPh sb="0" eb="2">
      <t>ソウマ</t>
    </rPh>
    <rPh sb="2" eb="4">
      <t>チホウ</t>
    </rPh>
    <rPh sb="4" eb="6">
      <t>コウイキ</t>
    </rPh>
    <rPh sb="6" eb="8">
      <t>スイドウ</t>
    </rPh>
    <rPh sb="8" eb="10">
      <t>キギョウ</t>
    </rPh>
    <rPh sb="10" eb="11">
      <t>ダン</t>
    </rPh>
    <rPh sb="12" eb="14">
      <t>スイドウ</t>
    </rPh>
    <rPh sb="14" eb="16">
      <t>ジギョウ</t>
    </rPh>
    <rPh sb="16" eb="18">
      <t>カイケイ</t>
    </rPh>
    <phoneticPr fontId="2"/>
  </si>
  <si>
    <t>-</t>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</si>
  <si>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</si>
  <si>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</si>
  <si>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</si>
  <si>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</si>
  <si>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福島県市民交通災害共済組合（一般会計）</t>
    <rPh sb="0" eb="3">
      <t>フクシマケン</t>
    </rPh>
    <rPh sb="3" eb="5">
      <t>シミン</t>
    </rPh>
    <rPh sb="5" eb="7">
      <t>コウツウ</t>
    </rPh>
    <rPh sb="7" eb="9">
      <t>サイガイ</t>
    </rPh>
    <rPh sb="9" eb="11">
      <t>キョウサイ</t>
    </rPh>
    <rPh sb="11" eb="13">
      <t>クミアイ</t>
    </rPh>
    <rPh sb="14" eb="16">
      <t>イッパン</t>
    </rPh>
    <rPh sb="16" eb="18">
      <t>カイケイ</t>
    </rPh>
    <phoneticPr fontId="2"/>
  </si>
  <si>
    <t>福島県市町村総合事務組合（一般会計）</t>
    <phoneticPr fontId="5"/>
  </si>
  <si>
    <t>福島県市町村総合事務組合（消防補償等特別会計）</t>
    <rPh sb="13" eb="15">
      <t>ショウボウ</t>
    </rPh>
    <rPh sb="15" eb="17">
      <t>ホショウ</t>
    </rPh>
    <rPh sb="17" eb="18">
      <t>トウ</t>
    </rPh>
    <rPh sb="18" eb="20">
      <t>トクベツ</t>
    </rPh>
    <rPh sb="20" eb="22">
      <t>カイケイ</t>
    </rPh>
    <phoneticPr fontId="5"/>
  </si>
  <si>
    <t>福島県市町村総合事務組合（消防費賞じゅつ金特別会計）</t>
    <rPh sb="13" eb="15">
      <t>ショウボウ</t>
    </rPh>
    <rPh sb="15" eb="16">
      <t>ヒ</t>
    </rPh>
    <rPh sb="16" eb="17">
      <t>ショウ</t>
    </rPh>
    <rPh sb="20" eb="21">
      <t>キン</t>
    </rPh>
    <rPh sb="21" eb="23">
      <t>トクベツ</t>
    </rPh>
    <rPh sb="23" eb="25">
      <t>カイケイ</t>
    </rPh>
    <phoneticPr fontId="5"/>
  </si>
  <si>
    <t>福島県市町村総合事務組合（非常勤職員公務災害補償特別会計）</t>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</si>
  <si>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福島県市町村総合事務組合（自治会館管理特別会計）</t>
    <rPh sb="13" eb="15">
      <t>ジチ</t>
    </rPh>
    <rPh sb="15" eb="17">
      <t>カイカン</t>
    </rPh>
    <rPh sb="17" eb="19">
      <t>カンリ</t>
    </rPh>
    <rPh sb="19" eb="21">
      <t>トクベツ</t>
    </rPh>
    <rPh sb="21" eb="23">
      <t>カイケイ</t>
    </rPh>
    <phoneticPr fontId="5"/>
  </si>
  <si>
    <t>-</t>
    <phoneticPr fontId="2"/>
  </si>
  <si>
    <t>相馬地方土地開発公社</t>
    <rPh sb="0" eb="2">
      <t>ソウマ</t>
    </rPh>
    <rPh sb="2" eb="4">
      <t>チホウ</t>
    </rPh>
    <rPh sb="4" eb="6">
      <t>トチ</t>
    </rPh>
    <rPh sb="6" eb="8">
      <t>カイハツ</t>
    </rPh>
    <rPh sb="8" eb="10">
      <t>コウシャ</t>
    </rPh>
    <phoneticPr fontId="5"/>
  </si>
  <si>
    <t>南相馬市文化振興事業団</t>
    <rPh sb="0" eb="4">
      <t>ミナミ</t>
    </rPh>
    <rPh sb="4" eb="6">
      <t>ブンカ</t>
    </rPh>
    <rPh sb="6" eb="8">
      <t>シンコウ</t>
    </rPh>
    <rPh sb="8" eb="11">
      <t>ジギョウダン</t>
    </rPh>
    <phoneticPr fontId="5"/>
  </si>
  <si>
    <t>ゆめサポート南相馬</t>
    <rPh sb="6" eb="9">
      <t>ミナミソウマ</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</si>
</sst>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7" xfId="30" quotePrefix="1"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79894</c:v>
                </c:pt>
                <c:pt idx="1">
                  <c:v>44821</c:v>
                </c:pt>
                <c:pt idx="2">
                  <c:v>24394</c:v>
                </c:pt>
                <c:pt idx="3">
                  <c:v>71710</c:v>
                </c:pt>
                <c:pt idx="4">
                  <c:v>239386</c:v>
                </c:pt>
              </c:numCache>
            </c:numRef>
          </c:val>
          <c:smooth val="0"/>
        </c:ser>
        <c:dLbls>
          <c:showLegendKey val="0"/>
          <c:showVal val="0"/>
          <c:showCatName val="0"/>
          <c:showSerName val="0"/>
          <c:showPercent val="0"/>
          <c:showBubbleSize val="0"/>
        </c:dLbls>
        <c:marker val="1"/>
        <c:smooth val="0"/>
        <c:axId val="95178112"/>
        <c:axId val="95208960"/>
      </c:lineChart>
      <c:catAx>
        <c:axId val="951781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208960"/>
        <c:crosses val="autoZero"/>
        <c:auto val="1"/>
        <c:lblAlgn val="ctr"/>
        <c:lblOffset val="100"/>
        <c:tickLblSkip val="1"/>
        <c:tickMarkSkip val="1"/>
        <c:noMultiLvlLbl val="0"/>
      </c:catAx>
      <c:valAx>
        <c:axId val="95208960"/>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1781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3.64</c:v>
                </c:pt>
                <c:pt idx="1">
                  <c:v>4.53</c:v>
                </c:pt>
                <c:pt idx="2">
                  <c:v>11.5</c:v>
                </c:pt>
                <c:pt idx="3">
                  <c:v>12.03</c:v>
                </c:pt>
                <c:pt idx="4">
                  <c:v>11.52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c:v>
                </c:pt>
                <c:pt idx="1">
                  <c:v>7.7</c:v>
                </c:pt>
                <c:pt idx="2">
                  <c:v>8.36</c:v>
                </c:pt>
                <c:pt idx="3">
                  <c:v>10.86</c:v>
                </c:pt>
                <c:pt idx="4">
                  <c:v>16</c:v>
                </c:pt>
              </c:numCache>
            </c:numRef>
          </c:val>
        </c:ser>
        <c:dLbls>
          <c:showLegendKey val="0"/>
          <c:showVal val="0"/>
          <c:showCatName val="0"/>
          <c:showSerName val="0"/>
          <c:showPercent val="0"/>
          <c:showBubbleSize val="0"/>
        </c:dLbls>
        <c:gapWidth val="250"/>
        <c:overlap val="100"/>
        <c:axId val="35068160"/>
        <c:axId val="350785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0.53</c:v>
                </c:pt>
                <c:pt idx="1">
                  <c:v>1.28</c:v>
                </c:pt>
                <c:pt idx="2">
                  <c:v>7.15</c:v>
                </c:pt>
                <c:pt idx="3">
                  <c:v>2.75</c:v>
                </c:pt>
                <c:pt idx="4">
                  <c:v>4.6500000000000004</c:v>
                </c:pt>
              </c:numCache>
            </c:numRef>
          </c:val>
          <c:smooth val="0"/>
        </c:ser>
        <c:dLbls>
          <c:showLegendKey val="0"/>
          <c:showVal val="0"/>
          <c:showCatName val="0"/>
          <c:showSerName val="0"/>
          <c:showPercent val="0"/>
          <c:showBubbleSize val="0"/>
        </c:dLbls>
        <c:marker val="1"/>
        <c:smooth val="0"/>
        <c:axId val="35068160"/>
        <c:axId val="35078528"/>
      </c:lineChart>
      <c:catAx>
        <c:axId val="35068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5078528"/>
        <c:crosses val="autoZero"/>
        <c:auto val="1"/>
        <c:lblAlgn val="ctr"/>
        <c:lblOffset val="100"/>
        <c:tickLblSkip val="1"/>
        <c:tickMarkSkip val="1"/>
        <c:noMultiLvlLbl val="0"/>
      </c:catAx>
      <c:valAx>
        <c:axId val="350785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068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0.08</c:v>
                </c:pt>
                <c:pt idx="2">
                  <c:v>#N/A</c:v>
                </c:pt>
                <c:pt idx="3">
                  <c:v>0.03</c:v>
                </c:pt>
                <c:pt idx="4">
                  <c:v>#N/A</c:v>
                </c:pt>
                <c:pt idx="5">
                  <c:v>0.1</c:v>
                </c:pt>
                <c:pt idx="6">
                  <c:v>#N/A</c:v>
                </c:pt>
                <c:pt idx="7">
                  <c:v>0.12</c:v>
                </c:pt>
                <c:pt idx="8">
                  <c:v>#N/A</c:v>
                </c:pt>
                <c:pt idx="9">
                  <c:v>0.05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0.01</c:v>
                </c:pt>
                <c:pt idx="3">
                  <c:v>#N/A</c:v>
                </c:pt>
                <c:pt idx="4">
                  <c:v>0.02</c:v>
                </c:pt>
                <c:pt idx="5">
                  <c:v>#N/A</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0.02</c:v>
                </c:pt>
                <c:pt idx="4">
                  <c:v>#N/A</c:v>
                </c:pt>
                <c:pt idx="5">
                  <c:v>0.66</c:v>
                </c:pt>
                <c:pt idx="6">
                  <c:v>#N/A</c:v>
                </c:pt>
                <c:pt idx="7">
                  <c:v>0.25</c:v>
                </c:pt>
                <c:pt idx="8">
                  <c:v>#N/A</c:v>
                </c:pt>
                <c:pt idx="9">
                  <c:v>0.25</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0.34</c:v>
                </c:pt>
                <c:pt idx="2">
                  <c:v>#N/A</c:v>
                </c:pt>
                <c:pt idx="3">
                  <c:v>0.26</c:v>
                </c:pt>
                <c:pt idx="4">
                  <c:v>#N/A</c:v>
                </c:pt>
                <c:pt idx="5">
                  <c:v>3.26</c:v>
                </c:pt>
                <c:pt idx="6">
                  <c:v>#N/A</c:v>
                </c:pt>
                <c:pt idx="7">
                  <c:v>0.88</c:v>
                </c:pt>
                <c:pt idx="8">
                  <c:v>#N/A</c:v>
                </c:pt>
                <c:pt idx="9">
                  <c:v>0.48</c:v>
                </c:pt>
              </c:numCache>
            </c:numRef>
          </c:val>
        </c:ser>
        <c:ser>
          <c:idx val="4"/>
          <c:order val="4"/>
          <c:tx>
            <c:strRef>
              <c:f>データシート!$A$31</c:f>
              <c:strCache>
                <c:ptCount val="1"/>
                <c:pt idx="0">
                  <c:v>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1.48</c:v>
                </c:pt>
                <c:pt idx="2">
                  <c:v>#N/A</c:v>
                </c:pt>
                <c:pt idx="3">
                  <c:v>1.68</c:v>
                </c:pt>
                <c:pt idx="4">
                  <c:v>#N/A</c:v>
                </c:pt>
                <c:pt idx="5">
                  <c:v>2.06</c:v>
                </c:pt>
                <c:pt idx="6">
                  <c:v>#N/A</c:v>
                </c:pt>
                <c:pt idx="7">
                  <c:v>2.56</c:v>
                </c:pt>
                <c:pt idx="8">
                  <c:v>#N/A</c:v>
                </c:pt>
                <c:pt idx="9">
                  <c:v>3.94</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1.65</c:v>
                </c:pt>
                <c:pt idx="2">
                  <c:v>#N/A</c:v>
                </c:pt>
                <c:pt idx="3">
                  <c:v>1.59</c:v>
                </c:pt>
                <c:pt idx="4">
                  <c:v>#N/A</c:v>
                </c:pt>
                <c:pt idx="5">
                  <c:v>8.42</c:v>
                </c:pt>
                <c:pt idx="6">
                  <c:v>#N/A</c:v>
                </c:pt>
                <c:pt idx="7">
                  <c:v>11.12</c:v>
                </c:pt>
                <c:pt idx="8">
                  <c:v>#N/A</c:v>
                </c:pt>
                <c:pt idx="9">
                  <c:v>6.53</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1.49</c:v>
                </c:pt>
                <c:pt idx="2">
                  <c:v>#N/A</c:v>
                </c:pt>
                <c:pt idx="3">
                  <c:v>2.82</c:v>
                </c:pt>
                <c:pt idx="4">
                  <c:v>#N/A</c:v>
                </c:pt>
                <c:pt idx="5">
                  <c:v>3.97</c:v>
                </c:pt>
                <c:pt idx="6">
                  <c:v>#N/A</c:v>
                </c:pt>
                <c:pt idx="7">
                  <c:v>5.42</c:v>
                </c:pt>
                <c:pt idx="8">
                  <c:v>#N/A</c:v>
                </c:pt>
                <c:pt idx="9">
                  <c:v>6.96</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5.18</c:v>
                </c:pt>
                <c:pt idx="2">
                  <c:v>#N/A</c:v>
                </c:pt>
                <c:pt idx="3">
                  <c:v>5.14</c:v>
                </c:pt>
                <c:pt idx="4">
                  <c:v>#N/A</c:v>
                </c:pt>
                <c:pt idx="5">
                  <c:v>6.65</c:v>
                </c:pt>
                <c:pt idx="6">
                  <c:v>#N/A</c:v>
                </c:pt>
                <c:pt idx="7">
                  <c:v>7.94</c:v>
                </c:pt>
                <c:pt idx="8">
                  <c:v>#N/A</c:v>
                </c:pt>
                <c:pt idx="9">
                  <c:v>8.52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3.6</c:v>
                </c:pt>
                <c:pt idx="2">
                  <c:v>#N/A</c:v>
                </c:pt>
                <c:pt idx="3">
                  <c:v>4.53</c:v>
                </c:pt>
                <c:pt idx="4">
                  <c:v>#N/A</c:v>
                </c:pt>
                <c:pt idx="5">
                  <c:v>11.47</c:v>
                </c:pt>
                <c:pt idx="6">
                  <c:v>#N/A</c:v>
                </c:pt>
                <c:pt idx="7">
                  <c:v>11.92</c:v>
                </c:pt>
                <c:pt idx="8">
                  <c:v>#N/A</c:v>
                </c:pt>
                <c:pt idx="9">
                  <c:v>11.47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8.24</c:v>
                </c:pt>
                <c:pt idx="2">
                  <c:v>#N/A</c:v>
                </c:pt>
                <c:pt idx="3">
                  <c:v>10.5</c:v>
                </c:pt>
                <c:pt idx="4">
                  <c:v>#N/A</c:v>
                </c:pt>
                <c:pt idx="5">
                  <c:v>10.77</c:v>
                </c:pt>
                <c:pt idx="6">
                  <c:v>#N/A</c:v>
                </c:pt>
                <c:pt idx="7">
                  <c:v>12.84</c:v>
                </c:pt>
                <c:pt idx="8">
                  <c:v>#N/A</c:v>
                </c:pt>
                <c:pt idx="9">
                  <c:v>14.71</c:v>
                </c:pt>
              </c:numCache>
            </c:numRef>
          </c:val>
        </c:ser>
        <c:dLbls>
          <c:showLegendKey val="0"/>
          <c:showVal val="0"/>
          <c:showCatName val="0"/>
          <c:showSerName val="0"/>
          <c:showPercent val="0"/>
          <c:showBubbleSize val="0"/>
        </c:dLbls>
        <c:gapWidth val="150"/>
        <c:overlap val="100"/>
        <c:axId val="99979648"/>
        <c:axId val="99981184"/>
      </c:barChart>
      <c:catAx>
        <c:axId val="99979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981184"/>
        <c:crosses val="autoZero"/>
        <c:auto val="1"/>
        <c:lblAlgn val="ctr"/>
        <c:lblOffset val="100"/>
        <c:tickLblSkip val="1"/>
        <c:tickMarkSkip val="1"/>
        <c:noMultiLvlLbl val="0"/>
      </c:catAx>
      <c:valAx>
        <c:axId val="99981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9796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2943</c:v>
                </c:pt>
                <c:pt idx="5">
                  <c:v>2886</c:v>
                </c:pt>
                <c:pt idx="8">
                  <c:v>2906</c:v>
                </c:pt>
                <c:pt idx="11">
                  <c:v>3064</c:v>
                </c:pt>
                <c:pt idx="14">
                  <c:v>3105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515</c:v>
                </c:pt>
                <c:pt idx="3">
                  <c:v>467</c:v>
                </c:pt>
                <c:pt idx="6">
                  <c:v>437</c:v>
                </c:pt>
                <c:pt idx="9">
                  <c:v>350</c:v>
                </c:pt>
                <c:pt idx="12">
                  <c:v>381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29</c:v>
                </c:pt>
                <c:pt idx="3">
                  <c:v>29</c:v>
                </c:pt>
                <c:pt idx="6">
                  <c:v>34</c:v>
                </c:pt>
                <c:pt idx="9">
                  <c:v>39</c:v>
                </c:pt>
                <c:pt idx="12">
                  <c:v>38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1176</c:v>
                </c:pt>
                <c:pt idx="3">
                  <c:v>1171</c:v>
                </c:pt>
                <c:pt idx="6">
                  <c:v>1032</c:v>
                </c:pt>
                <c:pt idx="9">
                  <c:v>1128</c:v>
                </c:pt>
                <c:pt idx="12">
                  <c:v>1033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7</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1</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3656</c:v>
                </c:pt>
                <c:pt idx="3">
                  <c:v>3622</c:v>
                </c:pt>
                <c:pt idx="6">
                  <c:v>3769</c:v>
                </c:pt>
                <c:pt idx="9">
                  <c:v>3540</c:v>
                </c:pt>
                <c:pt idx="12">
                  <c:v>3730</c:v>
                </c:pt>
              </c:numCache>
            </c:numRef>
          </c:val>
        </c:ser>
        <c:dLbls>
          <c:showLegendKey val="0"/>
          <c:showVal val="0"/>
          <c:showCatName val="0"/>
          <c:showSerName val="0"/>
          <c:showPercent val="0"/>
          <c:showBubbleSize val="0"/>
        </c:dLbls>
        <c:gapWidth val="100"/>
        <c:overlap val="100"/>
        <c:axId val="105057664"/>
        <c:axId val="1050721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2441</c:v>
                </c:pt>
                <c:pt idx="2">
                  <c:v>#N/A</c:v>
                </c:pt>
                <c:pt idx="3">
                  <c:v>#N/A</c:v>
                </c:pt>
                <c:pt idx="4">
                  <c:v>2403</c:v>
                </c:pt>
                <c:pt idx="5">
                  <c:v>#N/A</c:v>
                </c:pt>
                <c:pt idx="6">
                  <c:v>#N/A</c:v>
                </c:pt>
                <c:pt idx="7">
                  <c:v>2366</c:v>
                </c:pt>
                <c:pt idx="8">
                  <c:v>#N/A</c:v>
                </c:pt>
                <c:pt idx="9">
                  <c:v>#N/A</c:v>
                </c:pt>
                <c:pt idx="10">
                  <c:v>1993</c:v>
                </c:pt>
                <c:pt idx="11">
                  <c:v>#N/A</c:v>
                </c:pt>
                <c:pt idx="12">
                  <c:v>#N/A</c:v>
                </c:pt>
                <c:pt idx="13">
                  <c:v>2077</c:v>
                </c:pt>
                <c:pt idx="14">
                  <c:v>#N/A</c:v>
                </c:pt>
              </c:numCache>
            </c:numRef>
          </c:val>
          <c:smooth val="0"/>
        </c:ser>
        <c:dLbls>
          <c:showLegendKey val="0"/>
          <c:showVal val="0"/>
          <c:showCatName val="0"/>
          <c:showSerName val="0"/>
          <c:showPercent val="0"/>
          <c:showBubbleSize val="0"/>
        </c:dLbls>
        <c:marker val="1"/>
        <c:smooth val="0"/>
        <c:axId val="105057664"/>
        <c:axId val="105072128"/>
      </c:lineChart>
      <c:catAx>
        <c:axId val="105057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072128"/>
        <c:crosses val="autoZero"/>
        <c:auto val="1"/>
        <c:lblAlgn val="ctr"/>
        <c:lblOffset val="100"/>
        <c:tickLblSkip val="1"/>
        <c:tickMarkSkip val="1"/>
        <c:noMultiLvlLbl val="0"/>
      </c:catAx>
      <c:valAx>
        <c:axId val="105072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057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32625</c:v>
                </c:pt>
                <c:pt idx="5">
                  <c:v>32926</c:v>
                </c:pt>
                <c:pt idx="8">
                  <c:v>32436</c:v>
                </c:pt>
                <c:pt idx="11">
                  <c:v>31395</c:v>
                </c:pt>
                <c:pt idx="14">
                  <c:v>31996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2706</c:v>
                </c:pt>
                <c:pt idx="5">
                  <c:v>714</c:v>
                </c:pt>
                <c:pt idx="8">
                  <c:v>447</c:v>
                </c:pt>
                <c:pt idx="11">
                  <c:v>263</c:v>
                </c:pt>
                <c:pt idx="14">
                  <c:v>36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5062</c:v>
                </c:pt>
                <c:pt idx="5">
                  <c:v>5383</c:v>
                </c:pt>
                <c:pt idx="8">
                  <c:v>8193</c:v>
                </c:pt>
                <c:pt idx="11">
                  <c:v>16751</c:v>
                </c:pt>
                <c:pt idx="14">
                  <c:v>20284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5964</c:v>
                </c:pt>
                <c:pt idx="3">
                  <c:v>5867</c:v>
                </c:pt>
                <c:pt idx="6">
                  <c:v>5008</c:v>
                </c:pt>
                <c:pt idx="9">
                  <c:v>4746</c:v>
                </c:pt>
                <c:pt idx="12">
                  <c:v>4645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252</c:v>
                </c:pt>
                <c:pt idx="3">
                  <c:v>272</c:v>
                </c:pt>
                <c:pt idx="6">
                  <c:v>242</c:v>
                </c:pt>
                <c:pt idx="9">
                  <c:v>225</c:v>
                </c:pt>
                <c:pt idx="12">
                  <c:v>294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13573</c:v>
                </c:pt>
                <c:pt idx="3">
                  <c:v>12518</c:v>
                </c:pt>
                <c:pt idx="6">
                  <c:v>12363</c:v>
                </c:pt>
                <c:pt idx="9">
                  <c:v>11678</c:v>
                </c:pt>
                <c:pt idx="12">
                  <c:v>12476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2850</c:v>
                </c:pt>
                <c:pt idx="3">
                  <c:v>2421</c:v>
                </c:pt>
                <c:pt idx="6">
                  <c:v>2016</c:v>
                </c:pt>
                <c:pt idx="9">
                  <c:v>1649</c:v>
                </c:pt>
                <c:pt idx="12">
                  <c:v>1272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35996</c:v>
                </c:pt>
                <c:pt idx="3">
                  <c:v>35404</c:v>
                </c:pt>
                <c:pt idx="6">
                  <c:v>34192</c:v>
                </c:pt>
                <c:pt idx="9">
                  <c:v>33271</c:v>
                </c:pt>
                <c:pt idx="12">
                  <c:v>32889</c:v>
                </c:pt>
              </c:numCache>
            </c:numRef>
          </c:val>
        </c:ser>
        <c:dLbls>
          <c:showLegendKey val="0"/>
          <c:showVal val="0"/>
          <c:showCatName val="0"/>
          <c:showSerName val="0"/>
          <c:showPercent val="0"/>
          <c:showBubbleSize val="0"/>
        </c:dLbls>
        <c:gapWidth val="100"/>
        <c:overlap val="100"/>
        <c:axId val="105651584"/>
        <c:axId val="1056619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18242</c:v>
                </c:pt>
                <c:pt idx="2">
                  <c:v>#N/A</c:v>
                </c:pt>
                <c:pt idx="3">
                  <c:v>#N/A</c:v>
                </c:pt>
                <c:pt idx="4">
                  <c:v>17458</c:v>
                </c:pt>
                <c:pt idx="5">
                  <c:v>#N/A</c:v>
                </c:pt>
                <c:pt idx="6">
                  <c:v>#N/A</c:v>
                </c:pt>
                <c:pt idx="7">
                  <c:v>12745</c:v>
                </c:pt>
                <c:pt idx="8">
                  <c:v>#N/A</c:v>
                </c:pt>
                <c:pt idx="9">
                  <c:v>#N/A</c:v>
                </c:pt>
                <c:pt idx="10">
                  <c:v>3160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5651584"/>
        <c:axId val="105661952"/>
      </c:lineChart>
      <c:catAx>
        <c:axId val="105651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661952"/>
        <c:crosses val="autoZero"/>
        <c:auto val="1"/>
        <c:lblAlgn val="ctr"/>
        <c:lblOffset val="100"/>
        <c:tickLblSkip val="1"/>
        <c:tickMarkSkip val="1"/>
        <c:noMultiLvlLbl val="0"/>
      </c:catAx>
      <c:valAx>
        <c:axId val="1056619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51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福島県南相馬市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64,941
64,770
398.50
79,471,086
66,465,278
2,085,244
18,101,070
32,888,826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東日本大震災及び原子力災害の影響による固定資産税評価額の減少や、滅失等による課税対象施設等の減少により、固定資産税が大幅に減少したことなどが影響し、対前年比０．０１ポイント減の０．５６％となった。</a:t>
          </a:r>
          <a:endParaRPr kumimoji="1" lang="en-US" altLang="ja-JP" sz="1300">
            <a:latin typeface="ＭＳ Ｐゴシック"/>
          </a:endParaRPr>
        </a:p>
        <a:p>
          <a:r>
            <a:rPr kumimoji="1" lang="ja-JP" altLang="en-US" sz="1300">
              <a:latin typeface="ＭＳ Ｐゴシック"/>
            </a:rPr>
            <a:t>　東日本大震災以降、</a:t>
          </a:r>
          <a:r>
            <a:rPr kumimoji="1" lang="ja-JP" altLang="ja-JP" sz="1300">
              <a:solidFill>
                <a:sysClr val="windowText" lastClr="000000"/>
              </a:solidFill>
              <a:effectLst/>
              <a:latin typeface="+mn-lt"/>
              <a:ea typeface="+mn-ea"/>
              <a:cs typeface="+mn-cs"/>
            </a:rPr>
            <a:t>固定資産税の減少</a:t>
          </a:r>
          <a:r>
            <a:rPr kumimoji="1" lang="ja-JP" altLang="en-US" sz="1300">
              <a:solidFill>
                <a:sysClr val="windowText" lastClr="000000"/>
              </a:solidFill>
              <a:effectLst/>
              <a:latin typeface="+mn-lt"/>
              <a:ea typeface="+mn-ea"/>
              <a:cs typeface="+mn-cs"/>
            </a:rPr>
            <a:t>や</a:t>
          </a:r>
          <a:r>
            <a:rPr kumimoji="1" lang="ja-JP" altLang="ja-JP" sz="1300">
              <a:solidFill>
                <a:schemeClr val="dk1"/>
              </a:solidFill>
              <a:effectLst/>
              <a:latin typeface="+mn-lt"/>
              <a:ea typeface="+mn-ea"/>
              <a:cs typeface="+mn-cs"/>
            </a:rPr>
            <a:t>転出者の増加による市民税の減少</a:t>
          </a:r>
          <a:r>
            <a:rPr kumimoji="1" lang="ja-JP" altLang="en-US" sz="1300">
              <a:latin typeface="ＭＳ Ｐゴシック"/>
            </a:rPr>
            <a:t>等により、３年連続で類似団体平均を下回っており、震災前の水準への回復を見込むのは厳しい状況である。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15875</xdr:rowOff>
    </xdr:from>
    <xdr:to>
      <xdr:col>7</xdr:col>
      <xdr:colOff>152400</xdr:colOff>
      <xdr:row>41</xdr:row>
      <xdr:rowOff>35983</xdr:rowOff>
    </xdr:to>
    <xdr:cxnSp macro="">
      <xdr:nvCxnSpPr>
        <xdr:cNvPr id="68" name="直線コネクタ 67"/>
        <xdr:cNvCxnSpPr/>
      </xdr:nvCxnSpPr>
      <xdr:spPr>
        <a:xfrm>
          <a:off x="4114800" y="704532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147108</xdr:rowOff>
    </xdr:from>
    <xdr:to>
      <xdr:col>6</xdr:col>
      <xdr:colOff>0</xdr:colOff>
      <xdr:row>41</xdr:row>
      <xdr:rowOff>15875</xdr:rowOff>
    </xdr:to>
    <xdr:cxnSp macro="">
      <xdr:nvCxnSpPr>
        <xdr:cNvPr id="71" name="直線コネクタ 70"/>
        <xdr:cNvCxnSpPr/>
      </xdr:nvCxnSpPr>
      <xdr:spPr>
        <a:xfrm>
          <a:off x="3225800" y="70051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86783</xdr:rowOff>
    </xdr:from>
    <xdr:to>
      <xdr:col>4</xdr:col>
      <xdr:colOff>482600</xdr:colOff>
      <xdr:row>40</xdr:row>
      <xdr:rowOff>147108</xdr:rowOff>
    </xdr:to>
    <xdr:cxnSp macro="">
      <xdr:nvCxnSpPr>
        <xdr:cNvPr id="74" name="直線コネクタ 73"/>
        <xdr:cNvCxnSpPr/>
      </xdr:nvCxnSpPr>
      <xdr:spPr>
        <a:xfrm>
          <a:off x="2336800" y="694478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26458</xdr:rowOff>
    </xdr:from>
    <xdr:to>
      <xdr:col>3</xdr:col>
      <xdr:colOff>279400</xdr:colOff>
      <xdr:row>40</xdr:row>
      <xdr:rowOff>86783</xdr:rowOff>
    </xdr:to>
    <xdr:cxnSp macro="">
      <xdr:nvCxnSpPr>
        <xdr:cNvPr id="77" name="直線コネクタ 76"/>
        <xdr:cNvCxnSpPr/>
      </xdr:nvCxnSpPr>
      <xdr:spPr>
        <a:xfrm>
          <a:off x="1447800" y="688445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142469</xdr:rowOff>
    </xdr:from>
    <xdr:ext cx="762000" cy="259045"/>
    <xdr:sp macro="" textlink="">
      <xdr:nvSpPr>
        <xdr:cNvPr id="79" name="テキスト ボックス 78"/>
        <xdr:cNvSpPr txBox="1"/>
      </xdr:nvSpPr>
      <xdr:spPr>
        <a:xfrm>
          <a:off x="1955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82144</xdr:rowOff>
    </xdr:from>
    <xdr:ext cx="762000" cy="259045"/>
    <xdr:sp macro="" textlink="">
      <xdr:nvSpPr>
        <xdr:cNvPr id="81" name="テキスト ボックス 80"/>
        <xdr:cNvSpPr txBox="1"/>
      </xdr:nvSpPr>
      <xdr:spPr>
        <a:xfrm>
          <a:off x="1066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156633</xdr:rowOff>
    </xdr:from>
    <xdr:to>
      <xdr:col>7</xdr:col>
      <xdr:colOff>203200</xdr:colOff>
      <xdr:row>41</xdr:row>
      <xdr:rowOff>86783</xdr:rowOff>
    </xdr:to>
    <xdr:sp macro="" textlink="">
      <xdr:nvSpPr>
        <xdr:cNvPr id="87" name="円/楕円 86"/>
        <xdr:cNvSpPr/>
      </xdr:nvSpPr>
      <xdr:spPr>
        <a:xfrm>
          <a:off x="4902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128710</xdr:rowOff>
    </xdr:from>
    <xdr:ext cx="762000" cy="259045"/>
    <xdr:sp macro="" textlink="">
      <xdr:nvSpPr>
        <xdr:cNvPr id="88" name="財政力該当値テキスト"/>
        <xdr:cNvSpPr txBox="1"/>
      </xdr:nvSpPr>
      <xdr:spPr>
        <a:xfrm>
          <a:off x="5041900" y="698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136525</xdr:rowOff>
    </xdr:from>
    <xdr:to>
      <xdr:col>6</xdr:col>
      <xdr:colOff>50800</xdr:colOff>
      <xdr:row>41</xdr:row>
      <xdr:rowOff>66675</xdr:rowOff>
    </xdr:to>
    <xdr:sp macro="" textlink="">
      <xdr:nvSpPr>
        <xdr:cNvPr id="89" name="円/楕円 88"/>
        <xdr:cNvSpPr/>
      </xdr:nvSpPr>
      <xdr:spPr>
        <a:xfrm>
          <a:off x="4064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51452</xdr:rowOff>
    </xdr:from>
    <xdr:ext cx="736600" cy="259045"/>
    <xdr:sp macro="" textlink="">
      <xdr:nvSpPr>
        <xdr:cNvPr id="90" name="テキスト ボックス 89"/>
        <xdr:cNvSpPr txBox="1"/>
      </xdr:nvSpPr>
      <xdr:spPr>
        <a:xfrm>
          <a:off x="3733800" y="708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96308</xdr:rowOff>
    </xdr:from>
    <xdr:to>
      <xdr:col>4</xdr:col>
      <xdr:colOff>533400</xdr:colOff>
      <xdr:row>41</xdr:row>
      <xdr:rowOff>26458</xdr:rowOff>
    </xdr:to>
    <xdr:sp macro="" textlink="">
      <xdr:nvSpPr>
        <xdr:cNvPr id="91" name="円/楕円 90"/>
        <xdr:cNvSpPr/>
      </xdr:nvSpPr>
      <xdr:spPr>
        <a:xfrm>
          <a:off x="3175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11235</xdr:rowOff>
    </xdr:from>
    <xdr:ext cx="762000" cy="259045"/>
    <xdr:sp macro="" textlink="">
      <xdr:nvSpPr>
        <xdr:cNvPr id="92" name="テキスト ボックス 91"/>
        <xdr:cNvSpPr txBox="1"/>
      </xdr:nvSpPr>
      <xdr:spPr>
        <a:xfrm>
          <a:off x="2844800" y="704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35983</xdr:rowOff>
    </xdr:from>
    <xdr:to>
      <xdr:col>3</xdr:col>
      <xdr:colOff>330200</xdr:colOff>
      <xdr:row>40</xdr:row>
      <xdr:rowOff>137583</xdr:rowOff>
    </xdr:to>
    <xdr:sp macro="" textlink="">
      <xdr:nvSpPr>
        <xdr:cNvPr id="93" name="円/楕円 92"/>
        <xdr:cNvSpPr/>
      </xdr:nvSpPr>
      <xdr:spPr>
        <a:xfrm>
          <a:off x="2286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147760</xdr:rowOff>
    </xdr:from>
    <xdr:ext cx="762000" cy="259045"/>
    <xdr:sp macro="" textlink="">
      <xdr:nvSpPr>
        <xdr:cNvPr id="94" name="テキスト ボックス 93"/>
        <xdr:cNvSpPr txBox="1"/>
      </xdr:nvSpPr>
      <xdr:spPr>
        <a:xfrm>
          <a:off x="1955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95" name="円/楕円 94"/>
        <xdr:cNvSpPr/>
      </xdr:nvSpPr>
      <xdr:spPr>
        <a:xfrm>
          <a:off x="1397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87435</xdr:rowOff>
    </xdr:from>
    <xdr:ext cx="762000" cy="259045"/>
    <xdr:sp macro="" textlink="">
      <xdr:nvSpPr>
        <xdr:cNvPr id="96" name="テキスト ボックス 95"/>
        <xdr:cNvSpPr txBox="1"/>
      </xdr:nvSpPr>
      <xdr:spPr>
        <a:xfrm>
          <a:off x="1066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開設する放課後児童クラブの増加など通常事業の震災前水準への回復が進んだことに伴う物件費の増加等により、経常的一般経費が増加したものの、それを上回る市税収入の増加等により経常一般財源額が増加したことから、対前年度比１．０ポイント減の８６．１％となった。</a:t>
          </a:r>
          <a:endParaRPr kumimoji="1" lang="en-US" altLang="ja-JP" sz="1300">
            <a:latin typeface="ＭＳ Ｐゴシック"/>
          </a:endParaRPr>
        </a:p>
        <a:p>
          <a:r>
            <a:rPr kumimoji="1" lang="ja-JP" altLang="en-US" sz="1300">
              <a:latin typeface="ＭＳ Ｐゴシック"/>
            </a:rPr>
            <a:t>　市税収入の増加は、復興関連事業の影響による法人収益の増加など一時的なものであり、</a:t>
          </a:r>
          <a:r>
            <a:rPr kumimoji="1" lang="ja-JP" altLang="ja-JP" sz="1300">
              <a:solidFill>
                <a:schemeClr val="dk1"/>
              </a:solidFill>
              <a:effectLst/>
              <a:latin typeface="+mn-lt"/>
              <a:ea typeface="+mn-ea"/>
              <a:cs typeface="+mn-cs"/>
            </a:rPr>
            <a:t>震災以降、</a:t>
          </a:r>
          <a:r>
            <a:rPr kumimoji="1" lang="ja-JP" altLang="en-US" sz="1300">
              <a:solidFill>
                <a:schemeClr val="dk1"/>
              </a:solidFill>
              <a:effectLst/>
              <a:latin typeface="+mn-lt"/>
              <a:ea typeface="+mn-ea"/>
              <a:cs typeface="+mn-cs"/>
            </a:rPr>
            <a:t>市税の確保が引き続き</a:t>
          </a:r>
          <a:r>
            <a:rPr kumimoji="1" lang="ja-JP" altLang="ja-JP" sz="1300">
              <a:solidFill>
                <a:schemeClr val="dk1"/>
              </a:solidFill>
              <a:effectLst/>
              <a:latin typeface="+mn-lt"/>
              <a:ea typeface="+mn-ea"/>
              <a:cs typeface="+mn-cs"/>
            </a:rPr>
            <a:t>厳しい状況である</a:t>
          </a:r>
          <a:r>
            <a:rPr kumimoji="1" lang="ja-JP" altLang="en-US" sz="1300">
              <a:solidFill>
                <a:schemeClr val="dk1"/>
              </a:solidFill>
              <a:effectLst/>
              <a:latin typeface="+mn-lt"/>
              <a:ea typeface="+mn-ea"/>
              <a:cs typeface="+mn-cs"/>
            </a:rPr>
            <a:t>ことから、経常経費の抑制に努めていく必要がある。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161472</xdr:rowOff>
    </xdr:from>
    <xdr:to>
      <xdr:col>7</xdr:col>
      <xdr:colOff>152400</xdr:colOff>
      <xdr:row>65</xdr:row>
      <xdr:rowOff>67854</xdr:rowOff>
    </xdr:to>
    <xdr:cxnSp macro="">
      <xdr:nvCxnSpPr>
        <xdr:cNvPr id="128" name="直線コネクタ 127"/>
        <xdr:cNvCxnSpPr/>
      </xdr:nvCxnSpPr>
      <xdr:spPr>
        <a:xfrm flipV="1">
          <a:off x="4953000" y="10105572"/>
          <a:ext cx="0" cy="1106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39931</xdr:rowOff>
    </xdr:from>
    <xdr:ext cx="762000" cy="259045"/>
    <xdr:sp macro="" textlink="">
      <xdr:nvSpPr>
        <xdr:cNvPr id="129" name="財政構造の弾力性最小値テキスト"/>
        <xdr:cNvSpPr txBox="1"/>
      </xdr:nvSpPr>
      <xdr:spPr>
        <a:xfrm>
          <a:off x="5041900" y="11184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65</xdr:row>
      <xdr:rowOff>67854</xdr:rowOff>
    </xdr:from>
    <xdr:to>
      <xdr:col>7</xdr:col>
      <xdr:colOff>241300</xdr:colOff>
      <xdr:row>65</xdr:row>
      <xdr:rowOff>67854</xdr:rowOff>
    </xdr:to>
    <xdr:cxnSp macro="">
      <xdr:nvCxnSpPr>
        <xdr:cNvPr id="130" name="直線コネクタ 129"/>
        <xdr:cNvCxnSpPr/>
      </xdr:nvCxnSpPr>
      <xdr:spPr>
        <a:xfrm>
          <a:off x="4864100" y="11212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76399</xdr:rowOff>
    </xdr:from>
    <xdr:ext cx="762000" cy="259045"/>
    <xdr:sp macro="" textlink="">
      <xdr:nvSpPr>
        <xdr:cNvPr id="131" name="財政構造の弾力性最大値テキスト"/>
        <xdr:cNvSpPr txBox="1"/>
      </xdr:nvSpPr>
      <xdr:spPr>
        <a:xfrm>
          <a:off x="5041900" y="984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58</xdr:row>
      <xdr:rowOff>161472</xdr:rowOff>
    </xdr:from>
    <xdr:to>
      <xdr:col>7</xdr:col>
      <xdr:colOff>241300</xdr:colOff>
      <xdr:row>58</xdr:row>
      <xdr:rowOff>161472</xdr:rowOff>
    </xdr:to>
    <xdr:cxnSp macro="">
      <xdr:nvCxnSpPr>
        <xdr:cNvPr id="132" name="直線コネクタ 131"/>
        <xdr:cNvCxnSpPr/>
      </xdr:nvCxnSpPr>
      <xdr:spPr>
        <a:xfrm>
          <a:off x="4864100" y="1010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29754</xdr:rowOff>
    </xdr:from>
    <xdr:to>
      <xdr:col>7</xdr:col>
      <xdr:colOff>152400</xdr:colOff>
      <xdr:row>61</xdr:row>
      <xdr:rowOff>64226</xdr:rowOff>
    </xdr:to>
    <xdr:cxnSp macro="">
      <xdr:nvCxnSpPr>
        <xdr:cNvPr id="133" name="直線コネクタ 132"/>
        <xdr:cNvCxnSpPr/>
      </xdr:nvCxnSpPr>
      <xdr:spPr>
        <a:xfrm flipV="1">
          <a:off x="4114800" y="10488204"/>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71681</xdr:rowOff>
    </xdr:from>
    <xdr:ext cx="762000" cy="259045"/>
    <xdr:sp macro="" textlink="">
      <xdr:nvSpPr>
        <xdr:cNvPr id="134" name="財政構造の弾力性平均値テキスト"/>
        <xdr:cNvSpPr txBox="1"/>
      </xdr:nvSpPr>
      <xdr:spPr>
        <a:xfrm>
          <a:off x="5041900" y="105301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99604</xdr:rowOff>
    </xdr:from>
    <xdr:to>
      <xdr:col>7</xdr:col>
      <xdr:colOff>203200</xdr:colOff>
      <xdr:row>62</xdr:row>
      <xdr:rowOff>29754</xdr:rowOff>
    </xdr:to>
    <xdr:sp macro="" textlink="">
      <xdr:nvSpPr>
        <xdr:cNvPr id="135" name="フローチャート : 判断 134"/>
        <xdr:cNvSpPr/>
      </xdr:nvSpPr>
      <xdr:spPr>
        <a:xfrm>
          <a:off x="49022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64226</xdr:rowOff>
    </xdr:from>
    <xdr:to>
      <xdr:col>6</xdr:col>
      <xdr:colOff>0</xdr:colOff>
      <xdr:row>67</xdr:row>
      <xdr:rowOff>104140</xdr:rowOff>
    </xdr:to>
    <xdr:cxnSp macro="">
      <xdr:nvCxnSpPr>
        <xdr:cNvPr id="136" name="直線コネクタ 135"/>
        <xdr:cNvCxnSpPr/>
      </xdr:nvCxnSpPr>
      <xdr:spPr>
        <a:xfrm flipV="1">
          <a:off x="3225800" y="10522676"/>
          <a:ext cx="889000" cy="1068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120287</xdr:rowOff>
    </xdr:from>
    <xdr:to>
      <xdr:col>6</xdr:col>
      <xdr:colOff>50800</xdr:colOff>
      <xdr:row>62</xdr:row>
      <xdr:rowOff>50437</xdr:rowOff>
    </xdr:to>
    <xdr:sp macro="" textlink="">
      <xdr:nvSpPr>
        <xdr:cNvPr id="137" name="フローチャート : 判断 136"/>
        <xdr:cNvSpPr/>
      </xdr:nvSpPr>
      <xdr:spPr>
        <a:xfrm>
          <a:off x="4064000" y="10578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35214</xdr:rowOff>
    </xdr:from>
    <xdr:ext cx="736600" cy="259045"/>
    <xdr:sp macro="" textlink="">
      <xdr:nvSpPr>
        <xdr:cNvPr id="138" name="テキスト ボックス 137"/>
        <xdr:cNvSpPr txBox="1"/>
      </xdr:nvSpPr>
      <xdr:spPr>
        <a:xfrm>
          <a:off x="3733800" y="10665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5624</xdr:rowOff>
    </xdr:from>
    <xdr:to>
      <xdr:col>4</xdr:col>
      <xdr:colOff>482600</xdr:colOff>
      <xdr:row>67</xdr:row>
      <xdr:rowOff>104140</xdr:rowOff>
    </xdr:to>
    <xdr:cxnSp macro="">
      <xdr:nvCxnSpPr>
        <xdr:cNvPr id="139" name="直線コネクタ 138"/>
        <xdr:cNvCxnSpPr/>
      </xdr:nvCxnSpPr>
      <xdr:spPr>
        <a:xfrm>
          <a:off x="2336800" y="10464074"/>
          <a:ext cx="889000" cy="112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99604</xdr:rowOff>
    </xdr:from>
    <xdr:to>
      <xdr:col>4</xdr:col>
      <xdr:colOff>533400</xdr:colOff>
      <xdr:row>62</xdr:row>
      <xdr:rowOff>29754</xdr:rowOff>
    </xdr:to>
    <xdr:sp macro="" textlink="">
      <xdr:nvSpPr>
        <xdr:cNvPr id="140" name="フローチャート : 判断 139"/>
        <xdr:cNvSpPr/>
      </xdr:nvSpPr>
      <xdr:spPr>
        <a:xfrm>
          <a:off x="3175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39931</xdr:rowOff>
    </xdr:from>
    <xdr:ext cx="762000" cy="259045"/>
    <xdr:sp macro="" textlink="">
      <xdr:nvSpPr>
        <xdr:cNvPr id="141" name="テキスト ボックス 140"/>
        <xdr:cNvSpPr txBox="1"/>
      </xdr:nvSpPr>
      <xdr:spPr>
        <a:xfrm>
          <a:off x="2844800" y="10326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5624</xdr:rowOff>
    </xdr:from>
    <xdr:to>
      <xdr:col>3</xdr:col>
      <xdr:colOff>279400</xdr:colOff>
      <xdr:row>61</xdr:row>
      <xdr:rowOff>171087</xdr:rowOff>
    </xdr:to>
    <xdr:cxnSp macro="">
      <xdr:nvCxnSpPr>
        <xdr:cNvPr id="142" name="直線コネクタ 141"/>
        <xdr:cNvCxnSpPr/>
      </xdr:nvCxnSpPr>
      <xdr:spPr>
        <a:xfrm flipV="1">
          <a:off x="1447800" y="10464074"/>
          <a:ext cx="889000" cy="165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41003</xdr:rowOff>
    </xdr:from>
    <xdr:to>
      <xdr:col>3</xdr:col>
      <xdr:colOff>330200</xdr:colOff>
      <xdr:row>61</xdr:row>
      <xdr:rowOff>142603</xdr:rowOff>
    </xdr:to>
    <xdr:sp macro="" textlink="">
      <xdr:nvSpPr>
        <xdr:cNvPr id="143" name="フローチャート : 判断 142"/>
        <xdr:cNvSpPr/>
      </xdr:nvSpPr>
      <xdr:spPr>
        <a:xfrm>
          <a:off x="2286000" y="10499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127380</xdr:rowOff>
    </xdr:from>
    <xdr:ext cx="762000" cy="259045"/>
    <xdr:sp macro="" textlink="">
      <xdr:nvSpPr>
        <xdr:cNvPr id="144" name="テキスト ボックス 143"/>
        <xdr:cNvSpPr txBox="1"/>
      </xdr:nvSpPr>
      <xdr:spPr>
        <a:xfrm>
          <a:off x="1955800" y="10585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3991</xdr:rowOff>
    </xdr:from>
    <xdr:to>
      <xdr:col>2</xdr:col>
      <xdr:colOff>127000</xdr:colOff>
      <xdr:row>62</xdr:row>
      <xdr:rowOff>105591</xdr:rowOff>
    </xdr:to>
    <xdr:sp macro="" textlink="">
      <xdr:nvSpPr>
        <xdr:cNvPr id="145" name="フローチャート : 判断 144"/>
        <xdr:cNvSpPr/>
      </xdr:nvSpPr>
      <xdr:spPr>
        <a:xfrm>
          <a:off x="1397000" y="10633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90368</xdr:rowOff>
    </xdr:from>
    <xdr:ext cx="762000" cy="259045"/>
    <xdr:sp macro="" textlink="">
      <xdr:nvSpPr>
        <xdr:cNvPr id="146" name="テキスト ボックス 145"/>
        <xdr:cNvSpPr txBox="1"/>
      </xdr:nvSpPr>
      <xdr:spPr>
        <a:xfrm>
          <a:off x="1066800" y="1072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150404</xdr:rowOff>
    </xdr:from>
    <xdr:to>
      <xdr:col>7</xdr:col>
      <xdr:colOff>203200</xdr:colOff>
      <xdr:row>61</xdr:row>
      <xdr:rowOff>80554</xdr:rowOff>
    </xdr:to>
    <xdr:sp macro="" textlink="">
      <xdr:nvSpPr>
        <xdr:cNvPr id="152" name="円/楕円 151"/>
        <xdr:cNvSpPr/>
      </xdr:nvSpPr>
      <xdr:spPr>
        <a:xfrm>
          <a:off x="4902200" y="1043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166931</xdr:rowOff>
    </xdr:from>
    <xdr:ext cx="762000" cy="259045"/>
    <xdr:sp macro="" textlink="">
      <xdr:nvSpPr>
        <xdr:cNvPr id="153" name="財政構造の弾力性該当値テキスト"/>
        <xdr:cNvSpPr txBox="1"/>
      </xdr:nvSpPr>
      <xdr:spPr>
        <a:xfrm>
          <a:off x="5041900" y="1028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13426</xdr:rowOff>
    </xdr:from>
    <xdr:to>
      <xdr:col>6</xdr:col>
      <xdr:colOff>50800</xdr:colOff>
      <xdr:row>61</xdr:row>
      <xdr:rowOff>115026</xdr:rowOff>
    </xdr:to>
    <xdr:sp macro="" textlink="">
      <xdr:nvSpPr>
        <xdr:cNvPr id="154" name="円/楕円 153"/>
        <xdr:cNvSpPr/>
      </xdr:nvSpPr>
      <xdr:spPr>
        <a:xfrm>
          <a:off x="4064000" y="1047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125203</xdr:rowOff>
    </xdr:from>
    <xdr:ext cx="736600" cy="259045"/>
    <xdr:sp macro="" textlink="">
      <xdr:nvSpPr>
        <xdr:cNvPr id="155" name="テキスト ボックス 154"/>
        <xdr:cNvSpPr txBox="1"/>
      </xdr:nvSpPr>
      <xdr:spPr>
        <a:xfrm>
          <a:off x="3733800" y="10240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4</xdr:col>
      <xdr:colOff>431800</xdr:colOff>
      <xdr:row>67</xdr:row>
      <xdr:rowOff>53340</xdr:rowOff>
    </xdr:from>
    <xdr:to>
      <xdr:col>4</xdr:col>
      <xdr:colOff>533400</xdr:colOff>
      <xdr:row>67</xdr:row>
      <xdr:rowOff>154940</xdr:rowOff>
    </xdr:to>
    <xdr:sp macro="" textlink="">
      <xdr:nvSpPr>
        <xdr:cNvPr id="156" name="円/楕円 155"/>
        <xdr:cNvSpPr/>
      </xdr:nvSpPr>
      <xdr:spPr>
        <a:xfrm>
          <a:off x="3175000" y="1154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139717</xdr:rowOff>
    </xdr:from>
    <xdr:ext cx="762000" cy="259045"/>
    <xdr:sp macro="" textlink="">
      <xdr:nvSpPr>
        <xdr:cNvPr id="157" name="テキスト ボックス 156"/>
        <xdr:cNvSpPr txBox="1"/>
      </xdr:nvSpPr>
      <xdr:spPr>
        <a:xfrm>
          <a:off x="2844800" y="11626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126274</xdr:rowOff>
    </xdr:from>
    <xdr:to>
      <xdr:col>3</xdr:col>
      <xdr:colOff>330200</xdr:colOff>
      <xdr:row>61</xdr:row>
      <xdr:rowOff>56424</xdr:rowOff>
    </xdr:to>
    <xdr:sp macro="" textlink="">
      <xdr:nvSpPr>
        <xdr:cNvPr id="158" name="円/楕円 157"/>
        <xdr:cNvSpPr/>
      </xdr:nvSpPr>
      <xdr:spPr>
        <a:xfrm>
          <a:off x="2286000" y="1041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66601</xdr:rowOff>
    </xdr:from>
    <xdr:ext cx="762000" cy="259045"/>
    <xdr:sp macro="" textlink="">
      <xdr:nvSpPr>
        <xdr:cNvPr id="159" name="テキスト ボックス 158"/>
        <xdr:cNvSpPr txBox="1"/>
      </xdr:nvSpPr>
      <xdr:spPr>
        <a:xfrm>
          <a:off x="1955800" y="10182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120287</xdr:rowOff>
    </xdr:from>
    <xdr:to>
      <xdr:col>2</xdr:col>
      <xdr:colOff>127000</xdr:colOff>
      <xdr:row>62</xdr:row>
      <xdr:rowOff>50437</xdr:rowOff>
    </xdr:to>
    <xdr:sp macro="" textlink="">
      <xdr:nvSpPr>
        <xdr:cNvPr id="160" name="円/楕円 159"/>
        <xdr:cNvSpPr/>
      </xdr:nvSpPr>
      <xdr:spPr>
        <a:xfrm>
          <a:off x="1397000" y="1057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60614</xdr:rowOff>
    </xdr:from>
    <xdr:ext cx="762000" cy="259045"/>
    <xdr:sp macro="" textlink="">
      <xdr:nvSpPr>
        <xdr:cNvPr id="161" name="テキスト ボックス 160"/>
        <xdr:cNvSpPr txBox="1"/>
      </xdr:nvSpPr>
      <xdr:spPr>
        <a:xfrm>
          <a:off x="1066800" y="10347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[405,523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人件費については、退職者数の減（Ｈ２４：３５人⇒Ｈ２５：２８人（再任用職員を除く））に伴う退職金の減等により、人件費全体で対前年度比４．６％の減となった。</a:t>
          </a:r>
          <a:endParaRPr kumimoji="1" lang="en-US" altLang="ja-JP" sz="1300">
            <a:latin typeface="ＭＳ Ｐゴシック"/>
          </a:endParaRPr>
        </a:p>
        <a:p>
          <a:r>
            <a:rPr kumimoji="1" lang="ja-JP" altLang="en-US" sz="1300">
              <a:latin typeface="ＭＳ Ｐゴシック"/>
            </a:rPr>
            <a:t>　物件費については、生活圏除染事業、農地除染事業及び除去土壌等仮置き場設置管理事業などの除染関連事業費の増加などにより、対前年度比５９．４％の増となった。</a:t>
          </a:r>
          <a:endParaRPr kumimoji="1" lang="en-US" altLang="ja-JP" sz="1300">
            <a:latin typeface="ＭＳ Ｐゴシック"/>
          </a:endParaRPr>
        </a:p>
        <a:p>
          <a:r>
            <a:rPr kumimoji="1" lang="ja-JP" altLang="en-US" sz="1300">
              <a:latin typeface="ＭＳ Ｐゴシック"/>
            </a:rPr>
            <a:t>　</a:t>
          </a:r>
          <a:r>
            <a:rPr kumimoji="1" lang="ja-JP" altLang="ja-JP" sz="1300">
              <a:solidFill>
                <a:schemeClr val="dk1"/>
              </a:solidFill>
              <a:effectLst/>
              <a:latin typeface="+mn-lt"/>
              <a:ea typeface="+mn-ea"/>
              <a:cs typeface="+mn-cs"/>
            </a:rPr>
            <a:t>除染関連事業費の大幅な増加が影響しており、</a:t>
          </a:r>
          <a:r>
            <a:rPr kumimoji="1" lang="ja-JP" altLang="en-US" sz="1300">
              <a:latin typeface="ＭＳ Ｐゴシック"/>
            </a:rPr>
            <a:t>除染完了見込みの平成２８年度までは、類似団体を大きく上回る見込みである。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8" name="直線コネクタ 177"/>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9" name="テキスト ボックス 178"/>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80" name="直線コネクタ 179"/>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1" name="テキスト ボックス 180"/>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2" name="直線コネクタ 181"/>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3" name="テキスト ボックス 182"/>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4" name="直線コネクタ 183"/>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5" name="テキスト ボックス 184"/>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6" name="直線コネクタ 185"/>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7" name="テキスト ボックス 186"/>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8" name="直線コネクタ 187"/>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9" name="テキスト ボックス 188"/>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0" name="直線コネクタ 189"/>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2" name="直線コネクタ 191"/>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3"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4" name="直線コネクタ 193"/>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5"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6" name="直線コネクタ 195"/>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163320</xdr:rowOff>
    </xdr:from>
    <xdr:to>
      <xdr:col>7</xdr:col>
      <xdr:colOff>152400</xdr:colOff>
      <xdr:row>84</xdr:row>
      <xdr:rowOff>40362</xdr:rowOff>
    </xdr:to>
    <xdr:cxnSp macro="">
      <xdr:nvCxnSpPr>
        <xdr:cNvPr id="197" name="直線コネクタ 196"/>
        <xdr:cNvCxnSpPr/>
      </xdr:nvCxnSpPr>
      <xdr:spPr>
        <a:xfrm>
          <a:off x="4114800" y="14222220"/>
          <a:ext cx="838200" cy="219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8"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9" name="フローチャート : 判断 198"/>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20447</xdr:rowOff>
    </xdr:from>
    <xdr:to>
      <xdr:col>6</xdr:col>
      <xdr:colOff>0</xdr:colOff>
      <xdr:row>82</xdr:row>
      <xdr:rowOff>163320</xdr:rowOff>
    </xdr:to>
    <xdr:cxnSp macro="">
      <xdr:nvCxnSpPr>
        <xdr:cNvPr id="200" name="直線コネクタ 199"/>
        <xdr:cNvCxnSpPr/>
      </xdr:nvCxnSpPr>
      <xdr:spPr>
        <a:xfrm>
          <a:off x="3225800" y="14079347"/>
          <a:ext cx="889000" cy="142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201" name="フローチャート : 判断 200"/>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2" name="テキスト ボックス 201"/>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69745</xdr:rowOff>
    </xdr:from>
    <xdr:to>
      <xdr:col>4</xdr:col>
      <xdr:colOff>482600</xdr:colOff>
      <xdr:row>82</xdr:row>
      <xdr:rowOff>20447</xdr:rowOff>
    </xdr:to>
    <xdr:cxnSp macro="">
      <xdr:nvCxnSpPr>
        <xdr:cNvPr id="203" name="直線コネクタ 202"/>
        <xdr:cNvCxnSpPr/>
      </xdr:nvCxnSpPr>
      <xdr:spPr>
        <a:xfrm>
          <a:off x="2336800" y="13957195"/>
          <a:ext cx="889000" cy="122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4" name="フローチャート : 判断 203"/>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5" name="テキスト ボックス 204"/>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69745</xdr:rowOff>
    </xdr:from>
    <xdr:to>
      <xdr:col>3</xdr:col>
      <xdr:colOff>279400</xdr:colOff>
      <xdr:row>81</xdr:row>
      <xdr:rowOff>79333</xdr:rowOff>
    </xdr:to>
    <xdr:cxnSp macro="">
      <xdr:nvCxnSpPr>
        <xdr:cNvPr id="206" name="直線コネクタ 205"/>
        <xdr:cNvCxnSpPr/>
      </xdr:nvCxnSpPr>
      <xdr:spPr>
        <a:xfrm flipV="1">
          <a:off x="1447800" y="13957195"/>
          <a:ext cx="889000" cy="9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7" name="フローチャート : 判断 206"/>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8" name="テキスト ボックス 207"/>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9" name="フローチャート : 判断 208"/>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10" name="テキスト ボックス 209"/>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161012</xdr:rowOff>
    </xdr:from>
    <xdr:to>
      <xdr:col>7</xdr:col>
      <xdr:colOff>203200</xdr:colOff>
      <xdr:row>84</xdr:row>
      <xdr:rowOff>91162</xdr:rowOff>
    </xdr:to>
    <xdr:sp macro="" textlink="">
      <xdr:nvSpPr>
        <xdr:cNvPr id="216" name="円/楕円 215"/>
        <xdr:cNvSpPr/>
      </xdr:nvSpPr>
      <xdr:spPr>
        <a:xfrm>
          <a:off x="4902200" y="14391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133089</xdr:rowOff>
    </xdr:from>
    <xdr:ext cx="762000" cy="259045"/>
    <xdr:sp macro="" textlink="">
      <xdr:nvSpPr>
        <xdr:cNvPr id="217" name="人件費・物件費等の状況該当値テキスト"/>
        <xdr:cNvSpPr txBox="1"/>
      </xdr:nvSpPr>
      <xdr:spPr>
        <a:xfrm>
          <a:off x="5041900" y="14363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405,523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112520</xdr:rowOff>
    </xdr:from>
    <xdr:to>
      <xdr:col>6</xdr:col>
      <xdr:colOff>50800</xdr:colOff>
      <xdr:row>83</xdr:row>
      <xdr:rowOff>42670</xdr:rowOff>
    </xdr:to>
    <xdr:sp macro="" textlink="">
      <xdr:nvSpPr>
        <xdr:cNvPr id="218" name="円/楕円 217"/>
        <xdr:cNvSpPr/>
      </xdr:nvSpPr>
      <xdr:spPr>
        <a:xfrm>
          <a:off x="4064000" y="1417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27447</xdr:rowOff>
    </xdr:from>
    <xdr:ext cx="736600" cy="259045"/>
    <xdr:sp macro="" textlink="">
      <xdr:nvSpPr>
        <xdr:cNvPr id="219" name="テキスト ボックス 218"/>
        <xdr:cNvSpPr txBox="1"/>
      </xdr:nvSpPr>
      <xdr:spPr>
        <a:xfrm>
          <a:off x="3733800" y="14257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277,915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141097</xdr:rowOff>
    </xdr:from>
    <xdr:to>
      <xdr:col>4</xdr:col>
      <xdr:colOff>533400</xdr:colOff>
      <xdr:row>82</xdr:row>
      <xdr:rowOff>71247</xdr:rowOff>
    </xdr:to>
    <xdr:sp macro="" textlink="">
      <xdr:nvSpPr>
        <xdr:cNvPr id="220" name="円/楕円 219"/>
        <xdr:cNvSpPr/>
      </xdr:nvSpPr>
      <xdr:spPr>
        <a:xfrm>
          <a:off x="3175000" y="14028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56024</xdr:rowOff>
    </xdr:from>
    <xdr:ext cx="762000" cy="259045"/>
    <xdr:sp macro="" textlink="">
      <xdr:nvSpPr>
        <xdr:cNvPr id="221" name="テキスト ボックス 220"/>
        <xdr:cNvSpPr txBox="1"/>
      </xdr:nvSpPr>
      <xdr:spPr>
        <a:xfrm>
          <a:off x="2844800" y="14114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195,021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18945</xdr:rowOff>
    </xdr:from>
    <xdr:to>
      <xdr:col>3</xdr:col>
      <xdr:colOff>330200</xdr:colOff>
      <xdr:row>81</xdr:row>
      <xdr:rowOff>120545</xdr:rowOff>
    </xdr:to>
    <xdr:sp macro="" textlink="">
      <xdr:nvSpPr>
        <xdr:cNvPr id="222" name="円/楕円 221"/>
        <xdr:cNvSpPr/>
      </xdr:nvSpPr>
      <xdr:spPr>
        <a:xfrm>
          <a:off x="2286000" y="13906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105322</xdr:rowOff>
    </xdr:from>
    <xdr:ext cx="762000" cy="259045"/>
    <xdr:sp macro="" textlink="">
      <xdr:nvSpPr>
        <xdr:cNvPr id="223" name="テキスト ボックス 222"/>
        <xdr:cNvSpPr txBox="1"/>
      </xdr:nvSpPr>
      <xdr:spPr>
        <a:xfrm>
          <a:off x="1955800" y="13992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124,149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28533</xdr:rowOff>
    </xdr:from>
    <xdr:to>
      <xdr:col>2</xdr:col>
      <xdr:colOff>127000</xdr:colOff>
      <xdr:row>81</xdr:row>
      <xdr:rowOff>130133</xdr:rowOff>
    </xdr:to>
    <xdr:sp macro="" textlink="">
      <xdr:nvSpPr>
        <xdr:cNvPr id="224" name="円/楕円 223"/>
        <xdr:cNvSpPr/>
      </xdr:nvSpPr>
      <xdr:spPr>
        <a:xfrm>
          <a:off x="1397000" y="13915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114910</xdr:rowOff>
    </xdr:from>
    <xdr:ext cx="762000" cy="259045"/>
    <xdr:sp macro="" textlink="">
      <xdr:nvSpPr>
        <xdr:cNvPr id="225" name="テキスト ボックス 224"/>
        <xdr:cNvSpPr txBox="1"/>
      </xdr:nvSpPr>
      <xdr:spPr>
        <a:xfrm>
          <a:off x="1066800" y="14002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129,713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7" name="テキスト ボックス 226"/>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8" name="テキスト ボックス 227"/>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の時限的（２年）な給料改定特例法による措置が終了したことにより対前年比７．８ポイント減少したほか、東日本大震災及びそれに伴う原発事故発生に起因する高齢層及び高格付職員の早期退職、若年齢層を中心とした補充により対前年比２．４ポイント減少したことなどにより、全体で対前年比１０．２ポイント減の９３．２％となった。</a:t>
          </a:r>
          <a:endParaRPr kumimoji="1" lang="en-US" altLang="ja-JP" sz="1300">
            <a:latin typeface="ＭＳ Ｐゴシック"/>
          </a:endParaRPr>
        </a:p>
        <a:p>
          <a:r>
            <a:rPr kumimoji="1" lang="ja-JP" altLang="en-US" sz="1300">
              <a:latin typeface="ＭＳ Ｐゴシック"/>
            </a:rPr>
            <a:t>　</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1" name="直線コネクタ 24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2" name="テキスト ボックス 24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3" name="直線コネクタ 24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4" name="テキスト ボックス 24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5" name="直線コネクタ 24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6" name="テキスト ボックス 24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7" name="直線コネクタ 24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8" name="テキスト ボックス 24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9" name="直線コネクタ 24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0" name="テキスト ボックス 24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1" name="直線コネクタ 25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2" name="テキスト ボックス 25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3" name="直線コネクタ 25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4" name="テキスト ボックス 25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76381</xdr:rowOff>
    </xdr:from>
    <xdr:to>
      <xdr:col>24</xdr:col>
      <xdr:colOff>558800</xdr:colOff>
      <xdr:row>88</xdr:row>
      <xdr:rowOff>89626</xdr:rowOff>
    </xdr:to>
    <xdr:cxnSp macro="">
      <xdr:nvCxnSpPr>
        <xdr:cNvPr id="256" name="直線コネクタ 255"/>
        <xdr:cNvCxnSpPr/>
      </xdr:nvCxnSpPr>
      <xdr:spPr>
        <a:xfrm flipV="1">
          <a:off x="17018000" y="13963831"/>
          <a:ext cx="0" cy="1213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61703</xdr:rowOff>
    </xdr:from>
    <xdr:ext cx="762000" cy="259045"/>
    <xdr:sp macro="" textlink="">
      <xdr:nvSpPr>
        <xdr:cNvPr id="257" name="給与水準   （国との比較）最小値テキスト"/>
        <xdr:cNvSpPr txBox="1"/>
      </xdr:nvSpPr>
      <xdr:spPr>
        <a:xfrm>
          <a:off x="17106900" y="151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88</xdr:row>
      <xdr:rowOff>89626</xdr:rowOff>
    </xdr:from>
    <xdr:to>
      <xdr:col>24</xdr:col>
      <xdr:colOff>647700</xdr:colOff>
      <xdr:row>88</xdr:row>
      <xdr:rowOff>89626</xdr:rowOff>
    </xdr:to>
    <xdr:cxnSp macro="">
      <xdr:nvCxnSpPr>
        <xdr:cNvPr id="258" name="直線コネクタ 257"/>
        <xdr:cNvCxnSpPr/>
      </xdr:nvCxnSpPr>
      <xdr:spPr>
        <a:xfrm>
          <a:off x="16929100" y="15177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162758</xdr:rowOff>
    </xdr:from>
    <xdr:ext cx="762000" cy="259045"/>
    <xdr:sp macro="" textlink="">
      <xdr:nvSpPr>
        <xdr:cNvPr id="259" name="給与水準   （国との比較）最大値テキスト"/>
        <xdr:cNvSpPr txBox="1"/>
      </xdr:nvSpPr>
      <xdr:spPr>
        <a:xfrm>
          <a:off x="17106900" y="1370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76381</xdr:rowOff>
    </xdr:from>
    <xdr:to>
      <xdr:col>24</xdr:col>
      <xdr:colOff>647700</xdr:colOff>
      <xdr:row>81</xdr:row>
      <xdr:rowOff>76381</xdr:rowOff>
    </xdr:to>
    <xdr:cxnSp macro="">
      <xdr:nvCxnSpPr>
        <xdr:cNvPr id="260" name="直線コネクタ 259"/>
        <xdr:cNvCxnSpPr/>
      </xdr:nvCxnSpPr>
      <xdr:spPr>
        <a:xfrm>
          <a:off x="16929100" y="1396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78195</xdr:rowOff>
    </xdr:from>
    <xdr:to>
      <xdr:col>24</xdr:col>
      <xdr:colOff>558800</xdr:colOff>
      <xdr:row>87</xdr:row>
      <xdr:rowOff>95613</xdr:rowOff>
    </xdr:to>
    <xdr:cxnSp macro="">
      <xdr:nvCxnSpPr>
        <xdr:cNvPr id="261" name="直線コネクタ 260"/>
        <xdr:cNvCxnSpPr/>
      </xdr:nvCxnSpPr>
      <xdr:spPr>
        <a:xfrm flipV="1">
          <a:off x="16179800" y="14308545"/>
          <a:ext cx="838200" cy="703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165843</xdr:rowOff>
    </xdr:from>
    <xdr:ext cx="762000" cy="259045"/>
    <xdr:sp macro="" textlink="">
      <xdr:nvSpPr>
        <xdr:cNvPr id="262" name="給与水準   （国との比較）平均値テキスト"/>
        <xdr:cNvSpPr txBox="1"/>
      </xdr:nvSpPr>
      <xdr:spPr>
        <a:xfrm>
          <a:off x="17106900" y="14567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3" name="フローチャート : 判断 262"/>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95613</xdr:rowOff>
    </xdr:from>
    <xdr:to>
      <xdr:col>23</xdr:col>
      <xdr:colOff>406400</xdr:colOff>
      <xdr:row>89</xdr:row>
      <xdr:rowOff>7801</xdr:rowOff>
    </xdr:to>
    <xdr:cxnSp macro="">
      <xdr:nvCxnSpPr>
        <xdr:cNvPr id="264" name="直線コネクタ 263"/>
        <xdr:cNvCxnSpPr/>
      </xdr:nvCxnSpPr>
      <xdr:spPr>
        <a:xfrm flipV="1">
          <a:off x="15290800" y="15011763"/>
          <a:ext cx="889000" cy="25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52614</xdr:rowOff>
    </xdr:from>
    <xdr:to>
      <xdr:col>23</xdr:col>
      <xdr:colOff>457200</xdr:colOff>
      <xdr:row>88</xdr:row>
      <xdr:rowOff>154214</xdr:rowOff>
    </xdr:to>
    <xdr:sp macro="" textlink="">
      <xdr:nvSpPr>
        <xdr:cNvPr id="265" name="フローチャート : 判断 264"/>
        <xdr:cNvSpPr/>
      </xdr:nvSpPr>
      <xdr:spPr>
        <a:xfrm>
          <a:off x="16129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138991</xdr:rowOff>
    </xdr:from>
    <xdr:ext cx="736600" cy="259045"/>
    <xdr:sp macro="" textlink="">
      <xdr:nvSpPr>
        <xdr:cNvPr id="266" name="テキスト ボックス 265"/>
        <xdr:cNvSpPr txBox="1"/>
      </xdr:nvSpPr>
      <xdr:spPr>
        <a:xfrm>
          <a:off x="15798800" y="15226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93799</xdr:rowOff>
    </xdr:from>
    <xdr:to>
      <xdr:col>22</xdr:col>
      <xdr:colOff>203200</xdr:colOff>
      <xdr:row>89</xdr:row>
      <xdr:rowOff>7801</xdr:rowOff>
    </xdr:to>
    <xdr:cxnSp macro="">
      <xdr:nvCxnSpPr>
        <xdr:cNvPr id="267" name="直線コネクタ 266"/>
        <xdr:cNvCxnSpPr/>
      </xdr:nvCxnSpPr>
      <xdr:spPr>
        <a:xfrm>
          <a:off x="14401800" y="14667049"/>
          <a:ext cx="889000" cy="599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8" name="フローチャート : 判断 267"/>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9" name="テキスト ボックス 268"/>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93799</xdr:rowOff>
    </xdr:from>
    <xdr:to>
      <xdr:col>21</xdr:col>
      <xdr:colOff>0</xdr:colOff>
      <xdr:row>85</xdr:row>
      <xdr:rowOff>142058</xdr:rowOff>
    </xdr:to>
    <xdr:cxnSp macro="">
      <xdr:nvCxnSpPr>
        <xdr:cNvPr id="270" name="直線コネクタ 269"/>
        <xdr:cNvCxnSpPr/>
      </xdr:nvCxnSpPr>
      <xdr:spPr>
        <a:xfrm flipV="1">
          <a:off x="13512800" y="14667049"/>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159294</xdr:rowOff>
    </xdr:from>
    <xdr:to>
      <xdr:col>21</xdr:col>
      <xdr:colOff>50800</xdr:colOff>
      <xdr:row>85</xdr:row>
      <xdr:rowOff>89444</xdr:rowOff>
    </xdr:to>
    <xdr:sp macro="" textlink="">
      <xdr:nvSpPr>
        <xdr:cNvPr id="271" name="フローチャート : 判断 270"/>
        <xdr:cNvSpPr/>
      </xdr:nvSpPr>
      <xdr:spPr>
        <a:xfrm>
          <a:off x="14351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99621</xdr:rowOff>
    </xdr:from>
    <xdr:ext cx="762000" cy="259045"/>
    <xdr:sp macro="" textlink="">
      <xdr:nvSpPr>
        <xdr:cNvPr id="272" name="テキスト ボックス 271"/>
        <xdr:cNvSpPr txBox="1"/>
      </xdr:nvSpPr>
      <xdr:spPr>
        <a:xfrm>
          <a:off x="14020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1632</xdr:rowOff>
    </xdr:from>
    <xdr:to>
      <xdr:col>19</xdr:col>
      <xdr:colOff>533400</xdr:colOff>
      <xdr:row>85</xdr:row>
      <xdr:rowOff>103232</xdr:rowOff>
    </xdr:to>
    <xdr:sp macro="" textlink="">
      <xdr:nvSpPr>
        <xdr:cNvPr id="273" name="フローチャート : 判断 272"/>
        <xdr:cNvSpPr/>
      </xdr:nvSpPr>
      <xdr:spPr>
        <a:xfrm>
          <a:off x="13462000" y="1457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113409</xdr:rowOff>
    </xdr:from>
    <xdr:ext cx="762000" cy="259045"/>
    <xdr:sp macro="" textlink="">
      <xdr:nvSpPr>
        <xdr:cNvPr id="274" name="テキスト ボックス 273"/>
        <xdr:cNvSpPr txBox="1"/>
      </xdr:nvSpPr>
      <xdr:spPr>
        <a:xfrm>
          <a:off x="13131800" y="1434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5" name="テキスト ボックス 27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6" name="テキスト ボックス 27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7" name="テキスト ボックス 27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8" name="テキスト ボックス 27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9" name="テキスト ボックス 27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27395</xdr:rowOff>
    </xdr:from>
    <xdr:to>
      <xdr:col>24</xdr:col>
      <xdr:colOff>609600</xdr:colOff>
      <xdr:row>83</xdr:row>
      <xdr:rowOff>128995</xdr:rowOff>
    </xdr:to>
    <xdr:sp macro="" textlink="">
      <xdr:nvSpPr>
        <xdr:cNvPr id="280" name="円/楕円 279"/>
        <xdr:cNvSpPr/>
      </xdr:nvSpPr>
      <xdr:spPr>
        <a:xfrm>
          <a:off x="16967200" y="14257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43922</xdr:rowOff>
    </xdr:from>
    <xdr:ext cx="762000" cy="259045"/>
    <xdr:sp macro="" textlink="">
      <xdr:nvSpPr>
        <xdr:cNvPr id="281" name="給与水準   （国との比較）該当値テキスト"/>
        <xdr:cNvSpPr txBox="1"/>
      </xdr:nvSpPr>
      <xdr:spPr>
        <a:xfrm>
          <a:off x="17106900" y="14102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44813</xdr:rowOff>
    </xdr:from>
    <xdr:to>
      <xdr:col>23</xdr:col>
      <xdr:colOff>457200</xdr:colOff>
      <xdr:row>87</xdr:row>
      <xdr:rowOff>146413</xdr:rowOff>
    </xdr:to>
    <xdr:sp macro="" textlink="">
      <xdr:nvSpPr>
        <xdr:cNvPr id="282" name="円/楕円 281"/>
        <xdr:cNvSpPr/>
      </xdr:nvSpPr>
      <xdr:spPr>
        <a:xfrm>
          <a:off x="16129000" y="14960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156590</xdr:rowOff>
    </xdr:from>
    <xdr:ext cx="736600" cy="259045"/>
    <xdr:sp macro="" textlink="">
      <xdr:nvSpPr>
        <xdr:cNvPr id="283" name="テキスト ボックス 282"/>
        <xdr:cNvSpPr txBox="1"/>
      </xdr:nvSpPr>
      <xdr:spPr>
        <a:xfrm>
          <a:off x="15798800" y="14729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128451</xdr:rowOff>
    </xdr:from>
    <xdr:to>
      <xdr:col>22</xdr:col>
      <xdr:colOff>254000</xdr:colOff>
      <xdr:row>89</xdr:row>
      <xdr:rowOff>58601</xdr:rowOff>
    </xdr:to>
    <xdr:sp macro="" textlink="">
      <xdr:nvSpPr>
        <xdr:cNvPr id="284" name="円/楕円 283"/>
        <xdr:cNvSpPr/>
      </xdr:nvSpPr>
      <xdr:spPr>
        <a:xfrm>
          <a:off x="15240000" y="15216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43378</xdr:rowOff>
    </xdr:from>
    <xdr:ext cx="762000" cy="259045"/>
    <xdr:sp macro="" textlink="">
      <xdr:nvSpPr>
        <xdr:cNvPr id="285" name="テキスト ボックス 284"/>
        <xdr:cNvSpPr txBox="1"/>
      </xdr:nvSpPr>
      <xdr:spPr>
        <a:xfrm>
          <a:off x="14909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42999</xdr:rowOff>
    </xdr:from>
    <xdr:to>
      <xdr:col>21</xdr:col>
      <xdr:colOff>50800</xdr:colOff>
      <xdr:row>85</xdr:row>
      <xdr:rowOff>144599</xdr:rowOff>
    </xdr:to>
    <xdr:sp macro="" textlink="">
      <xdr:nvSpPr>
        <xdr:cNvPr id="286" name="円/楕円 285"/>
        <xdr:cNvSpPr/>
      </xdr:nvSpPr>
      <xdr:spPr>
        <a:xfrm>
          <a:off x="14351000" y="1461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129376</xdr:rowOff>
    </xdr:from>
    <xdr:ext cx="762000" cy="259045"/>
    <xdr:sp macro="" textlink="">
      <xdr:nvSpPr>
        <xdr:cNvPr id="287" name="テキスト ボックス 286"/>
        <xdr:cNvSpPr txBox="1"/>
      </xdr:nvSpPr>
      <xdr:spPr>
        <a:xfrm>
          <a:off x="14020800" y="1470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91258</xdr:rowOff>
    </xdr:from>
    <xdr:to>
      <xdr:col>19</xdr:col>
      <xdr:colOff>533400</xdr:colOff>
      <xdr:row>86</xdr:row>
      <xdr:rowOff>21408</xdr:rowOff>
    </xdr:to>
    <xdr:sp macro="" textlink="">
      <xdr:nvSpPr>
        <xdr:cNvPr id="288" name="円/楕円 287"/>
        <xdr:cNvSpPr/>
      </xdr:nvSpPr>
      <xdr:spPr>
        <a:xfrm>
          <a:off x="13462000" y="1466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6185</xdr:rowOff>
    </xdr:from>
    <xdr:ext cx="762000" cy="259045"/>
    <xdr:sp macro="" textlink="">
      <xdr:nvSpPr>
        <xdr:cNvPr id="289" name="テキスト ボックス 288"/>
        <xdr:cNvSpPr txBox="1"/>
      </xdr:nvSpPr>
      <xdr:spPr>
        <a:xfrm>
          <a:off x="13131800" y="14750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0" name="正方形/長方形 28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1" name="テキスト ボックス 290"/>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2" name="テキスト ボックス 291"/>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3" name="正方形/長方形 29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4" name="正方形/長方形 29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5" name="正方形/長方形 29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6" name="正方形/長方形 29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7" name="正方形/長方形 29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8" name="正方形/長方形 29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9" name="正方形/長方形 29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0" name="正方形/長方形 29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1" name="正方形/長方形 30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2" name="テキスト ボックス 30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東日本大震災及びそれに伴う原子力発電所事故対応のため、正職員の前倒し採用及び任期付職員の大量採用等により、前年度比０．</a:t>
          </a:r>
          <a:r>
            <a:rPr lang="ja-JP" altLang="en-US" sz="1300" b="0" i="0" baseline="0">
              <a:solidFill>
                <a:schemeClr val="dk1"/>
              </a:solidFill>
              <a:effectLst/>
              <a:latin typeface="+mn-lt"/>
              <a:ea typeface="+mn-ea"/>
              <a:cs typeface="+mn-cs"/>
            </a:rPr>
            <a:t>５５人</a:t>
          </a:r>
          <a:r>
            <a:rPr lang="ja-JP" altLang="ja-JP" sz="1300" b="0" i="0" baseline="0">
              <a:solidFill>
                <a:schemeClr val="dk1"/>
              </a:solidFill>
              <a:effectLst/>
              <a:latin typeface="+mn-lt"/>
              <a:ea typeface="+mn-ea"/>
              <a:cs typeface="+mn-cs"/>
            </a:rPr>
            <a:t>の増となった。</a:t>
          </a:r>
          <a:endParaRPr lang="ja-JP" altLang="ja-JP" sz="1300">
            <a:effectLst/>
          </a:endParaRPr>
        </a:p>
        <a:p>
          <a:pPr rtl="0"/>
          <a:r>
            <a:rPr lang="ja-JP" altLang="ja-JP" sz="1300" b="0" i="0" baseline="0">
              <a:solidFill>
                <a:schemeClr val="dk1"/>
              </a:solidFill>
              <a:effectLst/>
              <a:latin typeface="+mn-lt"/>
              <a:ea typeface="+mn-ea"/>
              <a:cs typeface="+mn-cs"/>
            </a:rPr>
            <a:t>　平成２</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年度以降も、復旧復興のための任期付職員の多数採用を継続するなど、今後しばらくは増加傾向が続く見込みであるが、新たに任期付職員を採用する場合に、復興の進捗度合や業務の推移に適応した任期を設定するなど、適正な職員数の維持に努めてゆく。</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303" name="テキスト ボックス 30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4" name="直線コネクタ 30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5" name="テキスト ボックス 30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6" name="直線コネクタ 30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7" name="テキスト ボックス 30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8" name="直線コネクタ 30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9" name="テキスト ボックス 30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0" name="直線コネクタ 30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1" name="テキスト ボックス 31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2" name="直線コネクタ 31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3" name="テキスト ボックス 31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4" name="直線コネクタ 31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5" name="テキスト ボックス 31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6" name="直線コネクタ 31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7" name="テキスト ボックス 31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8" name="直線コネクタ 31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9" name="テキスト ボックス 31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21" name="直線コネクタ 320"/>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22"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23" name="直線コネクタ 322"/>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4"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5" name="直線コネクタ 324"/>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63077</xdr:rowOff>
    </xdr:from>
    <xdr:to>
      <xdr:col>24</xdr:col>
      <xdr:colOff>558800</xdr:colOff>
      <xdr:row>61</xdr:row>
      <xdr:rowOff>126274</xdr:rowOff>
    </xdr:to>
    <xdr:cxnSp macro="">
      <xdr:nvCxnSpPr>
        <xdr:cNvPr id="326" name="直線コネクタ 325"/>
        <xdr:cNvCxnSpPr/>
      </xdr:nvCxnSpPr>
      <xdr:spPr>
        <a:xfrm>
          <a:off x="16179800" y="10521527"/>
          <a:ext cx="838200" cy="63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7"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8" name="フローチャート : 判断 327"/>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155242</xdr:rowOff>
    </xdr:from>
    <xdr:to>
      <xdr:col>23</xdr:col>
      <xdr:colOff>406400</xdr:colOff>
      <xdr:row>61</xdr:row>
      <xdr:rowOff>63077</xdr:rowOff>
    </xdr:to>
    <xdr:cxnSp macro="">
      <xdr:nvCxnSpPr>
        <xdr:cNvPr id="329" name="直線コネクタ 328"/>
        <xdr:cNvCxnSpPr/>
      </xdr:nvCxnSpPr>
      <xdr:spPr>
        <a:xfrm>
          <a:off x="15290800" y="10442242"/>
          <a:ext cx="889000" cy="79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30" name="フローチャート : 判断 329"/>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31" name="テキスト ボックス 330"/>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155242</xdr:rowOff>
    </xdr:from>
    <xdr:to>
      <xdr:col>22</xdr:col>
      <xdr:colOff>203200</xdr:colOff>
      <xdr:row>60</xdr:row>
      <xdr:rowOff>158690</xdr:rowOff>
    </xdr:to>
    <xdr:cxnSp macro="">
      <xdr:nvCxnSpPr>
        <xdr:cNvPr id="332" name="直線コネクタ 331"/>
        <xdr:cNvCxnSpPr/>
      </xdr:nvCxnSpPr>
      <xdr:spPr>
        <a:xfrm flipV="1">
          <a:off x="14401800" y="10442242"/>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33" name="フローチャート : 判断 332"/>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4" name="テキスト ボックス 333"/>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158690</xdr:rowOff>
    </xdr:from>
    <xdr:to>
      <xdr:col>21</xdr:col>
      <xdr:colOff>0</xdr:colOff>
      <xdr:row>61</xdr:row>
      <xdr:rowOff>1028</xdr:rowOff>
    </xdr:to>
    <xdr:cxnSp macro="">
      <xdr:nvCxnSpPr>
        <xdr:cNvPr id="335" name="直線コネクタ 334"/>
        <xdr:cNvCxnSpPr/>
      </xdr:nvCxnSpPr>
      <xdr:spPr>
        <a:xfrm flipV="1">
          <a:off x="13512800" y="10445690"/>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6" name="フローチャート : 判断 335"/>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72226</xdr:rowOff>
    </xdr:from>
    <xdr:ext cx="762000" cy="259045"/>
    <xdr:sp macro="" textlink="">
      <xdr:nvSpPr>
        <xdr:cNvPr id="337" name="テキスト ボックス 336"/>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8" name="フローチャート : 判断 337"/>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39" name="テキスト ボックス 338"/>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0" name="テキスト ボックス 33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1" name="テキスト ボックス 34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2" name="テキスト ボックス 34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3" name="テキスト ボックス 34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4" name="テキスト ボックス 34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75474</xdr:rowOff>
    </xdr:from>
    <xdr:to>
      <xdr:col>24</xdr:col>
      <xdr:colOff>609600</xdr:colOff>
      <xdr:row>62</xdr:row>
      <xdr:rowOff>5624</xdr:rowOff>
    </xdr:to>
    <xdr:sp macro="" textlink="">
      <xdr:nvSpPr>
        <xdr:cNvPr id="345" name="円/楕円 344"/>
        <xdr:cNvSpPr/>
      </xdr:nvSpPr>
      <xdr:spPr>
        <a:xfrm>
          <a:off x="169672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47551</xdr:rowOff>
    </xdr:from>
    <xdr:ext cx="762000" cy="259045"/>
    <xdr:sp macro="" textlink="">
      <xdr:nvSpPr>
        <xdr:cNvPr id="346" name="定員管理の状況該当値テキスト"/>
        <xdr:cNvSpPr txBox="1"/>
      </xdr:nvSpPr>
      <xdr:spPr>
        <a:xfrm>
          <a:off x="17106900" y="1050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12277</xdr:rowOff>
    </xdr:from>
    <xdr:to>
      <xdr:col>23</xdr:col>
      <xdr:colOff>457200</xdr:colOff>
      <xdr:row>61</xdr:row>
      <xdr:rowOff>113877</xdr:rowOff>
    </xdr:to>
    <xdr:sp macro="" textlink="">
      <xdr:nvSpPr>
        <xdr:cNvPr id="347" name="円/楕円 346"/>
        <xdr:cNvSpPr/>
      </xdr:nvSpPr>
      <xdr:spPr>
        <a:xfrm>
          <a:off x="161290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98654</xdr:rowOff>
    </xdr:from>
    <xdr:ext cx="736600" cy="259045"/>
    <xdr:sp macro="" textlink="">
      <xdr:nvSpPr>
        <xdr:cNvPr id="348" name="テキスト ボックス 347"/>
        <xdr:cNvSpPr txBox="1"/>
      </xdr:nvSpPr>
      <xdr:spPr>
        <a:xfrm>
          <a:off x="15798800" y="10557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104442</xdr:rowOff>
    </xdr:from>
    <xdr:to>
      <xdr:col>22</xdr:col>
      <xdr:colOff>254000</xdr:colOff>
      <xdr:row>61</xdr:row>
      <xdr:rowOff>34592</xdr:rowOff>
    </xdr:to>
    <xdr:sp macro="" textlink="">
      <xdr:nvSpPr>
        <xdr:cNvPr id="349" name="円/楕円 348"/>
        <xdr:cNvSpPr/>
      </xdr:nvSpPr>
      <xdr:spPr>
        <a:xfrm>
          <a:off x="15240000" y="10391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19369</xdr:rowOff>
    </xdr:from>
    <xdr:ext cx="762000" cy="259045"/>
    <xdr:sp macro="" textlink="">
      <xdr:nvSpPr>
        <xdr:cNvPr id="350" name="テキスト ボックス 349"/>
        <xdr:cNvSpPr txBox="1"/>
      </xdr:nvSpPr>
      <xdr:spPr>
        <a:xfrm>
          <a:off x="14909800" y="10477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107890</xdr:rowOff>
    </xdr:from>
    <xdr:to>
      <xdr:col>21</xdr:col>
      <xdr:colOff>50800</xdr:colOff>
      <xdr:row>61</xdr:row>
      <xdr:rowOff>38040</xdr:rowOff>
    </xdr:to>
    <xdr:sp macro="" textlink="">
      <xdr:nvSpPr>
        <xdr:cNvPr id="351" name="円/楕円 350"/>
        <xdr:cNvSpPr/>
      </xdr:nvSpPr>
      <xdr:spPr>
        <a:xfrm>
          <a:off x="14351000" y="10394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48217</xdr:rowOff>
    </xdr:from>
    <xdr:ext cx="762000" cy="259045"/>
    <xdr:sp macro="" textlink="">
      <xdr:nvSpPr>
        <xdr:cNvPr id="352" name="テキスト ボックス 351"/>
        <xdr:cNvSpPr txBox="1"/>
      </xdr:nvSpPr>
      <xdr:spPr>
        <a:xfrm>
          <a:off x="14020800" y="10163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121678</xdr:rowOff>
    </xdr:from>
    <xdr:to>
      <xdr:col>19</xdr:col>
      <xdr:colOff>533400</xdr:colOff>
      <xdr:row>61</xdr:row>
      <xdr:rowOff>51828</xdr:rowOff>
    </xdr:to>
    <xdr:sp macro="" textlink="">
      <xdr:nvSpPr>
        <xdr:cNvPr id="353" name="円/楕円 352"/>
        <xdr:cNvSpPr/>
      </xdr:nvSpPr>
      <xdr:spPr>
        <a:xfrm>
          <a:off x="13462000" y="10408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62005</xdr:rowOff>
    </xdr:from>
    <xdr:ext cx="762000" cy="259045"/>
    <xdr:sp macro="" textlink="">
      <xdr:nvSpPr>
        <xdr:cNvPr id="354" name="テキスト ボックス 353"/>
        <xdr:cNvSpPr txBox="1"/>
      </xdr:nvSpPr>
      <xdr:spPr>
        <a:xfrm>
          <a:off x="13131800" y="10177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6" name="テキスト ボックス 355"/>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7" name="テキスト ボックス 356"/>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単年度ベースでは、</a:t>
          </a:r>
          <a:r>
            <a:rPr kumimoji="1" lang="ja-JP" altLang="ja-JP" sz="1300">
              <a:solidFill>
                <a:schemeClr val="dk1"/>
              </a:solidFill>
              <a:effectLst/>
              <a:latin typeface="+mn-lt"/>
              <a:ea typeface="+mn-ea"/>
              <a:cs typeface="+mn-cs"/>
            </a:rPr>
            <a:t>平成２１年度、２２年度借入の臨時財政対策債、平成２１年度借入の合併特例債などの据置期間が終了し</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元利償還金</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償還が開始されたことにより</a:t>
          </a:r>
          <a:r>
            <a:rPr kumimoji="1" lang="ja-JP" altLang="en-US" sz="1300">
              <a:solidFill>
                <a:schemeClr val="dk1"/>
              </a:solidFill>
              <a:effectLst/>
              <a:latin typeface="+mn-lt"/>
              <a:ea typeface="+mn-ea"/>
              <a:cs typeface="+mn-cs"/>
            </a:rPr>
            <a:t>分子は</a:t>
          </a:r>
          <a:r>
            <a:rPr kumimoji="1" lang="ja-JP" altLang="ja-JP" sz="1300">
              <a:solidFill>
                <a:schemeClr val="dk1"/>
              </a:solidFill>
              <a:effectLst/>
              <a:latin typeface="+mn-lt"/>
              <a:ea typeface="+mn-ea"/>
              <a:cs typeface="+mn-cs"/>
            </a:rPr>
            <a:t>増加</a:t>
          </a:r>
          <a:r>
            <a:rPr kumimoji="1" lang="ja-JP" altLang="en-US" sz="1300">
              <a:solidFill>
                <a:schemeClr val="dk1"/>
              </a:solidFill>
              <a:effectLst/>
              <a:latin typeface="+mn-lt"/>
              <a:ea typeface="+mn-ea"/>
              <a:cs typeface="+mn-cs"/>
            </a:rPr>
            <a:t>したものの</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控除となる公債費等交付税措置額の増加等で分母が減少したことにより、１３．８％となった。</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平成２２年度単年度ベース（１４．８％）が平成２５年度単年度ベース（１３．８％）へ置き換わったことにより、実質交際費比率は対前年度比０．３ポイント減の１４．１％となった。</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8" name="テキスト ボックス 36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9" name="直線コネクタ 36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0" name="テキスト ボックス 36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71" name="直線コネクタ 37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2" name="テキスト ボックス 37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3" name="直線コネクタ 37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4" name="テキスト ボックス 37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5" name="直線コネクタ 37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6" name="テキスト ボックス 37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9" name="直線コネクタ 378"/>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80"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81" name="直線コネクタ 380"/>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82"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83" name="直線コネクタ 382"/>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31432</xdr:rowOff>
    </xdr:from>
    <xdr:to>
      <xdr:col>24</xdr:col>
      <xdr:colOff>558800</xdr:colOff>
      <xdr:row>42</xdr:row>
      <xdr:rowOff>49530</xdr:rowOff>
    </xdr:to>
    <xdr:cxnSp macro="">
      <xdr:nvCxnSpPr>
        <xdr:cNvPr id="384" name="直線コネクタ 383"/>
        <xdr:cNvCxnSpPr/>
      </xdr:nvCxnSpPr>
      <xdr:spPr>
        <a:xfrm flipV="1">
          <a:off x="16179800" y="7232332"/>
          <a:ext cx="8382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5"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6" name="フローチャート : 判断 385"/>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49530</xdr:rowOff>
    </xdr:from>
    <xdr:to>
      <xdr:col>23</xdr:col>
      <xdr:colOff>406400</xdr:colOff>
      <xdr:row>42</xdr:row>
      <xdr:rowOff>97790</xdr:rowOff>
    </xdr:to>
    <xdr:cxnSp macro="">
      <xdr:nvCxnSpPr>
        <xdr:cNvPr id="387" name="直線コネクタ 386"/>
        <xdr:cNvCxnSpPr/>
      </xdr:nvCxnSpPr>
      <xdr:spPr>
        <a:xfrm flipV="1">
          <a:off x="15290800" y="725043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8" name="フローチャート : 判断 387"/>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9" name="テキスト ボックス 388"/>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97790</xdr:rowOff>
    </xdr:from>
    <xdr:to>
      <xdr:col>22</xdr:col>
      <xdr:colOff>203200</xdr:colOff>
      <xdr:row>42</xdr:row>
      <xdr:rowOff>127953</xdr:rowOff>
    </xdr:to>
    <xdr:cxnSp macro="">
      <xdr:nvCxnSpPr>
        <xdr:cNvPr id="390" name="直線コネクタ 389"/>
        <xdr:cNvCxnSpPr/>
      </xdr:nvCxnSpPr>
      <xdr:spPr>
        <a:xfrm flipV="1">
          <a:off x="14401800" y="729869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91" name="フローチャート : 判断 390"/>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92" name="テキスト ボックス 391"/>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127953</xdr:rowOff>
    </xdr:from>
    <xdr:to>
      <xdr:col>21</xdr:col>
      <xdr:colOff>0</xdr:colOff>
      <xdr:row>43</xdr:row>
      <xdr:rowOff>4763</xdr:rowOff>
    </xdr:to>
    <xdr:cxnSp macro="">
      <xdr:nvCxnSpPr>
        <xdr:cNvPr id="393" name="直線コネクタ 392"/>
        <xdr:cNvCxnSpPr/>
      </xdr:nvCxnSpPr>
      <xdr:spPr>
        <a:xfrm flipV="1">
          <a:off x="13512800" y="732885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4" name="フローチャート : 判断 393"/>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5" name="テキスト ボックス 394"/>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6" name="フローチャート : 判断 395"/>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80345</xdr:rowOff>
    </xdr:from>
    <xdr:ext cx="762000" cy="259045"/>
    <xdr:sp macro="" textlink="">
      <xdr:nvSpPr>
        <xdr:cNvPr id="397" name="テキスト ボックス 396"/>
        <xdr:cNvSpPr txBox="1"/>
      </xdr:nvSpPr>
      <xdr:spPr>
        <a:xfrm>
          <a:off x="13131800" y="693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152082</xdr:rowOff>
    </xdr:from>
    <xdr:to>
      <xdr:col>24</xdr:col>
      <xdr:colOff>609600</xdr:colOff>
      <xdr:row>42</xdr:row>
      <xdr:rowOff>82232</xdr:rowOff>
    </xdr:to>
    <xdr:sp macro="" textlink="">
      <xdr:nvSpPr>
        <xdr:cNvPr id="403" name="円/楕円 402"/>
        <xdr:cNvSpPr/>
      </xdr:nvSpPr>
      <xdr:spPr>
        <a:xfrm>
          <a:off x="16967200" y="718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124159</xdr:rowOff>
    </xdr:from>
    <xdr:ext cx="762000" cy="259045"/>
    <xdr:sp macro="" textlink="">
      <xdr:nvSpPr>
        <xdr:cNvPr id="404" name="公債費負担の状況該当値テキスト"/>
        <xdr:cNvSpPr txBox="1"/>
      </xdr:nvSpPr>
      <xdr:spPr>
        <a:xfrm>
          <a:off x="17106900" y="7153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170180</xdr:rowOff>
    </xdr:from>
    <xdr:to>
      <xdr:col>23</xdr:col>
      <xdr:colOff>457200</xdr:colOff>
      <xdr:row>42</xdr:row>
      <xdr:rowOff>100330</xdr:rowOff>
    </xdr:to>
    <xdr:sp macro="" textlink="">
      <xdr:nvSpPr>
        <xdr:cNvPr id="405" name="円/楕円 404"/>
        <xdr:cNvSpPr/>
      </xdr:nvSpPr>
      <xdr:spPr>
        <a:xfrm>
          <a:off x="16129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85107</xdr:rowOff>
    </xdr:from>
    <xdr:ext cx="736600" cy="259045"/>
    <xdr:sp macro="" textlink="">
      <xdr:nvSpPr>
        <xdr:cNvPr id="406" name="テキスト ボックス 405"/>
        <xdr:cNvSpPr txBox="1"/>
      </xdr:nvSpPr>
      <xdr:spPr>
        <a:xfrm>
          <a:off x="15798800" y="728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46990</xdr:rowOff>
    </xdr:from>
    <xdr:to>
      <xdr:col>22</xdr:col>
      <xdr:colOff>254000</xdr:colOff>
      <xdr:row>42</xdr:row>
      <xdr:rowOff>148590</xdr:rowOff>
    </xdr:to>
    <xdr:sp macro="" textlink="">
      <xdr:nvSpPr>
        <xdr:cNvPr id="407" name="円/楕円 406"/>
        <xdr:cNvSpPr/>
      </xdr:nvSpPr>
      <xdr:spPr>
        <a:xfrm>
          <a:off x="15240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133367</xdr:rowOff>
    </xdr:from>
    <xdr:ext cx="762000" cy="259045"/>
    <xdr:sp macro="" textlink="">
      <xdr:nvSpPr>
        <xdr:cNvPr id="408" name="テキスト ボックス 407"/>
        <xdr:cNvSpPr txBox="1"/>
      </xdr:nvSpPr>
      <xdr:spPr>
        <a:xfrm>
          <a:off x="14909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77153</xdr:rowOff>
    </xdr:from>
    <xdr:to>
      <xdr:col>21</xdr:col>
      <xdr:colOff>50800</xdr:colOff>
      <xdr:row>43</xdr:row>
      <xdr:rowOff>7303</xdr:rowOff>
    </xdr:to>
    <xdr:sp macro="" textlink="">
      <xdr:nvSpPr>
        <xdr:cNvPr id="409" name="円/楕円 408"/>
        <xdr:cNvSpPr/>
      </xdr:nvSpPr>
      <xdr:spPr>
        <a:xfrm>
          <a:off x="14351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163530</xdr:rowOff>
    </xdr:from>
    <xdr:ext cx="762000" cy="259045"/>
    <xdr:sp macro="" textlink="">
      <xdr:nvSpPr>
        <xdr:cNvPr id="410" name="テキスト ボックス 409"/>
        <xdr:cNvSpPr txBox="1"/>
      </xdr:nvSpPr>
      <xdr:spPr>
        <a:xfrm>
          <a:off x="14020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125413</xdr:rowOff>
    </xdr:from>
    <xdr:to>
      <xdr:col>19</xdr:col>
      <xdr:colOff>533400</xdr:colOff>
      <xdr:row>43</xdr:row>
      <xdr:rowOff>55563</xdr:rowOff>
    </xdr:to>
    <xdr:sp macro="" textlink="">
      <xdr:nvSpPr>
        <xdr:cNvPr id="411" name="円/楕円 410"/>
        <xdr:cNvSpPr/>
      </xdr:nvSpPr>
      <xdr:spPr>
        <a:xfrm>
          <a:off x="13462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40340</xdr:rowOff>
    </xdr:from>
    <xdr:ext cx="762000" cy="259045"/>
    <xdr:sp macro="" textlink="">
      <xdr:nvSpPr>
        <xdr:cNvPr id="412" name="テキスト ボックス 411"/>
        <xdr:cNvSpPr txBox="1"/>
      </xdr:nvSpPr>
      <xdr:spPr>
        <a:xfrm>
          <a:off x="13131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4" name="テキスト ボックス 41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5" name="テキスト ボックス 41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一般財源、義援金等を原資とした東日本大震災復旧・復興基金の積立てによる充当可能基金残高が増加したことや、復旧・復興事業に係る財源が震災復興特別交付税で措置され市債新規発行が抑制されたことで地方債残高が減少したことなどにより、将来負担額を充当可能財源が上回り、将来負担比率は生じなかった</a:t>
          </a:r>
          <a:r>
            <a:rPr kumimoji="1" lang="ja-JP" altLang="ja-JP" sz="1100">
              <a:solidFill>
                <a:schemeClr val="dk1"/>
              </a:solidFill>
              <a:effectLst/>
              <a:latin typeface="+mn-lt"/>
              <a:ea typeface="+mn-ea"/>
              <a:cs typeface="+mn-cs"/>
            </a:rPr>
            <a:t>。</a:t>
          </a:r>
          <a:endParaRPr kumimoji="0" lang="en-US" altLang="ja-JP" sz="1300">
            <a:solidFill>
              <a:schemeClr val="dk1"/>
            </a:solidFill>
            <a:effectLst/>
            <a:latin typeface="+mn-lt"/>
            <a:ea typeface="+mn-ea"/>
            <a:cs typeface="+mn-cs"/>
          </a:endParaRPr>
        </a:p>
        <a:p>
          <a:r>
            <a:rPr kumimoji="0" lang="ja-JP" altLang="en-US" sz="1300">
              <a:solidFill>
                <a:schemeClr val="dk1"/>
              </a:solidFill>
              <a:effectLst/>
              <a:latin typeface="+mn-lt"/>
              <a:ea typeface="+mn-ea"/>
              <a:cs typeface="+mn-cs"/>
            </a:rPr>
            <a:t>　一時的に将来負担比率は生じなかったものの、残高が増加している基金残高については今後の復旧・復興事業の財源となるものであり、今後も財政支援のない地方債新規発行などの適正管理に努める必要がある。</a:t>
          </a:r>
          <a:endParaRPr kumimoji="1" lang="en-US" altLang="ja-JP" sz="1300">
            <a:solidFill>
              <a:schemeClr val="dk1"/>
            </a:solidFill>
            <a:effectLst/>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9" name="直線コネクタ 428"/>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30" name="テキスト ボックス 429"/>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3" name="直線コネクタ 432"/>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4" name="テキスト ボックス 433"/>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7" name="直線コネクタ 436"/>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8"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9" name="直線コネクタ 438"/>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40"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41" name="直線コネクタ 440"/>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15</xdr:row>
      <xdr:rowOff>126683</xdr:rowOff>
    </xdr:from>
    <xdr:to>
      <xdr:col>23</xdr:col>
      <xdr:colOff>406400</xdr:colOff>
      <xdr:row>17</xdr:row>
      <xdr:rowOff>154178</xdr:rowOff>
    </xdr:to>
    <xdr:cxnSp macro="">
      <xdr:nvCxnSpPr>
        <xdr:cNvPr id="442" name="直線コネクタ 441"/>
        <xdr:cNvCxnSpPr/>
      </xdr:nvCxnSpPr>
      <xdr:spPr>
        <a:xfrm flipV="1">
          <a:off x="15290800" y="2698433"/>
          <a:ext cx="889000" cy="370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43"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4" name="フローチャート : 判断 443"/>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17</xdr:row>
      <xdr:rowOff>154178</xdr:rowOff>
    </xdr:from>
    <xdr:to>
      <xdr:col>22</xdr:col>
      <xdr:colOff>203200</xdr:colOff>
      <xdr:row>18</xdr:row>
      <xdr:rowOff>131731</xdr:rowOff>
    </xdr:to>
    <xdr:cxnSp macro="">
      <xdr:nvCxnSpPr>
        <xdr:cNvPr id="445" name="直線コネクタ 444"/>
        <xdr:cNvCxnSpPr/>
      </xdr:nvCxnSpPr>
      <xdr:spPr>
        <a:xfrm flipV="1">
          <a:off x="14401800" y="3068828"/>
          <a:ext cx="889000" cy="149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6" name="フローチャート : 判断 445"/>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43769</xdr:rowOff>
    </xdr:from>
    <xdr:ext cx="736600" cy="259045"/>
    <xdr:sp macro="" textlink="">
      <xdr:nvSpPr>
        <xdr:cNvPr id="447" name="テキスト ボックス 446"/>
        <xdr:cNvSpPr txBox="1"/>
      </xdr:nvSpPr>
      <xdr:spPr>
        <a:xfrm>
          <a:off x="15798800" y="2958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131731</xdr:rowOff>
    </xdr:from>
    <xdr:to>
      <xdr:col>21</xdr:col>
      <xdr:colOff>0</xdr:colOff>
      <xdr:row>19</xdr:row>
      <xdr:rowOff>20606</xdr:rowOff>
    </xdr:to>
    <xdr:cxnSp macro="">
      <xdr:nvCxnSpPr>
        <xdr:cNvPr id="448" name="直線コネクタ 447"/>
        <xdr:cNvCxnSpPr/>
      </xdr:nvCxnSpPr>
      <xdr:spPr>
        <a:xfrm flipV="1">
          <a:off x="13512800" y="3217831"/>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9" name="フローチャート : 判断 448"/>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50" name="テキスト ボックス 449"/>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137763</xdr:rowOff>
    </xdr:from>
    <xdr:to>
      <xdr:col>21</xdr:col>
      <xdr:colOff>50800</xdr:colOff>
      <xdr:row>18</xdr:row>
      <xdr:rowOff>67913</xdr:rowOff>
    </xdr:to>
    <xdr:sp macro="" textlink="">
      <xdr:nvSpPr>
        <xdr:cNvPr id="451" name="フローチャート : 判断 450"/>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52" name="テキスト ボックス 451"/>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3" name="フローチャート : 判断 452"/>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54" name="テキスト ボックス 453"/>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355600</xdr:colOff>
      <xdr:row>15</xdr:row>
      <xdr:rowOff>75883</xdr:rowOff>
    </xdr:from>
    <xdr:to>
      <xdr:col>23</xdr:col>
      <xdr:colOff>457200</xdr:colOff>
      <xdr:row>16</xdr:row>
      <xdr:rowOff>6033</xdr:rowOff>
    </xdr:to>
    <xdr:sp macro="" textlink="">
      <xdr:nvSpPr>
        <xdr:cNvPr id="460" name="円/楕円 459"/>
        <xdr:cNvSpPr/>
      </xdr:nvSpPr>
      <xdr:spPr>
        <a:xfrm>
          <a:off x="16129000" y="2647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16210</xdr:rowOff>
    </xdr:from>
    <xdr:ext cx="736600" cy="259045"/>
    <xdr:sp macro="" textlink="">
      <xdr:nvSpPr>
        <xdr:cNvPr id="461" name="テキスト ボックス 460"/>
        <xdr:cNvSpPr txBox="1"/>
      </xdr:nvSpPr>
      <xdr:spPr>
        <a:xfrm>
          <a:off x="15798800" y="2416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103378</xdr:rowOff>
    </xdr:from>
    <xdr:to>
      <xdr:col>22</xdr:col>
      <xdr:colOff>254000</xdr:colOff>
      <xdr:row>18</xdr:row>
      <xdr:rowOff>33528</xdr:rowOff>
    </xdr:to>
    <xdr:sp macro="" textlink="">
      <xdr:nvSpPr>
        <xdr:cNvPr id="462" name="円/楕円 461"/>
        <xdr:cNvSpPr/>
      </xdr:nvSpPr>
      <xdr:spPr>
        <a:xfrm>
          <a:off x="15240000" y="301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18305</xdr:rowOff>
    </xdr:from>
    <xdr:ext cx="762000" cy="259045"/>
    <xdr:sp macro="" textlink="">
      <xdr:nvSpPr>
        <xdr:cNvPr id="463" name="テキスト ボックス 462"/>
        <xdr:cNvSpPr txBox="1"/>
      </xdr:nvSpPr>
      <xdr:spPr>
        <a:xfrm>
          <a:off x="14909800" y="310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80931</xdr:rowOff>
    </xdr:from>
    <xdr:to>
      <xdr:col>21</xdr:col>
      <xdr:colOff>50800</xdr:colOff>
      <xdr:row>19</xdr:row>
      <xdr:rowOff>11081</xdr:rowOff>
    </xdr:to>
    <xdr:sp macro="" textlink="">
      <xdr:nvSpPr>
        <xdr:cNvPr id="464" name="円/楕円 463"/>
        <xdr:cNvSpPr/>
      </xdr:nvSpPr>
      <xdr:spPr>
        <a:xfrm>
          <a:off x="14351000" y="316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167308</xdr:rowOff>
    </xdr:from>
    <xdr:ext cx="762000" cy="259045"/>
    <xdr:sp macro="" textlink="">
      <xdr:nvSpPr>
        <xdr:cNvPr id="465" name="テキスト ボックス 464"/>
        <xdr:cNvSpPr txBox="1"/>
      </xdr:nvSpPr>
      <xdr:spPr>
        <a:xfrm>
          <a:off x="14020800" y="3253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141256</xdr:rowOff>
    </xdr:from>
    <xdr:to>
      <xdr:col>19</xdr:col>
      <xdr:colOff>533400</xdr:colOff>
      <xdr:row>19</xdr:row>
      <xdr:rowOff>71406</xdr:rowOff>
    </xdr:to>
    <xdr:sp macro="" textlink="">
      <xdr:nvSpPr>
        <xdr:cNvPr id="466" name="円/楕円 465"/>
        <xdr:cNvSpPr/>
      </xdr:nvSpPr>
      <xdr:spPr>
        <a:xfrm>
          <a:off x="13462000" y="322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56183</xdr:rowOff>
    </xdr:from>
    <xdr:ext cx="762000" cy="259045"/>
    <xdr:sp macro="" textlink="">
      <xdr:nvSpPr>
        <xdr:cNvPr id="467" name="テキスト ボックス 466"/>
        <xdr:cNvSpPr txBox="1"/>
      </xdr:nvSpPr>
      <xdr:spPr>
        <a:xfrm>
          <a:off x="13131800" y="331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福島県南相馬市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64,941
64,770
398.50
79,471,086
66,465,278
2,085,244
18,101,070
32,888,826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退職者数の減（Ｈ２４：３５人⇒Ｈ２５：２８人（任期付職員等を除く））に伴い退職金が減少したこと</a:t>
          </a:r>
          <a:r>
            <a:rPr kumimoji="1" lang="ja-JP" altLang="en-US" sz="1300">
              <a:solidFill>
                <a:schemeClr val="dk1"/>
              </a:solidFill>
              <a:effectLst/>
              <a:latin typeface="+mn-lt"/>
              <a:ea typeface="+mn-ea"/>
              <a:cs typeface="+mn-cs"/>
            </a:rPr>
            <a:t>や、</a:t>
          </a:r>
          <a:r>
            <a:rPr kumimoji="1" lang="ja-JP" altLang="en-US" sz="1300">
              <a:latin typeface="ＭＳ Ｐゴシック"/>
            </a:rPr>
            <a:t>正職員数の減及び保育士・幼稚園教諭退職への臨時職員対応などにより一般職給料が減少したことにより、対前年比２．１ポイント減の２１．２％となった。</a:t>
          </a:r>
          <a:endParaRPr kumimoji="1" lang="en-US" altLang="ja-JP" sz="1300">
            <a:latin typeface="ＭＳ Ｐゴシック"/>
          </a:endParaRPr>
        </a:p>
        <a:p>
          <a:r>
            <a:rPr kumimoji="1" lang="ja-JP" altLang="en-US" sz="1300">
              <a:latin typeface="ＭＳ Ｐゴシック"/>
            </a:rPr>
            <a:t>　東日本大震災及び原子力発電所事故対応のための任期付職員採用など、人件費抑制策を講じ適正な水準の維持を図ってゆく。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35</xdr:row>
      <xdr:rowOff>14986</xdr:rowOff>
    </xdr:from>
    <xdr:to>
      <xdr:col>7</xdr:col>
      <xdr:colOff>15875</xdr:colOff>
      <xdr:row>39</xdr:row>
      <xdr:rowOff>170434</xdr:rowOff>
    </xdr:to>
    <xdr:cxnSp macro="">
      <xdr:nvCxnSpPr>
        <xdr:cNvPr id="58" name="直線コネクタ 57"/>
        <xdr:cNvCxnSpPr/>
      </xdr:nvCxnSpPr>
      <xdr:spPr>
        <a:xfrm flipV="1">
          <a:off x="4826000" y="6015736"/>
          <a:ext cx="0" cy="841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101363</xdr:rowOff>
    </xdr:from>
    <xdr:ext cx="762000" cy="259045"/>
    <xdr:sp macro="" textlink="">
      <xdr:nvSpPr>
        <xdr:cNvPr id="61" name="人件費最大値テキスト"/>
        <xdr:cNvSpPr txBox="1"/>
      </xdr:nvSpPr>
      <xdr:spPr>
        <a:xfrm>
          <a:off x="4914900" y="5759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35</xdr:row>
      <xdr:rowOff>14986</xdr:rowOff>
    </xdr:from>
    <xdr:to>
      <xdr:col>7</xdr:col>
      <xdr:colOff>104775</xdr:colOff>
      <xdr:row>35</xdr:row>
      <xdr:rowOff>14986</xdr:rowOff>
    </xdr:to>
    <xdr:cxnSp macro="">
      <xdr:nvCxnSpPr>
        <xdr:cNvPr id="62" name="直線コネクタ 61"/>
        <xdr:cNvCxnSpPr/>
      </xdr:nvCxnSpPr>
      <xdr:spPr>
        <a:xfrm>
          <a:off x="4737100" y="6015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67564</xdr:rowOff>
    </xdr:from>
    <xdr:to>
      <xdr:col>7</xdr:col>
      <xdr:colOff>15875</xdr:colOff>
      <xdr:row>36</xdr:row>
      <xdr:rowOff>163576</xdr:rowOff>
    </xdr:to>
    <xdr:cxnSp macro="">
      <xdr:nvCxnSpPr>
        <xdr:cNvPr id="63" name="直線コネクタ 62"/>
        <xdr:cNvCxnSpPr/>
      </xdr:nvCxnSpPr>
      <xdr:spPr>
        <a:xfrm flipV="1">
          <a:off x="3987800" y="6239764"/>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121429</xdr:rowOff>
    </xdr:from>
    <xdr:ext cx="762000" cy="259045"/>
    <xdr:sp macro="" textlink="">
      <xdr:nvSpPr>
        <xdr:cNvPr id="64" name="人件費平均値テキスト"/>
        <xdr:cNvSpPr txBox="1"/>
      </xdr:nvSpPr>
      <xdr:spPr>
        <a:xfrm>
          <a:off x="4914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149352</xdr:rowOff>
    </xdr:from>
    <xdr:to>
      <xdr:col>7</xdr:col>
      <xdr:colOff>66675</xdr:colOff>
      <xdr:row>37</xdr:row>
      <xdr:rowOff>79502</xdr:rowOff>
    </xdr:to>
    <xdr:sp macro="" textlink="">
      <xdr:nvSpPr>
        <xdr:cNvPr id="65" name="フローチャート : 判断 64"/>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163576</xdr:rowOff>
    </xdr:from>
    <xdr:to>
      <xdr:col>5</xdr:col>
      <xdr:colOff>549275</xdr:colOff>
      <xdr:row>41</xdr:row>
      <xdr:rowOff>5842</xdr:rowOff>
    </xdr:to>
    <xdr:cxnSp macro="">
      <xdr:nvCxnSpPr>
        <xdr:cNvPr id="66" name="直線コネクタ 65"/>
        <xdr:cNvCxnSpPr/>
      </xdr:nvCxnSpPr>
      <xdr:spPr>
        <a:xfrm flipV="1">
          <a:off x="3098800" y="6335776"/>
          <a:ext cx="889000" cy="699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7" name="フローチャート : 判断 66"/>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68" name="テキスト ボックス 67"/>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76708</xdr:rowOff>
    </xdr:from>
    <xdr:to>
      <xdr:col>4</xdr:col>
      <xdr:colOff>346075</xdr:colOff>
      <xdr:row>41</xdr:row>
      <xdr:rowOff>5842</xdr:rowOff>
    </xdr:to>
    <xdr:cxnSp macro="">
      <xdr:nvCxnSpPr>
        <xdr:cNvPr id="69" name="直線コネクタ 68"/>
        <xdr:cNvCxnSpPr/>
      </xdr:nvCxnSpPr>
      <xdr:spPr>
        <a:xfrm>
          <a:off x="2209800" y="6248908"/>
          <a:ext cx="889000" cy="786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0" name="フローチャート : 判断 69"/>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1" name="テキスト ボックス 70"/>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76708</xdr:rowOff>
    </xdr:from>
    <xdr:to>
      <xdr:col>3</xdr:col>
      <xdr:colOff>142875</xdr:colOff>
      <xdr:row>37</xdr:row>
      <xdr:rowOff>88138</xdr:rowOff>
    </xdr:to>
    <xdr:cxnSp macro="">
      <xdr:nvCxnSpPr>
        <xdr:cNvPr id="72" name="直線コネクタ 71"/>
        <xdr:cNvCxnSpPr/>
      </xdr:nvCxnSpPr>
      <xdr:spPr>
        <a:xfrm flipV="1">
          <a:off x="1320800" y="6248908"/>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28194</xdr:rowOff>
    </xdr:from>
    <xdr:to>
      <xdr:col>3</xdr:col>
      <xdr:colOff>193675</xdr:colOff>
      <xdr:row>37</xdr:row>
      <xdr:rowOff>129794</xdr:rowOff>
    </xdr:to>
    <xdr:sp macro="" textlink="">
      <xdr:nvSpPr>
        <xdr:cNvPr id="73" name="フローチャート : 判断 72"/>
        <xdr:cNvSpPr/>
      </xdr:nvSpPr>
      <xdr:spPr>
        <a:xfrm>
          <a:off x="2159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114571</xdr:rowOff>
    </xdr:from>
    <xdr:ext cx="762000" cy="259045"/>
    <xdr:sp macro="" textlink="">
      <xdr:nvSpPr>
        <xdr:cNvPr id="74" name="テキスト ボックス 73"/>
        <xdr:cNvSpPr txBox="1"/>
      </xdr:nvSpPr>
      <xdr:spPr>
        <a:xfrm>
          <a:off x="1828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124206</xdr:rowOff>
    </xdr:from>
    <xdr:to>
      <xdr:col>1</xdr:col>
      <xdr:colOff>676275</xdr:colOff>
      <xdr:row>38</xdr:row>
      <xdr:rowOff>54356</xdr:rowOff>
    </xdr:to>
    <xdr:sp macro="" textlink="">
      <xdr:nvSpPr>
        <xdr:cNvPr id="75" name="フローチャート : 判断 74"/>
        <xdr:cNvSpPr/>
      </xdr:nvSpPr>
      <xdr:spPr>
        <a:xfrm>
          <a:off x="1270000" y="6467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39133</xdr:rowOff>
    </xdr:from>
    <xdr:ext cx="762000" cy="259045"/>
    <xdr:sp macro="" textlink="">
      <xdr:nvSpPr>
        <xdr:cNvPr id="76" name="テキスト ボックス 75"/>
        <xdr:cNvSpPr txBox="1"/>
      </xdr:nvSpPr>
      <xdr:spPr>
        <a:xfrm>
          <a:off x="939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16764</xdr:rowOff>
    </xdr:from>
    <xdr:to>
      <xdr:col>7</xdr:col>
      <xdr:colOff>66675</xdr:colOff>
      <xdr:row>36</xdr:row>
      <xdr:rowOff>118364</xdr:rowOff>
    </xdr:to>
    <xdr:sp macro="" textlink="">
      <xdr:nvSpPr>
        <xdr:cNvPr id="82" name="円/楕円 81"/>
        <xdr:cNvSpPr/>
      </xdr:nvSpPr>
      <xdr:spPr>
        <a:xfrm>
          <a:off x="47752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33291</xdr:rowOff>
    </xdr:from>
    <xdr:ext cx="762000" cy="259045"/>
    <xdr:sp macro="" textlink="">
      <xdr:nvSpPr>
        <xdr:cNvPr id="83" name="人件費該当値テキスト"/>
        <xdr:cNvSpPr txBox="1"/>
      </xdr:nvSpPr>
      <xdr:spPr>
        <a:xfrm>
          <a:off x="4914900" y="603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112776</xdr:rowOff>
    </xdr:from>
    <xdr:to>
      <xdr:col>5</xdr:col>
      <xdr:colOff>600075</xdr:colOff>
      <xdr:row>37</xdr:row>
      <xdr:rowOff>42926</xdr:rowOff>
    </xdr:to>
    <xdr:sp macro="" textlink="">
      <xdr:nvSpPr>
        <xdr:cNvPr id="84" name="円/楕円 83"/>
        <xdr:cNvSpPr/>
      </xdr:nvSpPr>
      <xdr:spPr>
        <a:xfrm>
          <a:off x="3937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53103</xdr:rowOff>
    </xdr:from>
    <xdr:ext cx="736600" cy="259045"/>
    <xdr:sp macro="" textlink="">
      <xdr:nvSpPr>
        <xdr:cNvPr id="85" name="テキスト ボックス 84"/>
        <xdr:cNvSpPr txBox="1"/>
      </xdr:nvSpPr>
      <xdr:spPr>
        <a:xfrm>
          <a:off x="3606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126492</xdr:rowOff>
    </xdr:from>
    <xdr:to>
      <xdr:col>4</xdr:col>
      <xdr:colOff>396875</xdr:colOff>
      <xdr:row>41</xdr:row>
      <xdr:rowOff>56642</xdr:rowOff>
    </xdr:to>
    <xdr:sp macro="" textlink="">
      <xdr:nvSpPr>
        <xdr:cNvPr id="86" name="円/楕円 85"/>
        <xdr:cNvSpPr/>
      </xdr:nvSpPr>
      <xdr:spPr>
        <a:xfrm>
          <a:off x="3048000" y="698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41419</xdr:rowOff>
    </xdr:from>
    <xdr:ext cx="762000" cy="259045"/>
    <xdr:sp macro="" textlink="">
      <xdr:nvSpPr>
        <xdr:cNvPr id="87" name="テキスト ボックス 86"/>
        <xdr:cNvSpPr txBox="1"/>
      </xdr:nvSpPr>
      <xdr:spPr>
        <a:xfrm>
          <a:off x="2717800" y="707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25908</xdr:rowOff>
    </xdr:from>
    <xdr:to>
      <xdr:col>3</xdr:col>
      <xdr:colOff>193675</xdr:colOff>
      <xdr:row>36</xdr:row>
      <xdr:rowOff>127508</xdr:rowOff>
    </xdr:to>
    <xdr:sp macro="" textlink="">
      <xdr:nvSpPr>
        <xdr:cNvPr id="88" name="円/楕円 87"/>
        <xdr:cNvSpPr/>
      </xdr:nvSpPr>
      <xdr:spPr>
        <a:xfrm>
          <a:off x="2159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137685</xdr:rowOff>
    </xdr:from>
    <xdr:ext cx="762000" cy="259045"/>
    <xdr:sp macro="" textlink="">
      <xdr:nvSpPr>
        <xdr:cNvPr id="89" name="テキスト ボックス 88"/>
        <xdr:cNvSpPr txBox="1"/>
      </xdr:nvSpPr>
      <xdr:spPr>
        <a:xfrm>
          <a:off x="1828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37338</xdr:rowOff>
    </xdr:from>
    <xdr:to>
      <xdr:col>1</xdr:col>
      <xdr:colOff>676275</xdr:colOff>
      <xdr:row>37</xdr:row>
      <xdr:rowOff>138938</xdr:rowOff>
    </xdr:to>
    <xdr:sp macro="" textlink="">
      <xdr:nvSpPr>
        <xdr:cNvPr id="90" name="円/楕円 89"/>
        <xdr:cNvSpPr/>
      </xdr:nvSpPr>
      <xdr:spPr>
        <a:xfrm>
          <a:off x="1270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149115</xdr:rowOff>
    </xdr:from>
    <xdr:ext cx="762000" cy="259045"/>
    <xdr:sp macro="" textlink="">
      <xdr:nvSpPr>
        <xdr:cNvPr id="91" name="テキスト ボックス 90"/>
        <xdr:cNvSpPr txBox="1"/>
      </xdr:nvSpPr>
      <xdr:spPr>
        <a:xfrm>
          <a:off x="939800" y="6149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effectLst/>
              <a:latin typeface="+mn-lt"/>
              <a:ea typeface="+mn-ea"/>
              <a:cs typeface="+mn-cs"/>
            </a:rPr>
            <a:t>開設する放課後児童クラブの増加など</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通常事業の震災前水準への回復が進んだことに伴</a:t>
          </a:r>
          <a:r>
            <a:rPr kumimoji="1" lang="ja-JP" altLang="en-US" sz="1300">
              <a:solidFill>
                <a:schemeClr val="dk1"/>
              </a:solidFill>
              <a:effectLst/>
              <a:latin typeface="+mn-lt"/>
              <a:ea typeface="+mn-ea"/>
              <a:cs typeface="+mn-cs"/>
            </a:rPr>
            <a:t>い、</a:t>
          </a:r>
          <a:r>
            <a:rPr lang="ja-JP" altLang="ja-JP" sz="1300" b="0" i="0" baseline="0">
              <a:solidFill>
                <a:schemeClr val="dk1"/>
              </a:solidFill>
              <a:effectLst/>
              <a:latin typeface="+mn-lt"/>
              <a:ea typeface="+mn-ea"/>
              <a:cs typeface="+mn-cs"/>
            </a:rPr>
            <a:t>物件費に係る経常収支比率については、</a:t>
          </a:r>
          <a:r>
            <a:rPr kumimoji="1" lang="ja-JP" altLang="en-US" sz="1300" b="0" i="0" baseline="0">
              <a:solidFill>
                <a:schemeClr val="dk1"/>
              </a:solidFill>
              <a:effectLst/>
              <a:latin typeface="+mn-lt"/>
              <a:ea typeface="+mn-ea"/>
              <a:cs typeface="+mn-cs"/>
            </a:rPr>
            <a:t>対前年比１．９ポイント増の１２．７％となり、</a:t>
          </a:r>
          <a:r>
            <a:rPr lang="ja-JP" altLang="en-US" sz="1300" b="0" i="0" baseline="0">
              <a:solidFill>
                <a:schemeClr val="dk1"/>
              </a:solidFill>
              <a:effectLst/>
              <a:latin typeface="+mn-lt"/>
              <a:ea typeface="+mn-ea"/>
              <a:cs typeface="+mn-cs"/>
            </a:rPr>
            <a:t>震災以降</a:t>
          </a:r>
          <a:r>
            <a:rPr lang="ja-JP" altLang="ja-JP" sz="1300" b="0" i="0" baseline="0">
              <a:solidFill>
                <a:schemeClr val="dk1"/>
              </a:solidFill>
              <a:effectLst/>
              <a:latin typeface="+mn-lt"/>
              <a:ea typeface="+mn-ea"/>
              <a:cs typeface="+mn-cs"/>
            </a:rPr>
            <a:t>は</a:t>
          </a:r>
          <a:r>
            <a:rPr lang="ja-JP" altLang="en-US" sz="1300" b="0" i="0" baseline="0">
              <a:solidFill>
                <a:schemeClr val="dk1"/>
              </a:solidFill>
              <a:effectLst/>
              <a:latin typeface="+mn-lt"/>
              <a:ea typeface="+mn-ea"/>
              <a:cs typeface="+mn-cs"/>
            </a:rPr>
            <a:t>３</a:t>
          </a:r>
          <a:r>
            <a:rPr lang="ja-JP" altLang="ja-JP" sz="1300" b="0" i="0" baseline="0">
              <a:solidFill>
                <a:schemeClr val="dk1"/>
              </a:solidFill>
              <a:effectLst/>
              <a:latin typeface="+mn-lt"/>
              <a:ea typeface="+mn-ea"/>
              <a:cs typeface="+mn-cs"/>
            </a:rPr>
            <a:t>年連続で類似団体平均を</a:t>
          </a:r>
          <a:r>
            <a:rPr lang="ja-JP" altLang="en-US" sz="1300" b="0" i="0" baseline="0">
              <a:solidFill>
                <a:schemeClr val="dk1"/>
              </a:solidFill>
              <a:effectLst/>
              <a:latin typeface="+mn-lt"/>
              <a:ea typeface="+mn-ea"/>
              <a:cs typeface="+mn-cs"/>
            </a:rPr>
            <a:t>下回って</a:t>
          </a:r>
          <a:r>
            <a:rPr lang="ja-JP" altLang="ja-JP" sz="1300" b="0" i="0" baseline="0">
              <a:solidFill>
                <a:schemeClr val="dk1"/>
              </a:solidFill>
              <a:effectLst/>
              <a:latin typeface="+mn-lt"/>
              <a:ea typeface="+mn-ea"/>
              <a:cs typeface="+mn-cs"/>
            </a:rPr>
            <a:t>いる</a:t>
          </a:r>
          <a:r>
            <a:rPr lang="ja-JP" altLang="en-US" sz="1300" b="0" i="0" baseline="0">
              <a:solidFill>
                <a:schemeClr val="dk1"/>
              </a:solidFill>
              <a:effectLst/>
              <a:latin typeface="+mn-lt"/>
              <a:ea typeface="+mn-ea"/>
              <a:cs typeface="+mn-cs"/>
            </a:rPr>
            <a:t>状況である</a:t>
          </a:r>
          <a:r>
            <a:rPr lang="ja-JP" altLang="ja-JP" sz="1300" b="0" i="0" baseline="0">
              <a:solidFill>
                <a:schemeClr val="dk1"/>
              </a:solidFill>
              <a:effectLst/>
              <a:latin typeface="+mn-lt"/>
              <a:ea typeface="+mn-ea"/>
              <a:cs typeface="+mn-cs"/>
            </a:rPr>
            <a:t>。</a:t>
          </a:r>
          <a:endParaRPr lang="ja-JP" altLang="ja-JP" sz="1300">
            <a:effectLst/>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今後</a:t>
          </a:r>
          <a:r>
            <a:rPr lang="ja-JP" altLang="en-US" sz="1300" b="0" i="0" baseline="0">
              <a:solidFill>
                <a:schemeClr val="dk1"/>
              </a:solidFill>
              <a:effectLst/>
              <a:latin typeface="+mn-lt"/>
              <a:ea typeface="+mn-ea"/>
              <a:cs typeface="+mn-cs"/>
            </a:rPr>
            <a:t>も</a:t>
          </a:r>
          <a:r>
            <a:rPr lang="ja-JP" altLang="ja-JP" sz="1300" b="0" i="0" baseline="0">
              <a:solidFill>
                <a:schemeClr val="dk1"/>
              </a:solidFill>
              <a:effectLst/>
              <a:latin typeface="+mn-lt"/>
              <a:ea typeface="+mn-ea"/>
              <a:cs typeface="+mn-cs"/>
            </a:rPr>
            <a:t>、避難指示区域解除等により、物件費の上昇が見込まれるため、公共施設のアセットマネジメントや復旧・復興事業以外の事務事業の見直し等を実施することで物件費の抑制に努める。</a:t>
          </a:r>
          <a:endParaRPr lang="en-US" altLang="ja-JP" sz="1300" b="0" i="0" baseline="0">
            <a:solidFill>
              <a:schemeClr val="dk1"/>
            </a:solidFill>
            <a:effectLst/>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19" name="直線コネクタ 118"/>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0"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1" name="直線コネクタ 120"/>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2"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3" name="直線コネクタ 122"/>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92710</xdr:rowOff>
    </xdr:from>
    <xdr:to>
      <xdr:col>24</xdr:col>
      <xdr:colOff>31750</xdr:colOff>
      <xdr:row>16</xdr:row>
      <xdr:rowOff>66040</xdr:rowOff>
    </xdr:to>
    <xdr:cxnSp macro="">
      <xdr:nvCxnSpPr>
        <xdr:cNvPr id="124" name="直線コネクタ 123"/>
        <xdr:cNvCxnSpPr/>
      </xdr:nvCxnSpPr>
      <xdr:spPr>
        <a:xfrm>
          <a:off x="15671800" y="266446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5"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6" name="フローチャート : 判断 125"/>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92710</xdr:rowOff>
    </xdr:from>
    <xdr:to>
      <xdr:col>22</xdr:col>
      <xdr:colOff>565150</xdr:colOff>
      <xdr:row>15</xdr:row>
      <xdr:rowOff>130810</xdr:rowOff>
    </xdr:to>
    <xdr:cxnSp macro="">
      <xdr:nvCxnSpPr>
        <xdr:cNvPr id="127" name="直線コネクタ 126"/>
        <xdr:cNvCxnSpPr/>
      </xdr:nvCxnSpPr>
      <xdr:spPr>
        <a:xfrm flipV="1">
          <a:off x="14782800" y="26644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28" name="フローチャート : 判断 127"/>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29" name="テキスト ボックス 128"/>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130810</xdr:rowOff>
    </xdr:from>
    <xdr:to>
      <xdr:col>21</xdr:col>
      <xdr:colOff>361950</xdr:colOff>
      <xdr:row>16</xdr:row>
      <xdr:rowOff>104140</xdr:rowOff>
    </xdr:to>
    <xdr:cxnSp macro="">
      <xdr:nvCxnSpPr>
        <xdr:cNvPr id="130" name="直線コネクタ 129"/>
        <xdr:cNvCxnSpPr/>
      </xdr:nvCxnSpPr>
      <xdr:spPr>
        <a:xfrm flipV="1">
          <a:off x="13893800" y="270256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1" name="フローチャート : 判断 130"/>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2" name="テキスト ボックス 131"/>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104140</xdr:rowOff>
    </xdr:from>
    <xdr:to>
      <xdr:col>20</xdr:col>
      <xdr:colOff>158750</xdr:colOff>
      <xdr:row>16</xdr:row>
      <xdr:rowOff>149860</xdr:rowOff>
    </xdr:to>
    <xdr:cxnSp macro="">
      <xdr:nvCxnSpPr>
        <xdr:cNvPr id="133" name="直線コネクタ 132"/>
        <xdr:cNvCxnSpPr/>
      </xdr:nvCxnSpPr>
      <xdr:spPr>
        <a:xfrm flipV="1">
          <a:off x="13004800" y="2847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4" name="フローチャート : 判断 133"/>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5" name="テキスト ボックス 134"/>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7" name="テキスト ボックス 136"/>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15240</xdr:rowOff>
    </xdr:from>
    <xdr:to>
      <xdr:col>24</xdr:col>
      <xdr:colOff>82550</xdr:colOff>
      <xdr:row>16</xdr:row>
      <xdr:rowOff>116840</xdr:rowOff>
    </xdr:to>
    <xdr:sp macro="" textlink="">
      <xdr:nvSpPr>
        <xdr:cNvPr id="143" name="円/楕円 142"/>
        <xdr:cNvSpPr/>
      </xdr:nvSpPr>
      <xdr:spPr>
        <a:xfrm>
          <a:off x="16459200" y="275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31767</xdr:rowOff>
    </xdr:from>
    <xdr:ext cx="762000" cy="259045"/>
    <xdr:sp macro="" textlink="">
      <xdr:nvSpPr>
        <xdr:cNvPr id="144" name="物件費該当値テキスト"/>
        <xdr:cNvSpPr txBox="1"/>
      </xdr:nvSpPr>
      <xdr:spPr>
        <a:xfrm>
          <a:off x="16598900" y="260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41910</xdr:rowOff>
    </xdr:from>
    <xdr:to>
      <xdr:col>22</xdr:col>
      <xdr:colOff>615950</xdr:colOff>
      <xdr:row>15</xdr:row>
      <xdr:rowOff>143510</xdr:rowOff>
    </xdr:to>
    <xdr:sp macro="" textlink="">
      <xdr:nvSpPr>
        <xdr:cNvPr id="145" name="円/楕円 144"/>
        <xdr:cNvSpPr/>
      </xdr:nvSpPr>
      <xdr:spPr>
        <a:xfrm>
          <a:off x="15621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153687</xdr:rowOff>
    </xdr:from>
    <xdr:ext cx="736600" cy="259045"/>
    <xdr:sp macro="" textlink="">
      <xdr:nvSpPr>
        <xdr:cNvPr id="146" name="テキスト ボックス 145"/>
        <xdr:cNvSpPr txBox="1"/>
      </xdr:nvSpPr>
      <xdr:spPr>
        <a:xfrm>
          <a:off x="15290800" y="2382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80010</xdr:rowOff>
    </xdr:from>
    <xdr:to>
      <xdr:col>21</xdr:col>
      <xdr:colOff>412750</xdr:colOff>
      <xdr:row>16</xdr:row>
      <xdr:rowOff>10160</xdr:rowOff>
    </xdr:to>
    <xdr:sp macro="" textlink="">
      <xdr:nvSpPr>
        <xdr:cNvPr id="147" name="円/楕円 146"/>
        <xdr:cNvSpPr/>
      </xdr:nvSpPr>
      <xdr:spPr>
        <a:xfrm>
          <a:off x="147320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20337</xdr:rowOff>
    </xdr:from>
    <xdr:ext cx="762000" cy="259045"/>
    <xdr:sp macro="" textlink="">
      <xdr:nvSpPr>
        <xdr:cNvPr id="148" name="テキスト ボックス 147"/>
        <xdr:cNvSpPr txBox="1"/>
      </xdr:nvSpPr>
      <xdr:spPr>
        <a:xfrm>
          <a:off x="144018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53340</xdr:rowOff>
    </xdr:from>
    <xdr:to>
      <xdr:col>20</xdr:col>
      <xdr:colOff>209550</xdr:colOff>
      <xdr:row>16</xdr:row>
      <xdr:rowOff>154940</xdr:rowOff>
    </xdr:to>
    <xdr:sp macro="" textlink="">
      <xdr:nvSpPr>
        <xdr:cNvPr id="149" name="円/楕円 148"/>
        <xdr:cNvSpPr/>
      </xdr:nvSpPr>
      <xdr:spPr>
        <a:xfrm>
          <a:off x="13843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50" name="テキスト ボックス 149"/>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99060</xdr:rowOff>
    </xdr:from>
    <xdr:to>
      <xdr:col>19</xdr:col>
      <xdr:colOff>6350</xdr:colOff>
      <xdr:row>17</xdr:row>
      <xdr:rowOff>29210</xdr:rowOff>
    </xdr:to>
    <xdr:sp macro="" textlink="">
      <xdr:nvSpPr>
        <xdr:cNvPr id="151" name="円/楕円 150"/>
        <xdr:cNvSpPr/>
      </xdr:nvSpPr>
      <xdr:spPr>
        <a:xfrm>
          <a:off x="12954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13987</xdr:rowOff>
    </xdr:from>
    <xdr:ext cx="762000" cy="259045"/>
    <xdr:sp macro="" textlink="">
      <xdr:nvSpPr>
        <xdr:cNvPr id="152" name="テキスト ボックス 151"/>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生活保護扶助費、児童手当支給事業などの経常的な支出は減少したものの、一部の事業に係る特定財源が大きく減少したことに伴い必要な一般財源が増加したため、対前年度比０．７ポイント増の５．６％となった。</a:t>
          </a:r>
          <a:endParaRPr kumimoji="1" lang="en-US" altLang="ja-JP" sz="1300">
            <a:latin typeface="ＭＳ Ｐゴシック"/>
          </a:endParaRPr>
        </a:p>
        <a:p>
          <a:r>
            <a:rPr kumimoji="1" lang="ja-JP" altLang="en-US" sz="1300">
              <a:latin typeface="ＭＳ Ｐゴシック"/>
            </a:rPr>
            <a:t>　東日本大震災以前は類似団体平均とほぼ同水準で推移していたが、震災以降、生活保護扶助費などの経常経費の減少状態が継続しているため、３年連続で類似団体平均を下回っている。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7" name="直線コネクタ 166"/>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68" name="テキスト ボックス 167"/>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9" name="直線コネクタ 168"/>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0" name="テキスト ボックス 169"/>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1" name="直線コネクタ 170"/>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2" name="テキスト ボックス 171"/>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3" name="直線コネクタ 172"/>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4" name="テキスト ボックス 173"/>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6" name="テキスト ボックス 17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78" name="直線コネクタ 177"/>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79"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0" name="直線コネクタ 179"/>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1"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2" name="直線コネクタ 181"/>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60706</xdr:rowOff>
    </xdr:from>
    <xdr:to>
      <xdr:col>7</xdr:col>
      <xdr:colOff>15875</xdr:colOff>
      <xdr:row>53</xdr:row>
      <xdr:rowOff>124714</xdr:rowOff>
    </xdr:to>
    <xdr:cxnSp macro="">
      <xdr:nvCxnSpPr>
        <xdr:cNvPr id="183" name="直線コネクタ 182"/>
        <xdr:cNvCxnSpPr/>
      </xdr:nvCxnSpPr>
      <xdr:spPr>
        <a:xfrm>
          <a:off x="3987800" y="914755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4"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5" name="フローチャート : 判断 184"/>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60706</xdr:rowOff>
    </xdr:from>
    <xdr:to>
      <xdr:col>5</xdr:col>
      <xdr:colOff>549275</xdr:colOff>
      <xdr:row>54</xdr:row>
      <xdr:rowOff>35560</xdr:rowOff>
    </xdr:to>
    <xdr:cxnSp macro="">
      <xdr:nvCxnSpPr>
        <xdr:cNvPr id="186" name="直線コネクタ 185"/>
        <xdr:cNvCxnSpPr/>
      </xdr:nvCxnSpPr>
      <xdr:spPr>
        <a:xfrm flipV="1">
          <a:off x="3098800" y="914755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7" name="フローチャート : 判断 186"/>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88" name="テキスト ボックス 187"/>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35560</xdr:rowOff>
    </xdr:from>
    <xdr:to>
      <xdr:col>4</xdr:col>
      <xdr:colOff>346075</xdr:colOff>
      <xdr:row>55</xdr:row>
      <xdr:rowOff>37846</xdr:rowOff>
    </xdr:to>
    <xdr:cxnSp macro="">
      <xdr:nvCxnSpPr>
        <xdr:cNvPr id="189" name="直線コネクタ 188"/>
        <xdr:cNvCxnSpPr/>
      </xdr:nvCxnSpPr>
      <xdr:spPr>
        <a:xfrm flipV="1">
          <a:off x="2209800" y="9293860"/>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0" name="フローチャート : 判断 189"/>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1" name="テキスト ボックス 190"/>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136144</xdr:rowOff>
    </xdr:from>
    <xdr:to>
      <xdr:col>3</xdr:col>
      <xdr:colOff>142875</xdr:colOff>
      <xdr:row>55</xdr:row>
      <xdr:rowOff>37846</xdr:rowOff>
    </xdr:to>
    <xdr:cxnSp macro="">
      <xdr:nvCxnSpPr>
        <xdr:cNvPr id="192" name="直線コネクタ 191"/>
        <xdr:cNvCxnSpPr/>
      </xdr:nvCxnSpPr>
      <xdr:spPr>
        <a:xfrm>
          <a:off x="1320800" y="939444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3" name="フローチャート : 判断 192"/>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98823</xdr:rowOff>
    </xdr:from>
    <xdr:ext cx="762000" cy="259045"/>
    <xdr:sp macro="" textlink="">
      <xdr:nvSpPr>
        <xdr:cNvPr id="194" name="テキスト ボックス 193"/>
        <xdr:cNvSpPr txBox="1"/>
      </xdr:nvSpPr>
      <xdr:spPr>
        <a:xfrm>
          <a:off x="1828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5" name="フローチャート : 判断 194"/>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6" name="テキスト ボックス 195"/>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7" name="テキスト ボックス 19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8" name="テキスト ボックス 19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9" name="テキスト ボックス 19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0" name="テキスト ボックス 19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1" name="テキスト ボックス 20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73914</xdr:rowOff>
    </xdr:from>
    <xdr:to>
      <xdr:col>7</xdr:col>
      <xdr:colOff>66675</xdr:colOff>
      <xdr:row>54</xdr:row>
      <xdr:rowOff>4064</xdr:rowOff>
    </xdr:to>
    <xdr:sp macro="" textlink="">
      <xdr:nvSpPr>
        <xdr:cNvPr id="202" name="円/楕円 201"/>
        <xdr:cNvSpPr/>
      </xdr:nvSpPr>
      <xdr:spPr>
        <a:xfrm>
          <a:off x="4775200" y="9160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153941</xdr:rowOff>
    </xdr:from>
    <xdr:ext cx="762000" cy="259045"/>
    <xdr:sp macro="" textlink="">
      <xdr:nvSpPr>
        <xdr:cNvPr id="203" name="扶助費該当値テキスト"/>
        <xdr:cNvSpPr txBox="1"/>
      </xdr:nvSpPr>
      <xdr:spPr>
        <a:xfrm>
          <a:off x="4914900" y="906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9906</xdr:rowOff>
    </xdr:from>
    <xdr:to>
      <xdr:col>5</xdr:col>
      <xdr:colOff>600075</xdr:colOff>
      <xdr:row>53</xdr:row>
      <xdr:rowOff>111506</xdr:rowOff>
    </xdr:to>
    <xdr:sp macro="" textlink="">
      <xdr:nvSpPr>
        <xdr:cNvPr id="204" name="円/楕円 203"/>
        <xdr:cNvSpPr/>
      </xdr:nvSpPr>
      <xdr:spPr>
        <a:xfrm>
          <a:off x="3937000" y="9096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121683</xdr:rowOff>
    </xdr:from>
    <xdr:ext cx="736600" cy="259045"/>
    <xdr:sp macro="" textlink="">
      <xdr:nvSpPr>
        <xdr:cNvPr id="205" name="テキスト ボックス 204"/>
        <xdr:cNvSpPr txBox="1"/>
      </xdr:nvSpPr>
      <xdr:spPr>
        <a:xfrm>
          <a:off x="3606800" y="886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156210</xdr:rowOff>
    </xdr:from>
    <xdr:to>
      <xdr:col>4</xdr:col>
      <xdr:colOff>396875</xdr:colOff>
      <xdr:row>54</xdr:row>
      <xdr:rowOff>86360</xdr:rowOff>
    </xdr:to>
    <xdr:sp macro="" textlink="">
      <xdr:nvSpPr>
        <xdr:cNvPr id="206" name="円/楕円 205"/>
        <xdr:cNvSpPr/>
      </xdr:nvSpPr>
      <xdr:spPr>
        <a:xfrm>
          <a:off x="3048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96537</xdr:rowOff>
    </xdr:from>
    <xdr:ext cx="762000" cy="259045"/>
    <xdr:sp macro="" textlink="">
      <xdr:nvSpPr>
        <xdr:cNvPr id="207" name="テキスト ボックス 206"/>
        <xdr:cNvSpPr txBox="1"/>
      </xdr:nvSpPr>
      <xdr:spPr>
        <a:xfrm>
          <a:off x="2717800" y="901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158496</xdr:rowOff>
    </xdr:from>
    <xdr:to>
      <xdr:col>3</xdr:col>
      <xdr:colOff>193675</xdr:colOff>
      <xdr:row>55</xdr:row>
      <xdr:rowOff>88646</xdr:rowOff>
    </xdr:to>
    <xdr:sp macro="" textlink="">
      <xdr:nvSpPr>
        <xdr:cNvPr id="208" name="円/楕円 207"/>
        <xdr:cNvSpPr/>
      </xdr:nvSpPr>
      <xdr:spPr>
        <a:xfrm>
          <a:off x="21590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209" name="テキスト ボックス 208"/>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85344</xdr:rowOff>
    </xdr:from>
    <xdr:to>
      <xdr:col>1</xdr:col>
      <xdr:colOff>676275</xdr:colOff>
      <xdr:row>55</xdr:row>
      <xdr:rowOff>15494</xdr:rowOff>
    </xdr:to>
    <xdr:sp macro="" textlink="">
      <xdr:nvSpPr>
        <xdr:cNvPr id="210" name="円/楕円 209"/>
        <xdr:cNvSpPr/>
      </xdr:nvSpPr>
      <xdr:spPr>
        <a:xfrm>
          <a:off x="1270000" y="9343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25671</xdr:rowOff>
    </xdr:from>
    <xdr:ext cx="762000" cy="259045"/>
    <xdr:sp macro="" textlink="">
      <xdr:nvSpPr>
        <xdr:cNvPr id="211" name="テキスト ボックス 210"/>
        <xdr:cNvSpPr txBox="1"/>
      </xdr:nvSpPr>
      <xdr:spPr>
        <a:xfrm>
          <a:off x="939800" y="911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2" name="正方形/長方形 21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3" name="正方形/長方形 21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4" name="正方形/長方形 21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5" name="正方形/長方形 21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6" name="正方形/長方形 21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7" name="正方形/長方形 21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8" name="正方形/長方形 21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9" name="正方形/長方形 21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0" name="正方形/長方形 21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1" name="正方形/長方形 22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2" name="テキスト ボックス 22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300" b="0" i="0" baseline="0">
              <a:solidFill>
                <a:schemeClr val="dk1"/>
              </a:solidFill>
              <a:effectLst/>
              <a:latin typeface="+mn-lt"/>
              <a:ea typeface="+mn-ea"/>
              <a:cs typeface="+mn-cs"/>
            </a:rPr>
            <a:t>その他の経常経費に分類される支出に係る経常収支比率については、東日本大震災</a:t>
          </a:r>
          <a:r>
            <a:rPr lang="ja-JP" altLang="en-US" sz="1300" b="0" i="0" baseline="0">
              <a:solidFill>
                <a:schemeClr val="dk1"/>
              </a:solidFill>
              <a:effectLst/>
              <a:latin typeface="+mn-lt"/>
              <a:ea typeface="+mn-ea"/>
              <a:cs typeface="+mn-cs"/>
            </a:rPr>
            <a:t>以降</a:t>
          </a:r>
          <a:r>
            <a:rPr lang="ja-JP" altLang="ja-JP" sz="1300" b="0" i="0" baseline="0">
              <a:solidFill>
                <a:schemeClr val="dk1"/>
              </a:solidFill>
              <a:effectLst/>
              <a:latin typeface="+mn-lt"/>
              <a:ea typeface="+mn-ea"/>
              <a:cs typeface="+mn-cs"/>
            </a:rPr>
            <a:t>は類似団体平均を</a:t>
          </a:r>
          <a:r>
            <a:rPr lang="ja-JP" altLang="en-US" sz="1300" b="0" i="0" baseline="0">
              <a:solidFill>
                <a:schemeClr val="dk1"/>
              </a:solidFill>
              <a:effectLst/>
              <a:latin typeface="+mn-lt"/>
              <a:ea typeface="+mn-ea"/>
              <a:cs typeface="+mn-cs"/>
            </a:rPr>
            <a:t>上</a:t>
          </a:r>
          <a:r>
            <a:rPr lang="ja-JP" altLang="ja-JP" sz="1300" b="0" i="0" baseline="0">
              <a:solidFill>
                <a:schemeClr val="dk1"/>
              </a:solidFill>
              <a:effectLst/>
              <a:latin typeface="+mn-lt"/>
              <a:ea typeface="+mn-ea"/>
              <a:cs typeface="+mn-cs"/>
            </a:rPr>
            <a:t>回</a:t>
          </a:r>
          <a:r>
            <a:rPr lang="ja-JP" altLang="en-US" sz="1300" b="0" i="0" baseline="0">
              <a:solidFill>
                <a:schemeClr val="dk1"/>
              </a:solidFill>
              <a:effectLst/>
              <a:latin typeface="+mn-lt"/>
              <a:ea typeface="+mn-ea"/>
              <a:cs typeface="+mn-cs"/>
            </a:rPr>
            <a:t>っ</a:t>
          </a:r>
          <a:r>
            <a:rPr lang="ja-JP" altLang="ja-JP" sz="1300" b="0" i="0" baseline="0">
              <a:solidFill>
                <a:schemeClr val="dk1"/>
              </a:solidFill>
              <a:effectLst/>
              <a:latin typeface="+mn-lt"/>
              <a:ea typeface="+mn-ea"/>
              <a:cs typeface="+mn-cs"/>
            </a:rPr>
            <a:t>ていたが、今年度は</a:t>
          </a:r>
          <a:r>
            <a:rPr lang="ja-JP" altLang="en-US" sz="1300" b="0" i="0" baseline="0">
              <a:solidFill>
                <a:schemeClr val="dk1"/>
              </a:solidFill>
              <a:effectLst/>
              <a:latin typeface="+mn-lt"/>
              <a:ea typeface="+mn-ea"/>
              <a:cs typeface="+mn-cs"/>
            </a:rPr>
            <a:t>繰出金の減少や歳入経常一般財源の増加などにより、対前年比１．７ポイント減の１２．９％となり類似団体平均を下回</a:t>
          </a:r>
          <a:r>
            <a:rPr lang="ja-JP" altLang="ja-JP" sz="1300" b="0" i="0" baseline="0">
              <a:solidFill>
                <a:schemeClr val="dk1"/>
              </a:solidFill>
              <a:effectLst/>
              <a:latin typeface="+mn-lt"/>
              <a:ea typeface="+mn-ea"/>
              <a:cs typeface="+mn-cs"/>
            </a:rPr>
            <a:t>った。</a:t>
          </a:r>
          <a:endParaRPr lang="ja-JP" altLang="ja-JP" sz="1300">
            <a:effectLst/>
          </a:endParaRPr>
        </a:p>
        <a:p>
          <a:pPr rtl="0"/>
          <a:r>
            <a:rPr lang="ja-JP" altLang="ja-JP" sz="1300" b="0" i="0" baseline="0">
              <a:solidFill>
                <a:schemeClr val="dk1"/>
              </a:solidFill>
              <a:effectLst/>
              <a:latin typeface="+mn-lt"/>
              <a:ea typeface="+mn-ea"/>
              <a:cs typeface="+mn-cs"/>
            </a:rPr>
            <a:t>　今後も引き続き、支出規模については震災以前ベースを上限として、各種経費の見直し等を実施し、支出規模の抑制に努める。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3" name="テキスト ボックス 22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4" name="直線コネクタ 22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5" name="テキスト ボックス 22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6" name="直線コネクタ 22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7" name="テキスト ボックス 22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8" name="直線コネクタ 22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9" name="テキスト ボックス 22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0" name="直線コネクタ 22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1" name="テキスト ボックス 23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2" name="直線コネクタ 23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3" name="テキスト ボックス 23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4" name="直線コネクタ 23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5" name="テキスト ボックス 23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7" name="テキスト ボックス 23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39" name="直線コネクタ 238"/>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1" name="直線コネクタ 24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2"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3" name="直線コネクタ 242"/>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81280</xdr:rowOff>
    </xdr:from>
    <xdr:to>
      <xdr:col>24</xdr:col>
      <xdr:colOff>31750</xdr:colOff>
      <xdr:row>57</xdr:row>
      <xdr:rowOff>39370</xdr:rowOff>
    </xdr:to>
    <xdr:cxnSp macro="">
      <xdr:nvCxnSpPr>
        <xdr:cNvPr id="244" name="直線コネクタ 243"/>
        <xdr:cNvCxnSpPr/>
      </xdr:nvCxnSpPr>
      <xdr:spPr>
        <a:xfrm flipV="1">
          <a:off x="15671800" y="968248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5"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6" name="フローチャート : 判断 245"/>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39370</xdr:rowOff>
    </xdr:from>
    <xdr:to>
      <xdr:col>22</xdr:col>
      <xdr:colOff>565150</xdr:colOff>
      <xdr:row>57</xdr:row>
      <xdr:rowOff>130810</xdr:rowOff>
    </xdr:to>
    <xdr:cxnSp macro="">
      <xdr:nvCxnSpPr>
        <xdr:cNvPr id="247" name="直線コネクタ 246"/>
        <xdr:cNvCxnSpPr/>
      </xdr:nvCxnSpPr>
      <xdr:spPr>
        <a:xfrm flipV="1">
          <a:off x="14782800" y="98120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48" name="フローチャート : 判断 247"/>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49" name="テキスト ボックス 248"/>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100330</xdr:rowOff>
    </xdr:from>
    <xdr:to>
      <xdr:col>21</xdr:col>
      <xdr:colOff>361950</xdr:colOff>
      <xdr:row>57</xdr:row>
      <xdr:rowOff>130810</xdr:rowOff>
    </xdr:to>
    <xdr:cxnSp macro="">
      <xdr:nvCxnSpPr>
        <xdr:cNvPr id="250" name="直線コネクタ 249"/>
        <xdr:cNvCxnSpPr/>
      </xdr:nvCxnSpPr>
      <xdr:spPr>
        <a:xfrm>
          <a:off x="13893800" y="9530080"/>
          <a:ext cx="889000" cy="373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1" name="フローチャート : 判断 250"/>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2" name="テキスト ボックス 251"/>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62230</xdr:rowOff>
    </xdr:from>
    <xdr:to>
      <xdr:col>20</xdr:col>
      <xdr:colOff>158750</xdr:colOff>
      <xdr:row>55</xdr:row>
      <xdr:rowOff>100330</xdr:rowOff>
    </xdr:to>
    <xdr:cxnSp macro="">
      <xdr:nvCxnSpPr>
        <xdr:cNvPr id="253" name="直線コネクタ 252"/>
        <xdr:cNvCxnSpPr/>
      </xdr:nvCxnSpPr>
      <xdr:spPr>
        <a:xfrm>
          <a:off x="13004800" y="9491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4" name="フローチャート : 判断 253"/>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5" name="テキスト ボックス 254"/>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6" name="フローチャート : 判断 255"/>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7" name="テキスト ボックス 256"/>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30480</xdr:rowOff>
    </xdr:from>
    <xdr:to>
      <xdr:col>24</xdr:col>
      <xdr:colOff>82550</xdr:colOff>
      <xdr:row>56</xdr:row>
      <xdr:rowOff>132080</xdr:rowOff>
    </xdr:to>
    <xdr:sp macro="" textlink="">
      <xdr:nvSpPr>
        <xdr:cNvPr id="263" name="円/楕円 262"/>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47007</xdr:rowOff>
    </xdr:from>
    <xdr:ext cx="762000" cy="259045"/>
    <xdr:sp macro="" textlink="">
      <xdr:nvSpPr>
        <xdr:cNvPr id="264" name="その他該当値テキスト"/>
        <xdr:cNvSpPr txBox="1"/>
      </xdr:nvSpPr>
      <xdr:spPr>
        <a:xfrm>
          <a:off x="165989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160020</xdr:rowOff>
    </xdr:from>
    <xdr:to>
      <xdr:col>22</xdr:col>
      <xdr:colOff>615950</xdr:colOff>
      <xdr:row>57</xdr:row>
      <xdr:rowOff>90170</xdr:rowOff>
    </xdr:to>
    <xdr:sp macro="" textlink="">
      <xdr:nvSpPr>
        <xdr:cNvPr id="265" name="円/楕円 264"/>
        <xdr:cNvSpPr/>
      </xdr:nvSpPr>
      <xdr:spPr>
        <a:xfrm>
          <a:off x="15621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74947</xdr:rowOff>
    </xdr:from>
    <xdr:ext cx="736600" cy="259045"/>
    <xdr:sp macro="" textlink="">
      <xdr:nvSpPr>
        <xdr:cNvPr id="266" name="テキスト ボックス 265"/>
        <xdr:cNvSpPr txBox="1"/>
      </xdr:nvSpPr>
      <xdr:spPr>
        <a:xfrm>
          <a:off x="15290800" y="9847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80010</xdr:rowOff>
    </xdr:from>
    <xdr:to>
      <xdr:col>21</xdr:col>
      <xdr:colOff>412750</xdr:colOff>
      <xdr:row>58</xdr:row>
      <xdr:rowOff>10160</xdr:rowOff>
    </xdr:to>
    <xdr:sp macro="" textlink="">
      <xdr:nvSpPr>
        <xdr:cNvPr id="267" name="円/楕円 266"/>
        <xdr:cNvSpPr/>
      </xdr:nvSpPr>
      <xdr:spPr>
        <a:xfrm>
          <a:off x="147320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166387</xdr:rowOff>
    </xdr:from>
    <xdr:ext cx="762000" cy="259045"/>
    <xdr:sp macro="" textlink="">
      <xdr:nvSpPr>
        <xdr:cNvPr id="268" name="テキスト ボックス 267"/>
        <xdr:cNvSpPr txBox="1"/>
      </xdr:nvSpPr>
      <xdr:spPr>
        <a:xfrm>
          <a:off x="144018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49530</xdr:rowOff>
    </xdr:from>
    <xdr:to>
      <xdr:col>20</xdr:col>
      <xdr:colOff>209550</xdr:colOff>
      <xdr:row>55</xdr:row>
      <xdr:rowOff>151130</xdr:rowOff>
    </xdr:to>
    <xdr:sp macro="" textlink="">
      <xdr:nvSpPr>
        <xdr:cNvPr id="269" name="円/楕円 268"/>
        <xdr:cNvSpPr/>
      </xdr:nvSpPr>
      <xdr:spPr>
        <a:xfrm>
          <a:off x="13843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161307</xdr:rowOff>
    </xdr:from>
    <xdr:ext cx="762000" cy="259045"/>
    <xdr:sp macro="" textlink="">
      <xdr:nvSpPr>
        <xdr:cNvPr id="270" name="テキスト ボックス 269"/>
        <xdr:cNvSpPr txBox="1"/>
      </xdr:nvSpPr>
      <xdr:spPr>
        <a:xfrm>
          <a:off x="13512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11430</xdr:rowOff>
    </xdr:from>
    <xdr:to>
      <xdr:col>19</xdr:col>
      <xdr:colOff>6350</xdr:colOff>
      <xdr:row>55</xdr:row>
      <xdr:rowOff>113030</xdr:rowOff>
    </xdr:to>
    <xdr:sp macro="" textlink="">
      <xdr:nvSpPr>
        <xdr:cNvPr id="271" name="円/楕円 270"/>
        <xdr:cNvSpPr/>
      </xdr:nvSpPr>
      <xdr:spPr>
        <a:xfrm>
          <a:off x="12954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123207</xdr:rowOff>
    </xdr:from>
    <xdr:ext cx="762000" cy="259045"/>
    <xdr:sp macro="" textlink="">
      <xdr:nvSpPr>
        <xdr:cNvPr id="272" name="テキスト ボックス 271"/>
        <xdr:cNvSpPr txBox="1"/>
      </xdr:nvSpPr>
      <xdr:spPr>
        <a:xfrm>
          <a:off x="12623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　補助費等に係る経常収支比率については、</a:t>
          </a:r>
          <a:r>
            <a:rPr lang="ja-JP" altLang="en-US" sz="1300" b="0" i="0" baseline="0">
              <a:solidFill>
                <a:schemeClr val="dk1"/>
              </a:solidFill>
              <a:effectLst/>
              <a:latin typeface="+mn-lt"/>
              <a:ea typeface="+mn-ea"/>
              <a:cs typeface="+mn-cs"/>
            </a:rPr>
            <a:t>対前年比０．１ポイント減の１２．０％となっており、東日本大震災</a:t>
          </a:r>
          <a:r>
            <a:rPr kumimoji="1" lang="ja-JP" altLang="ja-JP" sz="1300">
              <a:solidFill>
                <a:schemeClr val="dk1"/>
              </a:solidFill>
              <a:effectLst/>
              <a:latin typeface="+mn-lt"/>
              <a:ea typeface="+mn-ea"/>
              <a:cs typeface="+mn-cs"/>
            </a:rPr>
            <a:t>及び原子力災害</a:t>
          </a:r>
          <a:r>
            <a:rPr lang="ja-JP" altLang="en-US" sz="1300" b="0" i="0" baseline="0">
              <a:solidFill>
                <a:schemeClr val="dk1"/>
              </a:solidFill>
              <a:effectLst/>
              <a:latin typeface="+mn-lt"/>
              <a:ea typeface="+mn-ea"/>
              <a:cs typeface="+mn-cs"/>
            </a:rPr>
            <a:t>の影響により平成２３年度で大きく増加したものの、２年連続で</a:t>
          </a:r>
          <a:r>
            <a:rPr lang="ja-JP" altLang="ja-JP" sz="1300" b="0" i="0" baseline="0">
              <a:solidFill>
                <a:schemeClr val="dk1"/>
              </a:solidFill>
              <a:effectLst/>
              <a:latin typeface="+mn-lt"/>
              <a:ea typeface="+mn-ea"/>
              <a:cs typeface="+mn-cs"/>
            </a:rPr>
            <a:t>類似団体平均</a:t>
          </a:r>
          <a:r>
            <a:rPr lang="ja-JP" altLang="en-US" sz="1300" b="0" i="0" baseline="0">
              <a:solidFill>
                <a:schemeClr val="dk1"/>
              </a:solidFill>
              <a:effectLst/>
              <a:latin typeface="+mn-lt"/>
              <a:ea typeface="+mn-ea"/>
              <a:cs typeface="+mn-cs"/>
            </a:rPr>
            <a:t>に近づく形で推移している。</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今後も引き続き、公営企業への経費の節減として、国の定める繰出基準以外の支出を抑制するとともに、単独事業で実施している補助費の見直しを実施する等、補助費等の削減に努める。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7" name="直線コネクタ 296"/>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298"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299" name="直線コネクタ 298"/>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0"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1" name="直線コネクタ 300"/>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108712</xdr:rowOff>
    </xdr:to>
    <xdr:cxnSp macro="">
      <xdr:nvCxnSpPr>
        <xdr:cNvPr id="302" name="直線コネクタ 301"/>
        <xdr:cNvCxnSpPr/>
      </xdr:nvCxnSpPr>
      <xdr:spPr>
        <a:xfrm flipV="1">
          <a:off x="15671800" y="627634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3"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4" name="フローチャート : 判断 303"/>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108712</xdr:rowOff>
    </xdr:from>
    <xdr:to>
      <xdr:col>22</xdr:col>
      <xdr:colOff>565150</xdr:colOff>
      <xdr:row>38</xdr:row>
      <xdr:rowOff>8128</xdr:rowOff>
    </xdr:to>
    <xdr:cxnSp macro="">
      <xdr:nvCxnSpPr>
        <xdr:cNvPr id="305" name="直線コネクタ 304"/>
        <xdr:cNvCxnSpPr/>
      </xdr:nvCxnSpPr>
      <xdr:spPr>
        <a:xfrm flipV="1">
          <a:off x="14782800" y="6280912"/>
          <a:ext cx="889000" cy="242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6" name="フローチャート : 判断 305"/>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7" name="テキスト ボックス 306"/>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145288</xdr:rowOff>
    </xdr:from>
    <xdr:to>
      <xdr:col>21</xdr:col>
      <xdr:colOff>361950</xdr:colOff>
      <xdr:row>38</xdr:row>
      <xdr:rowOff>8128</xdr:rowOff>
    </xdr:to>
    <xdr:cxnSp macro="">
      <xdr:nvCxnSpPr>
        <xdr:cNvPr id="308" name="直線コネクタ 307"/>
        <xdr:cNvCxnSpPr/>
      </xdr:nvCxnSpPr>
      <xdr:spPr>
        <a:xfrm>
          <a:off x="13893800" y="6317488"/>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09" name="フローチャート : 判断 308"/>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0" name="テキスト ボックス 309"/>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145288</xdr:rowOff>
    </xdr:from>
    <xdr:to>
      <xdr:col>20</xdr:col>
      <xdr:colOff>158750</xdr:colOff>
      <xdr:row>36</xdr:row>
      <xdr:rowOff>154432</xdr:rowOff>
    </xdr:to>
    <xdr:cxnSp macro="">
      <xdr:nvCxnSpPr>
        <xdr:cNvPr id="311" name="直線コネクタ 310"/>
        <xdr:cNvCxnSpPr/>
      </xdr:nvCxnSpPr>
      <xdr:spPr>
        <a:xfrm flipV="1">
          <a:off x="13004800" y="631748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2" name="フローチャート : 判断 311"/>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3" name="テキスト ボックス 312"/>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4" name="フローチャート : 判断 313"/>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5" name="テキスト ボックス 314"/>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21" name="円/楕円 320"/>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25417</xdr:rowOff>
    </xdr:from>
    <xdr:ext cx="762000" cy="259045"/>
    <xdr:sp macro="" textlink="">
      <xdr:nvSpPr>
        <xdr:cNvPr id="322" name="補助費等該当値テキスト"/>
        <xdr:cNvSpPr txBox="1"/>
      </xdr:nvSpPr>
      <xdr:spPr>
        <a:xfrm>
          <a:off x="165989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57912</xdr:rowOff>
    </xdr:from>
    <xdr:to>
      <xdr:col>22</xdr:col>
      <xdr:colOff>615950</xdr:colOff>
      <xdr:row>36</xdr:row>
      <xdr:rowOff>159512</xdr:rowOff>
    </xdr:to>
    <xdr:sp macro="" textlink="">
      <xdr:nvSpPr>
        <xdr:cNvPr id="323" name="円/楕円 322"/>
        <xdr:cNvSpPr/>
      </xdr:nvSpPr>
      <xdr:spPr>
        <a:xfrm>
          <a:off x="15621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144289</xdr:rowOff>
    </xdr:from>
    <xdr:ext cx="736600" cy="259045"/>
    <xdr:sp macro="" textlink="">
      <xdr:nvSpPr>
        <xdr:cNvPr id="324" name="テキスト ボックス 323"/>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128778</xdr:rowOff>
    </xdr:from>
    <xdr:to>
      <xdr:col>21</xdr:col>
      <xdr:colOff>412750</xdr:colOff>
      <xdr:row>38</xdr:row>
      <xdr:rowOff>58928</xdr:rowOff>
    </xdr:to>
    <xdr:sp macro="" textlink="">
      <xdr:nvSpPr>
        <xdr:cNvPr id="325" name="円/楕円 324"/>
        <xdr:cNvSpPr/>
      </xdr:nvSpPr>
      <xdr:spPr>
        <a:xfrm>
          <a:off x="14732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43705</xdr:rowOff>
    </xdr:from>
    <xdr:ext cx="762000" cy="259045"/>
    <xdr:sp macro="" textlink="">
      <xdr:nvSpPr>
        <xdr:cNvPr id="326" name="テキスト ボックス 325"/>
        <xdr:cNvSpPr txBox="1"/>
      </xdr:nvSpPr>
      <xdr:spPr>
        <a:xfrm>
          <a:off x="14401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94488</xdr:rowOff>
    </xdr:from>
    <xdr:to>
      <xdr:col>20</xdr:col>
      <xdr:colOff>209550</xdr:colOff>
      <xdr:row>37</xdr:row>
      <xdr:rowOff>24638</xdr:rowOff>
    </xdr:to>
    <xdr:sp macro="" textlink="">
      <xdr:nvSpPr>
        <xdr:cNvPr id="327" name="円/楕円 326"/>
        <xdr:cNvSpPr/>
      </xdr:nvSpPr>
      <xdr:spPr>
        <a:xfrm>
          <a:off x="13843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9415</xdr:rowOff>
    </xdr:from>
    <xdr:ext cx="762000" cy="259045"/>
    <xdr:sp macro="" textlink="">
      <xdr:nvSpPr>
        <xdr:cNvPr id="328" name="テキスト ボックス 327"/>
        <xdr:cNvSpPr txBox="1"/>
      </xdr:nvSpPr>
      <xdr:spPr>
        <a:xfrm>
          <a:off x="13512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29" name="円/楕円 328"/>
        <xdr:cNvSpPr/>
      </xdr:nvSpPr>
      <xdr:spPr>
        <a:xfrm>
          <a:off x="12954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30" name="テキスト ボックス 329"/>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平成２１・２２年度借入の臨時財政対策債や平成２１年度借入の合併特例事業債の償還開始などにより公債費の支出が増加したことにより、対前年度比０．３ポイント増の２１．７％となった。</a:t>
          </a:r>
          <a:endParaRPr kumimoji="1" lang="en-US" altLang="ja-JP" sz="1300">
            <a:latin typeface="ＭＳ Ｐゴシック"/>
          </a:endParaRPr>
        </a:p>
        <a:p>
          <a:r>
            <a:rPr kumimoji="1" lang="ja-JP" altLang="en-US" sz="1300">
              <a:latin typeface="ＭＳ Ｐゴシック"/>
            </a:rPr>
            <a:t>　東日本大震災以前は類似団体平均と同水準で推移していたが、震災以降、３年連続で類似団体平均を上回っている。</a:t>
          </a:r>
          <a:endParaRPr kumimoji="1" lang="en-US" altLang="ja-JP" sz="1300">
            <a:latin typeface="ＭＳ Ｐゴシック"/>
          </a:endParaRPr>
        </a:p>
        <a:p>
          <a:r>
            <a:rPr kumimoji="1" lang="ja-JP" altLang="en-US" sz="1300">
              <a:latin typeface="ＭＳ Ｐゴシック"/>
            </a:rPr>
            <a:t>　今後も引き続き、交付税措置のない地方債の新規発行の適正管理に努め、公債費の負担軽減を図る。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5" name="直線コネクタ 354"/>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6"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7" name="直線コネクタ 356"/>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58"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59" name="直線コネクタ 358"/>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19558</xdr:rowOff>
    </xdr:from>
    <xdr:to>
      <xdr:col>7</xdr:col>
      <xdr:colOff>15875</xdr:colOff>
      <xdr:row>79</xdr:row>
      <xdr:rowOff>33274</xdr:rowOff>
    </xdr:to>
    <xdr:cxnSp macro="">
      <xdr:nvCxnSpPr>
        <xdr:cNvPr id="360" name="直線コネクタ 359"/>
        <xdr:cNvCxnSpPr/>
      </xdr:nvCxnSpPr>
      <xdr:spPr>
        <a:xfrm>
          <a:off x="3987800" y="1356410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1"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2" name="フローチャート : 判断 361"/>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19558</xdr:rowOff>
    </xdr:from>
    <xdr:to>
      <xdr:col>5</xdr:col>
      <xdr:colOff>549275</xdr:colOff>
      <xdr:row>81</xdr:row>
      <xdr:rowOff>1270</xdr:rowOff>
    </xdr:to>
    <xdr:cxnSp macro="">
      <xdr:nvCxnSpPr>
        <xdr:cNvPr id="363" name="直線コネクタ 362"/>
        <xdr:cNvCxnSpPr/>
      </xdr:nvCxnSpPr>
      <xdr:spPr>
        <a:xfrm flipV="1">
          <a:off x="3098800" y="13564108"/>
          <a:ext cx="889000" cy="324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4" name="フローチャート : 判断 363"/>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5" name="テキスト ボックス 364"/>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62992</xdr:rowOff>
    </xdr:from>
    <xdr:to>
      <xdr:col>4</xdr:col>
      <xdr:colOff>346075</xdr:colOff>
      <xdr:row>81</xdr:row>
      <xdr:rowOff>1270</xdr:rowOff>
    </xdr:to>
    <xdr:cxnSp macro="">
      <xdr:nvCxnSpPr>
        <xdr:cNvPr id="366" name="直線コネクタ 365"/>
        <xdr:cNvCxnSpPr/>
      </xdr:nvCxnSpPr>
      <xdr:spPr>
        <a:xfrm>
          <a:off x="2209800" y="13436092"/>
          <a:ext cx="889000" cy="452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7" name="フローチャート : 判断 366"/>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68" name="テキスト ボックス 367"/>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62992</xdr:rowOff>
    </xdr:from>
    <xdr:to>
      <xdr:col>3</xdr:col>
      <xdr:colOff>142875</xdr:colOff>
      <xdr:row>78</xdr:row>
      <xdr:rowOff>122428</xdr:rowOff>
    </xdr:to>
    <xdr:cxnSp macro="">
      <xdr:nvCxnSpPr>
        <xdr:cNvPr id="369" name="直線コネクタ 368"/>
        <xdr:cNvCxnSpPr/>
      </xdr:nvCxnSpPr>
      <xdr:spPr>
        <a:xfrm flipV="1">
          <a:off x="1320800" y="1343609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0" name="フローチャート : 判断 369"/>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1" name="テキスト ボックス 370"/>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2" name="フローチャート : 判断 371"/>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3" name="テキスト ボックス 372"/>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153924</xdr:rowOff>
    </xdr:from>
    <xdr:to>
      <xdr:col>7</xdr:col>
      <xdr:colOff>66675</xdr:colOff>
      <xdr:row>79</xdr:row>
      <xdr:rowOff>84074</xdr:rowOff>
    </xdr:to>
    <xdr:sp macro="" textlink="">
      <xdr:nvSpPr>
        <xdr:cNvPr id="379" name="円/楕円 378"/>
        <xdr:cNvSpPr/>
      </xdr:nvSpPr>
      <xdr:spPr>
        <a:xfrm>
          <a:off x="4775200" y="1352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126001</xdr:rowOff>
    </xdr:from>
    <xdr:ext cx="762000" cy="259045"/>
    <xdr:sp macro="" textlink="">
      <xdr:nvSpPr>
        <xdr:cNvPr id="380" name="公債費該当値テキスト"/>
        <xdr:cNvSpPr txBox="1"/>
      </xdr:nvSpPr>
      <xdr:spPr>
        <a:xfrm>
          <a:off x="49149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140208</xdr:rowOff>
    </xdr:from>
    <xdr:to>
      <xdr:col>5</xdr:col>
      <xdr:colOff>600075</xdr:colOff>
      <xdr:row>79</xdr:row>
      <xdr:rowOff>70358</xdr:rowOff>
    </xdr:to>
    <xdr:sp macro="" textlink="">
      <xdr:nvSpPr>
        <xdr:cNvPr id="381" name="円/楕円 380"/>
        <xdr:cNvSpPr/>
      </xdr:nvSpPr>
      <xdr:spPr>
        <a:xfrm>
          <a:off x="3937000" y="1351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55135</xdr:rowOff>
    </xdr:from>
    <xdr:ext cx="736600" cy="259045"/>
    <xdr:sp macro="" textlink="">
      <xdr:nvSpPr>
        <xdr:cNvPr id="382" name="テキスト ボックス 381"/>
        <xdr:cNvSpPr txBox="1"/>
      </xdr:nvSpPr>
      <xdr:spPr>
        <a:xfrm>
          <a:off x="3606800" y="13599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121920</xdr:rowOff>
    </xdr:from>
    <xdr:to>
      <xdr:col>4</xdr:col>
      <xdr:colOff>396875</xdr:colOff>
      <xdr:row>81</xdr:row>
      <xdr:rowOff>52070</xdr:rowOff>
    </xdr:to>
    <xdr:sp macro="" textlink="">
      <xdr:nvSpPr>
        <xdr:cNvPr id="383" name="円/楕円 382"/>
        <xdr:cNvSpPr/>
      </xdr:nvSpPr>
      <xdr:spPr>
        <a:xfrm>
          <a:off x="3048000" y="1383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36847</xdr:rowOff>
    </xdr:from>
    <xdr:ext cx="762000" cy="259045"/>
    <xdr:sp macro="" textlink="">
      <xdr:nvSpPr>
        <xdr:cNvPr id="384" name="テキスト ボックス 383"/>
        <xdr:cNvSpPr txBox="1"/>
      </xdr:nvSpPr>
      <xdr:spPr>
        <a:xfrm>
          <a:off x="2717800" y="1392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12192</xdr:rowOff>
    </xdr:from>
    <xdr:to>
      <xdr:col>3</xdr:col>
      <xdr:colOff>193675</xdr:colOff>
      <xdr:row>78</xdr:row>
      <xdr:rowOff>113792</xdr:rowOff>
    </xdr:to>
    <xdr:sp macro="" textlink="">
      <xdr:nvSpPr>
        <xdr:cNvPr id="385" name="円/楕円 384"/>
        <xdr:cNvSpPr/>
      </xdr:nvSpPr>
      <xdr:spPr>
        <a:xfrm>
          <a:off x="2159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98569</xdr:rowOff>
    </xdr:from>
    <xdr:ext cx="762000" cy="259045"/>
    <xdr:sp macro="" textlink="">
      <xdr:nvSpPr>
        <xdr:cNvPr id="386" name="テキスト ボックス 385"/>
        <xdr:cNvSpPr txBox="1"/>
      </xdr:nvSpPr>
      <xdr:spPr>
        <a:xfrm>
          <a:off x="1828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71628</xdr:rowOff>
    </xdr:from>
    <xdr:to>
      <xdr:col>1</xdr:col>
      <xdr:colOff>676275</xdr:colOff>
      <xdr:row>79</xdr:row>
      <xdr:rowOff>1778</xdr:rowOff>
    </xdr:to>
    <xdr:sp macro="" textlink="">
      <xdr:nvSpPr>
        <xdr:cNvPr id="387" name="円/楕円 386"/>
        <xdr:cNvSpPr/>
      </xdr:nvSpPr>
      <xdr:spPr>
        <a:xfrm>
          <a:off x="12700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11955</xdr:rowOff>
    </xdr:from>
    <xdr:ext cx="762000" cy="259045"/>
    <xdr:sp macro="" textlink="">
      <xdr:nvSpPr>
        <xdr:cNvPr id="388" name="テキスト ボックス 387"/>
        <xdr:cNvSpPr txBox="1"/>
      </xdr:nvSpPr>
      <xdr:spPr>
        <a:xfrm>
          <a:off x="939800" y="1321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公債費以外の経常経費に係る経常収支比率については、対前年比１．３ポイント減の６４．４％となっており、東日本大震災</a:t>
          </a:r>
          <a:r>
            <a:rPr kumimoji="1" lang="ja-JP" altLang="ja-JP" sz="1300">
              <a:solidFill>
                <a:schemeClr val="dk1"/>
              </a:solidFill>
              <a:effectLst/>
              <a:latin typeface="+mn-lt"/>
              <a:ea typeface="+mn-ea"/>
              <a:cs typeface="+mn-cs"/>
            </a:rPr>
            <a:t>及び原子力災害</a:t>
          </a:r>
          <a:r>
            <a:rPr lang="ja-JP" altLang="en-US" sz="1300" b="0" i="0" baseline="0">
              <a:solidFill>
                <a:schemeClr val="dk1"/>
              </a:solidFill>
              <a:effectLst/>
              <a:latin typeface="+mn-lt"/>
              <a:ea typeface="+mn-ea"/>
              <a:cs typeface="+mn-cs"/>
            </a:rPr>
            <a:t>の影響により平成２３年度で大きく増加したものの、２年連続で</a:t>
          </a:r>
          <a:r>
            <a:rPr lang="ja-JP" altLang="ja-JP" sz="1300" b="0" i="0" baseline="0">
              <a:solidFill>
                <a:schemeClr val="dk1"/>
              </a:solidFill>
              <a:effectLst/>
              <a:latin typeface="+mn-lt"/>
              <a:ea typeface="+mn-ea"/>
              <a:cs typeface="+mn-cs"/>
            </a:rPr>
            <a:t>類似団体平均を下回</a:t>
          </a:r>
          <a:r>
            <a:rPr lang="ja-JP" altLang="en-US" sz="1300" b="0" i="0" baseline="0">
              <a:solidFill>
                <a:schemeClr val="dk1"/>
              </a:solidFill>
              <a:effectLst/>
              <a:latin typeface="+mn-lt"/>
              <a:ea typeface="+mn-ea"/>
              <a:cs typeface="+mn-cs"/>
            </a:rPr>
            <a:t>り、年々減少傾向にある</a:t>
          </a:r>
          <a:r>
            <a:rPr lang="ja-JP" altLang="ja-JP" sz="1300" b="0" i="0" baseline="0">
              <a:solidFill>
                <a:schemeClr val="dk1"/>
              </a:solidFill>
              <a:effectLst/>
              <a:latin typeface="+mn-lt"/>
              <a:ea typeface="+mn-ea"/>
              <a:cs typeface="+mn-cs"/>
            </a:rPr>
            <a:t>。</a:t>
          </a:r>
          <a:endParaRPr lang="ja-JP" altLang="ja-JP" sz="1300">
            <a:effectLst/>
          </a:endParaRPr>
        </a:p>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震災以降、</a:t>
          </a:r>
          <a:r>
            <a:rPr lang="ja-JP" altLang="ja-JP" sz="1300" b="0" i="0" baseline="0">
              <a:solidFill>
                <a:schemeClr val="dk1"/>
              </a:solidFill>
              <a:effectLst/>
              <a:latin typeface="+mn-lt"/>
              <a:ea typeface="+mn-ea"/>
              <a:cs typeface="+mn-cs"/>
            </a:rPr>
            <a:t>経常的な収入、支出共に</a:t>
          </a:r>
          <a:r>
            <a:rPr lang="ja-JP" altLang="en-US" sz="1300" b="0" i="0" baseline="0">
              <a:solidFill>
                <a:schemeClr val="dk1"/>
              </a:solidFill>
              <a:effectLst/>
              <a:latin typeface="+mn-lt"/>
              <a:ea typeface="+mn-ea"/>
              <a:cs typeface="+mn-cs"/>
            </a:rPr>
            <a:t>不安定な</a:t>
          </a:r>
          <a:r>
            <a:rPr lang="ja-JP" altLang="ja-JP" sz="1300" b="0" i="0" baseline="0">
              <a:solidFill>
                <a:schemeClr val="dk1"/>
              </a:solidFill>
              <a:effectLst/>
              <a:latin typeface="+mn-lt"/>
              <a:ea typeface="+mn-ea"/>
              <a:cs typeface="+mn-cs"/>
            </a:rPr>
            <a:t>状態が継続しており、今後の動向も見込みづらい状況にはあるが、全体的な見直し等を継続して実施し、経常経費の抑制に努める。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3" name="直線コネクタ 40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4" name="テキスト ボックス 40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5" name="直線コネクタ 40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6" name="テキスト ボックス 40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7" name="直線コネクタ 40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8" name="テキスト ボックス 40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9" name="直線コネクタ 40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0" name="テキスト ボックス 40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1" name="直線コネクタ 41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2" name="テキスト ボックス 41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3" name="直線コネクタ 41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4" name="テキスト ボックス 41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6" name="直線コネクタ 415"/>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7"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18" name="直線コネクタ 417"/>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19"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0" name="直線コネクタ 419"/>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27939</xdr:rowOff>
    </xdr:from>
    <xdr:to>
      <xdr:col>24</xdr:col>
      <xdr:colOff>31750</xdr:colOff>
      <xdr:row>76</xdr:row>
      <xdr:rowOff>77470</xdr:rowOff>
    </xdr:to>
    <xdr:cxnSp macro="">
      <xdr:nvCxnSpPr>
        <xdr:cNvPr id="421" name="直線コネクタ 420"/>
        <xdr:cNvCxnSpPr/>
      </xdr:nvCxnSpPr>
      <xdr:spPr>
        <a:xfrm flipV="1">
          <a:off x="15671800" y="13058139"/>
          <a:ext cx="8382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2"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3" name="フローチャート : 判断 422"/>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77470</xdr:rowOff>
    </xdr:from>
    <xdr:to>
      <xdr:col>22</xdr:col>
      <xdr:colOff>565150</xdr:colOff>
      <xdr:row>81</xdr:row>
      <xdr:rowOff>130811</xdr:rowOff>
    </xdr:to>
    <xdr:cxnSp macro="">
      <xdr:nvCxnSpPr>
        <xdr:cNvPr id="424" name="直線コネクタ 423"/>
        <xdr:cNvCxnSpPr/>
      </xdr:nvCxnSpPr>
      <xdr:spPr>
        <a:xfrm flipV="1">
          <a:off x="14782800" y="13107670"/>
          <a:ext cx="889000" cy="910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5" name="フローチャート : 判断 424"/>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6" name="テキスト ボックス 425"/>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119380</xdr:rowOff>
    </xdr:from>
    <xdr:to>
      <xdr:col>21</xdr:col>
      <xdr:colOff>361950</xdr:colOff>
      <xdr:row>81</xdr:row>
      <xdr:rowOff>130811</xdr:rowOff>
    </xdr:to>
    <xdr:cxnSp macro="">
      <xdr:nvCxnSpPr>
        <xdr:cNvPr id="427" name="直線コネクタ 426"/>
        <xdr:cNvCxnSpPr/>
      </xdr:nvCxnSpPr>
      <xdr:spPr>
        <a:xfrm>
          <a:off x="13893800" y="13149580"/>
          <a:ext cx="889000" cy="868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28" name="フローチャート : 判断 427"/>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29" name="テキスト ボックス 428"/>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119380</xdr:rowOff>
    </xdr:from>
    <xdr:to>
      <xdr:col>20</xdr:col>
      <xdr:colOff>158750</xdr:colOff>
      <xdr:row>77</xdr:row>
      <xdr:rowOff>81280</xdr:rowOff>
    </xdr:to>
    <xdr:cxnSp macro="">
      <xdr:nvCxnSpPr>
        <xdr:cNvPr id="430" name="直線コネクタ 429"/>
        <xdr:cNvCxnSpPr/>
      </xdr:nvCxnSpPr>
      <xdr:spPr>
        <a:xfrm flipV="1">
          <a:off x="13004800" y="1314958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1" name="フローチャート : 判断 430"/>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2" name="テキスト ボックス 431"/>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3" name="フローチャート : 判断 432"/>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4" name="テキスト ボックス 433"/>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5" name="テキスト ボックス 43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6" name="テキスト ボックス 43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7" name="テキスト ボックス 43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8" name="テキスト ボックス 43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9" name="テキスト ボックス 43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148589</xdr:rowOff>
    </xdr:from>
    <xdr:to>
      <xdr:col>24</xdr:col>
      <xdr:colOff>82550</xdr:colOff>
      <xdr:row>76</xdr:row>
      <xdr:rowOff>78739</xdr:rowOff>
    </xdr:to>
    <xdr:sp macro="" textlink="">
      <xdr:nvSpPr>
        <xdr:cNvPr id="440" name="円/楕円 439"/>
        <xdr:cNvSpPr/>
      </xdr:nvSpPr>
      <xdr:spPr>
        <a:xfrm>
          <a:off x="164592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165117</xdr:rowOff>
    </xdr:from>
    <xdr:ext cx="762000" cy="259045"/>
    <xdr:sp macro="" textlink="">
      <xdr:nvSpPr>
        <xdr:cNvPr id="441" name="公債費以外該当値テキスト"/>
        <xdr:cNvSpPr txBox="1"/>
      </xdr:nvSpPr>
      <xdr:spPr>
        <a:xfrm>
          <a:off x="165989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26670</xdr:rowOff>
    </xdr:from>
    <xdr:to>
      <xdr:col>22</xdr:col>
      <xdr:colOff>615950</xdr:colOff>
      <xdr:row>76</xdr:row>
      <xdr:rowOff>128270</xdr:rowOff>
    </xdr:to>
    <xdr:sp macro="" textlink="">
      <xdr:nvSpPr>
        <xdr:cNvPr id="442" name="円/楕円 441"/>
        <xdr:cNvSpPr/>
      </xdr:nvSpPr>
      <xdr:spPr>
        <a:xfrm>
          <a:off x="15621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138447</xdr:rowOff>
    </xdr:from>
    <xdr:ext cx="736600" cy="259045"/>
    <xdr:sp macro="" textlink="">
      <xdr:nvSpPr>
        <xdr:cNvPr id="443" name="テキスト ボックス 442"/>
        <xdr:cNvSpPr txBox="1"/>
      </xdr:nvSpPr>
      <xdr:spPr>
        <a:xfrm>
          <a:off x="15290800" y="12825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21</xdr:col>
      <xdr:colOff>311150</xdr:colOff>
      <xdr:row>81</xdr:row>
      <xdr:rowOff>80011</xdr:rowOff>
    </xdr:from>
    <xdr:to>
      <xdr:col>21</xdr:col>
      <xdr:colOff>412750</xdr:colOff>
      <xdr:row>82</xdr:row>
      <xdr:rowOff>10161</xdr:rowOff>
    </xdr:to>
    <xdr:sp macro="" textlink="">
      <xdr:nvSpPr>
        <xdr:cNvPr id="444" name="円/楕円 443"/>
        <xdr:cNvSpPr/>
      </xdr:nvSpPr>
      <xdr:spPr>
        <a:xfrm>
          <a:off x="14732000" y="13967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166388</xdr:rowOff>
    </xdr:from>
    <xdr:ext cx="762000" cy="259045"/>
    <xdr:sp macro="" textlink="">
      <xdr:nvSpPr>
        <xdr:cNvPr id="445" name="テキスト ボックス 444"/>
        <xdr:cNvSpPr txBox="1"/>
      </xdr:nvSpPr>
      <xdr:spPr>
        <a:xfrm>
          <a:off x="14401800" y="14053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68580</xdr:rowOff>
    </xdr:from>
    <xdr:to>
      <xdr:col>20</xdr:col>
      <xdr:colOff>209550</xdr:colOff>
      <xdr:row>76</xdr:row>
      <xdr:rowOff>170180</xdr:rowOff>
    </xdr:to>
    <xdr:sp macro="" textlink="">
      <xdr:nvSpPr>
        <xdr:cNvPr id="446" name="円/楕円 445"/>
        <xdr:cNvSpPr/>
      </xdr:nvSpPr>
      <xdr:spPr>
        <a:xfrm>
          <a:off x="138430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8907</xdr:rowOff>
    </xdr:from>
    <xdr:ext cx="762000" cy="259045"/>
    <xdr:sp macro="" textlink="">
      <xdr:nvSpPr>
        <xdr:cNvPr id="447" name="テキスト ボックス 446"/>
        <xdr:cNvSpPr txBox="1"/>
      </xdr:nvSpPr>
      <xdr:spPr>
        <a:xfrm>
          <a:off x="13512800" y="1286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30480</xdr:rowOff>
    </xdr:from>
    <xdr:to>
      <xdr:col>19</xdr:col>
      <xdr:colOff>6350</xdr:colOff>
      <xdr:row>77</xdr:row>
      <xdr:rowOff>132080</xdr:rowOff>
    </xdr:to>
    <xdr:sp macro="" textlink="">
      <xdr:nvSpPr>
        <xdr:cNvPr id="448" name="円/楕円 447"/>
        <xdr:cNvSpPr/>
      </xdr:nvSpPr>
      <xdr:spPr>
        <a:xfrm>
          <a:off x="129540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142257</xdr:rowOff>
    </xdr:from>
    <xdr:ext cx="762000" cy="259045"/>
    <xdr:sp macro="" textlink="">
      <xdr:nvSpPr>
        <xdr:cNvPr id="449" name="テキスト ボックス 448"/>
        <xdr:cNvSpPr txBox="1"/>
      </xdr:nvSpPr>
      <xdr:spPr>
        <a:xfrm>
          <a:off x="12623800" y="13001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福島県南相馬市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54896</xdr:rowOff>
    </xdr:from>
    <xdr:to>
      <xdr:col>4</xdr:col>
      <xdr:colOff>1117600</xdr:colOff>
      <xdr:row>15</xdr:row>
      <xdr:rowOff>117456</xdr:rowOff>
    </xdr:to>
    <xdr:cxnSp macro="">
      <xdr:nvCxnSpPr>
        <xdr:cNvPr id="50" name="直線コネクタ 49"/>
        <xdr:cNvCxnSpPr/>
      </xdr:nvCxnSpPr>
      <xdr:spPr bwMode="auto">
        <a:xfrm flipV="1">
          <a:off x="5003800" y="2674271"/>
          <a:ext cx="647700" cy="625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17824</xdr:rowOff>
    </xdr:from>
    <xdr:to>
      <xdr:col>4</xdr:col>
      <xdr:colOff>469900</xdr:colOff>
      <xdr:row>15</xdr:row>
      <xdr:rowOff>117456</xdr:rowOff>
    </xdr:to>
    <xdr:cxnSp macro="">
      <xdr:nvCxnSpPr>
        <xdr:cNvPr id="53" name="直線コネクタ 52"/>
        <xdr:cNvCxnSpPr/>
      </xdr:nvCxnSpPr>
      <xdr:spPr bwMode="auto">
        <a:xfrm>
          <a:off x="4305300" y="2637199"/>
          <a:ext cx="698500" cy="99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17824</xdr:rowOff>
    </xdr:from>
    <xdr:to>
      <xdr:col>3</xdr:col>
      <xdr:colOff>904875</xdr:colOff>
      <xdr:row>15</xdr:row>
      <xdr:rowOff>115094</xdr:rowOff>
    </xdr:to>
    <xdr:cxnSp macro="">
      <xdr:nvCxnSpPr>
        <xdr:cNvPr id="56" name="直線コネクタ 55"/>
        <xdr:cNvCxnSpPr/>
      </xdr:nvCxnSpPr>
      <xdr:spPr bwMode="auto">
        <a:xfrm flipV="1">
          <a:off x="3606800" y="2637199"/>
          <a:ext cx="698500" cy="972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49848</xdr:rowOff>
    </xdr:from>
    <xdr:to>
      <xdr:col>3</xdr:col>
      <xdr:colOff>206375</xdr:colOff>
      <xdr:row>15</xdr:row>
      <xdr:rowOff>115094</xdr:rowOff>
    </xdr:to>
    <xdr:cxnSp macro="">
      <xdr:nvCxnSpPr>
        <xdr:cNvPr id="59" name="直線コネクタ 58"/>
        <xdr:cNvCxnSpPr/>
      </xdr:nvCxnSpPr>
      <xdr:spPr bwMode="auto">
        <a:xfrm>
          <a:off x="2908300" y="2669223"/>
          <a:ext cx="698500" cy="652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4096</xdr:rowOff>
    </xdr:from>
    <xdr:to>
      <xdr:col>5</xdr:col>
      <xdr:colOff>34925</xdr:colOff>
      <xdr:row>15</xdr:row>
      <xdr:rowOff>105696</xdr:rowOff>
    </xdr:to>
    <xdr:sp macro="" textlink="">
      <xdr:nvSpPr>
        <xdr:cNvPr id="69" name="円/楕円 68"/>
        <xdr:cNvSpPr/>
      </xdr:nvSpPr>
      <xdr:spPr bwMode="auto">
        <a:xfrm>
          <a:off x="5600700" y="2623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20623</xdr:rowOff>
    </xdr:from>
    <xdr:ext cx="762000" cy="259045"/>
    <xdr:sp macro="" textlink="">
      <xdr:nvSpPr>
        <xdr:cNvPr id="70" name="人口1人当たり決算額の推移該当値テキスト130"/>
        <xdr:cNvSpPr txBox="1"/>
      </xdr:nvSpPr>
      <xdr:spPr>
        <a:xfrm>
          <a:off x="5740400" y="2468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86,285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66656</xdr:rowOff>
    </xdr:from>
    <xdr:to>
      <xdr:col>4</xdr:col>
      <xdr:colOff>520700</xdr:colOff>
      <xdr:row>15</xdr:row>
      <xdr:rowOff>168256</xdr:rowOff>
    </xdr:to>
    <xdr:sp macro="" textlink="">
      <xdr:nvSpPr>
        <xdr:cNvPr id="71" name="円/楕円 70"/>
        <xdr:cNvSpPr/>
      </xdr:nvSpPr>
      <xdr:spPr bwMode="auto">
        <a:xfrm>
          <a:off x="4953000" y="26860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6983</xdr:rowOff>
    </xdr:from>
    <xdr:ext cx="736600" cy="259045"/>
    <xdr:sp macro="" textlink="">
      <xdr:nvSpPr>
        <xdr:cNvPr id="72" name="テキスト ボックス 71"/>
        <xdr:cNvSpPr txBox="1"/>
      </xdr:nvSpPr>
      <xdr:spPr>
        <a:xfrm>
          <a:off x="4622800" y="2454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83,001</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138474</xdr:rowOff>
    </xdr:from>
    <xdr:to>
      <xdr:col>3</xdr:col>
      <xdr:colOff>955675</xdr:colOff>
      <xdr:row>15</xdr:row>
      <xdr:rowOff>68624</xdr:rowOff>
    </xdr:to>
    <xdr:sp macro="" textlink="">
      <xdr:nvSpPr>
        <xdr:cNvPr id="73" name="円/楕円 72"/>
        <xdr:cNvSpPr/>
      </xdr:nvSpPr>
      <xdr:spPr bwMode="auto">
        <a:xfrm>
          <a:off x="4254500" y="2586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78801</xdr:rowOff>
    </xdr:from>
    <xdr:ext cx="762000" cy="259045"/>
    <xdr:sp macro="" textlink="">
      <xdr:nvSpPr>
        <xdr:cNvPr id="74" name="テキスト ボックス 73"/>
        <xdr:cNvSpPr txBox="1"/>
      </xdr:nvSpPr>
      <xdr:spPr>
        <a:xfrm>
          <a:off x="3924300" y="2355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88,231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64294</xdr:rowOff>
    </xdr:from>
    <xdr:to>
      <xdr:col>3</xdr:col>
      <xdr:colOff>257175</xdr:colOff>
      <xdr:row>15</xdr:row>
      <xdr:rowOff>165894</xdr:rowOff>
    </xdr:to>
    <xdr:sp macro="" textlink="">
      <xdr:nvSpPr>
        <xdr:cNvPr id="75" name="円/楕円 74"/>
        <xdr:cNvSpPr/>
      </xdr:nvSpPr>
      <xdr:spPr bwMode="auto">
        <a:xfrm>
          <a:off x="3556000" y="26836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4621</xdr:rowOff>
    </xdr:from>
    <xdr:ext cx="762000" cy="259045"/>
    <xdr:sp macro="" textlink="">
      <xdr:nvSpPr>
        <xdr:cNvPr id="76" name="テキスト ボックス 75"/>
        <xdr:cNvSpPr txBox="1"/>
      </xdr:nvSpPr>
      <xdr:spPr>
        <a:xfrm>
          <a:off x="3225800" y="2452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83,125</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170498</xdr:rowOff>
    </xdr:from>
    <xdr:to>
      <xdr:col>2</xdr:col>
      <xdr:colOff>692150</xdr:colOff>
      <xdr:row>15</xdr:row>
      <xdr:rowOff>100648</xdr:rowOff>
    </xdr:to>
    <xdr:sp macro="" textlink="">
      <xdr:nvSpPr>
        <xdr:cNvPr id="77" name="円/楕円 76"/>
        <xdr:cNvSpPr/>
      </xdr:nvSpPr>
      <xdr:spPr bwMode="auto">
        <a:xfrm>
          <a:off x="2857500" y="26184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110825</xdr:rowOff>
    </xdr:from>
    <xdr:ext cx="762000" cy="259045"/>
    <xdr:sp macro="" textlink="">
      <xdr:nvSpPr>
        <xdr:cNvPr id="78" name="テキスト ボックス 77"/>
        <xdr:cNvSpPr txBox="1"/>
      </xdr:nvSpPr>
      <xdr:spPr>
        <a:xfrm>
          <a:off x="2527300" y="2387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86,550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139139</xdr:rowOff>
    </xdr:from>
    <xdr:to>
      <xdr:col>4</xdr:col>
      <xdr:colOff>1117600</xdr:colOff>
      <xdr:row>35</xdr:row>
      <xdr:rowOff>172148</xdr:rowOff>
    </xdr:to>
    <xdr:cxnSp macro="">
      <xdr:nvCxnSpPr>
        <xdr:cNvPr id="110" name="直線コネクタ 109"/>
        <xdr:cNvCxnSpPr/>
      </xdr:nvCxnSpPr>
      <xdr:spPr bwMode="auto">
        <a:xfrm flipV="1">
          <a:off x="5003800" y="6749489"/>
          <a:ext cx="647700" cy="330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55334</xdr:rowOff>
    </xdr:from>
    <xdr:to>
      <xdr:col>4</xdr:col>
      <xdr:colOff>469900</xdr:colOff>
      <xdr:row>35</xdr:row>
      <xdr:rowOff>172148</xdr:rowOff>
    </xdr:to>
    <xdr:cxnSp macro="">
      <xdr:nvCxnSpPr>
        <xdr:cNvPr id="113" name="直線コネクタ 112"/>
        <xdr:cNvCxnSpPr/>
      </xdr:nvCxnSpPr>
      <xdr:spPr bwMode="auto">
        <a:xfrm>
          <a:off x="4305300" y="6665684"/>
          <a:ext cx="698500" cy="1168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55334</xdr:rowOff>
    </xdr:from>
    <xdr:to>
      <xdr:col>3</xdr:col>
      <xdr:colOff>904875</xdr:colOff>
      <xdr:row>35</xdr:row>
      <xdr:rowOff>90447</xdr:rowOff>
    </xdr:to>
    <xdr:cxnSp macro="">
      <xdr:nvCxnSpPr>
        <xdr:cNvPr id="116" name="直線コネクタ 115"/>
        <xdr:cNvCxnSpPr/>
      </xdr:nvCxnSpPr>
      <xdr:spPr bwMode="auto">
        <a:xfrm flipV="1">
          <a:off x="3606800" y="6665684"/>
          <a:ext cx="698500" cy="351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90447</xdr:rowOff>
    </xdr:from>
    <xdr:to>
      <xdr:col>3</xdr:col>
      <xdr:colOff>206375</xdr:colOff>
      <xdr:row>35</xdr:row>
      <xdr:rowOff>91932</xdr:rowOff>
    </xdr:to>
    <xdr:cxnSp macro="">
      <xdr:nvCxnSpPr>
        <xdr:cNvPr id="119" name="直線コネクタ 118"/>
        <xdr:cNvCxnSpPr/>
      </xdr:nvCxnSpPr>
      <xdr:spPr bwMode="auto">
        <a:xfrm flipV="1">
          <a:off x="2908300" y="6700797"/>
          <a:ext cx="698500" cy="14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315899</xdr:rowOff>
    </xdr:from>
    <xdr:ext cx="762000" cy="259045"/>
    <xdr:sp macro="" textlink="">
      <xdr:nvSpPr>
        <xdr:cNvPr id="121" name="テキスト ボックス 120"/>
        <xdr:cNvSpPr txBox="1"/>
      </xdr:nvSpPr>
      <xdr:spPr>
        <a:xfrm>
          <a:off x="3225800" y="692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291644</xdr:rowOff>
    </xdr:from>
    <xdr:ext cx="762000" cy="259045"/>
    <xdr:sp macro="" textlink="">
      <xdr:nvSpPr>
        <xdr:cNvPr id="123" name="テキスト ボックス 122"/>
        <xdr:cNvSpPr txBox="1"/>
      </xdr:nvSpPr>
      <xdr:spPr>
        <a:xfrm>
          <a:off x="2527300" y="69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88339</xdr:rowOff>
    </xdr:from>
    <xdr:to>
      <xdr:col>5</xdr:col>
      <xdr:colOff>34925</xdr:colOff>
      <xdr:row>35</xdr:row>
      <xdr:rowOff>189939</xdr:rowOff>
    </xdr:to>
    <xdr:sp macro="" textlink="">
      <xdr:nvSpPr>
        <xdr:cNvPr id="129" name="円/楕円 128"/>
        <xdr:cNvSpPr/>
      </xdr:nvSpPr>
      <xdr:spPr bwMode="auto">
        <a:xfrm>
          <a:off x="5600700" y="66986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276316</xdr:rowOff>
    </xdr:from>
    <xdr:ext cx="762000" cy="259045"/>
    <xdr:sp macro="" textlink="">
      <xdr:nvSpPr>
        <xdr:cNvPr id="130" name="人口1人当たり決算額の推移該当値テキスト445"/>
        <xdr:cNvSpPr txBox="1"/>
      </xdr:nvSpPr>
      <xdr:spPr>
        <a:xfrm>
          <a:off x="5740400" y="654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31,969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121348</xdr:rowOff>
    </xdr:from>
    <xdr:to>
      <xdr:col>4</xdr:col>
      <xdr:colOff>520700</xdr:colOff>
      <xdr:row>35</xdr:row>
      <xdr:rowOff>222948</xdr:rowOff>
    </xdr:to>
    <xdr:sp macro="" textlink="">
      <xdr:nvSpPr>
        <xdr:cNvPr id="131" name="円/楕円 130"/>
        <xdr:cNvSpPr/>
      </xdr:nvSpPr>
      <xdr:spPr bwMode="auto">
        <a:xfrm>
          <a:off x="4953000" y="67316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233125</xdr:rowOff>
    </xdr:from>
    <xdr:ext cx="736600" cy="259045"/>
    <xdr:sp macro="" textlink="">
      <xdr:nvSpPr>
        <xdr:cNvPr id="132" name="テキスト ボックス 131"/>
        <xdr:cNvSpPr txBox="1"/>
      </xdr:nvSpPr>
      <xdr:spPr>
        <a:xfrm>
          <a:off x="4622800" y="65005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30,525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4534</xdr:rowOff>
    </xdr:from>
    <xdr:to>
      <xdr:col>3</xdr:col>
      <xdr:colOff>955675</xdr:colOff>
      <xdr:row>35</xdr:row>
      <xdr:rowOff>106134</xdr:rowOff>
    </xdr:to>
    <xdr:sp macro="" textlink="">
      <xdr:nvSpPr>
        <xdr:cNvPr id="133" name="円/楕円 132"/>
        <xdr:cNvSpPr/>
      </xdr:nvSpPr>
      <xdr:spPr bwMode="auto">
        <a:xfrm>
          <a:off x="4254500" y="66148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116311</xdr:rowOff>
    </xdr:from>
    <xdr:ext cx="762000" cy="259045"/>
    <xdr:sp macro="" textlink="">
      <xdr:nvSpPr>
        <xdr:cNvPr id="134" name="テキスト ボックス 133"/>
        <xdr:cNvSpPr txBox="1"/>
      </xdr:nvSpPr>
      <xdr:spPr>
        <a:xfrm>
          <a:off x="3924300" y="6383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35,635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39647</xdr:rowOff>
    </xdr:from>
    <xdr:to>
      <xdr:col>3</xdr:col>
      <xdr:colOff>257175</xdr:colOff>
      <xdr:row>35</xdr:row>
      <xdr:rowOff>141247</xdr:rowOff>
    </xdr:to>
    <xdr:sp macro="" textlink="">
      <xdr:nvSpPr>
        <xdr:cNvPr id="135" name="円/楕円 134"/>
        <xdr:cNvSpPr/>
      </xdr:nvSpPr>
      <xdr:spPr bwMode="auto">
        <a:xfrm>
          <a:off x="3556000" y="6649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151424</xdr:rowOff>
    </xdr:from>
    <xdr:ext cx="762000" cy="259045"/>
    <xdr:sp macro="" textlink="">
      <xdr:nvSpPr>
        <xdr:cNvPr id="136" name="テキスト ボックス 135"/>
        <xdr:cNvSpPr txBox="1"/>
      </xdr:nvSpPr>
      <xdr:spPr>
        <a:xfrm>
          <a:off x="3225800" y="6418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34,099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41132</xdr:rowOff>
    </xdr:from>
    <xdr:to>
      <xdr:col>2</xdr:col>
      <xdr:colOff>692150</xdr:colOff>
      <xdr:row>35</xdr:row>
      <xdr:rowOff>142732</xdr:rowOff>
    </xdr:to>
    <xdr:sp macro="" textlink="">
      <xdr:nvSpPr>
        <xdr:cNvPr id="137" name="円/楕円 136"/>
        <xdr:cNvSpPr/>
      </xdr:nvSpPr>
      <xdr:spPr bwMode="auto">
        <a:xfrm>
          <a:off x="2857500" y="66514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152910</xdr:rowOff>
    </xdr:from>
    <xdr:ext cx="762000" cy="259045"/>
    <xdr:sp macro="" textlink="">
      <xdr:nvSpPr>
        <xdr:cNvPr id="138" name="テキスト ボックス 137"/>
        <xdr:cNvSpPr txBox="1"/>
      </xdr:nvSpPr>
      <xdr:spPr>
        <a:xfrm>
          <a:off x="2527300" y="642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34,034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福島県南相馬市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財政調整基金残高については、復興財源が確保されたことなどに伴い取崩額が大幅に減少ししたことにより、対前年比５．１４ポイント増の１６．００％となった。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単年度収支については、翌年度への繰越事業が大幅に増えたことなどにより赤字となったが、実質単年度収支については、財政調整基金の取崩額が大幅に減少したことにより、対前年度比１．９０ポイント増の４．６５％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震災以降、繰越事業の増加等に伴い実質収支額が増加傾向にある。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福島県南相馬市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一般会計等及び連結するすべての他の会計を合算した実質収支額、資金不足額、剰余額が黒字であり、連結実質赤字比率は生じなかった。</a:t>
          </a:r>
          <a:endParaRPr lang="ja-JP" altLang="ja-JP" sz="18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福島県南相馬市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が平成２１年度、２２年度借入の臨時財政対策債、平成２１年度借入の合併特例債などの据置期間が終了して償還が開始されたことにより増加したことや、債務負担行為に基づく支出額が増加したことなどにより、実質公債費比率の分子は対前年度比８４百万円の増加となった。</a:t>
          </a:r>
          <a:endParaRPr kumimoji="1" lang="en-US" altLang="ja-JP" sz="1400">
            <a:latin typeface="ＭＳ ゴシック" pitchFamily="49" charset="-128"/>
            <a:ea typeface="ＭＳ ゴシック" pitchFamily="49" charset="-128"/>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lang="ja-JP" altLang="ja-JP" sz="1400" b="0" i="0" baseline="0">
              <a:solidFill>
                <a:schemeClr val="dk1"/>
              </a:solidFill>
              <a:effectLst/>
              <a:latin typeface="+mn-lt"/>
              <a:ea typeface="+mn-ea"/>
              <a:cs typeface="+mn-cs"/>
            </a:rPr>
            <a:t>今後も引き続き、交付税措置のない地方債の新規発行の適正管理に努め、公債費の負担軽減を図る。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福島県南相馬市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一般財源、義援金等を原資とした東日本大震災復旧・復興基金の積立てによる充当可能基金残高が増加したことに加え、復旧・復興事業に係る財源が</a:t>
          </a:r>
          <a:r>
            <a:rPr kumimoji="1" lang="ja-JP" altLang="ja-JP" sz="1400">
              <a:solidFill>
                <a:schemeClr val="dk1"/>
              </a:solidFill>
              <a:effectLst/>
              <a:latin typeface="+mn-lt"/>
              <a:ea typeface="+mn-ea"/>
              <a:cs typeface="+mn-cs"/>
            </a:rPr>
            <a:t>震災復興特別交付税</a:t>
          </a:r>
          <a:r>
            <a:rPr kumimoji="1" lang="ja-JP" altLang="en-US" sz="1400">
              <a:solidFill>
                <a:schemeClr val="dk1"/>
              </a:solidFill>
              <a:effectLst/>
              <a:latin typeface="+mn-lt"/>
              <a:ea typeface="+mn-ea"/>
              <a:cs typeface="+mn-cs"/>
            </a:rPr>
            <a:t>で措置され</a:t>
          </a:r>
          <a:r>
            <a:rPr kumimoji="1" lang="ja-JP" altLang="ja-JP" sz="1400">
              <a:solidFill>
                <a:schemeClr val="dk1"/>
              </a:solidFill>
              <a:effectLst/>
              <a:latin typeface="+mn-lt"/>
              <a:ea typeface="+mn-ea"/>
              <a:cs typeface="+mn-cs"/>
            </a:rPr>
            <a:t>市債</a:t>
          </a:r>
          <a:r>
            <a:rPr kumimoji="1" lang="ja-JP" altLang="en-US" sz="1400">
              <a:solidFill>
                <a:schemeClr val="dk1"/>
              </a:solidFill>
              <a:effectLst/>
              <a:latin typeface="+mn-lt"/>
              <a:ea typeface="+mn-ea"/>
              <a:cs typeface="+mn-cs"/>
            </a:rPr>
            <a:t>新規発行が抑制されたことで</a:t>
          </a:r>
          <a:r>
            <a:rPr kumimoji="1" lang="ja-JP" altLang="en-US" sz="1400">
              <a:latin typeface="ＭＳ ゴシック" pitchFamily="49" charset="-128"/>
              <a:ea typeface="ＭＳ ゴシック" pitchFamily="49" charset="-128"/>
            </a:rPr>
            <a:t>地方債残高が減少したことなどにより、一般会計等が負担する将来の負担額を充当可能な財源が上回ったため、将来負担比率の分子はマイナスとなった。</a:t>
          </a:r>
          <a:endParaRPr kumimoji="1" lang="en-US" altLang="ja-JP" sz="14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一時的にマイナスとなったものの</a:t>
          </a:r>
          <a:r>
            <a:rPr lang="ja-JP" altLang="ja-JP" sz="1400">
              <a:solidFill>
                <a:schemeClr val="dk1"/>
              </a:solidFill>
              <a:effectLst/>
              <a:latin typeface="+mn-lt"/>
              <a:ea typeface="+mn-ea"/>
              <a:cs typeface="+mn-cs"/>
            </a:rPr>
            <a:t>、残高が増加している基金残高については今後の復旧・復興事業の財源となるものであ</a:t>
          </a:r>
          <a:r>
            <a:rPr lang="ja-JP" altLang="en-US" sz="1400">
              <a:solidFill>
                <a:schemeClr val="dk1"/>
              </a:solidFill>
              <a:effectLst/>
              <a:latin typeface="+mn-lt"/>
              <a:ea typeface="+mn-ea"/>
              <a:cs typeface="+mn-cs"/>
            </a:rPr>
            <a:t>ることから</a:t>
          </a:r>
          <a:r>
            <a:rPr lang="ja-JP" altLang="ja-JP" sz="1400">
              <a:solidFill>
                <a:schemeClr val="dk1"/>
              </a:solidFill>
              <a:effectLst/>
              <a:latin typeface="+mn-lt"/>
              <a:ea typeface="+mn-ea"/>
              <a:cs typeface="+mn-cs"/>
            </a:rPr>
            <a:t>、今後も財政支援のない新規の債務負担行為の設定や地方債新規発行の適正管理に努め、将来負担比率の軽減を図る必要がある。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70" zoomScaleNormal="70" workbookViewId="0">
      <selection activeCell="G2" sqref="G2"/>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79471086</v>
      </c>
      <c r="BO4" s="349"/>
      <c r="BP4" s="349"/>
      <c r="BQ4" s="349"/>
      <c r="BR4" s="349"/>
      <c r="BS4" s="349"/>
      <c r="BT4" s="349"/>
      <c r="BU4" s="350"/>
      <c r="BV4" s="348">
        <v>69501726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11.5</v>
      </c>
      <c r="CU4" s="355"/>
      <c r="CV4" s="355"/>
      <c r="CW4" s="355"/>
      <c r="CX4" s="355"/>
      <c r="CY4" s="355"/>
      <c r="CZ4" s="355"/>
      <c r="DA4" s="356"/>
      <c r="DB4" s="354">
        <v>12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66465278</v>
      </c>
      <c r="BO5" s="386"/>
      <c r="BP5" s="386"/>
      <c r="BQ5" s="386"/>
      <c r="BR5" s="386"/>
      <c r="BS5" s="386"/>
      <c r="BT5" s="386"/>
      <c r="BU5" s="387"/>
      <c r="BV5" s="385">
        <v>64853648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86.1</v>
      </c>
      <c r="CU5" s="383"/>
      <c r="CV5" s="383"/>
      <c r="CW5" s="383"/>
      <c r="CX5" s="383"/>
      <c r="CY5" s="383"/>
      <c r="CZ5" s="383"/>
      <c r="DA5" s="384"/>
      <c r="DB5" s="382">
        <v>87.1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13005808</v>
      </c>
      <c r="BO6" s="386"/>
      <c r="BP6" s="386"/>
      <c r="BQ6" s="386"/>
      <c r="BR6" s="386"/>
      <c r="BS6" s="386"/>
      <c r="BT6" s="386"/>
      <c r="BU6" s="387"/>
      <c r="BV6" s="385">
        <v>4648078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95.6</v>
      </c>
      <c r="CU6" s="423"/>
      <c r="CV6" s="423"/>
      <c r="CW6" s="423"/>
      <c r="CX6" s="423"/>
      <c r="CY6" s="423"/>
      <c r="CZ6" s="423"/>
      <c r="DA6" s="424"/>
      <c r="DB6" s="422">
        <v>96.3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10920564</v>
      </c>
      <c r="BO7" s="386"/>
      <c r="BP7" s="386"/>
      <c r="BQ7" s="386"/>
      <c r="BR7" s="386"/>
      <c r="BS7" s="386"/>
      <c r="BT7" s="386"/>
      <c r="BU7" s="387"/>
      <c r="BV7" s="385">
        <v>2470101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18101070</v>
      </c>
      <c r="CU7" s="386"/>
      <c r="CV7" s="386"/>
      <c r="CW7" s="386"/>
      <c r="CX7" s="386"/>
      <c r="CY7" s="386"/>
      <c r="CZ7" s="386"/>
      <c r="DA7" s="387"/>
      <c r="DB7" s="385">
        <v>18101282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2085244</v>
      </c>
      <c r="BO8" s="386"/>
      <c r="BP8" s="386"/>
      <c r="BQ8" s="386"/>
      <c r="BR8" s="386"/>
      <c r="BS8" s="386"/>
      <c r="BT8" s="386"/>
      <c r="BU8" s="387"/>
      <c r="BV8" s="385">
        <v>2177977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0.56000000000000005</v>
      </c>
      <c r="CU8" s="426"/>
      <c r="CV8" s="426"/>
      <c r="CW8" s="426"/>
      <c r="CX8" s="426"/>
      <c r="CY8" s="426"/>
      <c r="CZ8" s="426"/>
      <c r="DA8" s="427"/>
      <c r="DB8" s="425">
        <v>0.56999999999999995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70878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-92733</v>
      </c>
      <c r="BO9" s="386"/>
      <c r="BP9" s="386"/>
      <c r="BQ9" s="386"/>
      <c r="BR9" s="386"/>
      <c r="BS9" s="386"/>
      <c r="BT9" s="386"/>
      <c r="BU9" s="387"/>
      <c r="BV9" s="385">
        <v>66337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12.4</v>
      </c>
      <c r="CU9" s="383"/>
      <c r="CV9" s="383"/>
      <c r="CW9" s="383"/>
      <c r="CX9" s="383"/>
      <c r="CY9" s="383"/>
      <c r="CZ9" s="383"/>
      <c r="DA9" s="384"/>
      <c r="DB9" s="382">
        <v>10.1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72837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1201642</v>
      </c>
      <c r="BO10" s="386"/>
      <c r="BP10" s="386"/>
      <c r="BQ10" s="386"/>
      <c r="BR10" s="386"/>
      <c r="BS10" s="386"/>
      <c r="BT10" s="386"/>
      <c r="BU10" s="387"/>
      <c r="BV10" s="385">
        <v>1718384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3277</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64941</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271273</v>
      </c>
      <c r="BO12" s="386"/>
      <c r="BP12" s="386"/>
      <c r="BQ12" s="386"/>
      <c r="BR12" s="386"/>
      <c r="BS12" s="386"/>
      <c r="BT12" s="386"/>
      <c r="BU12" s="387"/>
      <c r="BV12" s="385">
        <v>1287404</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64770</v>
      </c>
      <c r="S13" s="467"/>
      <c r="T13" s="467"/>
      <c r="U13" s="467"/>
      <c r="V13" s="468"/>
      <c r="W13" s="401" t="s">
        <v>124</v>
      </c>
      <c r="X13" s="402"/>
      <c r="Y13" s="402"/>
      <c r="Z13" s="402"/>
      <c r="AA13" s="402"/>
      <c r="AB13" s="392"/>
      <c r="AC13" s="436">
        <v>2679</v>
      </c>
      <c r="AD13" s="437"/>
      <c r="AE13" s="437"/>
      <c r="AF13" s="437"/>
      <c r="AG13" s="476"/>
      <c r="AH13" s="436">
        <v>3123</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840913</v>
      </c>
      <c r="BO13" s="386"/>
      <c r="BP13" s="386"/>
      <c r="BQ13" s="386"/>
      <c r="BR13" s="386"/>
      <c r="BS13" s="386"/>
      <c r="BT13" s="386"/>
      <c r="BU13" s="387"/>
      <c r="BV13" s="385">
        <v>497317</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14.1</v>
      </c>
      <c r="CU13" s="383"/>
      <c r="CV13" s="383"/>
      <c r="CW13" s="383"/>
      <c r="CX13" s="383"/>
      <c r="CY13" s="383"/>
      <c r="CZ13" s="383"/>
      <c r="DA13" s="384"/>
      <c r="DB13" s="382">
        <v>14.4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65298</v>
      </c>
      <c r="S14" s="467"/>
      <c r="T14" s="467"/>
      <c r="U14" s="467"/>
      <c r="V14" s="468"/>
      <c r="W14" s="375"/>
      <c r="X14" s="376"/>
      <c r="Y14" s="376"/>
      <c r="Z14" s="376"/>
      <c r="AA14" s="376"/>
      <c r="AB14" s="365"/>
      <c r="AC14" s="469">
        <v>8.1999999999999993</v>
      </c>
      <c r="AD14" s="470"/>
      <c r="AE14" s="470"/>
      <c r="AF14" s="470"/>
      <c r="AG14" s="471"/>
      <c r="AH14" s="469">
        <v>8.9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v>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65153</v>
      </c>
      <c r="S15" s="467"/>
      <c r="T15" s="467"/>
      <c r="U15" s="467"/>
      <c r="V15" s="468"/>
      <c r="W15" s="401" t="s">
        <v>130</v>
      </c>
      <c r="X15" s="402"/>
      <c r="Y15" s="402"/>
      <c r="Z15" s="402"/>
      <c r="AA15" s="402"/>
      <c r="AB15" s="392"/>
      <c r="AC15" s="436">
        <v>10900</v>
      </c>
      <c r="AD15" s="437"/>
      <c r="AE15" s="437"/>
      <c r="AF15" s="437"/>
      <c r="AG15" s="476"/>
      <c r="AH15" s="436">
        <v>12075</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7091097</v>
      </c>
      <c r="BO15" s="349"/>
      <c r="BP15" s="349"/>
      <c r="BQ15" s="349"/>
      <c r="BR15" s="349"/>
      <c r="BS15" s="349"/>
      <c r="BT15" s="349"/>
      <c r="BU15" s="350"/>
      <c r="BV15" s="348">
        <v>7212831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33.4</v>
      </c>
      <c r="AD16" s="470"/>
      <c r="AE16" s="470"/>
      <c r="AF16" s="470"/>
      <c r="AG16" s="471"/>
      <c r="AH16" s="469">
        <v>34.299999999999997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13127265</v>
      </c>
      <c r="BO16" s="386"/>
      <c r="BP16" s="386"/>
      <c r="BQ16" s="386"/>
      <c r="BR16" s="386"/>
      <c r="BS16" s="386"/>
      <c r="BT16" s="386"/>
      <c r="BU16" s="387"/>
      <c r="BV16" s="385">
        <v>13135642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19034</v>
      </c>
      <c r="AD17" s="437"/>
      <c r="AE17" s="437"/>
      <c r="AF17" s="437"/>
      <c r="AG17" s="476"/>
      <c r="AH17" s="436">
        <v>19796</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9066645</v>
      </c>
      <c r="BO17" s="386"/>
      <c r="BP17" s="386"/>
      <c r="BQ17" s="386"/>
      <c r="BR17" s="386"/>
      <c r="BS17" s="386"/>
      <c r="BT17" s="386"/>
      <c r="BU17" s="387"/>
      <c r="BV17" s="385">
        <v>9255644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398.5</v>
      </c>
      <c r="M18" s="498"/>
      <c r="N18" s="498"/>
      <c r="O18" s="498"/>
      <c r="P18" s="498"/>
      <c r="Q18" s="498"/>
      <c r="R18" s="499"/>
      <c r="S18" s="499"/>
      <c r="T18" s="499"/>
      <c r="U18" s="499"/>
      <c r="V18" s="500"/>
      <c r="W18" s="403"/>
      <c r="X18" s="404"/>
      <c r="Y18" s="404"/>
      <c r="Z18" s="404"/>
      <c r="AA18" s="404"/>
      <c r="AB18" s="395"/>
      <c r="AC18" s="501">
        <v>58.4</v>
      </c>
      <c r="AD18" s="502"/>
      <c r="AE18" s="502"/>
      <c r="AF18" s="502"/>
      <c r="AG18" s="503"/>
      <c r="AH18" s="501">
        <v>56.3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14792602</v>
      </c>
      <c r="BO18" s="386"/>
      <c r="BP18" s="386"/>
      <c r="BQ18" s="386"/>
      <c r="BR18" s="386"/>
      <c r="BS18" s="386"/>
      <c r="BT18" s="386"/>
      <c r="BU18" s="387"/>
      <c r="BV18" s="385">
        <v>14417513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178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30077364</v>
      </c>
      <c r="BO19" s="386"/>
      <c r="BP19" s="386"/>
      <c r="BQ19" s="386"/>
      <c r="BR19" s="386"/>
      <c r="BS19" s="386"/>
      <c r="BT19" s="386"/>
      <c r="BU19" s="387"/>
      <c r="BV19" s="385">
        <v>35107094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23640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32888826</v>
      </c>
      <c r="BO23" s="386"/>
      <c r="BP23" s="386"/>
      <c r="BQ23" s="386"/>
      <c r="BR23" s="386"/>
      <c r="BS23" s="386"/>
      <c r="BT23" s="386"/>
      <c r="BU23" s="387"/>
      <c r="BV23" s="385">
        <v>33270627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10000</v>
      </c>
      <c r="R24" s="437"/>
      <c r="S24" s="437"/>
      <c r="T24" s="437"/>
      <c r="U24" s="437"/>
      <c r="V24" s="476"/>
      <c r="W24" s="531"/>
      <c r="X24" s="519"/>
      <c r="Y24" s="520"/>
      <c r="Z24" s="435" t="s">
        <v>154</v>
      </c>
      <c r="AA24" s="415"/>
      <c r="AB24" s="415"/>
      <c r="AC24" s="415"/>
      <c r="AD24" s="415"/>
      <c r="AE24" s="415"/>
      <c r="AF24" s="415"/>
      <c r="AG24" s="416"/>
      <c r="AH24" s="436">
        <v>542</v>
      </c>
      <c r="AI24" s="437"/>
      <c r="AJ24" s="437"/>
      <c r="AK24" s="437"/>
      <c r="AL24" s="476"/>
      <c r="AM24" s="436">
        <v>1674238</v>
      </c>
      <c r="AN24" s="437"/>
      <c r="AO24" s="437"/>
      <c r="AP24" s="437"/>
      <c r="AQ24" s="437"/>
      <c r="AR24" s="476"/>
      <c r="AS24" s="436">
        <v>3089</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25768569</v>
      </c>
      <c r="BO24" s="386"/>
      <c r="BP24" s="386"/>
      <c r="BQ24" s="386"/>
      <c r="BR24" s="386"/>
      <c r="BS24" s="386"/>
      <c r="BT24" s="386"/>
      <c r="BU24" s="387"/>
      <c r="BV24" s="385">
        <v>25042623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7900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56180220</v>
      </c>
      <c r="BO25" s="349"/>
      <c r="BP25" s="349"/>
      <c r="BQ25" s="349"/>
      <c r="BR25" s="349"/>
      <c r="BS25" s="349"/>
      <c r="BT25" s="349"/>
      <c r="BU25" s="350"/>
      <c r="BV25" s="348">
        <v>20877180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7200</v>
      </c>
      <c r="R26" s="437"/>
      <c r="S26" s="437"/>
      <c r="T26" s="437"/>
      <c r="U26" s="437"/>
      <c r="V26" s="476"/>
      <c r="W26" s="531"/>
      <c r="X26" s="519"/>
      <c r="Y26" s="520"/>
      <c r="Z26" s="435" t="s">
        <v>160</v>
      </c>
      <c r="AA26" s="539"/>
      <c r="AB26" s="539"/>
      <c r="AC26" s="539"/>
      <c r="AD26" s="539"/>
      <c r="AE26" s="539"/>
      <c r="AF26" s="539"/>
      <c r="AG26" s="540"/>
      <c r="AH26" s="436">
        <v>55</v>
      </c>
      <c r="AI26" s="437"/>
      <c r="AJ26" s="437"/>
      <c r="AK26" s="437"/>
      <c r="AL26" s="476"/>
      <c r="AM26" s="436">
        <v>179850</v>
      </c>
      <c r="AN26" s="437"/>
      <c r="AO26" s="437"/>
      <c r="AP26" s="437"/>
      <c r="AQ26" s="437"/>
      <c r="AR26" s="476"/>
      <c r="AS26" s="436">
        <v>3270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4167</v>
      </c>
      <c r="R27" s="437"/>
      <c r="S27" s="437"/>
      <c r="T27" s="437"/>
      <c r="U27" s="437"/>
      <c r="V27" s="476"/>
      <c r="W27" s="531"/>
      <c r="X27" s="519"/>
      <c r="Y27" s="520"/>
      <c r="Z27" s="435" t="s">
        <v>163</v>
      </c>
      <c r="AA27" s="415"/>
      <c r="AB27" s="415"/>
      <c r="AC27" s="415"/>
      <c r="AD27" s="415"/>
      <c r="AE27" s="415"/>
      <c r="AF27" s="415"/>
      <c r="AG27" s="416"/>
      <c r="AH27" s="436">
        <v>21</v>
      </c>
      <c r="AI27" s="437"/>
      <c r="AJ27" s="437"/>
      <c r="AK27" s="437"/>
      <c r="AL27" s="476"/>
      <c r="AM27" s="436">
        <v>82444</v>
      </c>
      <c r="AN27" s="437"/>
      <c r="AO27" s="437"/>
      <c r="AP27" s="437"/>
      <c r="AQ27" s="437"/>
      <c r="AR27" s="476"/>
      <c r="AS27" s="436">
        <v>3926</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400000</v>
      </c>
      <c r="BO27" s="553"/>
      <c r="BP27" s="553"/>
      <c r="BQ27" s="553"/>
      <c r="BR27" s="553"/>
      <c r="BS27" s="553"/>
      <c r="BT27" s="553"/>
      <c r="BU27" s="554"/>
      <c r="BV27" s="552">
        <v>400000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3654</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2897045</v>
      </c>
      <c r="BO28" s="349"/>
      <c r="BP28" s="349"/>
      <c r="BQ28" s="349"/>
      <c r="BR28" s="349"/>
      <c r="BS28" s="349"/>
      <c r="BT28" s="349"/>
      <c r="BU28" s="350"/>
      <c r="BV28" s="348">
        <v>1966676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22</v>
      </c>
      <c r="M29" s="437"/>
      <c r="N29" s="437"/>
      <c r="O29" s="437"/>
      <c r="P29" s="476"/>
      <c r="Q29" s="436">
        <v>3465</v>
      </c>
      <c r="R29" s="437"/>
      <c r="S29" s="437"/>
      <c r="T29" s="437"/>
      <c r="U29" s="437"/>
      <c r="V29" s="476"/>
      <c r="W29" s="531"/>
      <c r="X29" s="519"/>
      <c r="Y29" s="520"/>
      <c r="Z29" s="435" t="s">
        <v>170</v>
      </c>
      <c r="AA29" s="415"/>
      <c r="AB29" s="415"/>
      <c r="AC29" s="415"/>
      <c r="AD29" s="415"/>
      <c r="AE29" s="415"/>
      <c r="AF29" s="415"/>
      <c r="AG29" s="416"/>
      <c r="AH29" s="436">
        <v>563</v>
      </c>
      <c r="AI29" s="437"/>
      <c r="AJ29" s="437"/>
      <c r="AK29" s="437"/>
      <c r="AL29" s="476"/>
      <c r="AM29" s="436">
        <v>1756682</v>
      </c>
      <c r="AN29" s="437"/>
      <c r="AO29" s="437"/>
      <c r="AP29" s="437"/>
      <c r="AQ29" s="437"/>
      <c r="AR29" s="476"/>
      <c r="AS29" s="436">
        <v>3120</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882151</v>
      </c>
      <c r="BO29" s="386"/>
      <c r="BP29" s="386"/>
      <c r="BQ29" s="386"/>
      <c r="BR29" s="386"/>
      <c r="BS29" s="386"/>
      <c r="BT29" s="386"/>
      <c r="BU29" s="387"/>
      <c r="BV29" s="385">
        <v>1034276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93.2</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31559117</v>
      </c>
      <c r="BO30" s="553"/>
      <c r="BP30" s="553"/>
      <c r="BQ30" s="553"/>
      <c r="BR30" s="553"/>
      <c r="BS30" s="553"/>
      <c r="BT30" s="553"/>
      <c r="BU30" s="554"/>
      <c r="BV30" s="552">
        <v>42849203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12</v>
      </c>
      <c r="BF34" s="564"/>
      <c r="BG34" s="565" t="str">
        <f>IF('各会計、関係団体の財政状況及び健全化判断比率'!B36="","",'各会計、関係団体の財政状況及び健全化判断比率'!B36)</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15</v>
      </c>
      <c r="BX34" s="564"/>
      <c r="BY34" s="565" t="str">
        <f>IF('各会計、関係団体の財政状況及び健全化判断比率'!B68="","",'各会計、関係団体の財政状況及び健全化判断比率'!B68)</f>
        <v>相馬地方広域市町村圏組合（一般会計）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25</v>
      </c>
      <c r="CP34" s="564"/>
      <c r="CQ34" s="565" t="str">
        <f>IF('各会計、関係団体の財政状況及び健全化判断比率'!BS7="","",'各会計、関係団体の財政状況及び健全化判断比率'!BS7)</f>
        <v>相馬地方土地開発公社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育英資金貸付特別会計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IF('各会計、関係団体の財政状況及び健全化判断比率'!B33="","",'各会計、関係団体の財政状況及び健全化判断比率'!B33)</f>
        <v>工業用水道事業会計</v>
      </c>
      <c r="AP35" s="565"/>
      <c r="AQ35" s="565"/>
      <c r="AR35" s="565"/>
      <c r="AS35" s="565"/>
      <c r="AT35" s="565"/>
      <c r="AU35" s="565"/>
      <c r="AV35" s="565"/>
      <c r="AW35" s="565"/>
      <c r="AX35" s="565"/>
      <c r="AY35" s="565"/>
      <c r="AZ35" s="565"/>
      <c r="BA35" s="565"/>
      <c r="BB35" s="565"/>
      <c r="BC35" s="565"/>
      <c r="BD35" s="165"/>
      <c r="BE35" s="564">
        <f t="shared" ref="BE35:BE43" si="1">IF(BG35="","",BE34+1)</f>
        <v>13</v>
      </c>
      <c r="BF35" s="564"/>
      <c r="BG35" s="565" t="str">
        <f>IF('各会計、関係団体の財政状況及び健全化判断比率'!B37="","",'各会計、関係団体の財政状況及び健全化判断比率'!B37)</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16</v>
      </c>
      <c r="BX35" s="564"/>
      <c r="BY35" s="565" t="str">
        <f>IF('各会計、関係団体の財政状況及び健全化判断比率'!B69="","",'各会計、関係団体の財政状況及び健全化判断比率'!B69)</f>
        <v>相馬地方広域市町村圏組合（看護専門学校特別会計）</v>
      </c>
      <c r="BZ35" s="565"/>
      <c r="CA35" s="565"/>
      <c r="CB35" s="565"/>
      <c r="CC35" s="565"/>
      <c r="CD35" s="565"/>
      <c r="CE35" s="565"/>
      <c r="CF35" s="565"/>
      <c r="CG35" s="565"/>
      <c r="CH35" s="565"/>
      <c r="CI35" s="565"/>
      <c r="CJ35" s="565"/>
      <c r="CK35" s="565"/>
      <c r="CL35" s="565"/>
      <c r="CM35" s="565"/>
      <c r="CN35" s="165"/>
      <c r="CO35" s="564">
        <f t="shared" ref="CO35:CO43" si="3">IF(CQ35="","",CO34+1)</f>
        <v>26</v>
      </c>
      <c r="CP35" s="564"/>
      <c r="CQ35" s="565" t="str">
        <f>IF('各会計、関係団体の財政状況及び健全化判断比率'!BS8="","",'各会計、関係団体の財政状況及び健全化判断比率'!BS8)</f>
        <v>南相馬市文化振興事業団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亜炭鉱害復旧施設維持管理事業特別会計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f t="shared" si="0"/>
        <v>10</v>
      </c>
      <c r="AN36" s="564"/>
      <c r="AO36" s="565" t="str">
        <f>IF('各会計、関係団体の財政状況及び健全化判断比率'!B34="","",'各会計、関係団体の財政状況及び健全化判断比率'!B34)</f>
        <v>病院事業会計</v>
      </c>
      <c r="AP36" s="565"/>
      <c r="AQ36" s="565"/>
      <c r="AR36" s="565"/>
      <c r="AS36" s="565"/>
      <c r="AT36" s="565"/>
      <c r="AU36" s="565"/>
      <c r="AV36" s="565"/>
      <c r="AW36" s="565"/>
      <c r="AX36" s="565"/>
      <c r="AY36" s="565"/>
      <c r="AZ36" s="565"/>
      <c r="BA36" s="565"/>
      <c r="BB36" s="565"/>
      <c r="BC36" s="565"/>
      <c r="BD36" s="165"/>
      <c r="BE36" s="564">
        <f t="shared" si="1"/>
        <v>14</v>
      </c>
      <c r="BF36" s="564"/>
      <c r="BG36" s="565" t="str">
        <f>IF('各会計、関係団体の財政状況及び健全化判断比率'!B38="","",'各会計、関係団体の財政状況及び健全化判断比率'!B38)</f>
        <v>工場用地等整備事業特別会計</v>
      </c>
      <c r="BH36" s="565"/>
      <c r="BI36" s="565"/>
      <c r="BJ36" s="565"/>
      <c r="BK36" s="565"/>
      <c r="BL36" s="565"/>
      <c r="BM36" s="565"/>
      <c r="BN36" s="565"/>
      <c r="BO36" s="565"/>
      <c r="BP36" s="565"/>
      <c r="BQ36" s="565"/>
      <c r="BR36" s="565"/>
      <c r="BS36" s="565"/>
      <c r="BT36" s="565"/>
      <c r="BU36" s="565"/>
      <c r="BV36" s="165"/>
      <c r="BW36" s="564">
        <f t="shared" si="2"/>
        <v>17</v>
      </c>
      <c r="BX36" s="564"/>
      <c r="BY36" s="565" t="str">
        <f>IF('各会計、関係団体の財政状況及び健全化判断比率'!B70="","",'各会計、関係団体の財政状況及び健全化判断比率'!B70)</f>
        <v>相馬地方広域水道企業団（水道事業会計）</v>
      </c>
      <c r="BZ36" s="565"/>
      <c r="CA36" s="565"/>
      <c r="CB36" s="565"/>
      <c r="CC36" s="565"/>
      <c r="CD36" s="565"/>
      <c r="CE36" s="565"/>
      <c r="CF36" s="565"/>
      <c r="CG36" s="565"/>
      <c r="CH36" s="565"/>
      <c r="CI36" s="565"/>
      <c r="CJ36" s="565"/>
      <c r="CK36" s="565"/>
      <c r="CL36" s="565"/>
      <c r="CM36" s="565"/>
      <c r="CN36" s="165"/>
      <c r="CO36" s="564">
        <f t="shared" si="3"/>
        <v>27</v>
      </c>
      <c r="CP36" s="564"/>
      <c r="CQ36" s="565" t="str">
        <f>IF('各会計、関係団体の財政状況及び健全化判断比率'!BS9="","",'各会計、関係団体の財政状況及び健全化判断比率'!BS9)</f>
        <v>ゆめサポート南相馬</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介護サービス事業特別会計</v>
      </c>
      <c r="X37" s="565"/>
      <c r="Y37" s="565"/>
      <c r="Z37" s="565"/>
      <c r="AA37" s="565"/>
      <c r="AB37" s="565"/>
      <c r="AC37" s="565"/>
      <c r="AD37" s="565"/>
      <c r="AE37" s="565"/>
      <c r="AF37" s="565"/>
      <c r="AG37" s="565"/>
      <c r="AH37" s="565"/>
      <c r="AI37" s="565"/>
      <c r="AJ37" s="565"/>
      <c r="AK37" s="565"/>
      <c r="AL37" s="165"/>
      <c r="AM37" s="564">
        <f t="shared" si="0"/>
        <v>11</v>
      </c>
      <c r="AN37" s="564"/>
      <c r="AO37" s="565" t="str">
        <f>IF('各会計、関係団体の財政状況及び健全化判断比率'!B35="","",'各会計、関係団体の財政状況及び健全化判断比率'!B35)</f>
        <v>下水道事業会計</v>
      </c>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18</v>
      </c>
      <c r="BX37" s="564"/>
      <c r="BY37" s="565" t="str">
        <f>IF('各会計、関係団体の財政状況及び健全化判断比率'!B71="","",'各会計、関係団体の財政状況及び健全化判断比率'!B71)</f>
        <v>福島県後期高齢者医療広域連合（一般会計）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19</v>
      </c>
      <c r="BX38" s="564"/>
      <c r="BY38" s="565" t="str">
        <f>IF('各会計、関係団体の財政状況及び健全化判断比率'!B72="","",'各会計、関係団体の財政状況及び健全化判断比率'!B72)</f>
        <v>福島県後期高齢者医療広域連合（後期高齢者医療特別会計）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20</v>
      </c>
      <c r="BX39" s="564"/>
      <c r="BY39" s="565" t="str">
        <f>IF('各会計、関係団体の財政状況及び健全化判断比率'!B73="","",'各会計、関係団体の財政状況及び健全化判断比率'!B73)</f>
        <v>福島県市民交通災害共済組合（一般会計）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21</v>
      </c>
      <c r="BX40" s="564"/>
      <c r="BY40" s="565" t="str">
        <f>IF('各会計、関係団体の財政状況及び健全化判断比率'!B74="","",'各会計、関係団体の財政状況及び健全化判断比率'!B74)</f>
        <v>福島県市町村総合事務組合（一般会計）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22</v>
      </c>
      <c r="BX41" s="564"/>
      <c r="BY41" s="565" t="str">
        <f>IF('各会計、関係団体の財政状況及び健全化判断比率'!B75="","",'各会計、関係団体の財政状況及び健全化判断比率'!B75)</f>
        <v>福島県市町村総合事務組合（消防補償等特別会計）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23</v>
      </c>
      <c r="BX42" s="564"/>
      <c r="BY42" s="565" t="str">
        <f>IF('各会計、関係団体の財政状況及び健全化判断比率'!B76="","",'各会計、関係団体の財政状況及び健全化判断比率'!B76)</f>
        <v>福島県市町村総合事務組合（消防費賞じゅつ金特別会計）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24</v>
      </c>
      <c r="BX43" s="564"/>
      <c r="BY43" s="565" t="str">
        <f>IF('各会計、関係団体の財政状況及び健全化判断比率'!B77="","",'各会計、関係団体の財政状況及び健全化判断比率'!B77)</f>
        <v>福島県市町村総合事務組合（非常勤職員公務災害補償特別会計）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4" zoomScale="60" zoomScaleNormal="60" zoomScaleSheetLayoutView="100" workbookViewId="0">
      <selection activeCell="I39" sqref="I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68" t="s">
        <v>24</v>
      </c>
      <c r="C41" s="1169"/>
      <c r="D41" s="81"/>
      <c r="E41" s="1174" t="s">
        <v>25</v>
      </c>
      <c r="F41" s="1174"/>
      <c r="G41" s="1174"/>
      <c r="H41" s="1175"/>
      <c r="I41" s="82">
        <v>35996</v>
      </c>
      <c r="J41" s="83">
        <v>35404</v>
      </c>
      <c r="K41" s="83">
        <v>34192</v>
      </c>
      <c r="L41" s="83">
        <v>33271</v>
      </c>
      <c r="M41" s="84">
        <v>32889</v>
      </c>
    </row>
    <row r="42" spans="2:13" ht="27.75" customHeight="1">
      <c r="B42" s="1170"/>
      <c r="C42" s="1171"/>
      <c r="D42" s="85"/>
      <c r="E42" s="1176" t="s">
        <v>26</v>
      </c>
      <c r="F42" s="1176"/>
      <c r="G42" s="1176"/>
      <c r="H42" s="1177"/>
      <c r="I42" s="86">
        <v>2850</v>
      </c>
      <c r="J42" s="87">
        <v>2421</v>
      </c>
      <c r="K42" s="87">
        <v>2016</v>
      </c>
      <c r="L42" s="87">
        <v>1649</v>
      </c>
      <c r="M42" s="88">
        <v>1272</v>
      </c>
    </row>
    <row r="43" spans="2:13" ht="27.75" customHeight="1">
      <c r="B43" s="1170"/>
      <c r="C43" s="1171"/>
      <c r="D43" s="85"/>
      <c r="E43" s="1176" t="s">
        <v>27</v>
      </c>
      <c r="F43" s="1176"/>
      <c r="G43" s="1176"/>
      <c r="H43" s="1177"/>
      <c r="I43" s="86">
        <v>13573</v>
      </c>
      <c r="J43" s="87">
        <v>12518</v>
      </c>
      <c r="K43" s="87">
        <v>12363</v>
      </c>
      <c r="L43" s="87">
        <v>11678</v>
      </c>
      <c r="M43" s="88">
        <v>12476</v>
      </c>
    </row>
    <row r="44" spans="2:13" ht="27.75" customHeight="1">
      <c r="B44" s="1170"/>
      <c r="C44" s="1171"/>
      <c r="D44" s="85"/>
      <c r="E44" s="1176" t="s">
        <v>28</v>
      </c>
      <c r="F44" s="1176"/>
      <c r="G44" s="1176"/>
      <c r="H44" s="1177"/>
      <c r="I44" s="86">
        <v>252</v>
      </c>
      <c r="J44" s="87">
        <v>272</v>
      </c>
      <c r="K44" s="87">
        <v>242</v>
      </c>
      <c r="L44" s="87">
        <v>225</v>
      </c>
      <c r="M44" s="88">
        <v>294</v>
      </c>
    </row>
    <row r="45" spans="2:13" ht="27.75" customHeight="1">
      <c r="B45" s="1170"/>
      <c r="C45" s="1171"/>
      <c r="D45" s="85"/>
      <c r="E45" s="1176" t="s">
        <v>29</v>
      </c>
      <c r="F45" s="1176"/>
      <c r="G45" s="1176"/>
      <c r="H45" s="1177"/>
      <c r="I45" s="86">
        <v>5964</v>
      </c>
      <c r="J45" s="87">
        <v>5867</v>
      </c>
      <c r="K45" s="87">
        <v>5008</v>
      </c>
      <c r="L45" s="87">
        <v>4746</v>
      </c>
      <c r="M45" s="88">
        <v>4645</v>
      </c>
    </row>
    <row r="46" spans="2:13" ht="27.75" customHeight="1">
      <c r="B46" s="1170"/>
      <c r="C46" s="1171"/>
      <c r="D46" s="85"/>
      <c r="E46" s="1176" t="s">
        <v>30</v>
      </c>
      <c r="F46" s="1176"/>
      <c r="G46" s="1176"/>
      <c r="H46" s="1177"/>
      <c r="I46" s="86" t="s">
        <v>485</v>
      </c>
      <c r="J46" s="87" t="s">
        <v>485</v>
      </c>
      <c r="K46" s="87" t="s">
        <v>485</v>
      </c>
      <c r="L46" s="87" t="s">
        <v>485</v>
      </c>
      <c r="M46" s="88" t="s">
        <v>485</v>
      </c>
    </row>
    <row r="47" spans="2:13" ht="27.75" customHeight="1">
      <c r="B47" s="1170"/>
      <c r="C47" s="1171"/>
      <c r="D47" s="85"/>
      <c r="E47" s="1176" t="s">
        <v>31</v>
      </c>
      <c r="F47" s="1176"/>
      <c r="G47" s="1176"/>
      <c r="H47" s="1177"/>
      <c r="I47" s="86" t="s">
        <v>485</v>
      </c>
      <c r="J47" s="87" t="s">
        <v>485</v>
      </c>
      <c r="K47" s="87" t="s">
        <v>485</v>
      </c>
      <c r="L47" s="87" t="s">
        <v>485</v>
      </c>
      <c r="M47" s="88" t="s">
        <v>485</v>
      </c>
    </row>
    <row r="48" spans="2:13" ht="27.75" customHeight="1">
      <c r="B48" s="1172"/>
      <c r="C48" s="1173"/>
      <c r="D48" s="85"/>
      <c r="E48" s="1176" t="s">
        <v>32</v>
      </c>
      <c r="F48" s="1176"/>
      <c r="G48" s="1176"/>
      <c r="H48" s="1177"/>
      <c r="I48" s="86" t="s">
        <v>485</v>
      </c>
      <c r="J48" s="87" t="s">
        <v>485</v>
      </c>
      <c r="K48" s="87" t="s">
        <v>485</v>
      </c>
      <c r="L48" s="87" t="s">
        <v>485</v>
      </c>
      <c r="M48" s="88" t="s">
        <v>485</v>
      </c>
    </row>
    <row r="49" spans="2:13" ht="27.75" customHeight="1">
      <c r="B49" s="1178" t="s">
        <v>33</v>
      </c>
      <c r="C49" s="1179"/>
      <c r="D49" s="89"/>
      <c r="E49" s="1176" t="s">
        <v>34</v>
      </c>
      <c r="F49" s="1176"/>
      <c r="G49" s="1176"/>
      <c r="H49" s="1177"/>
      <c r="I49" s="86">
        <v>5062</v>
      </c>
      <c r="J49" s="87">
        <v>5383</v>
      </c>
      <c r="K49" s="87">
        <v>8193</v>
      </c>
      <c r="L49" s="87">
        <v>16751</v>
      </c>
      <c r="M49" s="88">
        <v>20284</v>
      </c>
    </row>
    <row r="50" spans="2:13" ht="27.75" customHeight="1">
      <c r="B50" s="1170"/>
      <c r="C50" s="1171"/>
      <c r="D50" s="85"/>
      <c r="E50" s="1176" t="s">
        <v>35</v>
      </c>
      <c r="F50" s="1176"/>
      <c r="G50" s="1176"/>
      <c r="H50" s="1177"/>
      <c r="I50" s="86">
        <v>2706</v>
      </c>
      <c r="J50" s="87">
        <v>714</v>
      </c>
      <c r="K50" s="87">
        <v>447</v>
      </c>
      <c r="L50" s="87">
        <v>263</v>
      </c>
      <c r="M50" s="88">
        <v>36</v>
      </c>
    </row>
    <row r="51" spans="2:13" ht="27.75" customHeight="1">
      <c r="B51" s="1172"/>
      <c r="C51" s="1173"/>
      <c r="D51" s="85"/>
      <c r="E51" s="1176" t="s">
        <v>36</v>
      </c>
      <c r="F51" s="1176"/>
      <c r="G51" s="1176"/>
      <c r="H51" s="1177"/>
      <c r="I51" s="86">
        <v>32625</v>
      </c>
      <c r="J51" s="87">
        <v>32926</v>
      </c>
      <c r="K51" s="87">
        <v>32436</v>
      </c>
      <c r="L51" s="87">
        <v>31395</v>
      </c>
      <c r="M51" s="88">
        <v>31996</v>
      </c>
    </row>
    <row r="52" spans="2:13" ht="27.75" customHeight="1" thickBot="1">
      <c r="B52" s="1180" t="s">
        <v>37</v>
      </c>
      <c r="C52" s="1181"/>
      <c r="D52" s="90"/>
      <c r="E52" s="1182" t="s">
        <v>38</v>
      </c>
      <c r="F52" s="1182"/>
      <c r="G52" s="1182"/>
      <c r="H52" s="1183"/>
      <c r="I52" s="91">
        <v>18242</v>
      </c>
      <c r="J52" s="92">
        <v>17458</v>
      </c>
      <c r="K52" s="92">
        <v>12745</v>
      </c>
      <c r="L52" s="92">
        <v>3160</v>
      </c>
      <c r="M52" s="93">
        <v>-740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79894</v>
      </c>
      <c r="E3" s="116"/>
      <c r="F3" s="117">
        <v>58009</v>
      </c>
      <c r="G3" s="118"/>
      <c r="H3" s="119"/>
    </row>
    <row r="4" spans="1:8">
      <c r="A4" s="120"/>
      <c r="B4" s="121"/>
      <c r="C4" s="122"/>
      <c r="D4" s="123">
        <v>60103</v>
      </c>
      <c r="E4" s="124"/>
      <c r="F4" s="125">
        <v>32190</v>
      </c>
      <c r="G4" s="126"/>
      <c r="H4" s="127"/>
    </row>
    <row r="5" spans="1:8">
      <c r="A5" s="108" t="s">
        <v>518</v>
      </c>
      <c r="B5" s="113"/>
      <c r="C5" s="114"/>
      <c r="D5" s="115">
        <v>44821</v>
      </c>
      <c r="E5" s="116"/>
      <c r="F5" s="117">
        <v>61882</v>
      </c>
      <c r="G5" s="118"/>
      <c r="H5" s="119"/>
    </row>
    <row r="6" spans="1:8">
      <c r="A6" s="120"/>
      <c r="B6" s="121"/>
      <c r="C6" s="122"/>
      <c r="D6" s="123">
        <v>22023</v>
      </c>
      <c r="E6" s="124"/>
      <c r="F6" s="125">
        <v>32175</v>
      </c>
      <c r="G6" s="126"/>
      <c r="H6" s="127"/>
    </row>
    <row r="7" spans="1:8">
      <c r="A7" s="108" t="s">
        <v>519</v>
      </c>
      <c r="B7" s="113"/>
      <c r="C7" s="114"/>
      <c r="D7" s="115">
        <v>24394</v>
      </c>
      <c r="E7" s="116"/>
      <c r="F7" s="117">
        <v>47569</v>
      </c>
      <c r="G7" s="118"/>
      <c r="H7" s="119"/>
    </row>
    <row r="8" spans="1:8">
      <c r="A8" s="120"/>
      <c r="B8" s="121"/>
      <c r="C8" s="122"/>
      <c r="D8" s="123">
        <v>17500</v>
      </c>
      <c r="E8" s="124"/>
      <c r="F8" s="125">
        <v>26255</v>
      </c>
      <c r="G8" s="126"/>
      <c r="H8" s="127"/>
    </row>
    <row r="9" spans="1:8">
      <c r="A9" s="108" t="s">
        <v>520</v>
      </c>
      <c r="B9" s="113"/>
      <c r="C9" s="114"/>
      <c r="D9" s="115">
        <v>71710</v>
      </c>
      <c r="E9" s="116"/>
      <c r="F9" s="117">
        <v>50880</v>
      </c>
      <c r="G9" s="118"/>
      <c r="H9" s="119"/>
    </row>
    <row r="10" spans="1:8">
      <c r="A10" s="120"/>
      <c r="B10" s="121"/>
      <c r="C10" s="122"/>
      <c r="D10" s="123">
        <v>16766</v>
      </c>
      <c r="E10" s="124"/>
      <c r="F10" s="125">
        <v>26879</v>
      </c>
      <c r="G10" s="126"/>
      <c r="H10" s="127"/>
    </row>
    <row r="11" spans="1:8">
      <c r="A11" s="108" t="s">
        <v>521</v>
      </c>
      <c r="B11" s="113"/>
      <c r="C11" s="114"/>
      <c r="D11" s="115">
        <v>239386</v>
      </c>
      <c r="E11" s="116"/>
      <c r="F11" s="117">
        <v>63956</v>
      </c>
      <c r="G11" s="118"/>
      <c r="H11" s="119"/>
    </row>
    <row r="12" spans="1:8">
      <c r="A12" s="120"/>
      <c r="B12" s="121"/>
      <c r="C12" s="128"/>
      <c r="D12" s="123">
        <v>28651</v>
      </c>
      <c r="E12" s="124"/>
      <c r="F12" s="125">
        <v>29239</v>
      </c>
      <c r="G12" s="126"/>
      <c r="H12" s="127"/>
    </row>
    <row r="13" spans="1:8">
      <c r="A13" s="108"/>
      <c r="B13" s="113"/>
      <c r="C13" s="129"/>
      <c r="D13" s="130">
        <v>92041</v>
      </c>
      <c r="E13" s="131"/>
      <c r="F13" s="132">
        <v>56459</v>
      </c>
      <c r="G13" s="133"/>
      <c r="H13" s="119"/>
    </row>
    <row r="14" spans="1:8">
      <c r="A14" s="120"/>
      <c r="B14" s="121"/>
      <c r="C14" s="122"/>
      <c r="D14" s="123">
        <v>29009</v>
      </c>
      <c r="E14" s="124"/>
      <c r="F14" s="125">
        <v>29348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3.64</v>
      </c>
      <c r="C19" s="134">
        <f>ROUND(VALUE(SUBSTITUTE(実質収支比率等に係る経年分析!G$48,"▲","-")),2)</f>
        <v>4.53</v>
      </c>
      <c r="D19" s="134">
        <f>ROUND(VALUE(SUBSTITUTE(実質収支比率等に係る経年分析!H$48,"▲","-")),2)</f>
        <v>11.5</v>
      </c>
      <c r="E19" s="134">
        <f>ROUND(VALUE(SUBSTITUTE(実質収支比率等に係る経年分析!I$48,"▲","-")),2)</f>
        <v>12.03</v>
      </c>
      <c r="F19" s="134">
        <f>ROUND(VALUE(SUBSTITUTE(実質収支比率等に係る経年分析!J$48,"▲","-")),2)</f>
        <v>11.52</v>
      </c>
    </row>
    <row r="20" spans="1:11">
      <c r="A20" s="134" t="s">
        <v>43</v>
      </c>
      <c r="B20" s="134">
        <f>ROUND(VALUE(SUBSTITUTE(実質収支比率等に係る経年分析!F$47,"▲","-")),2)</f>
        <v>8</v>
      </c>
      <c r="C20" s="134">
        <f>ROUND(VALUE(SUBSTITUTE(実質収支比率等に係る経年分析!G$47,"▲","-")),2)</f>
        <v>7.7</v>
      </c>
      <c r="D20" s="134">
        <f>ROUND(VALUE(SUBSTITUTE(実質収支比率等に係る経年分析!H$47,"▲","-")),2)</f>
        <v>8.36</v>
      </c>
      <c r="E20" s="134">
        <f>ROUND(VALUE(SUBSTITUTE(実質収支比率等に係る経年分析!I$47,"▲","-")),2)</f>
        <v>10.86</v>
      </c>
      <c r="F20" s="134">
        <f>ROUND(VALUE(SUBSTITUTE(実質収支比率等に係る経年分析!J$47,"▲","-")),2)</f>
        <v>16</v>
      </c>
    </row>
    <row r="21" spans="1:11">
      <c r="A21" s="134" t="s">
        <v>44</v>
      </c>
      <c r="B21" s="134">
        <f>IF(ISNUMBER(VALUE(SUBSTITUTE(実質収支比率等に係る経年分析!F$49,"▲","-"))),ROUND(VALUE(SUBSTITUTE(実質収支比率等に係る経年分析!F$49,"▲","-")),2),NA())</f>
        <v>0.53</v>
      </c>
      <c r="C21" s="134">
        <f>IF(ISNUMBER(VALUE(SUBSTITUTE(実質収支比率等に係る経年分析!G$49,"▲","-"))),ROUND(VALUE(SUBSTITUTE(実質収支比率等に係る経年分析!G$49,"▲","-")),2),NA())</f>
        <v>1.28</v>
      </c>
      <c r="D21" s="134">
        <f>IF(ISNUMBER(VALUE(SUBSTITUTE(実質収支比率等に係る経年分析!H$49,"▲","-"))),ROUND(VALUE(SUBSTITUTE(実質収支比率等に係る経年分析!H$49,"▲","-")),2),NA())</f>
        <v>7.15</v>
      </c>
      <c r="E21" s="134">
        <f>IF(ISNUMBER(VALUE(SUBSTITUTE(実質収支比率等に係る経年分析!I$49,"▲","-"))),ROUND(VALUE(SUBSTITUTE(実質収支比率等に係る経年分析!I$49,"▲","-")),2),NA())</f>
        <v>2.75</v>
      </c>
      <c r="F21" s="134">
        <f>IF(ISNUMBER(VALUE(SUBSTITUTE(実質収支比率等に係る経年分析!J$49,"▲","-"))),ROUND(VALUE(SUBSTITUTE(実質収支比率等に係る経年分析!J$49,"▲","-")),2),NA())</f>
        <v>4.6500000000000004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0.05</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f>IF(ROUND(VALUE(SUBSTITUTE(連結実質赤字比率に係る赤字・黒字の構成分析!G$42,"▲", "-")), 2) &lt; 0, ABS(ROUND(VALUE(SUBSTITUTE(連結実質赤字比率に係る赤字・黒字の構成分析!G$42,"▲", "-")), 2)), NA())</f>
        <v>0.01</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0.02</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0.66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0.25</v>
      </c>
    </row>
    <row r="30" spans="1:11">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0.34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3.26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0.88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0.48</v>
      </c>
    </row>
    <row r="31" spans="1:11">
      <c r="A31" s="135" t="str">
        <f>IF(連結実質赤字比率に係る赤字・黒字の構成分析!C$39="",NA(),連結実質赤字比率に係る赤字・黒字の構成分析!C$39)</f>
        <v>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1.48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1.68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2.06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2.56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3.94</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1.65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1.59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8.42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6.53</v>
      </c>
    </row>
    <row r="33" spans="1:16">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1.49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2.82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3.97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5.42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6.96</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5.18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5.14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6.65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7.94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8.52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4.53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11.47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11.47</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8.24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10.77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12.84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14.71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2943</v>
      </c>
      <c r="E42" s="136"/>
      <c r="F42" s="136"/>
      <c r="G42" s="136">
        <f>'実質公債費比率（分子）の構造'!L$52</f>
        <v>2886</v>
      </c>
      <c r="H42" s="136"/>
      <c r="I42" s="136"/>
      <c r="J42" s="136">
        <f>'実質公債費比率（分子）の構造'!M$52</f>
        <v>2906</v>
      </c>
      <c r="K42" s="136"/>
      <c r="L42" s="136"/>
      <c r="M42" s="136">
        <f>'実質公債費比率（分子）の構造'!N$52</f>
        <v>3064</v>
      </c>
      <c r="N42" s="136"/>
      <c r="O42" s="136"/>
      <c r="P42" s="136">
        <f>'実質公債費比率（分子）の構造'!O$52</f>
        <v>3105</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515</v>
      </c>
      <c r="C44" s="136"/>
      <c r="D44" s="136"/>
      <c r="E44" s="136">
        <f>'実質公債費比率（分子）の構造'!L$50</f>
        <v>467</v>
      </c>
      <c r="F44" s="136"/>
      <c r="G44" s="136"/>
      <c r="H44" s="136">
        <f>'実質公債費比率（分子）の構造'!M$50</f>
        <v>437</v>
      </c>
      <c r="I44" s="136"/>
      <c r="J44" s="136"/>
      <c r="K44" s="136">
        <f>'実質公債費比率（分子）の構造'!N$50</f>
        <v>350</v>
      </c>
      <c r="L44" s="136"/>
      <c r="M44" s="136"/>
      <c r="N44" s="136">
        <f>'実質公債費比率（分子）の構造'!O$50</f>
        <v>381</v>
      </c>
      <c r="O44" s="136"/>
      <c r="P44" s="136"/>
    </row>
    <row r="45" spans="1:16">
      <c r="A45" s="136" t="s">
        <v>54</v>
      </c>
      <c r="B45" s="136">
        <f>'実質公債費比率（分子）の構造'!K$49</f>
        <v>29</v>
      </c>
      <c r="C45" s="136"/>
      <c r="D45" s="136"/>
      <c r="E45" s="136">
        <f>'実質公債費比率（分子）の構造'!L$49</f>
        <v>29</v>
      </c>
      <c r="F45" s="136"/>
      <c r="G45" s="136"/>
      <c r="H45" s="136">
        <f>'実質公債費比率（分子）の構造'!M$49</f>
        <v>34</v>
      </c>
      <c r="I45" s="136"/>
      <c r="J45" s="136"/>
      <c r="K45" s="136">
        <f>'実質公債費比率（分子）の構造'!N$49</f>
        <v>39</v>
      </c>
      <c r="L45" s="136"/>
      <c r="M45" s="136"/>
      <c r="N45" s="136">
        <f>'実質公債費比率（分子）の構造'!O$49</f>
        <v>38</v>
      </c>
      <c r="O45" s="136"/>
      <c r="P45" s="136"/>
    </row>
    <row r="46" spans="1:16">
      <c r="A46" s="136" t="s">
        <v>55</v>
      </c>
      <c r="B46" s="136">
        <f>'実質公債費比率（分子）の構造'!K$48</f>
        <v>1176</v>
      </c>
      <c r="C46" s="136"/>
      <c r="D46" s="136"/>
      <c r="E46" s="136">
        <f>'実質公債費比率（分子）の構造'!L$48</f>
        <v>1171</v>
      </c>
      <c r="F46" s="136"/>
      <c r="G46" s="136"/>
      <c r="H46" s="136">
        <f>'実質公債費比率（分子）の構造'!M$48</f>
        <v>1032</v>
      </c>
      <c r="I46" s="136"/>
      <c r="J46" s="136"/>
      <c r="K46" s="136">
        <f>'実質公債費比率（分子）の構造'!N$48</f>
        <v>1128</v>
      </c>
      <c r="L46" s="136"/>
      <c r="M46" s="136"/>
      <c r="N46" s="136">
        <f>'実質公債費比率（分子）の構造'!O$48</f>
        <v>1033</v>
      </c>
      <c r="O46" s="136"/>
      <c r="P46" s="136"/>
    </row>
    <row r="47" spans="1:16">
      <c r="A47" s="136" t="s">
        <v>56</v>
      </c>
      <c r="B47" s="136">
        <f>'実質公債費比率（分子）の構造'!K$47</f>
        <v>7</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f>'実質公債費比率（分子）の構造'!K$46</f>
        <v>1</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3656</v>
      </c>
      <c r="C49" s="136"/>
      <c r="D49" s="136"/>
      <c r="E49" s="136">
        <f>'実質公債費比率（分子）の構造'!L$45</f>
        <v>3622</v>
      </c>
      <c r="F49" s="136"/>
      <c r="G49" s="136"/>
      <c r="H49" s="136">
        <f>'実質公債費比率（分子）の構造'!M$45</f>
        <v>3769</v>
      </c>
      <c r="I49" s="136"/>
      <c r="J49" s="136"/>
      <c r="K49" s="136">
        <f>'実質公債費比率（分子）の構造'!N$45</f>
        <v>3540</v>
      </c>
      <c r="L49" s="136"/>
      <c r="M49" s="136"/>
      <c r="N49" s="136">
        <f>'実質公債費比率（分子）の構造'!O$45</f>
        <v>3730</v>
      </c>
      <c r="O49" s="136"/>
      <c r="P49" s="136"/>
    </row>
    <row r="50" spans="1:16">
      <c r="A50" s="136" t="s">
        <v>59</v>
      </c>
      <c r="B50" s="136" t="e">
        <f>NA()</f>
        <v>#N/A</v>
      </c>
      <c r="C50" s="136">
        <f>IF(ISNUMBER('実質公債費比率（分子）の構造'!K$53),'実質公債費比率（分子）の構造'!K$53,NA())</f>
        <v>2441</v>
      </c>
      <c r="D50" s="136" t="e">
        <f>NA()</f>
        <v>#N/A</v>
      </c>
      <c r="E50" s="136" t="e">
        <f>NA()</f>
        <v>#N/A</v>
      </c>
      <c r="F50" s="136">
        <f>IF(ISNUMBER('実質公債費比率（分子）の構造'!L$53),'実質公債費比率（分子）の構造'!L$53,NA())</f>
        <v>2403</v>
      </c>
      <c r="G50" s="136" t="e">
        <f>NA()</f>
        <v>#N/A</v>
      </c>
      <c r="H50" s="136" t="e">
        <f>NA()</f>
        <v>#N/A</v>
      </c>
      <c r="I50" s="136">
        <f>IF(ISNUMBER('実質公債費比率（分子）の構造'!M$53),'実質公債費比率（分子）の構造'!M$53,NA())</f>
        <v>2366</v>
      </c>
      <c r="J50" s="136" t="e">
        <f>NA()</f>
        <v>#N/A</v>
      </c>
      <c r="K50" s="136" t="e">
        <f>NA()</f>
        <v>#N/A</v>
      </c>
      <c r="L50" s="136">
        <f>IF(ISNUMBER('実質公債費比率（分子）の構造'!N$53),'実質公債費比率（分子）の構造'!N$53,NA())</f>
        <v>1993</v>
      </c>
      <c r="M50" s="136" t="e">
        <f>NA()</f>
        <v>#N/A</v>
      </c>
      <c r="N50" s="136" t="e">
        <f>NA()</f>
        <v>#N/A</v>
      </c>
      <c r="O50" s="136">
        <f>IF(ISNUMBER('実質公債費比率（分子）の構造'!O$53),'実質公債費比率（分子）の構造'!O$53,NA())</f>
        <v>2077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32625</v>
      </c>
      <c r="E56" s="135"/>
      <c r="F56" s="135"/>
      <c r="G56" s="135">
        <f>'将来負担比率（分子）の構造'!J$51</f>
        <v>32926</v>
      </c>
      <c r="H56" s="135"/>
      <c r="I56" s="135"/>
      <c r="J56" s="135">
        <f>'将来負担比率（分子）の構造'!K$51</f>
        <v>32436</v>
      </c>
      <c r="K56" s="135"/>
      <c r="L56" s="135"/>
      <c r="M56" s="135">
        <f>'将来負担比率（分子）の構造'!L$51</f>
        <v>31395</v>
      </c>
      <c r="N56" s="135"/>
      <c r="O56" s="135"/>
      <c r="P56" s="135">
        <f>'将来負担比率（分子）の構造'!M$51</f>
        <v>31996</v>
      </c>
    </row>
    <row r="57" spans="1:16">
      <c r="A57" s="135" t="s">
        <v>35</v>
      </c>
      <c r="B57" s="135"/>
      <c r="C57" s="135"/>
      <c r="D57" s="135">
        <f>'将来負担比率（分子）の構造'!I$50</f>
        <v>2706</v>
      </c>
      <c r="E57" s="135"/>
      <c r="F57" s="135"/>
      <c r="G57" s="135">
        <f>'将来負担比率（分子）の構造'!J$50</f>
        <v>714</v>
      </c>
      <c r="H57" s="135"/>
      <c r="I57" s="135"/>
      <c r="J57" s="135">
        <f>'将来負担比率（分子）の構造'!K$50</f>
        <v>447</v>
      </c>
      <c r="K57" s="135"/>
      <c r="L57" s="135"/>
      <c r="M57" s="135">
        <f>'将来負担比率（分子）の構造'!L$50</f>
        <v>263</v>
      </c>
      <c r="N57" s="135"/>
      <c r="O57" s="135"/>
      <c r="P57" s="135">
        <f>'将来負担比率（分子）の構造'!M$50</f>
        <v>36</v>
      </c>
    </row>
    <row r="58" spans="1:16">
      <c r="A58" s="135" t="s">
        <v>34</v>
      </c>
      <c r="B58" s="135"/>
      <c r="C58" s="135"/>
      <c r="D58" s="135">
        <f>'将来負担比率（分子）の構造'!I$49</f>
        <v>5062</v>
      </c>
      <c r="E58" s="135"/>
      <c r="F58" s="135"/>
      <c r="G58" s="135">
        <f>'将来負担比率（分子）の構造'!J$49</f>
        <v>5383</v>
      </c>
      <c r="H58" s="135"/>
      <c r="I58" s="135"/>
      <c r="J58" s="135">
        <f>'将来負担比率（分子）の構造'!K$49</f>
        <v>8193</v>
      </c>
      <c r="K58" s="135"/>
      <c r="L58" s="135"/>
      <c r="M58" s="135">
        <f>'将来負担比率（分子）の構造'!L$49</f>
        <v>16751</v>
      </c>
      <c r="N58" s="135"/>
      <c r="O58" s="135"/>
      <c r="P58" s="135">
        <f>'将来負担比率（分子）の構造'!M$49</f>
        <v>20284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5964</v>
      </c>
      <c r="C62" s="135"/>
      <c r="D62" s="135"/>
      <c r="E62" s="135">
        <f>'将来負担比率（分子）の構造'!J$45</f>
        <v>5867</v>
      </c>
      <c r="F62" s="135"/>
      <c r="G62" s="135"/>
      <c r="H62" s="135">
        <f>'将来負担比率（分子）の構造'!K$45</f>
        <v>5008</v>
      </c>
      <c r="I62" s="135"/>
      <c r="J62" s="135"/>
      <c r="K62" s="135">
        <f>'将来負担比率（分子）の構造'!L$45</f>
        <v>4746</v>
      </c>
      <c r="L62" s="135"/>
      <c r="M62" s="135"/>
      <c r="N62" s="135">
        <f>'将来負担比率（分子）の構造'!M$45</f>
        <v>4645</v>
      </c>
      <c r="O62" s="135"/>
      <c r="P62" s="135"/>
    </row>
    <row r="63" spans="1:16">
      <c r="A63" s="135" t="s">
        <v>28</v>
      </c>
      <c r="B63" s="135">
        <f>'将来負担比率（分子）の構造'!I$44</f>
        <v>252</v>
      </c>
      <c r="C63" s="135"/>
      <c r="D63" s="135"/>
      <c r="E63" s="135">
        <f>'将来負担比率（分子）の構造'!J$44</f>
        <v>272</v>
      </c>
      <c r="F63" s="135"/>
      <c r="G63" s="135"/>
      <c r="H63" s="135">
        <f>'将来負担比率（分子）の構造'!K$44</f>
        <v>242</v>
      </c>
      <c r="I63" s="135"/>
      <c r="J63" s="135"/>
      <c r="K63" s="135">
        <f>'将来負担比率（分子）の構造'!L$44</f>
        <v>225</v>
      </c>
      <c r="L63" s="135"/>
      <c r="M63" s="135"/>
      <c r="N63" s="135">
        <f>'将来負担比率（分子）の構造'!M$44</f>
        <v>294</v>
      </c>
      <c r="O63" s="135"/>
      <c r="P63" s="135"/>
    </row>
    <row r="64" spans="1:16">
      <c r="A64" s="135" t="s">
        <v>27</v>
      </c>
      <c r="B64" s="135">
        <f>'将来負担比率（分子）の構造'!I$43</f>
        <v>13573</v>
      </c>
      <c r="C64" s="135"/>
      <c r="D64" s="135"/>
      <c r="E64" s="135">
        <f>'将来負担比率（分子）の構造'!J$43</f>
        <v>12518</v>
      </c>
      <c r="F64" s="135"/>
      <c r="G64" s="135"/>
      <c r="H64" s="135">
        <f>'将来負担比率（分子）の構造'!K$43</f>
        <v>12363</v>
      </c>
      <c r="I64" s="135"/>
      <c r="J64" s="135"/>
      <c r="K64" s="135">
        <f>'将来負担比率（分子）の構造'!L$43</f>
        <v>11678</v>
      </c>
      <c r="L64" s="135"/>
      <c r="M64" s="135"/>
      <c r="N64" s="135">
        <f>'将来負担比率（分子）の構造'!M$43</f>
        <v>12476</v>
      </c>
      <c r="O64" s="135"/>
      <c r="P64" s="135"/>
    </row>
    <row r="65" spans="1:16">
      <c r="A65" s="135" t="s">
        <v>26</v>
      </c>
      <c r="B65" s="135">
        <f>'将来負担比率（分子）の構造'!I$42</f>
        <v>2850</v>
      </c>
      <c r="C65" s="135"/>
      <c r="D65" s="135"/>
      <c r="E65" s="135">
        <f>'将来負担比率（分子）の構造'!J$42</f>
        <v>2421</v>
      </c>
      <c r="F65" s="135"/>
      <c r="G65" s="135"/>
      <c r="H65" s="135">
        <f>'将来負担比率（分子）の構造'!K$42</f>
        <v>2016</v>
      </c>
      <c r="I65" s="135"/>
      <c r="J65" s="135"/>
      <c r="K65" s="135">
        <f>'将来負担比率（分子）の構造'!L$42</f>
        <v>1649</v>
      </c>
      <c r="L65" s="135"/>
      <c r="M65" s="135"/>
      <c r="N65" s="135">
        <f>'将来負担比率（分子）の構造'!M$42</f>
        <v>1272</v>
      </c>
      <c r="O65" s="135"/>
      <c r="P65" s="135"/>
    </row>
    <row r="66" spans="1:16">
      <c r="A66" s="135" t="s">
        <v>25</v>
      </c>
      <c r="B66" s="135">
        <f>'将来負担比率（分子）の構造'!I$41</f>
        <v>35996</v>
      </c>
      <c r="C66" s="135"/>
      <c r="D66" s="135"/>
      <c r="E66" s="135">
        <f>'将来負担比率（分子）の構造'!J$41</f>
        <v>35404</v>
      </c>
      <c r="F66" s="135"/>
      <c r="G66" s="135"/>
      <c r="H66" s="135">
        <f>'将来負担比率（分子）の構造'!K$41</f>
        <v>34192</v>
      </c>
      <c r="I66" s="135"/>
      <c r="J66" s="135"/>
      <c r="K66" s="135">
        <f>'将来負担比率（分子）の構造'!L$41</f>
        <v>33271</v>
      </c>
      <c r="L66" s="135"/>
      <c r="M66" s="135"/>
      <c r="N66" s="135">
        <f>'将来負担比率（分子）の構造'!M$41</f>
        <v>32889</v>
      </c>
      <c r="O66" s="135"/>
      <c r="P66" s="135"/>
    </row>
    <row r="67" spans="1:16">
      <c r="A67" s="135" t="s">
        <v>63</v>
      </c>
      <c r="B67" s="135" t="e">
        <f>NA()</f>
        <v>#N/A</v>
      </c>
      <c r="C67" s="135">
        <f>IF(ISNUMBER('将来負担比率（分子）の構造'!I$52), IF('将来負担比率（分子）の構造'!I$52 &lt; 0, 0, '将来負担比率（分子）の構造'!I$52), NA())</f>
        <v>18242</v>
      </c>
      <c r="D67" s="135" t="e">
        <f>NA()</f>
        <v>#N/A</v>
      </c>
      <c r="E67" s="135" t="e">
        <f>NA()</f>
        <v>#N/A</v>
      </c>
      <c r="F67" s="135">
        <f>IF(ISNUMBER('将来負担比率（分子）の構造'!J$52), IF('将来負担比率（分子）の構造'!J$52 &lt; 0, 0, '将来負担比率（分子）の構造'!J$52), NA())</f>
        <v>17458</v>
      </c>
      <c r="G67" s="135" t="e">
        <f>NA()</f>
        <v>#N/A</v>
      </c>
      <c r="H67" s="135" t="e">
        <f>NA()</f>
        <v>#N/A</v>
      </c>
      <c r="I67" s="135">
        <f>IF(ISNUMBER('将来負担比率（分子）の構造'!K$52), IF('将来負担比率（分子）の構造'!K$52 &lt; 0, 0, '将来負担比率（分子）の構造'!K$52), NA())</f>
        <v>12745</v>
      </c>
      <c r="J67" s="135" t="e">
        <f>NA()</f>
        <v>#N/A</v>
      </c>
      <c r="K67" s="135" t="e">
        <f>NA()</f>
        <v>#N/A</v>
      </c>
      <c r="L67" s="135">
        <f>IF(ISNUMBER('将来負担比率（分子）の構造'!L$52), IF('将来負担比率（分子）の構造'!L$52 &lt; 0, 0, '将来負担比率（分子）の構造'!L$52), NA())</f>
        <v>3160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6860819</v>
      </c>
      <c r="S5" s="581"/>
      <c r="T5" s="581"/>
      <c r="U5" s="581"/>
      <c r="V5" s="581"/>
      <c r="W5" s="581"/>
      <c r="X5" s="581"/>
      <c r="Y5" s="582"/>
      <c r="Z5" s="583">
        <v>8.6</v>
      </c>
      <c r="AA5" s="583"/>
      <c r="AB5" s="583"/>
      <c r="AC5" s="583"/>
      <c r="AD5" s="584">
        <v>6859579</v>
      </c>
      <c r="AE5" s="584"/>
      <c r="AF5" s="584"/>
      <c r="AG5" s="584"/>
      <c r="AH5" s="584"/>
      <c r="AI5" s="584"/>
      <c r="AJ5" s="584"/>
      <c r="AK5" s="584"/>
      <c r="AL5" s="585">
        <v>44.3</v>
      </c>
      <c r="AM5" s="586"/>
      <c r="AN5" s="586"/>
      <c r="AO5" s="587"/>
      <c r="AP5" s="577" t="s">
        <v>208</v>
      </c>
      <c r="AQ5" s="578"/>
      <c r="AR5" s="578"/>
      <c r="AS5" s="578"/>
      <c r="AT5" s="578"/>
      <c r="AU5" s="578"/>
      <c r="AV5" s="578"/>
      <c r="AW5" s="578"/>
      <c r="AX5" s="578"/>
      <c r="AY5" s="578"/>
      <c r="AZ5" s="578"/>
      <c r="BA5" s="578"/>
      <c r="BB5" s="578"/>
      <c r="BC5" s="578"/>
      <c r="BD5" s="578"/>
      <c r="BE5" s="578"/>
      <c r="BF5" s="579"/>
      <c r="BG5" s="591">
        <v>6859580</v>
      </c>
      <c r="BH5" s="592"/>
      <c r="BI5" s="592"/>
      <c r="BJ5" s="592"/>
      <c r="BK5" s="592"/>
      <c r="BL5" s="592"/>
      <c r="BM5" s="592"/>
      <c r="BN5" s="593"/>
      <c r="BO5" s="594">
        <v>100</v>
      </c>
      <c r="BP5" s="594"/>
      <c r="BQ5" s="594"/>
      <c r="BR5" s="594"/>
      <c r="BS5" s="595">
        <v>6784</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418148</v>
      </c>
      <c r="S6" s="592"/>
      <c r="T6" s="592"/>
      <c r="U6" s="592"/>
      <c r="V6" s="592"/>
      <c r="W6" s="592"/>
      <c r="X6" s="592"/>
      <c r="Y6" s="593"/>
      <c r="Z6" s="594">
        <v>0.5</v>
      </c>
      <c r="AA6" s="594"/>
      <c r="AB6" s="594"/>
      <c r="AC6" s="594"/>
      <c r="AD6" s="595">
        <v>418148</v>
      </c>
      <c r="AE6" s="595"/>
      <c r="AF6" s="595"/>
      <c r="AG6" s="595"/>
      <c r="AH6" s="595"/>
      <c r="AI6" s="595"/>
      <c r="AJ6" s="595"/>
      <c r="AK6" s="595"/>
      <c r="AL6" s="596">
        <v>2.7</v>
      </c>
      <c r="AM6" s="597"/>
      <c r="AN6" s="597"/>
      <c r="AO6" s="598"/>
      <c r="AP6" s="588" t="s">
        <v>213</v>
      </c>
      <c r="AQ6" s="589"/>
      <c r="AR6" s="589"/>
      <c r="AS6" s="589"/>
      <c r="AT6" s="589"/>
      <c r="AU6" s="589"/>
      <c r="AV6" s="589"/>
      <c r="AW6" s="589"/>
      <c r="AX6" s="589"/>
      <c r="AY6" s="589"/>
      <c r="AZ6" s="589"/>
      <c r="BA6" s="589"/>
      <c r="BB6" s="589"/>
      <c r="BC6" s="589"/>
      <c r="BD6" s="589"/>
      <c r="BE6" s="589"/>
      <c r="BF6" s="590"/>
      <c r="BG6" s="591">
        <v>6859580</v>
      </c>
      <c r="BH6" s="592"/>
      <c r="BI6" s="592"/>
      <c r="BJ6" s="592"/>
      <c r="BK6" s="592"/>
      <c r="BL6" s="592"/>
      <c r="BM6" s="592"/>
      <c r="BN6" s="593"/>
      <c r="BO6" s="594">
        <v>100</v>
      </c>
      <c r="BP6" s="594"/>
      <c r="BQ6" s="594"/>
      <c r="BR6" s="594"/>
      <c r="BS6" s="595">
        <v>6784</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234220</v>
      </c>
      <c r="CS6" s="592"/>
      <c r="CT6" s="592"/>
      <c r="CU6" s="592"/>
      <c r="CV6" s="592"/>
      <c r="CW6" s="592"/>
      <c r="CX6" s="592"/>
      <c r="CY6" s="593"/>
      <c r="CZ6" s="594">
        <v>0.4</v>
      </c>
      <c r="DA6" s="594"/>
      <c r="DB6" s="594"/>
      <c r="DC6" s="594"/>
      <c r="DD6" s="600" t="s">
        <v>215</v>
      </c>
      <c r="DE6" s="592"/>
      <c r="DF6" s="592"/>
      <c r="DG6" s="592"/>
      <c r="DH6" s="592"/>
      <c r="DI6" s="592"/>
      <c r="DJ6" s="592"/>
      <c r="DK6" s="592"/>
      <c r="DL6" s="592"/>
      <c r="DM6" s="592"/>
      <c r="DN6" s="592"/>
      <c r="DO6" s="592"/>
      <c r="DP6" s="593"/>
      <c r="DQ6" s="600">
        <v>234220</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14917</v>
      </c>
      <c r="S7" s="592"/>
      <c r="T7" s="592"/>
      <c r="U7" s="592"/>
      <c r="V7" s="592"/>
      <c r="W7" s="592"/>
      <c r="X7" s="592"/>
      <c r="Y7" s="593"/>
      <c r="Z7" s="594">
        <v>0</v>
      </c>
      <c r="AA7" s="594"/>
      <c r="AB7" s="594"/>
      <c r="AC7" s="594"/>
      <c r="AD7" s="595">
        <v>14917</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3542730</v>
      </c>
      <c r="BH7" s="592"/>
      <c r="BI7" s="592"/>
      <c r="BJ7" s="592"/>
      <c r="BK7" s="592"/>
      <c r="BL7" s="592"/>
      <c r="BM7" s="592"/>
      <c r="BN7" s="593"/>
      <c r="BO7" s="594">
        <v>51.6</v>
      </c>
      <c r="BP7" s="594"/>
      <c r="BQ7" s="594"/>
      <c r="BR7" s="594"/>
      <c r="BS7" s="595">
        <v>6784</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9998003</v>
      </c>
      <c r="CS7" s="592"/>
      <c r="CT7" s="592"/>
      <c r="CU7" s="592"/>
      <c r="CV7" s="592"/>
      <c r="CW7" s="592"/>
      <c r="CX7" s="592"/>
      <c r="CY7" s="593"/>
      <c r="CZ7" s="594">
        <v>15</v>
      </c>
      <c r="DA7" s="594"/>
      <c r="DB7" s="594"/>
      <c r="DC7" s="594"/>
      <c r="DD7" s="600">
        <v>489573</v>
      </c>
      <c r="DE7" s="592"/>
      <c r="DF7" s="592"/>
      <c r="DG7" s="592"/>
      <c r="DH7" s="592"/>
      <c r="DI7" s="592"/>
      <c r="DJ7" s="592"/>
      <c r="DK7" s="592"/>
      <c r="DL7" s="592"/>
      <c r="DM7" s="592"/>
      <c r="DN7" s="592"/>
      <c r="DO7" s="592"/>
      <c r="DP7" s="593"/>
      <c r="DQ7" s="600">
        <v>6266811</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19496</v>
      </c>
      <c r="S8" s="592"/>
      <c r="T8" s="592"/>
      <c r="U8" s="592"/>
      <c r="V8" s="592"/>
      <c r="W8" s="592"/>
      <c r="X8" s="592"/>
      <c r="Y8" s="593"/>
      <c r="Z8" s="594">
        <v>0</v>
      </c>
      <c r="AA8" s="594"/>
      <c r="AB8" s="594"/>
      <c r="AC8" s="594"/>
      <c r="AD8" s="595">
        <v>19496</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90860</v>
      </c>
      <c r="BH8" s="592"/>
      <c r="BI8" s="592"/>
      <c r="BJ8" s="592"/>
      <c r="BK8" s="592"/>
      <c r="BL8" s="592"/>
      <c r="BM8" s="592"/>
      <c r="BN8" s="593"/>
      <c r="BO8" s="594">
        <v>1.3</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24637566</v>
      </c>
      <c r="CS8" s="592"/>
      <c r="CT8" s="592"/>
      <c r="CU8" s="592"/>
      <c r="CV8" s="592"/>
      <c r="CW8" s="592"/>
      <c r="CX8" s="592"/>
      <c r="CY8" s="593"/>
      <c r="CZ8" s="594">
        <v>37.1</v>
      </c>
      <c r="DA8" s="594"/>
      <c r="DB8" s="594"/>
      <c r="DC8" s="594"/>
      <c r="DD8" s="600">
        <v>1650461</v>
      </c>
      <c r="DE8" s="592"/>
      <c r="DF8" s="592"/>
      <c r="DG8" s="592"/>
      <c r="DH8" s="592"/>
      <c r="DI8" s="592"/>
      <c r="DJ8" s="592"/>
      <c r="DK8" s="592"/>
      <c r="DL8" s="592"/>
      <c r="DM8" s="592"/>
      <c r="DN8" s="592"/>
      <c r="DO8" s="592"/>
      <c r="DP8" s="593"/>
      <c r="DQ8" s="600">
        <v>4044478</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26280</v>
      </c>
      <c r="S9" s="592"/>
      <c r="T9" s="592"/>
      <c r="U9" s="592"/>
      <c r="V9" s="592"/>
      <c r="W9" s="592"/>
      <c r="X9" s="592"/>
      <c r="Y9" s="593"/>
      <c r="Z9" s="594">
        <v>0</v>
      </c>
      <c r="AA9" s="594"/>
      <c r="AB9" s="594"/>
      <c r="AC9" s="594"/>
      <c r="AD9" s="595">
        <v>26280</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2714982</v>
      </c>
      <c r="BH9" s="592"/>
      <c r="BI9" s="592"/>
      <c r="BJ9" s="592"/>
      <c r="BK9" s="592"/>
      <c r="BL9" s="592"/>
      <c r="BM9" s="592"/>
      <c r="BN9" s="593"/>
      <c r="BO9" s="594">
        <v>39.6</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2345997</v>
      </c>
      <c r="CS9" s="592"/>
      <c r="CT9" s="592"/>
      <c r="CU9" s="592"/>
      <c r="CV9" s="592"/>
      <c r="CW9" s="592"/>
      <c r="CX9" s="592"/>
      <c r="CY9" s="593"/>
      <c r="CZ9" s="594">
        <v>3.5</v>
      </c>
      <c r="DA9" s="594"/>
      <c r="DB9" s="594"/>
      <c r="DC9" s="594"/>
      <c r="DD9" s="600">
        <v>266890</v>
      </c>
      <c r="DE9" s="592"/>
      <c r="DF9" s="592"/>
      <c r="DG9" s="592"/>
      <c r="DH9" s="592"/>
      <c r="DI9" s="592"/>
      <c r="DJ9" s="592"/>
      <c r="DK9" s="592"/>
      <c r="DL9" s="592"/>
      <c r="DM9" s="592"/>
      <c r="DN9" s="592"/>
      <c r="DO9" s="592"/>
      <c r="DP9" s="593"/>
      <c r="DQ9" s="600">
        <v>1735028</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628755</v>
      </c>
      <c r="S10" s="592"/>
      <c r="T10" s="592"/>
      <c r="U10" s="592"/>
      <c r="V10" s="592"/>
      <c r="W10" s="592"/>
      <c r="X10" s="592"/>
      <c r="Y10" s="593"/>
      <c r="Z10" s="594">
        <v>0.8</v>
      </c>
      <c r="AA10" s="594"/>
      <c r="AB10" s="594"/>
      <c r="AC10" s="594"/>
      <c r="AD10" s="595">
        <v>628755</v>
      </c>
      <c r="AE10" s="595"/>
      <c r="AF10" s="595"/>
      <c r="AG10" s="595"/>
      <c r="AH10" s="595"/>
      <c r="AI10" s="595"/>
      <c r="AJ10" s="595"/>
      <c r="AK10" s="595"/>
      <c r="AL10" s="596">
        <v>4.0999999999999996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173278</v>
      </c>
      <c r="BH10" s="592"/>
      <c r="BI10" s="592"/>
      <c r="BJ10" s="592"/>
      <c r="BK10" s="592"/>
      <c r="BL10" s="592"/>
      <c r="BM10" s="592"/>
      <c r="BN10" s="593"/>
      <c r="BO10" s="594">
        <v>2.5</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435959</v>
      </c>
      <c r="CS10" s="592"/>
      <c r="CT10" s="592"/>
      <c r="CU10" s="592"/>
      <c r="CV10" s="592"/>
      <c r="CW10" s="592"/>
      <c r="CX10" s="592"/>
      <c r="CY10" s="593"/>
      <c r="CZ10" s="594">
        <v>0.7</v>
      </c>
      <c r="DA10" s="594"/>
      <c r="DB10" s="594"/>
      <c r="DC10" s="594"/>
      <c r="DD10" s="600" t="s">
        <v>112</v>
      </c>
      <c r="DE10" s="592"/>
      <c r="DF10" s="592"/>
      <c r="DG10" s="592"/>
      <c r="DH10" s="592"/>
      <c r="DI10" s="592"/>
      <c r="DJ10" s="592"/>
      <c r="DK10" s="592"/>
      <c r="DL10" s="592"/>
      <c r="DM10" s="592"/>
      <c r="DN10" s="592"/>
      <c r="DO10" s="592"/>
      <c r="DP10" s="593"/>
      <c r="DQ10" s="600">
        <v>10971</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5174</v>
      </c>
      <c r="S11" s="592"/>
      <c r="T11" s="592"/>
      <c r="U11" s="592"/>
      <c r="V11" s="592"/>
      <c r="W11" s="592"/>
      <c r="X11" s="592"/>
      <c r="Y11" s="593"/>
      <c r="Z11" s="594">
        <v>0</v>
      </c>
      <c r="AA11" s="594"/>
      <c r="AB11" s="594"/>
      <c r="AC11" s="594"/>
      <c r="AD11" s="595">
        <v>5174</v>
      </c>
      <c r="AE11" s="595"/>
      <c r="AF11" s="595"/>
      <c r="AG11" s="595"/>
      <c r="AH11" s="595"/>
      <c r="AI11" s="595"/>
      <c r="AJ11" s="595"/>
      <c r="AK11" s="595"/>
      <c r="AL11" s="596">
        <v>0</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563610</v>
      </c>
      <c r="BH11" s="592"/>
      <c r="BI11" s="592"/>
      <c r="BJ11" s="592"/>
      <c r="BK11" s="592"/>
      <c r="BL11" s="592"/>
      <c r="BM11" s="592"/>
      <c r="BN11" s="593"/>
      <c r="BO11" s="594">
        <v>8.1999999999999993</v>
      </c>
      <c r="BP11" s="594"/>
      <c r="BQ11" s="594"/>
      <c r="BR11" s="594"/>
      <c r="BS11" s="600">
        <v>6784</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2777319</v>
      </c>
      <c r="CS11" s="592"/>
      <c r="CT11" s="592"/>
      <c r="CU11" s="592"/>
      <c r="CV11" s="592"/>
      <c r="CW11" s="592"/>
      <c r="CX11" s="592"/>
      <c r="CY11" s="593"/>
      <c r="CZ11" s="594">
        <v>4.2</v>
      </c>
      <c r="DA11" s="594"/>
      <c r="DB11" s="594"/>
      <c r="DC11" s="594"/>
      <c r="DD11" s="600">
        <v>445721</v>
      </c>
      <c r="DE11" s="592"/>
      <c r="DF11" s="592"/>
      <c r="DG11" s="592"/>
      <c r="DH11" s="592"/>
      <c r="DI11" s="592"/>
      <c r="DJ11" s="592"/>
      <c r="DK11" s="592"/>
      <c r="DL11" s="592"/>
      <c r="DM11" s="592"/>
      <c r="DN11" s="592"/>
      <c r="DO11" s="592"/>
      <c r="DP11" s="593"/>
      <c r="DQ11" s="600">
        <v>861753</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2642563</v>
      </c>
      <c r="BH12" s="592"/>
      <c r="BI12" s="592"/>
      <c r="BJ12" s="592"/>
      <c r="BK12" s="592"/>
      <c r="BL12" s="592"/>
      <c r="BM12" s="592"/>
      <c r="BN12" s="593"/>
      <c r="BO12" s="594">
        <v>38.5</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1736284</v>
      </c>
      <c r="CS12" s="592"/>
      <c r="CT12" s="592"/>
      <c r="CU12" s="592"/>
      <c r="CV12" s="592"/>
      <c r="CW12" s="592"/>
      <c r="CX12" s="592"/>
      <c r="CY12" s="593"/>
      <c r="CZ12" s="594">
        <v>2.6</v>
      </c>
      <c r="DA12" s="594"/>
      <c r="DB12" s="594"/>
      <c r="DC12" s="594"/>
      <c r="DD12" s="600">
        <v>254478</v>
      </c>
      <c r="DE12" s="592"/>
      <c r="DF12" s="592"/>
      <c r="DG12" s="592"/>
      <c r="DH12" s="592"/>
      <c r="DI12" s="592"/>
      <c r="DJ12" s="592"/>
      <c r="DK12" s="592"/>
      <c r="DL12" s="592"/>
      <c r="DM12" s="592"/>
      <c r="DN12" s="592"/>
      <c r="DO12" s="592"/>
      <c r="DP12" s="593"/>
      <c r="DQ12" s="600">
        <v>856573</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114870</v>
      </c>
      <c r="S13" s="592"/>
      <c r="T13" s="592"/>
      <c r="U13" s="592"/>
      <c r="V13" s="592"/>
      <c r="W13" s="592"/>
      <c r="X13" s="592"/>
      <c r="Y13" s="593"/>
      <c r="Z13" s="594">
        <v>0.1</v>
      </c>
      <c r="AA13" s="594"/>
      <c r="AB13" s="594"/>
      <c r="AC13" s="594"/>
      <c r="AD13" s="595">
        <v>114870</v>
      </c>
      <c r="AE13" s="595"/>
      <c r="AF13" s="595"/>
      <c r="AG13" s="595"/>
      <c r="AH13" s="595"/>
      <c r="AI13" s="595"/>
      <c r="AJ13" s="595"/>
      <c r="AK13" s="595"/>
      <c r="AL13" s="596">
        <v>0.7</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2612856</v>
      </c>
      <c r="BH13" s="592"/>
      <c r="BI13" s="592"/>
      <c r="BJ13" s="592"/>
      <c r="BK13" s="592"/>
      <c r="BL13" s="592"/>
      <c r="BM13" s="592"/>
      <c r="BN13" s="593"/>
      <c r="BO13" s="594">
        <v>38.1</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12377760</v>
      </c>
      <c r="CS13" s="592"/>
      <c r="CT13" s="592"/>
      <c r="CU13" s="592"/>
      <c r="CV13" s="592"/>
      <c r="CW13" s="592"/>
      <c r="CX13" s="592"/>
      <c r="CY13" s="593"/>
      <c r="CZ13" s="594">
        <v>18.600000000000001</v>
      </c>
      <c r="DA13" s="594"/>
      <c r="DB13" s="594"/>
      <c r="DC13" s="594"/>
      <c r="DD13" s="600">
        <v>10857374</v>
      </c>
      <c r="DE13" s="592"/>
      <c r="DF13" s="592"/>
      <c r="DG13" s="592"/>
      <c r="DH13" s="592"/>
      <c r="DI13" s="592"/>
      <c r="DJ13" s="592"/>
      <c r="DK13" s="592"/>
      <c r="DL13" s="592"/>
      <c r="DM13" s="592"/>
      <c r="DN13" s="592"/>
      <c r="DO13" s="592"/>
      <c r="DP13" s="593"/>
      <c r="DQ13" s="600">
        <v>3251916</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153818</v>
      </c>
      <c r="BH14" s="592"/>
      <c r="BI14" s="592"/>
      <c r="BJ14" s="592"/>
      <c r="BK14" s="592"/>
      <c r="BL14" s="592"/>
      <c r="BM14" s="592"/>
      <c r="BN14" s="593"/>
      <c r="BO14" s="594">
        <v>2.2000000000000002</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1131692</v>
      </c>
      <c r="CS14" s="592"/>
      <c r="CT14" s="592"/>
      <c r="CU14" s="592"/>
      <c r="CV14" s="592"/>
      <c r="CW14" s="592"/>
      <c r="CX14" s="592"/>
      <c r="CY14" s="593"/>
      <c r="CZ14" s="594">
        <v>1.7</v>
      </c>
      <c r="DA14" s="594"/>
      <c r="DB14" s="594"/>
      <c r="DC14" s="594"/>
      <c r="DD14" s="600">
        <v>200298</v>
      </c>
      <c r="DE14" s="592"/>
      <c r="DF14" s="592"/>
      <c r="DG14" s="592"/>
      <c r="DH14" s="592"/>
      <c r="DI14" s="592"/>
      <c r="DJ14" s="592"/>
      <c r="DK14" s="592"/>
      <c r="DL14" s="592"/>
      <c r="DM14" s="592"/>
      <c r="DN14" s="592"/>
      <c r="DO14" s="592"/>
      <c r="DP14" s="593"/>
      <c r="DQ14" s="600">
        <v>931097</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11162</v>
      </c>
      <c r="S15" s="592"/>
      <c r="T15" s="592"/>
      <c r="U15" s="592"/>
      <c r="V15" s="592"/>
      <c r="W15" s="592"/>
      <c r="X15" s="592"/>
      <c r="Y15" s="593"/>
      <c r="Z15" s="594">
        <v>0</v>
      </c>
      <c r="AA15" s="594"/>
      <c r="AB15" s="594"/>
      <c r="AC15" s="594"/>
      <c r="AD15" s="595">
        <v>11162</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520469</v>
      </c>
      <c r="BH15" s="592"/>
      <c r="BI15" s="592"/>
      <c r="BJ15" s="592"/>
      <c r="BK15" s="592"/>
      <c r="BL15" s="592"/>
      <c r="BM15" s="592"/>
      <c r="BN15" s="593"/>
      <c r="BO15" s="594">
        <v>7.6</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4161676</v>
      </c>
      <c r="CS15" s="592"/>
      <c r="CT15" s="592"/>
      <c r="CU15" s="592"/>
      <c r="CV15" s="592"/>
      <c r="CW15" s="592"/>
      <c r="CX15" s="592"/>
      <c r="CY15" s="593"/>
      <c r="CZ15" s="594">
        <v>6.3</v>
      </c>
      <c r="DA15" s="594"/>
      <c r="DB15" s="594"/>
      <c r="DC15" s="594"/>
      <c r="DD15" s="600">
        <v>1381185</v>
      </c>
      <c r="DE15" s="592"/>
      <c r="DF15" s="592"/>
      <c r="DG15" s="592"/>
      <c r="DH15" s="592"/>
      <c r="DI15" s="592"/>
      <c r="DJ15" s="592"/>
      <c r="DK15" s="592"/>
      <c r="DL15" s="592"/>
      <c r="DM15" s="592"/>
      <c r="DN15" s="592"/>
      <c r="DO15" s="592"/>
      <c r="DP15" s="593"/>
      <c r="DQ15" s="600">
        <v>2048802</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15598144</v>
      </c>
      <c r="S16" s="592"/>
      <c r="T16" s="592"/>
      <c r="U16" s="592"/>
      <c r="V16" s="592"/>
      <c r="W16" s="592"/>
      <c r="X16" s="592"/>
      <c r="Y16" s="593"/>
      <c r="Z16" s="594">
        <v>19.600000000000001</v>
      </c>
      <c r="AA16" s="594"/>
      <c r="AB16" s="594"/>
      <c r="AC16" s="594"/>
      <c r="AD16" s="595">
        <v>7338335</v>
      </c>
      <c r="AE16" s="595"/>
      <c r="AF16" s="595"/>
      <c r="AG16" s="595"/>
      <c r="AH16" s="595"/>
      <c r="AI16" s="595"/>
      <c r="AJ16" s="595"/>
      <c r="AK16" s="595"/>
      <c r="AL16" s="596">
        <v>47.4</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2895172</v>
      </c>
      <c r="CS16" s="592"/>
      <c r="CT16" s="592"/>
      <c r="CU16" s="592"/>
      <c r="CV16" s="592"/>
      <c r="CW16" s="592"/>
      <c r="CX16" s="592"/>
      <c r="CY16" s="593"/>
      <c r="CZ16" s="594">
        <v>4.4000000000000004</v>
      </c>
      <c r="DA16" s="594"/>
      <c r="DB16" s="594"/>
      <c r="DC16" s="594"/>
      <c r="DD16" s="600" t="s">
        <v>112</v>
      </c>
      <c r="DE16" s="592"/>
      <c r="DF16" s="592"/>
      <c r="DG16" s="592"/>
      <c r="DH16" s="592"/>
      <c r="DI16" s="592"/>
      <c r="DJ16" s="592"/>
      <c r="DK16" s="592"/>
      <c r="DL16" s="592"/>
      <c r="DM16" s="592"/>
      <c r="DN16" s="592"/>
      <c r="DO16" s="592"/>
      <c r="DP16" s="593"/>
      <c r="DQ16" s="600">
        <v>1110525</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7338335</v>
      </c>
      <c r="S17" s="592"/>
      <c r="T17" s="592"/>
      <c r="U17" s="592"/>
      <c r="V17" s="592"/>
      <c r="W17" s="592"/>
      <c r="X17" s="592"/>
      <c r="Y17" s="593"/>
      <c r="Z17" s="594">
        <v>9.1999999999999993</v>
      </c>
      <c r="AA17" s="594"/>
      <c r="AB17" s="594"/>
      <c r="AC17" s="594"/>
      <c r="AD17" s="595">
        <v>7338335</v>
      </c>
      <c r="AE17" s="595"/>
      <c r="AF17" s="595"/>
      <c r="AG17" s="595"/>
      <c r="AH17" s="595"/>
      <c r="AI17" s="595"/>
      <c r="AJ17" s="595"/>
      <c r="AK17" s="595"/>
      <c r="AL17" s="596">
        <v>47.4</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3733630</v>
      </c>
      <c r="CS17" s="592"/>
      <c r="CT17" s="592"/>
      <c r="CU17" s="592"/>
      <c r="CV17" s="592"/>
      <c r="CW17" s="592"/>
      <c r="CX17" s="592"/>
      <c r="CY17" s="593"/>
      <c r="CZ17" s="594">
        <v>5.6</v>
      </c>
      <c r="DA17" s="594"/>
      <c r="DB17" s="594"/>
      <c r="DC17" s="594"/>
      <c r="DD17" s="600" t="s">
        <v>112</v>
      </c>
      <c r="DE17" s="592"/>
      <c r="DF17" s="592"/>
      <c r="DG17" s="592"/>
      <c r="DH17" s="592"/>
      <c r="DI17" s="592"/>
      <c r="DJ17" s="592"/>
      <c r="DK17" s="592"/>
      <c r="DL17" s="592"/>
      <c r="DM17" s="592"/>
      <c r="DN17" s="592"/>
      <c r="DO17" s="592"/>
      <c r="DP17" s="593"/>
      <c r="DQ17" s="600">
        <v>3733330</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996522</v>
      </c>
      <c r="S18" s="592"/>
      <c r="T18" s="592"/>
      <c r="U18" s="592"/>
      <c r="V18" s="592"/>
      <c r="W18" s="592"/>
      <c r="X18" s="592"/>
      <c r="Y18" s="593"/>
      <c r="Z18" s="594">
        <v>1.3</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7263287</v>
      </c>
      <c r="S19" s="592"/>
      <c r="T19" s="592"/>
      <c r="U19" s="592"/>
      <c r="V19" s="592"/>
      <c r="W19" s="592"/>
      <c r="X19" s="592"/>
      <c r="Y19" s="593"/>
      <c r="Z19" s="594">
        <v>9.1</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1239</v>
      </c>
      <c r="BH19" s="592"/>
      <c r="BI19" s="592"/>
      <c r="BJ19" s="592"/>
      <c r="BK19" s="592"/>
      <c r="BL19" s="592"/>
      <c r="BM19" s="592"/>
      <c r="BN19" s="593"/>
      <c r="BO19" s="594">
        <v>0</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23697765</v>
      </c>
      <c r="S20" s="592"/>
      <c r="T20" s="592"/>
      <c r="U20" s="592"/>
      <c r="V20" s="592"/>
      <c r="W20" s="592"/>
      <c r="X20" s="592"/>
      <c r="Y20" s="593"/>
      <c r="Z20" s="594">
        <v>29.8</v>
      </c>
      <c r="AA20" s="594"/>
      <c r="AB20" s="594"/>
      <c r="AC20" s="594"/>
      <c r="AD20" s="595">
        <v>15436716</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1239</v>
      </c>
      <c r="BH20" s="592"/>
      <c r="BI20" s="592"/>
      <c r="BJ20" s="592"/>
      <c r="BK20" s="592"/>
      <c r="BL20" s="592"/>
      <c r="BM20" s="592"/>
      <c r="BN20" s="593"/>
      <c r="BO20" s="594">
        <v>0</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66465278</v>
      </c>
      <c r="CS20" s="592"/>
      <c r="CT20" s="592"/>
      <c r="CU20" s="592"/>
      <c r="CV20" s="592"/>
      <c r="CW20" s="592"/>
      <c r="CX20" s="592"/>
      <c r="CY20" s="593"/>
      <c r="CZ20" s="594">
        <v>100</v>
      </c>
      <c r="DA20" s="594"/>
      <c r="DB20" s="594"/>
      <c r="DC20" s="594"/>
      <c r="DD20" s="600">
        <v>15545980</v>
      </c>
      <c r="DE20" s="592"/>
      <c r="DF20" s="592"/>
      <c r="DG20" s="592"/>
      <c r="DH20" s="592"/>
      <c r="DI20" s="592"/>
      <c r="DJ20" s="592"/>
      <c r="DK20" s="592"/>
      <c r="DL20" s="592"/>
      <c r="DM20" s="592"/>
      <c r="DN20" s="592"/>
      <c r="DO20" s="592"/>
      <c r="DP20" s="593"/>
      <c r="DQ20" s="600">
        <v>25085504</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10366</v>
      </c>
      <c r="S21" s="592"/>
      <c r="T21" s="592"/>
      <c r="U21" s="592"/>
      <c r="V21" s="592"/>
      <c r="W21" s="592"/>
      <c r="X21" s="592"/>
      <c r="Y21" s="593"/>
      <c r="Z21" s="594">
        <v>0</v>
      </c>
      <c r="AA21" s="594"/>
      <c r="AB21" s="594"/>
      <c r="AC21" s="594"/>
      <c r="AD21" s="595">
        <v>10366</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111762</v>
      </c>
      <c r="S22" s="592"/>
      <c r="T22" s="592"/>
      <c r="U22" s="592"/>
      <c r="V22" s="592"/>
      <c r="W22" s="592"/>
      <c r="X22" s="592"/>
      <c r="Y22" s="593"/>
      <c r="Z22" s="594">
        <v>0.1</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248388</v>
      </c>
      <c r="S23" s="592"/>
      <c r="T23" s="592"/>
      <c r="U23" s="592"/>
      <c r="V23" s="592"/>
      <c r="W23" s="592"/>
      <c r="X23" s="592"/>
      <c r="Y23" s="593"/>
      <c r="Z23" s="594">
        <v>0.3</v>
      </c>
      <c r="AA23" s="594"/>
      <c r="AB23" s="594"/>
      <c r="AC23" s="594"/>
      <c r="AD23" s="595">
        <v>17318</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1239</v>
      </c>
      <c r="BH23" s="592"/>
      <c r="BI23" s="592"/>
      <c r="BJ23" s="592"/>
      <c r="BK23" s="592"/>
      <c r="BL23" s="592"/>
      <c r="BM23" s="592"/>
      <c r="BN23" s="593"/>
      <c r="BO23" s="594">
        <v>0</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103289</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11419339</v>
      </c>
      <c r="CS24" s="581"/>
      <c r="CT24" s="581"/>
      <c r="CU24" s="581"/>
      <c r="CV24" s="581"/>
      <c r="CW24" s="581"/>
      <c r="CX24" s="581"/>
      <c r="CY24" s="582"/>
      <c r="CZ24" s="618">
        <v>17.2</v>
      </c>
      <c r="DA24" s="619"/>
      <c r="DB24" s="619"/>
      <c r="DC24" s="620"/>
      <c r="DD24" s="617">
        <v>8943227</v>
      </c>
      <c r="DE24" s="581"/>
      <c r="DF24" s="581"/>
      <c r="DG24" s="581"/>
      <c r="DH24" s="581"/>
      <c r="DI24" s="581"/>
      <c r="DJ24" s="581"/>
      <c r="DK24" s="582"/>
      <c r="DL24" s="617">
        <v>8335567</v>
      </c>
      <c r="DM24" s="581"/>
      <c r="DN24" s="581"/>
      <c r="DO24" s="581"/>
      <c r="DP24" s="581"/>
      <c r="DQ24" s="581"/>
      <c r="DR24" s="581"/>
      <c r="DS24" s="581"/>
      <c r="DT24" s="581"/>
      <c r="DU24" s="581"/>
      <c r="DV24" s="582"/>
      <c r="DW24" s="585">
        <v>48.5</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10897182</v>
      </c>
      <c r="S25" s="592"/>
      <c r="T25" s="592"/>
      <c r="U25" s="592"/>
      <c r="V25" s="592"/>
      <c r="W25" s="592"/>
      <c r="X25" s="592"/>
      <c r="Y25" s="593"/>
      <c r="Z25" s="594">
        <v>13.7</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4491824</v>
      </c>
      <c r="CS25" s="623"/>
      <c r="CT25" s="623"/>
      <c r="CU25" s="623"/>
      <c r="CV25" s="623"/>
      <c r="CW25" s="623"/>
      <c r="CX25" s="623"/>
      <c r="CY25" s="624"/>
      <c r="CZ25" s="625">
        <v>6.8</v>
      </c>
      <c r="DA25" s="626"/>
      <c r="DB25" s="626"/>
      <c r="DC25" s="627"/>
      <c r="DD25" s="600">
        <v>4206033</v>
      </c>
      <c r="DE25" s="623"/>
      <c r="DF25" s="623"/>
      <c r="DG25" s="623"/>
      <c r="DH25" s="623"/>
      <c r="DI25" s="623"/>
      <c r="DJ25" s="623"/>
      <c r="DK25" s="624"/>
      <c r="DL25" s="600">
        <v>3647773</v>
      </c>
      <c r="DM25" s="623"/>
      <c r="DN25" s="623"/>
      <c r="DO25" s="623"/>
      <c r="DP25" s="623"/>
      <c r="DQ25" s="623"/>
      <c r="DR25" s="623"/>
      <c r="DS25" s="623"/>
      <c r="DT25" s="623"/>
      <c r="DU25" s="623"/>
      <c r="DV25" s="624"/>
      <c r="DW25" s="596">
        <v>21.2</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2978527</v>
      </c>
      <c r="CS26" s="592"/>
      <c r="CT26" s="592"/>
      <c r="CU26" s="592"/>
      <c r="CV26" s="592"/>
      <c r="CW26" s="592"/>
      <c r="CX26" s="592"/>
      <c r="CY26" s="593"/>
      <c r="CZ26" s="625">
        <v>4.5</v>
      </c>
      <c r="DA26" s="626"/>
      <c r="DB26" s="626"/>
      <c r="DC26" s="627"/>
      <c r="DD26" s="600">
        <v>2756995</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17971240</v>
      </c>
      <c r="S27" s="592"/>
      <c r="T27" s="592"/>
      <c r="U27" s="592"/>
      <c r="V27" s="592"/>
      <c r="W27" s="592"/>
      <c r="X27" s="592"/>
      <c r="Y27" s="593"/>
      <c r="Z27" s="594">
        <v>22.6</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6860819</v>
      </c>
      <c r="BH27" s="592"/>
      <c r="BI27" s="592"/>
      <c r="BJ27" s="592"/>
      <c r="BK27" s="592"/>
      <c r="BL27" s="592"/>
      <c r="BM27" s="592"/>
      <c r="BN27" s="593"/>
      <c r="BO27" s="594">
        <v>100</v>
      </c>
      <c r="BP27" s="594"/>
      <c r="BQ27" s="594"/>
      <c r="BR27" s="594"/>
      <c r="BS27" s="600">
        <v>6784</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3193885</v>
      </c>
      <c r="CS27" s="623"/>
      <c r="CT27" s="623"/>
      <c r="CU27" s="623"/>
      <c r="CV27" s="623"/>
      <c r="CW27" s="623"/>
      <c r="CX27" s="623"/>
      <c r="CY27" s="624"/>
      <c r="CZ27" s="625">
        <v>4.8</v>
      </c>
      <c r="DA27" s="626"/>
      <c r="DB27" s="626"/>
      <c r="DC27" s="627"/>
      <c r="DD27" s="600">
        <v>1003864</v>
      </c>
      <c r="DE27" s="623"/>
      <c r="DF27" s="623"/>
      <c r="DG27" s="623"/>
      <c r="DH27" s="623"/>
      <c r="DI27" s="623"/>
      <c r="DJ27" s="623"/>
      <c r="DK27" s="624"/>
      <c r="DL27" s="600">
        <v>954464</v>
      </c>
      <c r="DM27" s="623"/>
      <c r="DN27" s="623"/>
      <c r="DO27" s="623"/>
      <c r="DP27" s="623"/>
      <c r="DQ27" s="623"/>
      <c r="DR27" s="623"/>
      <c r="DS27" s="623"/>
      <c r="DT27" s="623"/>
      <c r="DU27" s="623"/>
      <c r="DV27" s="624"/>
      <c r="DW27" s="596">
        <v>5.6</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418228</v>
      </c>
      <c r="S28" s="592"/>
      <c r="T28" s="592"/>
      <c r="U28" s="592"/>
      <c r="V28" s="592"/>
      <c r="W28" s="592"/>
      <c r="X28" s="592"/>
      <c r="Y28" s="593"/>
      <c r="Z28" s="594">
        <v>0.5</v>
      </c>
      <c r="AA28" s="594"/>
      <c r="AB28" s="594"/>
      <c r="AC28" s="594"/>
      <c r="AD28" s="595">
        <v>9776</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3733630</v>
      </c>
      <c r="CS28" s="592"/>
      <c r="CT28" s="592"/>
      <c r="CU28" s="592"/>
      <c r="CV28" s="592"/>
      <c r="CW28" s="592"/>
      <c r="CX28" s="592"/>
      <c r="CY28" s="593"/>
      <c r="CZ28" s="625">
        <v>5.6</v>
      </c>
      <c r="DA28" s="626"/>
      <c r="DB28" s="626"/>
      <c r="DC28" s="627"/>
      <c r="DD28" s="600">
        <v>3733330</v>
      </c>
      <c r="DE28" s="592"/>
      <c r="DF28" s="592"/>
      <c r="DG28" s="592"/>
      <c r="DH28" s="592"/>
      <c r="DI28" s="592"/>
      <c r="DJ28" s="592"/>
      <c r="DK28" s="593"/>
      <c r="DL28" s="600">
        <v>3733330</v>
      </c>
      <c r="DM28" s="592"/>
      <c r="DN28" s="592"/>
      <c r="DO28" s="592"/>
      <c r="DP28" s="592"/>
      <c r="DQ28" s="592"/>
      <c r="DR28" s="592"/>
      <c r="DS28" s="592"/>
      <c r="DT28" s="592"/>
      <c r="DU28" s="592"/>
      <c r="DV28" s="593"/>
      <c r="DW28" s="596">
        <v>21.7</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245245</v>
      </c>
      <c r="S29" s="592"/>
      <c r="T29" s="592"/>
      <c r="U29" s="592"/>
      <c r="V29" s="592"/>
      <c r="W29" s="592"/>
      <c r="X29" s="592"/>
      <c r="Y29" s="593"/>
      <c r="Z29" s="594">
        <v>0.3</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3733630</v>
      </c>
      <c r="CS29" s="623"/>
      <c r="CT29" s="623"/>
      <c r="CU29" s="623"/>
      <c r="CV29" s="623"/>
      <c r="CW29" s="623"/>
      <c r="CX29" s="623"/>
      <c r="CY29" s="624"/>
      <c r="CZ29" s="625">
        <v>5.6</v>
      </c>
      <c r="DA29" s="626"/>
      <c r="DB29" s="626"/>
      <c r="DC29" s="627"/>
      <c r="DD29" s="600">
        <v>3733330</v>
      </c>
      <c r="DE29" s="623"/>
      <c r="DF29" s="623"/>
      <c r="DG29" s="623"/>
      <c r="DH29" s="623"/>
      <c r="DI29" s="623"/>
      <c r="DJ29" s="623"/>
      <c r="DK29" s="624"/>
      <c r="DL29" s="600">
        <v>3733330</v>
      </c>
      <c r="DM29" s="623"/>
      <c r="DN29" s="623"/>
      <c r="DO29" s="623"/>
      <c r="DP29" s="623"/>
      <c r="DQ29" s="623"/>
      <c r="DR29" s="623"/>
      <c r="DS29" s="623"/>
      <c r="DT29" s="623"/>
      <c r="DU29" s="623"/>
      <c r="DV29" s="624"/>
      <c r="DW29" s="596">
        <v>21.7</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17049557</v>
      </c>
      <c r="S30" s="592"/>
      <c r="T30" s="592"/>
      <c r="U30" s="592"/>
      <c r="V30" s="592"/>
      <c r="W30" s="592"/>
      <c r="X30" s="592"/>
      <c r="Y30" s="593"/>
      <c r="Z30" s="594">
        <v>21.5</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98.2</v>
      </c>
      <c r="BH30" s="650"/>
      <c r="BI30" s="650"/>
      <c r="BJ30" s="650"/>
      <c r="BK30" s="650"/>
      <c r="BL30" s="650"/>
      <c r="BM30" s="586">
        <v>90.9</v>
      </c>
      <c r="BN30" s="650"/>
      <c r="BO30" s="650"/>
      <c r="BP30" s="650"/>
      <c r="BQ30" s="651"/>
      <c r="BR30" s="649">
        <v>98.9</v>
      </c>
      <c r="BS30" s="650"/>
      <c r="BT30" s="650"/>
      <c r="BU30" s="650"/>
      <c r="BV30" s="650"/>
      <c r="BW30" s="650"/>
      <c r="BX30" s="586">
        <v>89.6</v>
      </c>
      <c r="BY30" s="650"/>
      <c r="BZ30" s="650"/>
      <c r="CA30" s="650"/>
      <c r="CB30" s="651"/>
      <c r="CD30" s="654"/>
      <c r="CE30" s="655"/>
      <c r="CF30" s="605" t="s">
        <v>292</v>
      </c>
      <c r="CG30" s="606"/>
      <c r="CH30" s="606"/>
      <c r="CI30" s="606"/>
      <c r="CJ30" s="606"/>
      <c r="CK30" s="606"/>
      <c r="CL30" s="606"/>
      <c r="CM30" s="606"/>
      <c r="CN30" s="606"/>
      <c r="CO30" s="606"/>
      <c r="CP30" s="606"/>
      <c r="CQ30" s="607"/>
      <c r="CR30" s="591">
        <v>3255601</v>
      </c>
      <c r="CS30" s="592"/>
      <c r="CT30" s="592"/>
      <c r="CU30" s="592"/>
      <c r="CV30" s="592"/>
      <c r="CW30" s="592"/>
      <c r="CX30" s="592"/>
      <c r="CY30" s="593"/>
      <c r="CZ30" s="625">
        <v>4.9000000000000004</v>
      </c>
      <c r="DA30" s="626"/>
      <c r="DB30" s="626"/>
      <c r="DC30" s="627"/>
      <c r="DD30" s="600">
        <v>3255301</v>
      </c>
      <c r="DE30" s="592"/>
      <c r="DF30" s="592"/>
      <c r="DG30" s="592"/>
      <c r="DH30" s="592"/>
      <c r="DI30" s="592"/>
      <c r="DJ30" s="592"/>
      <c r="DK30" s="593"/>
      <c r="DL30" s="600">
        <v>3255301</v>
      </c>
      <c r="DM30" s="592"/>
      <c r="DN30" s="592"/>
      <c r="DO30" s="592"/>
      <c r="DP30" s="592"/>
      <c r="DQ30" s="592"/>
      <c r="DR30" s="592"/>
      <c r="DS30" s="592"/>
      <c r="DT30" s="592"/>
      <c r="DU30" s="592"/>
      <c r="DV30" s="593"/>
      <c r="DW30" s="596">
        <v>19</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4648078</v>
      </c>
      <c r="S31" s="592"/>
      <c r="T31" s="592"/>
      <c r="U31" s="592"/>
      <c r="V31" s="592"/>
      <c r="W31" s="592"/>
      <c r="X31" s="592"/>
      <c r="Y31" s="593"/>
      <c r="Z31" s="594">
        <v>5.8</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97.1</v>
      </c>
      <c r="BH31" s="623"/>
      <c r="BI31" s="623"/>
      <c r="BJ31" s="623"/>
      <c r="BK31" s="623"/>
      <c r="BL31" s="623"/>
      <c r="BM31" s="597">
        <v>91.5</v>
      </c>
      <c r="BN31" s="647"/>
      <c r="BO31" s="647"/>
      <c r="BP31" s="647"/>
      <c r="BQ31" s="648"/>
      <c r="BR31" s="646">
        <v>98.4</v>
      </c>
      <c r="BS31" s="623"/>
      <c r="BT31" s="623"/>
      <c r="BU31" s="623"/>
      <c r="BV31" s="623"/>
      <c r="BW31" s="623"/>
      <c r="BX31" s="597">
        <v>91</v>
      </c>
      <c r="BY31" s="647"/>
      <c r="BZ31" s="647"/>
      <c r="CA31" s="647"/>
      <c r="CB31" s="648"/>
      <c r="CD31" s="654"/>
      <c r="CE31" s="655"/>
      <c r="CF31" s="605" t="s">
        <v>296</v>
      </c>
      <c r="CG31" s="606"/>
      <c r="CH31" s="606"/>
      <c r="CI31" s="606"/>
      <c r="CJ31" s="606"/>
      <c r="CK31" s="606"/>
      <c r="CL31" s="606"/>
      <c r="CM31" s="606"/>
      <c r="CN31" s="606"/>
      <c r="CO31" s="606"/>
      <c r="CP31" s="606"/>
      <c r="CQ31" s="607"/>
      <c r="CR31" s="591">
        <v>478029</v>
      </c>
      <c r="CS31" s="623"/>
      <c r="CT31" s="623"/>
      <c r="CU31" s="623"/>
      <c r="CV31" s="623"/>
      <c r="CW31" s="623"/>
      <c r="CX31" s="623"/>
      <c r="CY31" s="624"/>
      <c r="CZ31" s="625">
        <v>0.7</v>
      </c>
      <c r="DA31" s="626"/>
      <c r="DB31" s="626"/>
      <c r="DC31" s="627"/>
      <c r="DD31" s="600">
        <v>478029</v>
      </c>
      <c r="DE31" s="623"/>
      <c r="DF31" s="623"/>
      <c r="DG31" s="623"/>
      <c r="DH31" s="623"/>
      <c r="DI31" s="623"/>
      <c r="DJ31" s="623"/>
      <c r="DK31" s="624"/>
      <c r="DL31" s="600">
        <v>478029</v>
      </c>
      <c r="DM31" s="623"/>
      <c r="DN31" s="623"/>
      <c r="DO31" s="623"/>
      <c r="DP31" s="623"/>
      <c r="DQ31" s="623"/>
      <c r="DR31" s="623"/>
      <c r="DS31" s="623"/>
      <c r="DT31" s="623"/>
      <c r="DU31" s="623"/>
      <c r="DV31" s="624"/>
      <c r="DW31" s="596">
        <v>2.8</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1196186</v>
      </c>
      <c r="S32" s="592"/>
      <c r="T32" s="592"/>
      <c r="U32" s="592"/>
      <c r="V32" s="592"/>
      <c r="W32" s="592"/>
      <c r="X32" s="592"/>
      <c r="Y32" s="593"/>
      <c r="Z32" s="594">
        <v>1.5</v>
      </c>
      <c r="AA32" s="594"/>
      <c r="AB32" s="594"/>
      <c r="AC32" s="594"/>
      <c r="AD32" s="595">
        <v>3466</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99.4</v>
      </c>
      <c r="BH32" s="659"/>
      <c r="BI32" s="659"/>
      <c r="BJ32" s="659"/>
      <c r="BK32" s="659"/>
      <c r="BL32" s="659"/>
      <c r="BM32" s="660">
        <v>89.2</v>
      </c>
      <c r="BN32" s="659"/>
      <c r="BO32" s="659"/>
      <c r="BP32" s="659"/>
      <c r="BQ32" s="661"/>
      <c r="BR32" s="658">
        <v>99.3</v>
      </c>
      <c r="BS32" s="659"/>
      <c r="BT32" s="659"/>
      <c r="BU32" s="659"/>
      <c r="BV32" s="659"/>
      <c r="BW32" s="659"/>
      <c r="BX32" s="660">
        <v>87.3</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2873800</v>
      </c>
      <c r="S33" s="592"/>
      <c r="T33" s="592"/>
      <c r="U33" s="592"/>
      <c r="V33" s="592"/>
      <c r="W33" s="592"/>
      <c r="X33" s="592"/>
      <c r="Y33" s="593"/>
      <c r="Z33" s="594">
        <v>3.6</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36604787</v>
      </c>
      <c r="CS33" s="623"/>
      <c r="CT33" s="623"/>
      <c r="CU33" s="623"/>
      <c r="CV33" s="623"/>
      <c r="CW33" s="623"/>
      <c r="CX33" s="623"/>
      <c r="CY33" s="624"/>
      <c r="CZ33" s="625">
        <v>55.1</v>
      </c>
      <c r="DA33" s="626"/>
      <c r="DB33" s="626"/>
      <c r="DC33" s="627"/>
      <c r="DD33" s="600">
        <v>12326226</v>
      </c>
      <c r="DE33" s="623"/>
      <c r="DF33" s="623"/>
      <c r="DG33" s="623"/>
      <c r="DH33" s="623"/>
      <c r="DI33" s="623"/>
      <c r="DJ33" s="623"/>
      <c r="DK33" s="624"/>
      <c r="DL33" s="600">
        <v>6457035</v>
      </c>
      <c r="DM33" s="623"/>
      <c r="DN33" s="623"/>
      <c r="DO33" s="623"/>
      <c r="DP33" s="623"/>
      <c r="DQ33" s="623"/>
      <c r="DR33" s="623"/>
      <c r="DS33" s="623"/>
      <c r="DT33" s="623"/>
      <c r="DU33" s="623"/>
      <c r="DV33" s="624"/>
      <c r="DW33" s="596">
        <v>37.6</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21811260</v>
      </c>
      <c r="CS34" s="592"/>
      <c r="CT34" s="592"/>
      <c r="CU34" s="592"/>
      <c r="CV34" s="592"/>
      <c r="CW34" s="592"/>
      <c r="CX34" s="592"/>
      <c r="CY34" s="593"/>
      <c r="CZ34" s="625">
        <v>32.799999999999997</v>
      </c>
      <c r="DA34" s="626"/>
      <c r="DB34" s="626"/>
      <c r="DC34" s="627"/>
      <c r="DD34" s="600">
        <v>2614989</v>
      </c>
      <c r="DE34" s="592"/>
      <c r="DF34" s="592"/>
      <c r="DG34" s="592"/>
      <c r="DH34" s="592"/>
      <c r="DI34" s="592"/>
      <c r="DJ34" s="592"/>
      <c r="DK34" s="593"/>
      <c r="DL34" s="600">
        <v>2185629</v>
      </c>
      <c r="DM34" s="592"/>
      <c r="DN34" s="592"/>
      <c r="DO34" s="592"/>
      <c r="DP34" s="592"/>
      <c r="DQ34" s="592"/>
      <c r="DR34" s="592"/>
      <c r="DS34" s="592"/>
      <c r="DT34" s="592"/>
      <c r="DU34" s="592"/>
      <c r="DV34" s="593"/>
      <c r="DW34" s="596">
        <v>12.7</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1696000</v>
      </c>
      <c r="S35" s="592"/>
      <c r="T35" s="592"/>
      <c r="U35" s="592"/>
      <c r="V35" s="592"/>
      <c r="W35" s="592"/>
      <c r="X35" s="592"/>
      <c r="Y35" s="593"/>
      <c r="Z35" s="594">
        <v>2.1</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4023172</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1181169</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329553</v>
      </c>
      <c r="CS35" s="623"/>
      <c r="CT35" s="623"/>
      <c r="CU35" s="623"/>
      <c r="CV35" s="623"/>
      <c r="CW35" s="623"/>
      <c r="CX35" s="623"/>
      <c r="CY35" s="624"/>
      <c r="CZ35" s="625">
        <v>0.5</v>
      </c>
      <c r="DA35" s="626"/>
      <c r="DB35" s="626"/>
      <c r="DC35" s="627"/>
      <c r="DD35" s="600">
        <v>284158</v>
      </c>
      <c r="DE35" s="623"/>
      <c r="DF35" s="623"/>
      <c r="DG35" s="623"/>
      <c r="DH35" s="623"/>
      <c r="DI35" s="623"/>
      <c r="DJ35" s="623"/>
      <c r="DK35" s="624"/>
      <c r="DL35" s="600">
        <v>218686</v>
      </c>
      <c r="DM35" s="623"/>
      <c r="DN35" s="623"/>
      <c r="DO35" s="623"/>
      <c r="DP35" s="623"/>
      <c r="DQ35" s="623"/>
      <c r="DR35" s="623"/>
      <c r="DS35" s="623"/>
      <c r="DT35" s="623"/>
      <c r="DU35" s="623"/>
      <c r="DV35" s="624"/>
      <c r="DW35" s="596">
        <v>1.3</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79471086</v>
      </c>
      <c r="S36" s="664"/>
      <c r="T36" s="664"/>
      <c r="U36" s="664"/>
      <c r="V36" s="664"/>
      <c r="W36" s="664"/>
      <c r="X36" s="664"/>
      <c r="Y36" s="665"/>
      <c r="Z36" s="666">
        <v>100</v>
      </c>
      <c r="AA36" s="666"/>
      <c r="AB36" s="666"/>
      <c r="AC36" s="666"/>
      <c r="AD36" s="667">
        <v>15477642</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941988</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1277758</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4444738</v>
      </c>
      <c r="CS36" s="592"/>
      <c r="CT36" s="592"/>
      <c r="CU36" s="592"/>
      <c r="CV36" s="592"/>
      <c r="CW36" s="592"/>
      <c r="CX36" s="592"/>
      <c r="CY36" s="593"/>
      <c r="CZ36" s="625">
        <v>6.7</v>
      </c>
      <c r="DA36" s="626"/>
      <c r="DB36" s="626"/>
      <c r="DC36" s="627"/>
      <c r="DD36" s="600">
        <v>3406123</v>
      </c>
      <c r="DE36" s="592"/>
      <c r="DF36" s="592"/>
      <c r="DG36" s="592"/>
      <c r="DH36" s="592"/>
      <c r="DI36" s="592"/>
      <c r="DJ36" s="592"/>
      <c r="DK36" s="593"/>
      <c r="DL36" s="600">
        <v>2068216</v>
      </c>
      <c r="DM36" s="592"/>
      <c r="DN36" s="592"/>
      <c r="DO36" s="592"/>
      <c r="DP36" s="592"/>
      <c r="DQ36" s="592"/>
      <c r="DR36" s="592"/>
      <c r="DS36" s="592"/>
      <c r="DT36" s="592"/>
      <c r="DU36" s="592"/>
      <c r="DV36" s="593"/>
      <c r="DW36" s="596">
        <v>12</v>
      </c>
      <c r="DX36" s="621"/>
      <c r="DY36" s="621"/>
      <c r="DZ36" s="621"/>
      <c r="EA36" s="621"/>
      <c r="EB36" s="621"/>
      <c r="EC36" s="622"/>
    </row>
    <row r="37" spans="2:133" ht="11.25" customHeight="1">
      <c r="AQ37" s="670" t="s">
        <v>314</v>
      </c>
      <c r="AR37" s="671"/>
      <c r="AS37" s="671"/>
      <c r="AT37" s="671"/>
      <c r="AU37" s="671"/>
      <c r="AV37" s="671"/>
      <c r="AW37" s="671"/>
      <c r="AX37" s="671"/>
      <c r="AY37" s="672"/>
      <c r="AZ37" s="591">
        <v>511528</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11560</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869214</v>
      </c>
      <c r="CS37" s="623"/>
      <c r="CT37" s="623"/>
      <c r="CU37" s="623"/>
      <c r="CV37" s="623"/>
      <c r="CW37" s="623"/>
      <c r="CX37" s="623"/>
      <c r="CY37" s="624"/>
      <c r="CZ37" s="625">
        <v>1.3</v>
      </c>
      <c r="DA37" s="626"/>
      <c r="DB37" s="626"/>
      <c r="DC37" s="627"/>
      <c r="DD37" s="600">
        <v>869214</v>
      </c>
      <c r="DE37" s="623"/>
      <c r="DF37" s="623"/>
      <c r="DG37" s="623"/>
      <c r="DH37" s="623"/>
      <c r="DI37" s="623"/>
      <c r="DJ37" s="623"/>
      <c r="DK37" s="624"/>
      <c r="DL37" s="600">
        <v>821532</v>
      </c>
      <c r="DM37" s="623"/>
      <c r="DN37" s="623"/>
      <c r="DO37" s="623"/>
      <c r="DP37" s="623"/>
      <c r="DQ37" s="623"/>
      <c r="DR37" s="623"/>
      <c r="DS37" s="623"/>
      <c r="DT37" s="623"/>
      <c r="DU37" s="623"/>
      <c r="DV37" s="624"/>
      <c r="DW37" s="596">
        <v>4.8</v>
      </c>
      <c r="DX37" s="621"/>
      <c r="DY37" s="621"/>
      <c r="DZ37" s="621"/>
      <c r="EA37" s="621"/>
      <c r="EB37" s="621"/>
      <c r="EC37" s="622"/>
    </row>
    <row r="38" spans="2:133" ht="11.25" customHeight="1">
      <c r="AQ38" s="670" t="s">
        <v>317</v>
      </c>
      <c r="AR38" s="671"/>
      <c r="AS38" s="671"/>
      <c r="AT38" s="671"/>
      <c r="AU38" s="671"/>
      <c r="AV38" s="671"/>
      <c r="AW38" s="671"/>
      <c r="AX38" s="671"/>
      <c r="AY38" s="672"/>
      <c r="AZ38" s="591">
        <v>167004</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21751</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2483078</v>
      </c>
      <c r="CS38" s="592"/>
      <c r="CT38" s="592"/>
      <c r="CU38" s="592"/>
      <c r="CV38" s="592"/>
      <c r="CW38" s="592"/>
      <c r="CX38" s="592"/>
      <c r="CY38" s="593"/>
      <c r="CZ38" s="625">
        <v>3.7</v>
      </c>
      <c r="DA38" s="626"/>
      <c r="DB38" s="626"/>
      <c r="DC38" s="627"/>
      <c r="DD38" s="600">
        <v>2147512</v>
      </c>
      <c r="DE38" s="592"/>
      <c r="DF38" s="592"/>
      <c r="DG38" s="592"/>
      <c r="DH38" s="592"/>
      <c r="DI38" s="592"/>
      <c r="DJ38" s="592"/>
      <c r="DK38" s="593"/>
      <c r="DL38" s="600">
        <v>1979684</v>
      </c>
      <c r="DM38" s="592"/>
      <c r="DN38" s="592"/>
      <c r="DO38" s="592"/>
      <c r="DP38" s="592"/>
      <c r="DQ38" s="592"/>
      <c r="DR38" s="592"/>
      <c r="DS38" s="592"/>
      <c r="DT38" s="592"/>
      <c r="DU38" s="592"/>
      <c r="DV38" s="593"/>
      <c r="DW38" s="596">
        <v>11.5</v>
      </c>
      <c r="DX38" s="621"/>
      <c r="DY38" s="621"/>
      <c r="DZ38" s="621"/>
      <c r="EA38" s="621"/>
      <c r="EB38" s="621"/>
      <c r="EC38" s="622"/>
    </row>
    <row r="39" spans="2:133" ht="11.25" customHeight="1">
      <c r="AQ39" s="670" t="s">
        <v>320</v>
      </c>
      <c r="AR39" s="671"/>
      <c r="AS39" s="671"/>
      <c r="AT39" s="671"/>
      <c r="AU39" s="671"/>
      <c r="AV39" s="671"/>
      <c r="AW39" s="671"/>
      <c r="AX39" s="671"/>
      <c r="AY39" s="672"/>
      <c r="AZ39" s="591">
        <v>76657</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16</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6170499</v>
      </c>
      <c r="CS39" s="623"/>
      <c r="CT39" s="623"/>
      <c r="CU39" s="623"/>
      <c r="CV39" s="623"/>
      <c r="CW39" s="623"/>
      <c r="CX39" s="623"/>
      <c r="CY39" s="624"/>
      <c r="CZ39" s="625">
        <v>9.3000000000000007</v>
      </c>
      <c r="DA39" s="626"/>
      <c r="DB39" s="626"/>
      <c r="DC39" s="627"/>
      <c r="DD39" s="600">
        <v>3160968</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528369</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319</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1365659</v>
      </c>
      <c r="CS40" s="592"/>
      <c r="CT40" s="592"/>
      <c r="CU40" s="592"/>
      <c r="CV40" s="592"/>
      <c r="CW40" s="592"/>
      <c r="CX40" s="592"/>
      <c r="CY40" s="593"/>
      <c r="CZ40" s="625">
        <v>2.1</v>
      </c>
      <c r="DA40" s="626"/>
      <c r="DB40" s="626"/>
      <c r="DC40" s="627"/>
      <c r="DD40" s="600">
        <v>712476</v>
      </c>
      <c r="DE40" s="592"/>
      <c r="DF40" s="592"/>
      <c r="DG40" s="592"/>
      <c r="DH40" s="592"/>
      <c r="DI40" s="592"/>
      <c r="DJ40" s="592"/>
      <c r="DK40" s="593"/>
      <c r="DL40" s="600">
        <v>4820</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1797626</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346</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18441152</v>
      </c>
      <c r="CS42" s="592"/>
      <c r="CT42" s="592"/>
      <c r="CU42" s="592"/>
      <c r="CV42" s="592"/>
      <c r="CW42" s="592"/>
      <c r="CX42" s="592"/>
      <c r="CY42" s="593"/>
      <c r="CZ42" s="625">
        <v>27.7</v>
      </c>
      <c r="DA42" s="674"/>
      <c r="DB42" s="674"/>
      <c r="DC42" s="675"/>
      <c r="DD42" s="600">
        <v>3816051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214778</v>
      </c>
      <c r="CS43" s="623"/>
      <c r="CT43" s="623"/>
      <c r="CU43" s="623"/>
      <c r="CV43" s="623"/>
      <c r="CW43" s="623"/>
      <c r="CX43" s="623"/>
      <c r="CY43" s="624"/>
      <c r="CZ43" s="625">
        <v>0.3</v>
      </c>
      <c r="DA43" s="626"/>
      <c r="DB43" s="626"/>
      <c r="DC43" s="627"/>
      <c r="DD43" s="600">
        <v>214778</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15545980</v>
      </c>
      <c r="CS44" s="592"/>
      <c r="CT44" s="592"/>
      <c r="CU44" s="592"/>
      <c r="CV44" s="592"/>
      <c r="CW44" s="592"/>
      <c r="CX44" s="592"/>
      <c r="CY44" s="593"/>
      <c r="CZ44" s="625">
        <v>23.4</v>
      </c>
      <c r="DA44" s="674"/>
      <c r="DB44" s="674"/>
      <c r="DC44" s="675"/>
      <c r="DD44" s="600">
        <v>2705526</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13664676</v>
      </c>
      <c r="CS45" s="623"/>
      <c r="CT45" s="623"/>
      <c r="CU45" s="623"/>
      <c r="CV45" s="623"/>
      <c r="CW45" s="623"/>
      <c r="CX45" s="623"/>
      <c r="CY45" s="624"/>
      <c r="CZ45" s="625">
        <v>20.6</v>
      </c>
      <c r="DA45" s="626"/>
      <c r="DB45" s="626"/>
      <c r="DC45" s="627"/>
      <c r="DD45" s="600">
        <v>1615507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1860637</v>
      </c>
      <c r="CS46" s="592"/>
      <c r="CT46" s="592"/>
      <c r="CU46" s="592"/>
      <c r="CV46" s="592"/>
      <c r="CW46" s="592"/>
      <c r="CX46" s="592"/>
      <c r="CY46" s="593"/>
      <c r="CZ46" s="625">
        <v>2.8</v>
      </c>
      <c r="DA46" s="674"/>
      <c r="DB46" s="674"/>
      <c r="DC46" s="675"/>
      <c r="DD46" s="600">
        <v>1069352</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2895172</v>
      </c>
      <c r="CS47" s="623"/>
      <c r="CT47" s="623"/>
      <c r="CU47" s="623"/>
      <c r="CV47" s="623"/>
      <c r="CW47" s="623"/>
      <c r="CX47" s="623"/>
      <c r="CY47" s="624"/>
      <c r="CZ47" s="625">
        <v>4.4000000000000004</v>
      </c>
      <c r="DA47" s="626"/>
      <c r="DB47" s="626"/>
      <c r="DC47" s="627"/>
      <c r="DD47" s="600">
        <v>1110525</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66465278</v>
      </c>
      <c r="CS49" s="659"/>
      <c r="CT49" s="659"/>
      <c r="CU49" s="659"/>
      <c r="CV49" s="659"/>
      <c r="CW49" s="659"/>
      <c r="CX49" s="659"/>
      <c r="CY49" s="686"/>
      <c r="CZ49" s="687">
        <v>100</v>
      </c>
      <c r="DA49" s="688"/>
      <c r="DB49" s="688"/>
      <c r="DC49" s="689"/>
      <c r="DD49" s="690">
        <v>25085504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election activeCell="AU64" sqref="AU6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79524</v>
      </c>
      <c r="R7" s="721"/>
      <c r="S7" s="721"/>
      <c r="T7" s="721"/>
      <c r="U7" s="721"/>
      <c r="V7" s="721">
        <v>66527</v>
      </c>
      <c r="W7" s="721"/>
      <c r="X7" s="721"/>
      <c r="Y7" s="721"/>
      <c r="Z7" s="721"/>
      <c r="AA7" s="721">
        <v>12997</v>
      </c>
      <c r="AB7" s="721"/>
      <c r="AC7" s="721"/>
      <c r="AD7" s="721"/>
      <c r="AE7" s="722"/>
      <c r="AF7" s="723">
        <v>2077</v>
      </c>
      <c r="AG7" s="724"/>
      <c r="AH7" s="724"/>
      <c r="AI7" s="724"/>
      <c r="AJ7" s="725"/>
      <c r="AK7" s="760">
        <v>17050</v>
      </c>
      <c r="AL7" s="761"/>
      <c r="AM7" s="761"/>
      <c r="AN7" s="761"/>
      <c r="AO7" s="761"/>
      <c r="AP7" s="761">
        <v>32889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563</v>
      </c>
      <c r="BT7" s="765"/>
      <c r="BU7" s="765"/>
      <c r="BV7" s="765"/>
      <c r="BW7" s="765"/>
      <c r="BX7" s="765"/>
      <c r="BY7" s="765"/>
      <c r="BZ7" s="765"/>
      <c r="CA7" s="765"/>
      <c r="CB7" s="765"/>
      <c r="CC7" s="765"/>
      <c r="CD7" s="765"/>
      <c r="CE7" s="765"/>
      <c r="CF7" s="765"/>
      <c r="CG7" s="766"/>
      <c r="CH7" s="757" t="s">
        <v>554</v>
      </c>
      <c r="CI7" s="758"/>
      <c r="CJ7" s="758"/>
      <c r="CK7" s="758"/>
      <c r="CL7" s="759"/>
      <c r="CM7" s="757">
        <v>227</v>
      </c>
      <c r="CN7" s="758"/>
      <c r="CO7" s="758"/>
      <c r="CP7" s="758"/>
      <c r="CQ7" s="759"/>
      <c r="CR7" s="757">
        <v>5</v>
      </c>
      <c r="CS7" s="758"/>
      <c r="CT7" s="758"/>
      <c r="CU7" s="758"/>
      <c r="CV7" s="759"/>
      <c r="CW7" s="757" t="s">
        <v>554</v>
      </c>
      <c r="CX7" s="758"/>
      <c r="CY7" s="758"/>
      <c r="CZ7" s="758"/>
      <c r="DA7" s="759"/>
      <c r="DB7" s="757" t="s">
        <v>554</v>
      </c>
      <c r="DC7" s="758"/>
      <c r="DD7" s="758"/>
      <c r="DE7" s="758"/>
      <c r="DF7" s="759"/>
      <c r="DG7" s="757">
        <v>214</v>
      </c>
      <c r="DH7" s="758"/>
      <c r="DI7" s="758"/>
      <c r="DJ7" s="758"/>
      <c r="DK7" s="759"/>
      <c r="DL7" s="757" t="s">
        <v>554</v>
      </c>
      <c r="DM7" s="758"/>
      <c r="DN7" s="758"/>
      <c r="DO7" s="758"/>
      <c r="DP7" s="759"/>
      <c r="DQ7" s="757" t="s">
        <v>554</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88</v>
      </c>
      <c r="R8" s="745"/>
      <c r="S8" s="745"/>
      <c r="T8" s="745"/>
      <c r="U8" s="745"/>
      <c r="V8" s="745">
        <v>80</v>
      </c>
      <c r="W8" s="745"/>
      <c r="X8" s="745"/>
      <c r="Y8" s="745"/>
      <c r="Z8" s="745"/>
      <c r="AA8" s="745">
        <v>8</v>
      </c>
      <c r="AB8" s="745"/>
      <c r="AC8" s="745"/>
      <c r="AD8" s="745"/>
      <c r="AE8" s="746"/>
      <c r="AF8" s="747">
        <v>8</v>
      </c>
      <c r="AG8" s="748"/>
      <c r="AH8" s="748"/>
      <c r="AI8" s="748"/>
      <c r="AJ8" s="749"/>
      <c r="AK8" s="750" t="s">
        <v>541</v>
      </c>
      <c r="AL8" s="751"/>
      <c r="AM8" s="751"/>
      <c r="AN8" s="751"/>
      <c r="AO8" s="751"/>
      <c r="AP8" s="751" t="s">
        <v>541</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564</v>
      </c>
      <c r="BT8" s="755"/>
      <c r="BU8" s="755"/>
      <c r="BV8" s="755"/>
      <c r="BW8" s="755"/>
      <c r="BX8" s="755"/>
      <c r="BY8" s="755"/>
      <c r="BZ8" s="755"/>
      <c r="CA8" s="755"/>
      <c r="CB8" s="755"/>
      <c r="CC8" s="755"/>
      <c r="CD8" s="755"/>
      <c r="CE8" s="755"/>
      <c r="CF8" s="755"/>
      <c r="CG8" s="756"/>
      <c r="CH8" s="767">
        <v>-2</v>
      </c>
      <c r="CI8" s="768"/>
      <c r="CJ8" s="768"/>
      <c r="CK8" s="768"/>
      <c r="CL8" s="769"/>
      <c r="CM8" s="767">
        <v>271</v>
      </c>
      <c r="CN8" s="768"/>
      <c r="CO8" s="768"/>
      <c r="CP8" s="768"/>
      <c r="CQ8" s="769"/>
      <c r="CR8" s="767">
        <v>30</v>
      </c>
      <c r="CS8" s="768"/>
      <c r="CT8" s="768"/>
      <c r="CU8" s="768"/>
      <c r="CV8" s="769"/>
      <c r="CW8" s="767" t="s">
        <v>555</v>
      </c>
      <c r="CX8" s="768"/>
      <c r="CY8" s="768"/>
      <c r="CZ8" s="768"/>
      <c r="DA8" s="769"/>
      <c r="DB8" s="767" t="s">
        <v>555</v>
      </c>
      <c r="DC8" s="768"/>
      <c r="DD8" s="768"/>
      <c r="DE8" s="768"/>
      <c r="DF8" s="769"/>
      <c r="DG8" s="767" t="s">
        <v>554</v>
      </c>
      <c r="DH8" s="768"/>
      <c r="DI8" s="768"/>
      <c r="DJ8" s="768"/>
      <c r="DK8" s="769"/>
      <c r="DL8" s="767" t="s">
        <v>554</v>
      </c>
      <c r="DM8" s="768"/>
      <c r="DN8" s="768"/>
      <c r="DO8" s="768"/>
      <c r="DP8" s="769"/>
      <c r="DQ8" s="767" t="s">
        <v>554</v>
      </c>
      <c r="DR8" s="768"/>
      <c r="DS8" s="768"/>
      <c r="DT8" s="768"/>
      <c r="DU8" s="769"/>
      <c r="DV8" s="770"/>
      <c r="DW8" s="771"/>
      <c r="DX8" s="771"/>
      <c r="DY8" s="771"/>
      <c r="DZ8" s="772"/>
      <c r="EA8" s="205"/>
    </row>
    <row r="9" spans="1:131" s="206" customFormat="1" ht="26.25" customHeight="1">
      <c r="A9" s="212">
        <v>3</v>
      </c>
      <c r="B9" s="741" t="s">
        <v>367</v>
      </c>
      <c r="C9" s="742"/>
      <c r="D9" s="742"/>
      <c r="E9" s="742"/>
      <c r="F9" s="742"/>
      <c r="G9" s="742"/>
      <c r="H9" s="742"/>
      <c r="I9" s="742"/>
      <c r="J9" s="742"/>
      <c r="K9" s="742"/>
      <c r="L9" s="742"/>
      <c r="M9" s="742"/>
      <c r="N9" s="742"/>
      <c r="O9" s="742"/>
      <c r="P9" s="743"/>
      <c r="Q9" s="744">
        <v>18</v>
      </c>
      <c r="R9" s="745"/>
      <c r="S9" s="745"/>
      <c r="T9" s="745"/>
      <c r="U9" s="745"/>
      <c r="V9" s="745">
        <v>17</v>
      </c>
      <c r="W9" s="745"/>
      <c r="X9" s="745"/>
      <c r="Y9" s="745"/>
      <c r="Z9" s="745"/>
      <c r="AA9" s="745">
        <v>1</v>
      </c>
      <c r="AB9" s="745"/>
      <c r="AC9" s="745"/>
      <c r="AD9" s="745"/>
      <c r="AE9" s="746"/>
      <c r="AF9" s="747">
        <v>1</v>
      </c>
      <c r="AG9" s="748"/>
      <c r="AH9" s="748"/>
      <c r="AI9" s="748"/>
      <c r="AJ9" s="749"/>
      <c r="AK9" s="750">
        <v>16</v>
      </c>
      <c r="AL9" s="751"/>
      <c r="AM9" s="751"/>
      <c r="AN9" s="751"/>
      <c r="AO9" s="751"/>
      <c r="AP9" s="751" t="s">
        <v>541</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565</v>
      </c>
      <c r="BT9" s="755"/>
      <c r="BU9" s="755"/>
      <c r="BV9" s="755"/>
      <c r="BW9" s="755"/>
      <c r="BX9" s="755"/>
      <c r="BY9" s="755"/>
      <c r="BZ9" s="755"/>
      <c r="CA9" s="755"/>
      <c r="CB9" s="755"/>
      <c r="CC9" s="755"/>
      <c r="CD9" s="755"/>
      <c r="CE9" s="755"/>
      <c r="CF9" s="755"/>
      <c r="CG9" s="756"/>
      <c r="CH9" s="767" t="s">
        <v>554</v>
      </c>
      <c r="CI9" s="768"/>
      <c r="CJ9" s="768"/>
      <c r="CK9" s="768"/>
      <c r="CL9" s="769"/>
      <c r="CM9" s="767">
        <v>20</v>
      </c>
      <c r="CN9" s="768"/>
      <c r="CO9" s="768"/>
      <c r="CP9" s="768"/>
      <c r="CQ9" s="769"/>
      <c r="CR9" s="767">
        <v>5</v>
      </c>
      <c r="CS9" s="768"/>
      <c r="CT9" s="768"/>
      <c r="CU9" s="768"/>
      <c r="CV9" s="769"/>
      <c r="CW9" s="767">
        <v>23</v>
      </c>
      <c r="CX9" s="768"/>
      <c r="CY9" s="768"/>
      <c r="CZ9" s="768"/>
      <c r="DA9" s="769"/>
      <c r="DB9" s="767" t="s">
        <v>555</v>
      </c>
      <c r="DC9" s="768"/>
      <c r="DD9" s="768"/>
      <c r="DE9" s="768"/>
      <c r="DF9" s="769"/>
      <c r="DG9" s="767" t="s">
        <v>555</v>
      </c>
      <c r="DH9" s="768"/>
      <c r="DI9" s="768"/>
      <c r="DJ9" s="768"/>
      <c r="DK9" s="769"/>
      <c r="DL9" s="767" t="s">
        <v>554</v>
      </c>
      <c r="DM9" s="768"/>
      <c r="DN9" s="768"/>
      <c r="DO9" s="768"/>
      <c r="DP9" s="769"/>
      <c r="DQ9" s="767" t="s">
        <v>554</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79471</v>
      </c>
      <c r="R23" s="780"/>
      <c r="S23" s="780"/>
      <c r="T23" s="780"/>
      <c r="U23" s="780"/>
      <c r="V23" s="780">
        <v>66465</v>
      </c>
      <c r="W23" s="780"/>
      <c r="X23" s="780"/>
      <c r="Y23" s="780"/>
      <c r="Z23" s="780"/>
      <c r="AA23" s="780">
        <v>13006</v>
      </c>
      <c r="AB23" s="780"/>
      <c r="AC23" s="780"/>
      <c r="AD23" s="780"/>
      <c r="AE23" s="781"/>
      <c r="AF23" s="782">
        <v>2085</v>
      </c>
      <c r="AG23" s="780"/>
      <c r="AH23" s="780"/>
      <c r="AI23" s="780"/>
      <c r="AJ23" s="783"/>
      <c r="AK23" s="784"/>
      <c r="AL23" s="785"/>
      <c r="AM23" s="785"/>
      <c r="AN23" s="785"/>
      <c r="AO23" s="785"/>
      <c r="AP23" s="780">
        <v>32889</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13543</v>
      </c>
      <c r="R28" s="809"/>
      <c r="S28" s="809"/>
      <c r="T28" s="809"/>
      <c r="U28" s="809"/>
      <c r="V28" s="809">
        <v>12362</v>
      </c>
      <c r="W28" s="809"/>
      <c r="X28" s="809"/>
      <c r="Y28" s="809"/>
      <c r="Z28" s="809"/>
      <c r="AA28" s="809">
        <v>1181</v>
      </c>
      <c r="AB28" s="809"/>
      <c r="AC28" s="809"/>
      <c r="AD28" s="809"/>
      <c r="AE28" s="810"/>
      <c r="AF28" s="811">
        <v>1181</v>
      </c>
      <c r="AG28" s="809"/>
      <c r="AH28" s="809"/>
      <c r="AI28" s="809"/>
      <c r="AJ28" s="812"/>
      <c r="AK28" s="813">
        <v>528</v>
      </c>
      <c r="AL28" s="804"/>
      <c r="AM28" s="804"/>
      <c r="AN28" s="804"/>
      <c r="AO28" s="804"/>
      <c r="AP28" s="804" t="s">
        <v>543</v>
      </c>
      <c r="AQ28" s="804"/>
      <c r="AR28" s="804"/>
      <c r="AS28" s="804"/>
      <c r="AT28" s="804"/>
      <c r="AU28" s="804" t="s">
        <v>542</v>
      </c>
      <c r="AV28" s="804"/>
      <c r="AW28" s="804"/>
      <c r="AX28" s="804"/>
      <c r="AY28" s="804"/>
      <c r="AZ28" s="805" t="s">
        <v>542</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5819</v>
      </c>
      <c r="R29" s="745"/>
      <c r="S29" s="745"/>
      <c r="T29" s="745"/>
      <c r="U29" s="745"/>
      <c r="V29" s="745">
        <v>5732</v>
      </c>
      <c r="W29" s="745"/>
      <c r="X29" s="745"/>
      <c r="Y29" s="745"/>
      <c r="Z29" s="745"/>
      <c r="AA29" s="745">
        <v>87</v>
      </c>
      <c r="AB29" s="745"/>
      <c r="AC29" s="745"/>
      <c r="AD29" s="745"/>
      <c r="AE29" s="746"/>
      <c r="AF29" s="747">
        <v>87</v>
      </c>
      <c r="AG29" s="748"/>
      <c r="AH29" s="748"/>
      <c r="AI29" s="748"/>
      <c r="AJ29" s="749"/>
      <c r="AK29" s="816">
        <v>800</v>
      </c>
      <c r="AL29" s="817"/>
      <c r="AM29" s="817"/>
      <c r="AN29" s="817"/>
      <c r="AO29" s="817"/>
      <c r="AP29" s="817" t="s">
        <v>542</v>
      </c>
      <c r="AQ29" s="817"/>
      <c r="AR29" s="817"/>
      <c r="AS29" s="817"/>
      <c r="AT29" s="817"/>
      <c r="AU29" s="817" t="s">
        <v>544</v>
      </c>
      <c r="AV29" s="817"/>
      <c r="AW29" s="817"/>
      <c r="AX29" s="817"/>
      <c r="AY29" s="817"/>
      <c r="AZ29" s="818" t="s">
        <v>544</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253</v>
      </c>
      <c r="R30" s="745"/>
      <c r="S30" s="745"/>
      <c r="T30" s="745"/>
      <c r="U30" s="745"/>
      <c r="V30" s="745">
        <v>252</v>
      </c>
      <c r="W30" s="745"/>
      <c r="X30" s="745"/>
      <c r="Y30" s="745"/>
      <c r="Z30" s="745"/>
      <c r="AA30" s="745">
        <v>1</v>
      </c>
      <c r="AB30" s="745"/>
      <c r="AC30" s="745"/>
      <c r="AD30" s="745"/>
      <c r="AE30" s="746"/>
      <c r="AF30" s="747">
        <v>1</v>
      </c>
      <c r="AG30" s="748"/>
      <c r="AH30" s="748"/>
      <c r="AI30" s="748"/>
      <c r="AJ30" s="749"/>
      <c r="AK30" s="816">
        <v>177</v>
      </c>
      <c r="AL30" s="817"/>
      <c r="AM30" s="817"/>
      <c r="AN30" s="817"/>
      <c r="AO30" s="817"/>
      <c r="AP30" s="817" t="s">
        <v>545</v>
      </c>
      <c r="AQ30" s="817"/>
      <c r="AR30" s="817"/>
      <c r="AS30" s="817"/>
      <c r="AT30" s="817"/>
      <c r="AU30" s="817" t="s">
        <v>544</v>
      </c>
      <c r="AV30" s="817"/>
      <c r="AW30" s="817"/>
      <c r="AX30" s="817"/>
      <c r="AY30" s="817"/>
      <c r="AZ30" s="818" t="s">
        <v>544</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11</v>
      </c>
      <c r="R31" s="745"/>
      <c r="S31" s="745"/>
      <c r="T31" s="745"/>
      <c r="U31" s="745"/>
      <c r="V31" s="745">
        <v>11</v>
      </c>
      <c r="W31" s="745"/>
      <c r="X31" s="745"/>
      <c r="Y31" s="745"/>
      <c r="Z31" s="745"/>
      <c r="AA31" s="745" t="s">
        <v>542</v>
      </c>
      <c r="AB31" s="745"/>
      <c r="AC31" s="745"/>
      <c r="AD31" s="745"/>
      <c r="AE31" s="746"/>
      <c r="AF31" s="747" t="s">
        <v>112</v>
      </c>
      <c r="AG31" s="748"/>
      <c r="AH31" s="748"/>
      <c r="AI31" s="748"/>
      <c r="AJ31" s="749"/>
      <c r="AK31" s="816">
        <v>11</v>
      </c>
      <c r="AL31" s="817"/>
      <c r="AM31" s="817"/>
      <c r="AN31" s="817"/>
      <c r="AO31" s="817"/>
      <c r="AP31" s="817">
        <v>106</v>
      </c>
      <c r="AQ31" s="817"/>
      <c r="AR31" s="817"/>
      <c r="AS31" s="817"/>
      <c r="AT31" s="817"/>
      <c r="AU31" s="817">
        <v>106</v>
      </c>
      <c r="AV31" s="817"/>
      <c r="AW31" s="817"/>
      <c r="AX31" s="817"/>
      <c r="AY31" s="817"/>
      <c r="AZ31" s="818" t="s">
        <v>546</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1004</v>
      </c>
      <c r="R32" s="745"/>
      <c r="S32" s="745"/>
      <c r="T32" s="745"/>
      <c r="U32" s="745"/>
      <c r="V32" s="745">
        <v>723</v>
      </c>
      <c r="W32" s="745"/>
      <c r="X32" s="745"/>
      <c r="Y32" s="745"/>
      <c r="Z32" s="745"/>
      <c r="AA32" s="745">
        <v>281</v>
      </c>
      <c r="AB32" s="745"/>
      <c r="AC32" s="745"/>
      <c r="AD32" s="745"/>
      <c r="AE32" s="746"/>
      <c r="AF32" s="747">
        <v>2663</v>
      </c>
      <c r="AG32" s="748"/>
      <c r="AH32" s="748"/>
      <c r="AI32" s="748"/>
      <c r="AJ32" s="749"/>
      <c r="AK32" s="816">
        <v>158</v>
      </c>
      <c r="AL32" s="817"/>
      <c r="AM32" s="817"/>
      <c r="AN32" s="817"/>
      <c r="AO32" s="817"/>
      <c r="AP32" s="817">
        <v>1532</v>
      </c>
      <c r="AQ32" s="817"/>
      <c r="AR32" s="817"/>
      <c r="AS32" s="817"/>
      <c r="AT32" s="817"/>
      <c r="AU32" s="817">
        <v>357</v>
      </c>
      <c r="AV32" s="817"/>
      <c r="AW32" s="817"/>
      <c r="AX32" s="817"/>
      <c r="AY32" s="817"/>
      <c r="AZ32" s="818" t="s">
        <v>547</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401</v>
      </c>
      <c r="R33" s="745"/>
      <c r="S33" s="745"/>
      <c r="T33" s="745"/>
      <c r="U33" s="745"/>
      <c r="V33" s="745">
        <v>305</v>
      </c>
      <c r="W33" s="745"/>
      <c r="X33" s="745"/>
      <c r="Y33" s="745"/>
      <c r="Z33" s="745"/>
      <c r="AA33" s="745">
        <v>96</v>
      </c>
      <c r="AB33" s="745"/>
      <c r="AC33" s="745"/>
      <c r="AD33" s="745"/>
      <c r="AE33" s="746"/>
      <c r="AF33" s="747">
        <v>1259</v>
      </c>
      <c r="AG33" s="748"/>
      <c r="AH33" s="748"/>
      <c r="AI33" s="748"/>
      <c r="AJ33" s="749"/>
      <c r="AK33" s="816">
        <v>5</v>
      </c>
      <c r="AL33" s="817"/>
      <c r="AM33" s="817"/>
      <c r="AN33" s="817"/>
      <c r="AO33" s="817"/>
      <c r="AP33" s="817">
        <v>19</v>
      </c>
      <c r="AQ33" s="817"/>
      <c r="AR33" s="817"/>
      <c r="AS33" s="817"/>
      <c r="AT33" s="817"/>
      <c r="AU33" s="817" t="s">
        <v>547</v>
      </c>
      <c r="AV33" s="817"/>
      <c r="AW33" s="817"/>
      <c r="AX33" s="817"/>
      <c r="AY33" s="817"/>
      <c r="AZ33" s="818" t="s">
        <v>547</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4169</v>
      </c>
      <c r="R34" s="745"/>
      <c r="S34" s="745"/>
      <c r="T34" s="745"/>
      <c r="U34" s="745"/>
      <c r="V34" s="745">
        <v>3930</v>
      </c>
      <c r="W34" s="745"/>
      <c r="X34" s="745"/>
      <c r="Y34" s="745"/>
      <c r="Z34" s="745"/>
      <c r="AA34" s="745">
        <v>239</v>
      </c>
      <c r="AB34" s="745"/>
      <c r="AC34" s="745"/>
      <c r="AD34" s="745"/>
      <c r="AE34" s="746"/>
      <c r="AF34" s="747">
        <v>1541</v>
      </c>
      <c r="AG34" s="748"/>
      <c r="AH34" s="748"/>
      <c r="AI34" s="748"/>
      <c r="AJ34" s="749"/>
      <c r="AK34" s="816">
        <v>512</v>
      </c>
      <c r="AL34" s="817"/>
      <c r="AM34" s="817"/>
      <c r="AN34" s="817"/>
      <c r="AO34" s="817"/>
      <c r="AP34" s="817">
        <v>2048</v>
      </c>
      <c r="AQ34" s="817"/>
      <c r="AR34" s="817"/>
      <c r="AS34" s="817"/>
      <c r="AT34" s="817"/>
      <c r="AU34" s="817">
        <v>1277</v>
      </c>
      <c r="AV34" s="817"/>
      <c r="AW34" s="817"/>
      <c r="AX34" s="817"/>
      <c r="AY34" s="817"/>
      <c r="AZ34" s="818" t="s">
        <v>547</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389</v>
      </c>
      <c r="C35" s="742"/>
      <c r="D35" s="742"/>
      <c r="E35" s="742"/>
      <c r="F35" s="742"/>
      <c r="G35" s="742"/>
      <c r="H35" s="742"/>
      <c r="I35" s="742"/>
      <c r="J35" s="742"/>
      <c r="K35" s="742"/>
      <c r="L35" s="742"/>
      <c r="M35" s="742"/>
      <c r="N35" s="742"/>
      <c r="O35" s="742"/>
      <c r="P35" s="743"/>
      <c r="Q35" s="744">
        <v>1055</v>
      </c>
      <c r="R35" s="745"/>
      <c r="S35" s="745"/>
      <c r="T35" s="745"/>
      <c r="U35" s="745"/>
      <c r="V35" s="745">
        <v>1521</v>
      </c>
      <c r="W35" s="745"/>
      <c r="X35" s="745"/>
      <c r="Y35" s="745"/>
      <c r="Z35" s="745"/>
      <c r="AA35" s="745">
        <v>-466</v>
      </c>
      <c r="AB35" s="745"/>
      <c r="AC35" s="745"/>
      <c r="AD35" s="745"/>
      <c r="AE35" s="746"/>
      <c r="AF35" s="747">
        <v>713</v>
      </c>
      <c r="AG35" s="748"/>
      <c r="AH35" s="748"/>
      <c r="AI35" s="748"/>
      <c r="AJ35" s="749"/>
      <c r="AK35" s="816">
        <v>964</v>
      </c>
      <c r="AL35" s="817"/>
      <c r="AM35" s="817"/>
      <c r="AN35" s="817"/>
      <c r="AO35" s="817"/>
      <c r="AP35" s="817">
        <v>11784</v>
      </c>
      <c r="AQ35" s="817"/>
      <c r="AR35" s="817"/>
      <c r="AS35" s="817"/>
      <c r="AT35" s="817"/>
      <c r="AU35" s="817">
        <v>8850</v>
      </c>
      <c r="AV35" s="817"/>
      <c r="AW35" s="817"/>
      <c r="AX35" s="817"/>
      <c r="AY35" s="817"/>
      <c r="AZ35" s="818" t="s">
        <v>547</v>
      </c>
      <c r="BA35" s="818"/>
      <c r="BB35" s="818"/>
      <c r="BC35" s="818"/>
      <c r="BD35" s="818"/>
      <c r="BE35" s="814" t="s">
        <v>386</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390</v>
      </c>
      <c r="C36" s="742"/>
      <c r="D36" s="742"/>
      <c r="E36" s="742"/>
      <c r="F36" s="742"/>
      <c r="G36" s="742"/>
      <c r="H36" s="742"/>
      <c r="I36" s="742"/>
      <c r="J36" s="742"/>
      <c r="K36" s="742"/>
      <c r="L36" s="742"/>
      <c r="M36" s="742"/>
      <c r="N36" s="742"/>
      <c r="O36" s="742"/>
      <c r="P36" s="743"/>
      <c r="Q36" s="744">
        <v>69</v>
      </c>
      <c r="R36" s="745"/>
      <c r="S36" s="745"/>
      <c r="T36" s="745"/>
      <c r="U36" s="745"/>
      <c r="V36" s="745">
        <v>67</v>
      </c>
      <c r="W36" s="745"/>
      <c r="X36" s="745"/>
      <c r="Y36" s="745"/>
      <c r="Z36" s="745"/>
      <c r="AA36" s="745">
        <v>2</v>
      </c>
      <c r="AB36" s="745"/>
      <c r="AC36" s="745"/>
      <c r="AD36" s="745"/>
      <c r="AE36" s="746"/>
      <c r="AF36" s="747" t="s">
        <v>112</v>
      </c>
      <c r="AG36" s="748"/>
      <c r="AH36" s="748"/>
      <c r="AI36" s="748"/>
      <c r="AJ36" s="749"/>
      <c r="AK36" s="816">
        <v>53</v>
      </c>
      <c r="AL36" s="817"/>
      <c r="AM36" s="817"/>
      <c r="AN36" s="817"/>
      <c r="AO36" s="817"/>
      <c r="AP36" s="817">
        <v>715</v>
      </c>
      <c r="AQ36" s="817"/>
      <c r="AR36" s="817"/>
      <c r="AS36" s="817"/>
      <c r="AT36" s="817"/>
      <c r="AU36" s="817">
        <v>602</v>
      </c>
      <c r="AV36" s="817"/>
      <c r="AW36" s="817"/>
      <c r="AX36" s="817"/>
      <c r="AY36" s="817"/>
      <c r="AZ36" s="818" t="s">
        <v>547</v>
      </c>
      <c r="BA36" s="818"/>
      <c r="BB36" s="818"/>
      <c r="BC36" s="818"/>
      <c r="BD36" s="818"/>
      <c r="BE36" s="814" t="s">
        <v>391</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392</v>
      </c>
      <c r="C37" s="742"/>
      <c r="D37" s="742"/>
      <c r="E37" s="742"/>
      <c r="F37" s="742"/>
      <c r="G37" s="742"/>
      <c r="H37" s="742"/>
      <c r="I37" s="742"/>
      <c r="J37" s="742"/>
      <c r="K37" s="742"/>
      <c r="L37" s="742"/>
      <c r="M37" s="742"/>
      <c r="N37" s="742"/>
      <c r="O37" s="742"/>
      <c r="P37" s="743"/>
      <c r="Q37" s="744">
        <v>373</v>
      </c>
      <c r="R37" s="745"/>
      <c r="S37" s="745"/>
      <c r="T37" s="745"/>
      <c r="U37" s="745"/>
      <c r="V37" s="745">
        <v>325</v>
      </c>
      <c r="W37" s="745"/>
      <c r="X37" s="745"/>
      <c r="Y37" s="745"/>
      <c r="Z37" s="745"/>
      <c r="AA37" s="745">
        <v>48</v>
      </c>
      <c r="AB37" s="745"/>
      <c r="AC37" s="745"/>
      <c r="AD37" s="745"/>
      <c r="AE37" s="746"/>
      <c r="AF37" s="747">
        <v>46</v>
      </c>
      <c r="AG37" s="748"/>
      <c r="AH37" s="748"/>
      <c r="AI37" s="748"/>
      <c r="AJ37" s="749"/>
      <c r="AK37" s="816">
        <v>86</v>
      </c>
      <c r="AL37" s="817"/>
      <c r="AM37" s="817"/>
      <c r="AN37" s="817"/>
      <c r="AO37" s="817"/>
      <c r="AP37" s="817">
        <v>1382</v>
      </c>
      <c r="AQ37" s="817"/>
      <c r="AR37" s="817"/>
      <c r="AS37" s="817"/>
      <c r="AT37" s="817"/>
      <c r="AU37" s="817">
        <v>1236</v>
      </c>
      <c r="AV37" s="817"/>
      <c r="AW37" s="817"/>
      <c r="AX37" s="817"/>
      <c r="AY37" s="817"/>
      <c r="AZ37" s="818" t="s">
        <v>547</v>
      </c>
      <c r="BA37" s="818"/>
      <c r="BB37" s="818"/>
      <c r="BC37" s="818"/>
      <c r="BD37" s="818"/>
      <c r="BE37" s="814" t="s">
        <v>391</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393</v>
      </c>
      <c r="C38" s="742"/>
      <c r="D38" s="742"/>
      <c r="E38" s="742"/>
      <c r="F38" s="742"/>
      <c r="G38" s="742"/>
      <c r="H38" s="742"/>
      <c r="I38" s="742"/>
      <c r="J38" s="742"/>
      <c r="K38" s="742"/>
      <c r="L38" s="742"/>
      <c r="M38" s="742"/>
      <c r="N38" s="742"/>
      <c r="O38" s="742"/>
      <c r="P38" s="743"/>
      <c r="Q38" s="744">
        <v>678</v>
      </c>
      <c r="R38" s="745"/>
      <c r="S38" s="745"/>
      <c r="T38" s="745"/>
      <c r="U38" s="745"/>
      <c r="V38" s="745">
        <v>345</v>
      </c>
      <c r="W38" s="745"/>
      <c r="X38" s="745"/>
      <c r="Y38" s="745"/>
      <c r="Z38" s="745"/>
      <c r="AA38" s="745">
        <v>333</v>
      </c>
      <c r="AB38" s="745"/>
      <c r="AC38" s="745"/>
      <c r="AD38" s="745"/>
      <c r="AE38" s="746"/>
      <c r="AF38" s="747" t="s">
        <v>112</v>
      </c>
      <c r="AG38" s="748"/>
      <c r="AH38" s="748"/>
      <c r="AI38" s="748"/>
      <c r="AJ38" s="749"/>
      <c r="AK38" s="816">
        <v>410</v>
      </c>
      <c r="AL38" s="817"/>
      <c r="AM38" s="817"/>
      <c r="AN38" s="817"/>
      <c r="AO38" s="817"/>
      <c r="AP38" s="817">
        <v>75</v>
      </c>
      <c r="AQ38" s="817"/>
      <c r="AR38" s="817"/>
      <c r="AS38" s="817"/>
      <c r="AT38" s="817"/>
      <c r="AU38" s="817">
        <v>48</v>
      </c>
      <c r="AV38" s="817"/>
      <c r="AW38" s="817"/>
      <c r="AX38" s="817"/>
      <c r="AY38" s="817"/>
      <c r="AZ38" s="818" t="s">
        <v>547</v>
      </c>
      <c r="BA38" s="818"/>
      <c r="BB38" s="818"/>
      <c r="BC38" s="818"/>
      <c r="BD38" s="818"/>
      <c r="BE38" s="814" t="s">
        <v>391</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394</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395</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7491</v>
      </c>
      <c r="AG63" s="828"/>
      <c r="AH63" s="828"/>
      <c r="AI63" s="828"/>
      <c r="AJ63" s="829"/>
      <c r="AK63" s="830"/>
      <c r="AL63" s="825"/>
      <c r="AM63" s="825"/>
      <c r="AN63" s="825"/>
      <c r="AO63" s="825"/>
      <c r="AP63" s="828">
        <v>17661</v>
      </c>
      <c r="AQ63" s="828"/>
      <c r="AR63" s="828"/>
      <c r="AS63" s="828"/>
      <c r="AT63" s="828"/>
      <c r="AU63" s="828">
        <v>12476</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397</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398</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548</v>
      </c>
      <c r="C68" s="856"/>
      <c r="D68" s="856"/>
      <c r="E68" s="856"/>
      <c r="F68" s="856"/>
      <c r="G68" s="856"/>
      <c r="H68" s="856"/>
      <c r="I68" s="856"/>
      <c r="J68" s="856"/>
      <c r="K68" s="856"/>
      <c r="L68" s="856"/>
      <c r="M68" s="856"/>
      <c r="N68" s="856"/>
      <c r="O68" s="856"/>
      <c r="P68" s="857"/>
      <c r="Q68" s="858">
        <v>1709</v>
      </c>
      <c r="R68" s="852"/>
      <c r="S68" s="852"/>
      <c r="T68" s="852"/>
      <c r="U68" s="852"/>
      <c r="V68" s="852">
        <v>1587</v>
      </c>
      <c r="W68" s="852"/>
      <c r="X68" s="852"/>
      <c r="Y68" s="852"/>
      <c r="Z68" s="852"/>
      <c r="AA68" s="852">
        <v>122</v>
      </c>
      <c r="AB68" s="852"/>
      <c r="AC68" s="852"/>
      <c r="AD68" s="852"/>
      <c r="AE68" s="852"/>
      <c r="AF68" s="852">
        <v>100</v>
      </c>
      <c r="AG68" s="852"/>
      <c r="AH68" s="852"/>
      <c r="AI68" s="852"/>
      <c r="AJ68" s="852"/>
      <c r="AK68" s="852" t="s">
        <v>551</v>
      </c>
      <c r="AL68" s="852"/>
      <c r="AM68" s="852"/>
      <c r="AN68" s="852"/>
      <c r="AO68" s="852"/>
      <c r="AP68" s="852">
        <v>282</v>
      </c>
      <c r="AQ68" s="852"/>
      <c r="AR68" s="852"/>
      <c r="AS68" s="852"/>
      <c r="AT68" s="852"/>
      <c r="AU68" s="852">
        <v>167</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549</v>
      </c>
      <c r="C69" s="860"/>
      <c r="D69" s="860"/>
      <c r="E69" s="860"/>
      <c r="F69" s="860"/>
      <c r="G69" s="860"/>
      <c r="H69" s="860"/>
      <c r="I69" s="860"/>
      <c r="J69" s="860"/>
      <c r="K69" s="860"/>
      <c r="L69" s="860"/>
      <c r="M69" s="860"/>
      <c r="N69" s="860"/>
      <c r="O69" s="860"/>
      <c r="P69" s="861"/>
      <c r="Q69" s="862">
        <v>264</v>
      </c>
      <c r="R69" s="817"/>
      <c r="S69" s="817"/>
      <c r="T69" s="817"/>
      <c r="U69" s="817"/>
      <c r="V69" s="817">
        <v>240</v>
      </c>
      <c r="W69" s="817"/>
      <c r="X69" s="817"/>
      <c r="Y69" s="817"/>
      <c r="Z69" s="817"/>
      <c r="AA69" s="817">
        <v>24</v>
      </c>
      <c r="AB69" s="817"/>
      <c r="AC69" s="817"/>
      <c r="AD69" s="817"/>
      <c r="AE69" s="817"/>
      <c r="AF69" s="817">
        <v>24</v>
      </c>
      <c r="AG69" s="817"/>
      <c r="AH69" s="817"/>
      <c r="AI69" s="817"/>
      <c r="AJ69" s="817"/>
      <c r="AK69" s="817" t="s">
        <v>551</v>
      </c>
      <c r="AL69" s="817"/>
      <c r="AM69" s="817"/>
      <c r="AN69" s="817"/>
      <c r="AO69" s="817"/>
      <c r="AP69" s="817">
        <v>277</v>
      </c>
      <c r="AQ69" s="817"/>
      <c r="AR69" s="817"/>
      <c r="AS69" s="817"/>
      <c r="AT69" s="817"/>
      <c r="AU69" s="817">
        <v>127</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550</v>
      </c>
      <c r="C70" s="860"/>
      <c r="D70" s="860"/>
      <c r="E70" s="860"/>
      <c r="F70" s="860"/>
      <c r="G70" s="860"/>
      <c r="H70" s="860"/>
      <c r="I70" s="860"/>
      <c r="J70" s="860"/>
      <c r="K70" s="860"/>
      <c r="L70" s="860"/>
      <c r="M70" s="860"/>
      <c r="N70" s="860"/>
      <c r="O70" s="860"/>
      <c r="P70" s="861"/>
      <c r="Q70" s="862">
        <v>1292</v>
      </c>
      <c r="R70" s="817"/>
      <c r="S70" s="817"/>
      <c r="T70" s="817"/>
      <c r="U70" s="817"/>
      <c r="V70" s="817">
        <v>1061</v>
      </c>
      <c r="W70" s="817"/>
      <c r="X70" s="817"/>
      <c r="Y70" s="817"/>
      <c r="Z70" s="817"/>
      <c r="AA70" s="817">
        <v>231</v>
      </c>
      <c r="AB70" s="817"/>
      <c r="AC70" s="817"/>
      <c r="AD70" s="817"/>
      <c r="AE70" s="817"/>
      <c r="AF70" s="817">
        <v>2250</v>
      </c>
      <c r="AG70" s="817"/>
      <c r="AH70" s="817"/>
      <c r="AI70" s="817"/>
      <c r="AJ70" s="817"/>
      <c r="AK70" s="817" t="s">
        <v>551</v>
      </c>
      <c r="AL70" s="817"/>
      <c r="AM70" s="817"/>
      <c r="AN70" s="817"/>
      <c r="AO70" s="817"/>
      <c r="AP70" s="817">
        <v>3231</v>
      </c>
      <c r="AQ70" s="817"/>
      <c r="AR70" s="817"/>
      <c r="AS70" s="817"/>
      <c r="AT70" s="817"/>
      <c r="AU70" s="817" t="s">
        <v>551</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552</v>
      </c>
      <c r="C71" s="860"/>
      <c r="D71" s="860"/>
      <c r="E71" s="860"/>
      <c r="F71" s="860"/>
      <c r="G71" s="860"/>
      <c r="H71" s="860"/>
      <c r="I71" s="860"/>
      <c r="J71" s="860"/>
      <c r="K71" s="860"/>
      <c r="L71" s="860"/>
      <c r="M71" s="860"/>
      <c r="N71" s="860"/>
      <c r="O71" s="860"/>
      <c r="P71" s="861"/>
      <c r="Q71" s="862">
        <v>821</v>
      </c>
      <c r="R71" s="817"/>
      <c r="S71" s="817"/>
      <c r="T71" s="817"/>
      <c r="U71" s="817"/>
      <c r="V71" s="817">
        <v>781</v>
      </c>
      <c r="W71" s="817"/>
      <c r="X71" s="817"/>
      <c r="Y71" s="817"/>
      <c r="Z71" s="817"/>
      <c r="AA71" s="817">
        <v>40</v>
      </c>
      <c r="AB71" s="817"/>
      <c r="AC71" s="817"/>
      <c r="AD71" s="817"/>
      <c r="AE71" s="817"/>
      <c r="AF71" s="817">
        <v>40</v>
      </c>
      <c r="AG71" s="817"/>
      <c r="AH71" s="817"/>
      <c r="AI71" s="817"/>
      <c r="AJ71" s="817"/>
      <c r="AK71" s="817">
        <v>1</v>
      </c>
      <c r="AL71" s="817"/>
      <c r="AM71" s="817"/>
      <c r="AN71" s="817"/>
      <c r="AO71" s="817"/>
      <c r="AP71" s="817" t="s">
        <v>551</v>
      </c>
      <c r="AQ71" s="817"/>
      <c r="AR71" s="817"/>
      <c r="AS71" s="817"/>
      <c r="AT71" s="817"/>
      <c r="AU71" s="817" t="s">
        <v>551</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553</v>
      </c>
      <c r="C72" s="860"/>
      <c r="D72" s="860"/>
      <c r="E72" s="860"/>
      <c r="F72" s="860"/>
      <c r="G72" s="860"/>
      <c r="H72" s="860"/>
      <c r="I72" s="860"/>
      <c r="J72" s="860"/>
      <c r="K72" s="860"/>
      <c r="L72" s="860"/>
      <c r="M72" s="860"/>
      <c r="N72" s="860"/>
      <c r="O72" s="860"/>
      <c r="P72" s="861"/>
      <c r="Q72" s="862">
        <v>240924</v>
      </c>
      <c r="R72" s="817"/>
      <c r="S72" s="817"/>
      <c r="T72" s="817"/>
      <c r="U72" s="817"/>
      <c r="V72" s="817">
        <v>229430</v>
      </c>
      <c r="W72" s="817"/>
      <c r="X72" s="817"/>
      <c r="Y72" s="817"/>
      <c r="Z72" s="817"/>
      <c r="AA72" s="817">
        <v>11494</v>
      </c>
      <c r="AB72" s="817"/>
      <c r="AC72" s="817"/>
      <c r="AD72" s="817"/>
      <c r="AE72" s="817"/>
      <c r="AF72" s="817">
        <v>11494</v>
      </c>
      <c r="AG72" s="817"/>
      <c r="AH72" s="817"/>
      <c r="AI72" s="817"/>
      <c r="AJ72" s="817"/>
      <c r="AK72" s="817">
        <v>2244</v>
      </c>
      <c r="AL72" s="817"/>
      <c r="AM72" s="817"/>
      <c r="AN72" s="817"/>
      <c r="AO72" s="817"/>
      <c r="AP72" s="817" t="s">
        <v>551</v>
      </c>
      <c r="AQ72" s="817"/>
      <c r="AR72" s="817"/>
      <c r="AS72" s="817"/>
      <c r="AT72" s="817"/>
      <c r="AU72" s="817" t="s">
        <v>551</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556</v>
      </c>
      <c r="C73" s="860"/>
      <c r="D73" s="860"/>
      <c r="E73" s="860"/>
      <c r="F73" s="860"/>
      <c r="G73" s="860"/>
      <c r="H73" s="860"/>
      <c r="I73" s="860"/>
      <c r="J73" s="860"/>
      <c r="K73" s="860"/>
      <c r="L73" s="860"/>
      <c r="M73" s="860"/>
      <c r="N73" s="860"/>
      <c r="O73" s="860"/>
      <c r="P73" s="861"/>
      <c r="Q73" s="862">
        <v>376</v>
      </c>
      <c r="R73" s="817"/>
      <c r="S73" s="817"/>
      <c r="T73" s="817"/>
      <c r="U73" s="817"/>
      <c r="V73" s="817">
        <v>279</v>
      </c>
      <c r="W73" s="817"/>
      <c r="X73" s="817"/>
      <c r="Y73" s="817"/>
      <c r="Z73" s="817"/>
      <c r="AA73" s="817">
        <v>97</v>
      </c>
      <c r="AB73" s="817"/>
      <c r="AC73" s="817"/>
      <c r="AD73" s="817"/>
      <c r="AE73" s="817"/>
      <c r="AF73" s="817">
        <v>97</v>
      </c>
      <c r="AG73" s="817"/>
      <c r="AH73" s="817"/>
      <c r="AI73" s="817"/>
      <c r="AJ73" s="817"/>
      <c r="AK73" s="817" t="s">
        <v>554</v>
      </c>
      <c r="AL73" s="817"/>
      <c r="AM73" s="817"/>
      <c r="AN73" s="817"/>
      <c r="AO73" s="817"/>
      <c r="AP73" s="817" t="s">
        <v>555</v>
      </c>
      <c r="AQ73" s="817"/>
      <c r="AR73" s="817"/>
      <c r="AS73" s="817"/>
      <c r="AT73" s="817"/>
      <c r="AU73" s="817" t="s">
        <v>554</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557</v>
      </c>
      <c r="C74" s="860"/>
      <c r="D74" s="860"/>
      <c r="E74" s="860"/>
      <c r="F74" s="860"/>
      <c r="G74" s="860"/>
      <c r="H74" s="860"/>
      <c r="I74" s="860"/>
      <c r="J74" s="860"/>
      <c r="K74" s="860"/>
      <c r="L74" s="860"/>
      <c r="M74" s="860"/>
      <c r="N74" s="860"/>
      <c r="O74" s="860"/>
      <c r="P74" s="861"/>
      <c r="Q74" s="862">
        <v>11109</v>
      </c>
      <c r="R74" s="817"/>
      <c r="S74" s="817"/>
      <c r="T74" s="817"/>
      <c r="U74" s="817"/>
      <c r="V74" s="817">
        <v>10768</v>
      </c>
      <c r="W74" s="817"/>
      <c r="X74" s="817"/>
      <c r="Y74" s="817"/>
      <c r="Z74" s="817"/>
      <c r="AA74" s="817">
        <v>341</v>
      </c>
      <c r="AB74" s="817"/>
      <c r="AC74" s="817"/>
      <c r="AD74" s="817"/>
      <c r="AE74" s="817"/>
      <c r="AF74" s="817">
        <v>341</v>
      </c>
      <c r="AG74" s="817"/>
      <c r="AH74" s="817"/>
      <c r="AI74" s="817"/>
      <c r="AJ74" s="817"/>
      <c r="AK74" s="817">
        <v>2209</v>
      </c>
      <c r="AL74" s="817"/>
      <c r="AM74" s="817"/>
      <c r="AN74" s="817"/>
      <c r="AO74" s="817"/>
      <c r="AP74" s="817" t="s">
        <v>554</v>
      </c>
      <c r="AQ74" s="817"/>
      <c r="AR74" s="817"/>
      <c r="AS74" s="817"/>
      <c r="AT74" s="817"/>
      <c r="AU74" s="817" t="s">
        <v>555</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558</v>
      </c>
      <c r="C75" s="860"/>
      <c r="D75" s="860"/>
      <c r="E75" s="860"/>
      <c r="F75" s="860"/>
      <c r="G75" s="860"/>
      <c r="H75" s="860"/>
      <c r="I75" s="860"/>
      <c r="J75" s="860"/>
      <c r="K75" s="860"/>
      <c r="L75" s="860"/>
      <c r="M75" s="860"/>
      <c r="N75" s="860"/>
      <c r="O75" s="860"/>
      <c r="P75" s="861"/>
      <c r="Q75" s="865">
        <v>1420</v>
      </c>
      <c r="R75" s="866"/>
      <c r="S75" s="866"/>
      <c r="T75" s="866"/>
      <c r="U75" s="816"/>
      <c r="V75" s="867">
        <v>1419</v>
      </c>
      <c r="W75" s="866"/>
      <c r="X75" s="866"/>
      <c r="Y75" s="866"/>
      <c r="Z75" s="816"/>
      <c r="AA75" s="867">
        <v>1</v>
      </c>
      <c r="AB75" s="866"/>
      <c r="AC75" s="866"/>
      <c r="AD75" s="866"/>
      <c r="AE75" s="816"/>
      <c r="AF75" s="867">
        <v>1</v>
      </c>
      <c r="AG75" s="866"/>
      <c r="AH75" s="866"/>
      <c r="AI75" s="866"/>
      <c r="AJ75" s="816"/>
      <c r="AK75" s="867" t="s">
        <v>554</v>
      </c>
      <c r="AL75" s="866"/>
      <c r="AM75" s="866"/>
      <c r="AN75" s="866"/>
      <c r="AO75" s="816"/>
      <c r="AP75" s="867" t="s">
        <v>555</v>
      </c>
      <c r="AQ75" s="866"/>
      <c r="AR75" s="866"/>
      <c r="AS75" s="866"/>
      <c r="AT75" s="816"/>
      <c r="AU75" s="867" t="s">
        <v>555</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559</v>
      </c>
      <c r="C76" s="860"/>
      <c r="D76" s="860"/>
      <c r="E76" s="860"/>
      <c r="F76" s="860"/>
      <c r="G76" s="860"/>
      <c r="H76" s="860"/>
      <c r="I76" s="860"/>
      <c r="J76" s="860"/>
      <c r="K76" s="860"/>
      <c r="L76" s="860"/>
      <c r="M76" s="860"/>
      <c r="N76" s="860"/>
      <c r="O76" s="860"/>
      <c r="P76" s="861"/>
      <c r="Q76" s="865">
        <v>2</v>
      </c>
      <c r="R76" s="866"/>
      <c r="S76" s="866"/>
      <c r="T76" s="866"/>
      <c r="U76" s="816"/>
      <c r="V76" s="867">
        <v>0</v>
      </c>
      <c r="W76" s="866"/>
      <c r="X76" s="866"/>
      <c r="Y76" s="866"/>
      <c r="Z76" s="816"/>
      <c r="AA76" s="867">
        <v>2</v>
      </c>
      <c r="AB76" s="866"/>
      <c r="AC76" s="866"/>
      <c r="AD76" s="866"/>
      <c r="AE76" s="816"/>
      <c r="AF76" s="867">
        <v>2</v>
      </c>
      <c r="AG76" s="866"/>
      <c r="AH76" s="866"/>
      <c r="AI76" s="866"/>
      <c r="AJ76" s="816"/>
      <c r="AK76" s="868" t="s">
        <v>562</v>
      </c>
      <c r="AL76" s="866"/>
      <c r="AM76" s="866"/>
      <c r="AN76" s="866"/>
      <c r="AO76" s="816"/>
      <c r="AP76" s="867" t="s">
        <v>555</v>
      </c>
      <c r="AQ76" s="866"/>
      <c r="AR76" s="866"/>
      <c r="AS76" s="866"/>
      <c r="AT76" s="816"/>
      <c r="AU76" s="867" t="s">
        <v>554</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560</v>
      </c>
      <c r="C77" s="860"/>
      <c r="D77" s="860"/>
      <c r="E77" s="860"/>
      <c r="F77" s="860"/>
      <c r="G77" s="860"/>
      <c r="H77" s="860"/>
      <c r="I77" s="860"/>
      <c r="J77" s="860"/>
      <c r="K77" s="860"/>
      <c r="L77" s="860"/>
      <c r="M77" s="860"/>
      <c r="N77" s="860"/>
      <c r="O77" s="860"/>
      <c r="P77" s="861"/>
      <c r="Q77" s="865">
        <v>39</v>
      </c>
      <c r="R77" s="866"/>
      <c r="S77" s="866"/>
      <c r="T77" s="866"/>
      <c r="U77" s="816"/>
      <c r="V77" s="867">
        <v>38</v>
      </c>
      <c r="W77" s="866"/>
      <c r="X77" s="866"/>
      <c r="Y77" s="866"/>
      <c r="Z77" s="816"/>
      <c r="AA77" s="867">
        <v>1</v>
      </c>
      <c r="AB77" s="866"/>
      <c r="AC77" s="866"/>
      <c r="AD77" s="866"/>
      <c r="AE77" s="816"/>
      <c r="AF77" s="867">
        <v>1</v>
      </c>
      <c r="AG77" s="866"/>
      <c r="AH77" s="866"/>
      <c r="AI77" s="866"/>
      <c r="AJ77" s="816"/>
      <c r="AK77" s="867" t="s">
        <v>554</v>
      </c>
      <c r="AL77" s="866"/>
      <c r="AM77" s="866"/>
      <c r="AN77" s="866"/>
      <c r="AO77" s="816"/>
      <c r="AP77" s="867" t="s">
        <v>554</v>
      </c>
      <c r="AQ77" s="866"/>
      <c r="AR77" s="866"/>
      <c r="AS77" s="866"/>
      <c r="AT77" s="816"/>
      <c r="AU77" s="867" t="s">
        <v>555</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561</v>
      </c>
      <c r="C78" s="860"/>
      <c r="D78" s="860"/>
      <c r="E78" s="860"/>
      <c r="F78" s="860"/>
      <c r="G78" s="860"/>
      <c r="H78" s="860"/>
      <c r="I78" s="860"/>
      <c r="J78" s="860"/>
      <c r="K78" s="860"/>
      <c r="L78" s="860"/>
      <c r="M78" s="860"/>
      <c r="N78" s="860"/>
      <c r="O78" s="860"/>
      <c r="P78" s="861"/>
      <c r="Q78" s="862">
        <v>13</v>
      </c>
      <c r="R78" s="817"/>
      <c r="S78" s="817"/>
      <c r="T78" s="817"/>
      <c r="U78" s="817"/>
      <c r="V78" s="817">
        <v>12</v>
      </c>
      <c r="W78" s="817"/>
      <c r="X78" s="817"/>
      <c r="Y78" s="817"/>
      <c r="Z78" s="817"/>
      <c r="AA78" s="817">
        <v>1</v>
      </c>
      <c r="AB78" s="817"/>
      <c r="AC78" s="817"/>
      <c r="AD78" s="817"/>
      <c r="AE78" s="817"/>
      <c r="AF78" s="817">
        <v>1</v>
      </c>
      <c r="AG78" s="817"/>
      <c r="AH78" s="817"/>
      <c r="AI78" s="817"/>
      <c r="AJ78" s="817"/>
      <c r="AK78" s="817" t="s">
        <v>554</v>
      </c>
      <c r="AL78" s="817"/>
      <c r="AM78" s="817"/>
      <c r="AN78" s="817"/>
      <c r="AO78" s="817"/>
      <c r="AP78" s="817" t="s">
        <v>554</v>
      </c>
      <c r="AQ78" s="817"/>
      <c r="AR78" s="817"/>
      <c r="AS78" s="817"/>
      <c r="AT78" s="817"/>
      <c r="AU78" s="817" t="s">
        <v>554</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9"/>
      <c r="C87" s="870"/>
      <c r="D87" s="870"/>
      <c r="E87" s="870"/>
      <c r="F87" s="870"/>
      <c r="G87" s="870"/>
      <c r="H87" s="870"/>
      <c r="I87" s="870"/>
      <c r="J87" s="870"/>
      <c r="K87" s="870"/>
      <c r="L87" s="870"/>
      <c r="M87" s="870"/>
      <c r="N87" s="870"/>
      <c r="O87" s="870"/>
      <c r="P87" s="871"/>
      <c r="Q87" s="872"/>
      <c r="R87" s="873"/>
      <c r="S87" s="873"/>
      <c r="T87" s="873"/>
      <c r="U87" s="873"/>
      <c r="V87" s="873"/>
      <c r="W87" s="873"/>
      <c r="X87" s="873"/>
      <c r="Y87" s="873"/>
      <c r="Z87" s="873"/>
      <c r="AA87" s="873"/>
      <c r="AB87" s="873"/>
      <c r="AC87" s="873"/>
      <c r="AD87" s="873"/>
      <c r="AE87" s="873"/>
      <c r="AF87" s="873"/>
      <c r="AG87" s="873"/>
      <c r="AH87" s="873"/>
      <c r="AI87" s="873"/>
      <c r="AJ87" s="873"/>
      <c r="AK87" s="873"/>
      <c r="AL87" s="873"/>
      <c r="AM87" s="873"/>
      <c r="AN87" s="873"/>
      <c r="AO87" s="873"/>
      <c r="AP87" s="873"/>
      <c r="AQ87" s="873"/>
      <c r="AR87" s="873"/>
      <c r="AS87" s="873"/>
      <c r="AT87" s="873"/>
      <c r="AU87" s="873"/>
      <c r="AV87" s="873"/>
      <c r="AW87" s="873"/>
      <c r="AX87" s="873"/>
      <c r="AY87" s="873"/>
      <c r="AZ87" s="874"/>
      <c r="BA87" s="874"/>
      <c r="BB87" s="874"/>
      <c r="BC87" s="874"/>
      <c r="BD87" s="875"/>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399</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14351</v>
      </c>
      <c r="AG88" s="828"/>
      <c r="AH88" s="828"/>
      <c r="AI88" s="828"/>
      <c r="AJ88" s="828"/>
      <c r="AK88" s="825"/>
      <c r="AL88" s="825"/>
      <c r="AM88" s="825"/>
      <c r="AN88" s="825"/>
      <c r="AO88" s="825"/>
      <c r="AP88" s="828">
        <v>3790</v>
      </c>
      <c r="AQ88" s="828"/>
      <c r="AR88" s="828"/>
      <c r="AS88" s="828"/>
      <c r="AT88" s="828"/>
      <c r="AU88" s="828">
        <v>294</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400</v>
      </c>
      <c r="BS102" s="777"/>
      <c r="BT102" s="777"/>
      <c r="BU102" s="777"/>
      <c r="BV102" s="777"/>
      <c r="BW102" s="777"/>
      <c r="BX102" s="777"/>
      <c r="BY102" s="777"/>
      <c r="BZ102" s="777"/>
      <c r="CA102" s="777"/>
      <c r="CB102" s="777"/>
      <c r="CC102" s="777"/>
      <c r="CD102" s="777"/>
      <c r="CE102" s="777"/>
      <c r="CF102" s="777"/>
      <c r="CG102" s="778"/>
      <c r="CH102" s="876"/>
      <c r="CI102" s="877"/>
      <c r="CJ102" s="877"/>
      <c r="CK102" s="877"/>
      <c r="CL102" s="878"/>
      <c r="CM102" s="876"/>
      <c r="CN102" s="877"/>
      <c r="CO102" s="877"/>
      <c r="CP102" s="877"/>
      <c r="CQ102" s="878"/>
      <c r="CR102" s="879">
        <v>40</v>
      </c>
      <c r="CS102" s="836"/>
      <c r="CT102" s="836"/>
      <c r="CU102" s="836"/>
      <c r="CV102" s="880"/>
      <c r="CW102" s="879">
        <v>23</v>
      </c>
      <c r="CX102" s="836"/>
      <c r="CY102" s="836"/>
      <c r="CZ102" s="836"/>
      <c r="DA102" s="880"/>
      <c r="DB102" s="879"/>
      <c r="DC102" s="836"/>
      <c r="DD102" s="836"/>
      <c r="DE102" s="836"/>
      <c r="DF102" s="880"/>
      <c r="DG102" s="879">
        <v>214</v>
      </c>
      <c r="DH102" s="836"/>
      <c r="DI102" s="836"/>
      <c r="DJ102" s="836"/>
      <c r="DK102" s="880"/>
      <c r="DL102" s="879"/>
      <c r="DM102" s="836"/>
      <c r="DN102" s="836"/>
      <c r="DO102" s="836"/>
      <c r="DP102" s="880"/>
      <c r="DQ102" s="879"/>
      <c r="DR102" s="836"/>
      <c r="DS102" s="836"/>
      <c r="DT102" s="836"/>
      <c r="DU102" s="880"/>
      <c r="DV102" s="905"/>
      <c r="DW102" s="906"/>
      <c r="DX102" s="906"/>
      <c r="DY102" s="906"/>
      <c r="DZ102" s="907"/>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8" t="s">
        <v>401</v>
      </c>
      <c r="BR103" s="908"/>
      <c r="BS103" s="908"/>
      <c r="BT103" s="908"/>
      <c r="BU103" s="908"/>
      <c r="BV103" s="908"/>
      <c r="BW103" s="908"/>
      <c r="BX103" s="908"/>
      <c r="BY103" s="908"/>
      <c r="BZ103" s="908"/>
      <c r="CA103" s="908"/>
      <c r="CB103" s="908"/>
      <c r="CC103" s="908"/>
      <c r="CD103" s="908"/>
      <c r="CE103" s="908"/>
      <c r="CF103" s="908"/>
      <c r="CG103" s="908"/>
      <c r="CH103" s="908"/>
      <c r="CI103" s="908"/>
      <c r="CJ103" s="908"/>
      <c r="CK103" s="908"/>
      <c r="CL103" s="908"/>
      <c r="CM103" s="908"/>
      <c r="CN103" s="908"/>
      <c r="CO103" s="908"/>
      <c r="CP103" s="908"/>
      <c r="CQ103" s="908"/>
      <c r="CR103" s="908"/>
      <c r="CS103" s="908"/>
      <c r="CT103" s="908"/>
      <c r="CU103" s="908"/>
      <c r="CV103" s="908"/>
      <c r="CW103" s="908"/>
      <c r="CX103" s="908"/>
      <c r="CY103" s="908"/>
      <c r="CZ103" s="908"/>
      <c r="DA103" s="908"/>
      <c r="DB103" s="908"/>
      <c r="DC103" s="908"/>
      <c r="DD103" s="908"/>
      <c r="DE103" s="908"/>
      <c r="DF103" s="908"/>
      <c r="DG103" s="908"/>
      <c r="DH103" s="908"/>
      <c r="DI103" s="908"/>
      <c r="DJ103" s="908"/>
      <c r="DK103" s="908"/>
      <c r="DL103" s="908"/>
      <c r="DM103" s="908"/>
      <c r="DN103" s="908"/>
      <c r="DO103" s="908"/>
      <c r="DP103" s="908"/>
      <c r="DQ103" s="908"/>
      <c r="DR103" s="908"/>
      <c r="DS103" s="908"/>
      <c r="DT103" s="908"/>
      <c r="DU103" s="908"/>
      <c r="DV103" s="908"/>
      <c r="DW103" s="908"/>
      <c r="DX103" s="908"/>
      <c r="DY103" s="908"/>
      <c r="DZ103" s="908"/>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9" t="s">
        <v>402</v>
      </c>
      <c r="BR104" s="909"/>
      <c r="BS104" s="909"/>
      <c r="BT104" s="909"/>
      <c r="BU104" s="909"/>
      <c r="BV104" s="909"/>
      <c r="BW104" s="909"/>
      <c r="BX104" s="909"/>
      <c r="BY104" s="909"/>
      <c r="BZ104" s="909"/>
      <c r="CA104" s="909"/>
      <c r="CB104" s="909"/>
      <c r="CC104" s="909"/>
      <c r="CD104" s="909"/>
      <c r="CE104" s="909"/>
      <c r="CF104" s="909"/>
      <c r="CG104" s="909"/>
      <c r="CH104" s="909"/>
      <c r="CI104" s="909"/>
      <c r="CJ104" s="909"/>
      <c r="CK104" s="909"/>
      <c r="CL104" s="909"/>
      <c r="CM104" s="909"/>
      <c r="CN104" s="909"/>
      <c r="CO104" s="909"/>
      <c r="CP104" s="909"/>
      <c r="CQ104" s="909"/>
      <c r="CR104" s="909"/>
      <c r="CS104" s="909"/>
      <c r="CT104" s="909"/>
      <c r="CU104" s="909"/>
      <c r="CV104" s="909"/>
      <c r="CW104" s="909"/>
      <c r="CX104" s="909"/>
      <c r="CY104" s="909"/>
      <c r="CZ104" s="909"/>
      <c r="DA104" s="909"/>
      <c r="DB104" s="909"/>
      <c r="DC104" s="909"/>
      <c r="DD104" s="909"/>
      <c r="DE104" s="909"/>
      <c r="DF104" s="909"/>
      <c r="DG104" s="909"/>
      <c r="DH104" s="909"/>
      <c r="DI104" s="909"/>
      <c r="DJ104" s="909"/>
      <c r="DK104" s="909"/>
      <c r="DL104" s="909"/>
      <c r="DM104" s="909"/>
      <c r="DN104" s="909"/>
      <c r="DO104" s="909"/>
      <c r="DP104" s="909"/>
      <c r="DQ104" s="909"/>
      <c r="DR104" s="909"/>
      <c r="DS104" s="909"/>
      <c r="DT104" s="909"/>
      <c r="DU104" s="909"/>
      <c r="DV104" s="909"/>
      <c r="DW104" s="909"/>
      <c r="DX104" s="909"/>
      <c r="DY104" s="909"/>
      <c r="DZ104" s="909"/>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0" t="s">
        <v>405</v>
      </c>
      <c r="B108" s="911"/>
      <c r="C108" s="911"/>
      <c r="D108" s="911"/>
      <c r="E108" s="911"/>
      <c r="F108" s="911"/>
      <c r="G108" s="911"/>
      <c r="H108" s="911"/>
      <c r="I108" s="911"/>
      <c r="J108" s="911"/>
      <c r="K108" s="911"/>
      <c r="L108" s="911"/>
      <c r="M108" s="911"/>
      <c r="N108" s="911"/>
      <c r="O108" s="911"/>
      <c r="P108" s="911"/>
      <c r="Q108" s="911"/>
      <c r="R108" s="911"/>
      <c r="S108" s="911"/>
      <c r="T108" s="911"/>
      <c r="U108" s="911"/>
      <c r="V108" s="911"/>
      <c r="W108" s="911"/>
      <c r="X108" s="911"/>
      <c r="Y108" s="911"/>
      <c r="Z108" s="911"/>
      <c r="AA108" s="911"/>
      <c r="AB108" s="911"/>
      <c r="AC108" s="911"/>
      <c r="AD108" s="911"/>
      <c r="AE108" s="911"/>
      <c r="AF108" s="911"/>
      <c r="AG108" s="911"/>
      <c r="AH108" s="911"/>
      <c r="AI108" s="911"/>
      <c r="AJ108" s="911"/>
      <c r="AK108" s="911"/>
      <c r="AL108" s="911"/>
      <c r="AM108" s="911"/>
      <c r="AN108" s="911"/>
      <c r="AO108" s="911"/>
      <c r="AP108" s="911"/>
      <c r="AQ108" s="911"/>
      <c r="AR108" s="911"/>
      <c r="AS108" s="911"/>
      <c r="AT108" s="912"/>
      <c r="AU108" s="910" t="s">
        <v>406</v>
      </c>
      <c r="AV108" s="911"/>
      <c r="AW108" s="911"/>
      <c r="AX108" s="911"/>
      <c r="AY108" s="911"/>
      <c r="AZ108" s="911"/>
      <c r="BA108" s="911"/>
      <c r="BB108" s="911"/>
      <c r="BC108" s="911"/>
      <c r="BD108" s="911"/>
      <c r="BE108" s="911"/>
      <c r="BF108" s="911"/>
      <c r="BG108" s="911"/>
      <c r="BH108" s="911"/>
      <c r="BI108" s="911"/>
      <c r="BJ108" s="911"/>
      <c r="BK108" s="911"/>
      <c r="BL108" s="911"/>
      <c r="BM108" s="911"/>
      <c r="BN108" s="911"/>
      <c r="BO108" s="911"/>
      <c r="BP108" s="911"/>
      <c r="BQ108" s="911"/>
      <c r="BR108" s="911"/>
      <c r="BS108" s="911"/>
      <c r="BT108" s="911"/>
      <c r="BU108" s="911"/>
      <c r="BV108" s="911"/>
      <c r="BW108" s="911"/>
      <c r="BX108" s="911"/>
      <c r="BY108" s="911"/>
      <c r="BZ108" s="911"/>
      <c r="CA108" s="911"/>
      <c r="CB108" s="911"/>
      <c r="CC108" s="911"/>
      <c r="CD108" s="911"/>
      <c r="CE108" s="911"/>
      <c r="CF108" s="911"/>
      <c r="CG108" s="911"/>
      <c r="CH108" s="911"/>
      <c r="CI108" s="911"/>
      <c r="CJ108" s="911"/>
      <c r="CK108" s="911"/>
      <c r="CL108" s="911"/>
      <c r="CM108" s="911"/>
      <c r="CN108" s="911"/>
      <c r="CO108" s="911"/>
      <c r="CP108" s="911"/>
      <c r="CQ108" s="911"/>
      <c r="CR108" s="911"/>
      <c r="CS108" s="911"/>
      <c r="CT108" s="911"/>
      <c r="CU108" s="911"/>
      <c r="CV108" s="911"/>
      <c r="CW108" s="911"/>
      <c r="CX108" s="911"/>
      <c r="CY108" s="911"/>
      <c r="CZ108" s="911"/>
      <c r="DA108" s="911"/>
      <c r="DB108" s="911"/>
      <c r="DC108" s="911"/>
      <c r="DD108" s="911"/>
      <c r="DE108" s="911"/>
      <c r="DF108" s="911"/>
      <c r="DG108" s="911"/>
      <c r="DH108" s="911"/>
      <c r="DI108" s="911"/>
      <c r="DJ108" s="911"/>
      <c r="DK108" s="911"/>
      <c r="DL108" s="911"/>
      <c r="DM108" s="911"/>
      <c r="DN108" s="911"/>
      <c r="DO108" s="911"/>
      <c r="DP108" s="911"/>
      <c r="DQ108" s="911"/>
      <c r="DR108" s="911"/>
      <c r="DS108" s="911"/>
      <c r="DT108" s="911"/>
      <c r="DU108" s="911"/>
      <c r="DV108" s="911"/>
      <c r="DW108" s="911"/>
      <c r="DX108" s="911"/>
      <c r="DY108" s="911"/>
      <c r="DZ108" s="912"/>
    </row>
    <row r="109" spans="1:131" s="197" customFormat="1" ht="26.25" customHeight="1">
      <c r="A109" s="903" t="s">
        <v>407</v>
      </c>
      <c r="B109" s="882"/>
      <c r="C109" s="882"/>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3"/>
      <c r="AA109" s="881" t="s">
        <v>408</v>
      </c>
      <c r="AB109" s="882"/>
      <c r="AC109" s="882"/>
      <c r="AD109" s="882"/>
      <c r="AE109" s="883"/>
      <c r="AF109" s="881" t="s">
        <v>286</v>
      </c>
      <c r="AG109" s="882"/>
      <c r="AH109" s="882"/>
      <c r="AI109" s="882"/>
      <c r="AJ109" s="883"/>
      <c r="AK109" s="881" t="s">
        <v>285</v>
      </c>
      <c r="AL109" s="882"/>
      <c r="AM109" s="882"/>
      <c r="AN109" s="882"/>
      <c r="AO109" s="883"/>
      <c r="AP109" s="881" t="s">
        <v>409</v>
      </c>
      <c r="AQ109" s="882"/>
      <c r="AR109" s="882"/>
      <c r="AS109" s="882"/>
      <c r="AT109" s="884"/>
      <c r="AU109" s="903" t="s">
        <v>407</v>
      </c>
      <c r="AV109" s="882"/>
      <c r="AW109" s="882"/>
      <c r="AX109" s="882"/>
      <c r="AY109" s="882"/>
      <c r="AZ109" s="882"/>
      <c r="BA109" s="882"/>
      <c r="BB109" s="882"/>
      <c r="BC109" s="882"/>
      <c r="BD109" s="882"/>
      <c r="BE109" s="882"/>
      <c r="BF109" s="882"/>
      <c r="BG109" s="882"/>
      <c r="BH109" s="882"/>
      <c r="BI109" s="882"/>
      <c r="BJ109" s="882"/>
      <c r="BK109" s="882"/>
      <c r="BL109" s="882"/>
      <c r="BM109" s="882"/>
      <c r="BN109" s="882"/>
      <c r="BO109" s="882"/>
      <c r="BP109" s="883"/>
      <c r="BQ109" s="881" t="s">
        <v>408</v>
      </c>
      <c r="BR109" s="882"/>
      <c r="BS109" s="882"/>
      <c r="BT109" s="882"/>
      <c r="BU109" s="883"/>
      <c r="BV109" s="881" t="s">
        <v>286</v>
      </c>
      <c r="BW109" s="882"/>
      <c r="BX109" s="882"/>
      <c r="BY109" s="882"/>
      <c r="BZ109" s="883"/>
      <c r="CA109" s="881" t="s">
        <v>285</v>
      </c>
      <c r="CB109" s="882"/>
      <c r="CC109" s="882"/>
      <c r="CD109" s="882"/>
      <c r="CE109" s="883"/>
      <c r="CF109" s="904" t="s">
        <v>409</v>
      </c>
      <c r="CG109" s="904"/>
      <c r="CH109" s="904"/>
      <c r="CI109" s="904"/>
      <c r="CJ109" s="904"/>
      <c r="CK109" s="881" t="s">
        <v>410</v>
      </c>
      <c r="CL109" s="882"/>
      <c r="CM109" s="882"/>
      <c r="CN109" s="882"/>
      <c r="CO109" s="882"/>
      <c r="CP109" s="882"/>
      <c r="CQ109" s="882"/>
      <c r="CR109" s="882"/>
      <c r="CS109" s="882"/>
      <c r="CT109" s="882"/>
      <c r="CU109" s="882"/>
      <c r="CV109" s="882"/>
      <c r="CW109" s="882"/>
      <c r="CX109" s="882"/>
      <c r="CY109" s="882"/>
      <c r="CZ109" s="882"/>
      <c r="DA109" s="882"/>
      <c r="DB109" s="882"/>
      <c r="DC109" s="882"/>
      <c r="DD109" s="882"/>
      <c r="DE109" s="882"/>
      <c r="DF109" s="883"/>
      <c r="DG109" s="881" t="s">
        <v>408</v>
      </c>
      <c r="DH109" s="882"/>
      <c r="DI109" s="882"/>
      <c r="DJ109" s="882"/>
      <c r="DK109" s="883"/>
      <c r="DL109" s="881" t="s">
        <v>286</v>
      </c>
      <c r="DM109" s="882"/>
      <c r="DN109" s="882"/>
      <c r="DO109" s="882"/>
      <c r="DP109" s="883"/>
      <c r="DQ109" s="881" t="s">
        <v>285</v>
      </c>
      <c r="DR109" s="882"/>
      <c r="DS109" s="882"/>
      <c r="DT109" s="882"/>
      <c r="DU109" s="883"/>
      <c r="DV109" s="881" t="s">
        <v>409</v>
      </c>
      <c r="DW109" s="882"/>
      <c r="DX109" s="882"/>
      <c r="DY109" s="882"/>
      <c r="DZ109" s="884"/>
    </row>
    <row r="110" spans="1:131" s="197" customFormat="1" ht="26.25" customHeight="1">
      <c r="A110" s="885" t="s">
        <v>411</v>
      </c>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886"/>
      <c r="X110" s="886"/>
      <c r="Y110" s="886"/>
      <c r="Z110" s="887"/>
      <c r="AA110" s="888">
        <v>3768628</v>
      </c>
      <c r="AB110" s="889"/>
      <c r="AC110" s="889"/>
      <c r="AD110" s="889"/>
      <c r="AE110" s="890"/>
      <c r="AF110" s="891">
        <v>3540131</v>
      </c>
      <c r="AG110" s="889"/>
      <c r="AH110" s="889"/>
      <c r="AI110" s="889"/>
      <c r="AJ110" s="890"/>
      <c r="AK110" s="891">
        <v>3730354</v>
      </c>
      <c r="AL110" s="889"/>
      <c r="AM110" s="889"/>
      <c r="AN110" s="889"/>
      <c r="AO110" s="890"/>
      <c r="AP110" s="892">
        <v>24.9</v>
      </c>
      <c r="AQ110" s="893"/>
      <c r="AR110" s="893"/>
      <c r="AS110" s="893"/>
      <c r="AT110" s="894"/>
      <c r="AU110" s="895" t="s">
        <v>61</v>
      </c>
      <c r="AV110" s="896"/>
      <c r="AW110" s="896"/>
      <c r="AX110" s="896"/>
      <c r="AY110" s="897"/>
      <c r="AZ110" s="939" t="s">
        <v>412</v>
      </c>
      <c r="BA110" s="886"/>
      <c r="BB110" s="886"/>
      <c r="BC110" s="886"/>
      <c r="BD110" s="886"/>
      <c r="BE110" s="886"/>
      <c r="BF110" s="886"/>
      <c r="BG110" s="886"/>
      <c r="BH110" s="886"/>
      <c r="BI110" s="886"/>
      <c r="BJ110" s="886"/>
      <c r="BK110" s="886"/>
      <c r="BL110" s="886"/>
      <c r="BM110" s="886"/>
      <c r="BN110" s="886"/>
      <c r="BO110" s="886"/>
      <c r="BP110" s="887"/>
      <c r="BQ110" s="925">
        <v>34192494</v>
      </c>
      <c r="BR110" s="926"/>
      <c r="BS110" s="926"/>
      <c r="BT110" s="926"/>
      <c r="BU110" s="926"/>
      <c r="BV110" s="926">
        <v>33270627</v>
      </c>
      <c r="BW110" s="926"/>
      <c r="BX110" s="926"/>
      <c r="BY110" s="926"/>
      <c r="BZ110" s="926"/>
      <c r="CA110" s="926">
        <v>32888826</v>
      </c>
      <c r="CB110" s="926"/>
      <c r="CC110" s="926"/>
      <c r="CD110" s="926"/>
      <c r="CE110" s="926"/>
      <c r="CF110" s="940">
        <v>219.3</v>
      </c>
      <c r="CG110" s="941"/>
      <c r="CH110" s="941"/>
      <c r="CI110" s="941"/>
      <c r="CJ110" s="941"/>
      <c r="CK110" s="942" t="s">
        <v>413</v>
      </c>
      <c r="CL110" s="943"/>
      <c r="CM110" s="922" t="s">
        <v>414</v>
      </c>
      <c r="CN110" s="923"/>
      <c r="CO110" s="923"/>
      <c r="CP110" s="923"/>
      <c r="CQ110" s="923"/>
      <c r="CR110" s="923"/>
      <c r="CS110" s="923"/>
      <c r="CT110" s="923"/>
      <c r="CU110" s="923"/>
      <c r="CV110" s="923"/>
      <c r="CW110" s="923"/>
      <c r="CX110" s="923"/>
      <c r="CY110" s="923"/>
      <c r="CZ110" s="923"/>
      <c r="DA110" s="923"/>
      <c r="DB110" s="923"/>
      <c r="DC110" s="923"/>
      <c r="DD110" s="923"/>
      <c r="DE110" s="923"/>
      <c r="DF110" s="924"/>
      <c r="DG110" s="925" t="s">
        <v>112</v>
      </c>
      <c r="DH110" s="926"/>
      <c r="DI110" s="926"/>
      <c r="DJ110" s="926"/>
      <c r="DK110" s="926"/>
      <c r="DL110" s="926" t="s">
        <v>112</v>
      </c>
      <c r="DM110" s="926"/>
      <c r="DN110" s="926"/>
      <c r="DO110" s="926"/>
      <c r="DP110" s="926"/>
      <c r="DQ110" s="926" t="s">
        <v>112</v>
      </c>
      <c r="DR110" s="926"/>
      <c r="DS110" s="926"/>
      <c r="DT110" s="926"/>
      <c r="DU110" s="926"/>
      <c r="DV110" s="927" t="s">
        <v>112</v>
      </c>
      <c r="DW110" s="927"/>
      <c r="DX110" s="927"/>
      <c r="DY110" s="927"/>
      <c r="DZ110" s="928"/>
    </row>
    <row r="111" spans="1:131" s="197" customFormat="1" ht="26.25" customHeight="1">
      <c r="A111" s="929" t="s">
        <v>415</v>
      </c>
      <c r="B111" s="930"/>
      <c r="C111" s="930"/>
      <c r="D111" s="930"/>
      <c r="E111" s="930"/>
      <c r="F111" s="930"/>
      <c r="G111" s="930"/>
      <c r="H111" s="930"/>
      <c r="I111" s="930"/>
      <c r="J111" s="930"/>
      <c r="K111" s="930"/>
      <c r="L111" s="930"/>
      <c r="M111" s="930"/>
      <c r="N111" s="930"/>
      <c r="O111" s="930"/>
      <c r="P111" s="930"/>
      <c r="Q111" s="930"/>
      <c r="R111" s="930"/>
      <c r="S111" s="930"/>
      <c r="T111" s="930"/>
      <c r="U111" s="930"/>
      <c r="V111" s="930"/>
      <c r="W111" s="930"/>
      <c r="X111" s="930"/>
      <c r="Y111" s="930"/>
      <c r="Z111" s="931"/>
      <c r="AA111" s="932" t="s">
        <v>112</v>
      </c>
      <c r="AB111" s="933"/>
      <c r="AC111" s="933"/>
      <c r="AD111" s="933"/>
      <c r="AE111" s="934"/>
      <c r="AF111" s="935" t="s">
        <v>112</v>
      </c>
      <c r="AG111" s="933"/>
      <c r="AH111" s="933"/>
      <c r="AI111" s="933"/>
      <c r="AJ111" s="934"/>
      <c r="AK111" s="935" t="s">
        <v>112</v>
      </c>
      <c r="AL111" s="933"/>
      <c r="AM111" s="933"/>
      <c r="AN111" s="933"/>
      <c r="AO111" s="934"/>
      <c r="AP111" s="936" t="s">
        <v>112</v>
      </c>
      <c r="AQ111" s="937"/>
      <c r="AR111" s="937"/>
      <c r="AS111" s="937"/>
      <c r="AT111" s="938"/>
      <c r="AU111" s="898"/>
      <c r="AV111" s="899"/>
      <c r="AW111" s="899"/>
      <c r="AX111" s="899"/>
      <c r="AY111" s="900"/>
      <c r="AZ111" s="948" t="s">
        <v>416</v>
      </c>
      <c r="BA111" s="949"/>
      <c r="BB111" s="949"/>
      <c r="BC111" s="949"/>
      <c r="BD111" s="949"/>
      <c r="BE111" s="949"/>
      <c r="BF111" s="949"/>
      <c r="BG111" s="949"/>
      <c r="BH111" s="949"/>
      <c r="BI111" s="949"/>
      <c r="BJ111" s="949"/>
      <c r="BK111" s="949"/>
      <c r="BL111" s="949"/>
      <c r="BM111" s="949"/>
      <c r="BN111" s="949"/>
      <c r="BO111" s="949"/>
      <c r="BP111" s="950"/>
      <c r="BQ111" s="918">
        <v>2016155</v>
      </c>
      <c r="BR111" s="919"/>
      <c r="BS111" s="919"/>
      <c r="BT111" s="919"/>
      <c r="BU111" s="919"/>
      <c r="BV111" s="919">
        <v>1649249</v>
      </c>
      <c r="BW111" s="919"/>
      <c r="BX111" s="919"/>
      <c r="BY111" s="919"/>
      <c r="BZ111" s="919"/>
      <c r="CA111" s="919">
        <v>1271527</v>
      </c>
      <c r="CB111" s="919"/>
      <c r="CC111" s="919"/>
      <c r="CD111" s="919"/>
      <c r="CE111" s="919"/>
      <c r="CF111" s="913">
        <v>8.5</v>
      </c>
      <c r="CG111" s="914"/>
      <c r="CH111" s="914"/>
      <c r="CI111" s="914"/>
      <c r="CJ111" s="914"/>
      <c r="CK111" s="944"/>
      <c r="CL111" s="945"/>
      <c r="CM111" s="915" t="s">
        <v>417</v>
      </c>
      <c r="CN111" s="916"/>
      <c r="CO111" s="916"/>
      <c r="CP111" s="916"/>
      <c r="CQ111" s="916"/>
      <c r="CR111" s="916"/>
      <c r="CS111" s="916"/>
      <c r="CT111" s="916"/>
      <c r="CU111" s="916"/>
      <c r="CV111" s="916"/>
      <c r="CW111" s="916"/>
      <c r="CX111" s="916"/>
      <c r="CY111" s="916"/>
      <c r="CZ111" s="916"/>
      <c r="DA111" s="916"/>
      <c r="DB111" s="916"/>
      <c r="DC111" s="916"/>
      <c r="DD111" s="916"/>
      <c r="DE111" s="916"/>
      <c r="DF111" s="917"/>
      <c r="DG111" s="918" t="s">
        <v>112</v>
      </c>
      <c r="DH111" s="919"/>
      <c r="DI111" s="919"/>
      <c r="DJ111" s="919"/>
      <c r="DK111" s="919"/>
      <c r="DL111" s="919" t="s">
        <v>112</v>
      </c>
      <c r="DM111" s="919"/>
      <c r="DN111" s="919"/>
      <c r="DO111" s="919"/>
      <c r="DP111" s="919"/>
      <c r="DQ111" s="919" t="s">
        <v>112</v>
      </c>
      <c r="DR111" s="919"/>
      <c r="DS111" s="919"/>
      <c r="DT111" s="919"/>
      <c r="DU111" s="919"/>
      <c r="DV111" s="920" t="s">
        <v>112</v>
      </c>
      <c r="DW111" s="920"/>
      <c r="DX111" s="920"/>
      <c r="DY111" s="920"/>
      <c r="DZ111" s="921"/>
    </row>
    <row r="112" spans="1:131" s="197" customFormat="1" ht="26.25" customHeight="1">
      <c r="A112" s="951" t="s">
        <v>418</v>
      </c>
      <c r="B112" s="952"/>
      <c r="C112" s="949" t="s">
        <v>419</v>
      </c>
      <c r="D112" s="949"/>
      <c r="E112" s="949"/>
      <c r="F112" s="949"/>
      <c r="G112" s="949"/>
      <c r="H112" s="949"/>
      <c r="I112" s="949"/>
      <c r="J112" s="949"/>
      <c r="K112" s="949"/>
      <c r="L112" s="949"/>
      <c r="M112" s="949"/>
      <c r="N112" s="949"/>
      <c r="O112" s="949"/>
      <c r="P112" s="949"/>
      <c r="Q112" s="949"/>
      <c r="R112" s="949"/>
      <c r="S112" s="949"/>
      <c r="T112" s="949"/>
      <c r="U112" s="949"/>
      <c r="V112" s="949"/>
      <c r="W112" s="949"/>
      <c r="X112" s="949"/>
      <c r="Y112" s="949"/>
      <c r="Z112" s="950"/>
      <c r="AA112" s="957" t="s">
        <v>112</v>
      </c>
      <c r="AB112" s="958"/>
      <c r="AC112" s="958"/>
      <c r="AD112" s="958"/>
      <c r="AE112" s="959"/>
      <c r="AF112" s="960" t="s">
        <v>112</v>
      </c>
      <c r="AG112" s="958"/>
      <c r="AH112" s="958"/>
      <c r="AI112" s="958"/>
      <c r="AJ112" s="959"/>
      <c r="AK112" s="960" t="s">
        <v>112</v>
      </c>
      <c r="AL112" s="958"/>
      <c r="AM112" s="958"/>
      <c r="AN112" s="958"/>
      <c r="AO112" s="959"/>
      <c r="AP112" s="961" t="s">
        <v>112</v>
      </c>
      <c r="AQ112" s="962"/>
      <c r="AR112" s="962"/>
      <c r="AS112" s="962"/>
      <c r="AT112" s="963"/>
      <c r="AU112" s="898"/>
      <c r="AV112" s="899"/>
      <c r="AW112" s="899"/>
      <c r="AX112" s="899"/>
      <c r="AY112" s="900"/>
      <c r="AZ112" s="948" t="s">
        <v>420</v>
      </c>
      <c r="BA112" s="949"/>
      <c r="BB112" s="949"/>
      <c r="BC112" s="949"/>
      <c r="BD112" s="949"/>
      <c r="BE112" s="949"/>
      <c r="BF112" s="949"/>
      <c r="BG112" s="949"/>
      <c r="BH112" s="949"/>
      <c r="BI112" s="949"/>
      <c r="BJ112" s="949"/>
      <c r="BK112" s="949"/>
      <c r="BL112" s="949"/>
      <c r="BM112" s="949"/>
      <c r="BN112" s="949"/>
      <c r="BO112" s="949"/>
      <c r="BP112" s="950"/>
      <c r="BQ112" s="918">
        <v>12363347</v>
      </c>
      <c r="BR112" s="919"/>
      <c r="BS112" s="919"/>
      <c r="BT112" s="919"/>
      <c r="BU112" s="919"/>
      <c r="BV112" s="919">
        <v>11677860</v>
      </c>
      <c r="BW112" s="919"/>
      <c r="BX112" s="919"/>
      <c r="BY112" s="919"/>
      <c r="BZ112" s="919"/>
      <c r="CA112" s="919">
        <v>12476221</v>
      </c>
      <c r="CB112" s="919"/>
      <c r="CC112" s="919"/>
      <c r="CD112" s="919"/>
      <c r="CE112" s="919"/>
      <c r="CF112" s="913">
        <v>83.2</v>
      </c>
      <c r="CG112" s="914"/>
      <c r="CH112" s="914"/>
      <c r="CI112" s="914"/>
      <c r="CJ112" s="914"/>
      <c r="CK112" s="944"/>
      <c r="CL112" s="945"/>
      <c r="CM112" s="915" t="s">
        <v>421</v>
      </c>
      <c r="CN112" s="916"/>
      <c r="CO112" s="916"/>
      <c r="CP112" s="916"/>
      <c r="CQ112" s="916"/>
      <c r="CR112" s="916"/>
      <c r="CS112" s="916"/>
      <c r="CT112" s="916"/>
      <c r="CU112" s="916"/>
      <c r="CV112" s="916"/>
      <c r="CW112" s="916"/>
      <c r="CX112" s="916"/>
      <c r="CY112" s="916"/>
      <c r="CZ112" s="916"/>
      <c r="DA112" s="916"/>
      <c r="DB112" s="916"/>
      <c r="DC112" s="916"/>
      <c r="DD112" s="916"/>
      <c r="DE112" s="916"/>
      <c r="DF112" s="917"/>
      <c r="DG112" s="918">
        <v>229137</v>
      </c>
      <c r="DH112" s="919"/>
      <c r="DI112" s="919"/>
      <c r="DJ112" s="919"/>
      <c r="DK112" s="919"/>
      <c r="DL112" s="919">
        <v>120364</v>
      </c>
      <c r="DM112" s="919"/>
      <c r="DN112" s="919"/>
      <c r="DO112" s="919"/>
      <c r="DP112" s="919"/>
      <c r="DQ112" s="919" t="s">
        <v>112</v>
      </c>
      <c r="DR112" s="919"/>
      <c r="DS112" s="919"/>
      <c r="DT112" s="919"/>
      <c r="DU112" s="919"/>
      <c r="DV112" s="920" t="s">
        <v>112</v>
      </c>
      <c r="DW112" s="920"/>
      <c r="DX112" s="920"/>
      <c r="DY112" s="920"/>
      <c r="DZ112" s="921"/>
    </row>
    <row r="113" spans="1:130" s="197" customFormat="1" ht="26.25" customHeight="1">
      <c r="A113" s="953"/>
      <c r="B113" s="954"/>
      <c r="C113" s="949" t="s">
        <v>422</v>
      </c>
      <c r="D113" s="949"/>
      <c r="E113" s="949"/>
      <c r="F113" s="949"/>
      <c r="G113" s="949"/>
      <c r="H113" s="949"/>
      <c r="I113" s="949"/>
      <c r="J113" s="949"/>
      <c r="K113" s="949"/>
      <c r="L113" s="949"/>
      <c r="M113" s="949"/>
      <c r="N113" s="949"/>
      <c r="O113" s="949"/>
      <c r="P113" s="949"/>
      <c r="Q113" s="949"/>
      <c r="R113" s="949"/>
      <c r="S113" s="949"/>
      <c r="T113" s="949"/>
      <c r="U113" s="949"/>
      <c r="V113" s="949"/>
      <c r="W113" s="949"/>
      <c r="X113" s="949"/>
      <c r="Y113" s="949"/>
      <c r="Z113" s="950"/>
      <c r="AA113" s="932">
        <v>1032244</v>
      </c>
      <c r="AB113" s="933"/>
      <c r="AC113" s="933"/>
      <c r="AD113" s="933"/>
      <c r="AE113" s="934"/>
      <c r="AF113" s="935">
        <v>1127605</v>
      </c>
      <c r="AG113" s="933"/>
      <c r="AH113" s="933"/>
      <c r="AI113" s="933"/>
      <c r="AJ113" s="934"/>
      <c r="AK113" s="935">
        <v>1033276</v>
      </c>
      <c r="AL113" s="933"/>
      <c r="AM113" s="933"/>
      <c r="AN113" s="933"/>
      <c r="AO113" s="934"/>
      <c r="AP113" s="936">
        <v>6.9</v>
      </c>
      <c r="AQ113" s="937"/>
      <c r="AR113" s="937"/>
      <c r="AS113" s="937"/>
      <c r="AT113" s="938"/>
      <c r="AU113" s="898"/>
      <c r="AV113" s="899"/>
      <c r="AW113" s="899"/>
      <c r="AX113" s="899"/>
      <c r="AY113" s="900"/>
      <c r="AZ113" s="948" t="s">
        <v>423</v>
      </c>
      <c r="BA113" s="949"/>
      <c r="BB113" s="949"/>
      <c r="BC113" s="949"/>
      <c r="BD113" s="949"/>
      <c r="BE113" s="949"/>
      <c r="BF113" s="949"/>
      <c r="BG113" s="949"/>
      <c r="BH113" s="949"/>
      <c r="BI113" s="949"/>
      <c r="BJ113" s="949"/>
      <c r="BK113" s="949"/>
      <c r="BL113" s="949"/>
      <c r="BM113" s="949"/>
      <c r="BN113" s="949"/>
      <c r="BO113" s="949"/>
      <c r="BP113" s="950"/>
      <c r="BQ113" s="918">
        <v>241523</v>
      </c>
      <c r="BR113" s="919"/>
      <c r="BS113" s="919"/>
      <c r="BT113" s="919"/>
      <c r="BU113" s="919"/>
      <c r="BV113" s="919">
        <v>225059</v>
      </c>
      <c r="BW113" s="919"/>
      <c r="BX113" s="919"/>
      <c r="BY113" s="919"/>
      <c r="BZ113" s="919"/>
      <c r="CA113" s="919">
        <v>294281</v>
      </c>
      <c r="CB113" s="919"/>
      <c r="CC113" s="919"/>
      <c r="CD113" s="919"/>
      <c r="CE113" s="919"/>
      <c r="CF113" s="913">
        <v>2</v>
      </c>
      <c r="CG113" s="914"/>
      <c r="CH113" s="914"/>
      <c r="CI113" s="914"/>
      <c r="CJ113" s="914"/>
      <c r="CK113" s="944"/>
      <c r="CL113" s="945"/>
      <c r="CM113" s="915" t="s">
        <v>424</v>
      </c>
      <c r="CN113" s="916"/>
      <c r="CO113" s="916"/>
      <c r="CP113" s="916"/>
      <c r="CQ113" s="916"/>
      <c r="CR113" s="916"/>
      <c r="CS113" s="916"/>
      <c r="CT113" s="916"/>
      <c r="CU113" s="916"/>
      <c r="CV113" s="916"/>
      <c r="CW113" s="916"/>
      <c r="CX113" s="916"/>
      <c r="CY113" s="916"/>
      <c r="CZ113" s="916"/>
      <c r="DA113" s="916"/>
      <c r="DB113" s="916"/>
      <c r="DC113" s="916"/>
      <c r="DD113" s="916"/>
      <c r="DE113" s="916"/>
      <c r="DF113" s="917"/>
      <c r="DG113" s="957" t="s">
        <v>112</v>
      </c>
      <c r="DH113" s="958"/>
      <c r="DI113" s="958"/>
      <c r="DJ113" s="958"/>
      <c r="DK113" s="959"/>
      <c r="DL113" s="960" t="s">
        <v>112</v>
      </c>
      <c r="DM113" s="958"/>
      <c r="DN113" s="958"/>
      <c r="DO113" s="958"/>
      <c r="DP113" s="959"/>
      <c r="DQ113" s="960" t="s">
        <v>112</v>
      </c>
      <c r="DR113" s="958"/>
      <c r="DS113" s="958"/>
      <c r="DT113" s="958"/>
      <c r="DU113" s="959"/>
      <c r="DV113" s="961" t="s">
        <v>112</v>
      </c>
      <c r="DW113" s="962"/>
      <c r="DX113" s="962"/>
      <c r="DY113" s="962"/>
      <c r="DZ113" s="963"/>
    </row>
    <row r="114" spans="1:130" s="197" customFormat="1" ht="26.25" customHeight="1">
      <c r="A114" s="953"/>
      <c r="B114" s="954"/>
      <c r="C114" s="949" t="s">
        <v>425</v>
      </c>
      <c r="D114" s="949"/>
      <c r="E114" s="949"/>
      <c r="F114" s="949"/>
      <c r="G114" s="949"/>
      <c r="H114" s="949"/>
      <c r="I114" s="949"/>
      <c r="J114" s="949"/>
      <c r="K114" s="949"/>
      <c r="L114" s="949"/>
      <c r="M114" s="949"/>
      <c r="N114" s="949"/>
      <c r="O114" s="949"/>
      <c r="P114" s="949"/>
      <c r="Q114" s="949"/>
      <c r="R114" s="949"/>
      <c r="S114" s="949"/>
      <c r="T114" s="949"/>
      <c r="U114" s="949"/>
      <c r="V114" s="949"/>
      <c r="W114" s="949"/>
      <c r="X114" s="949"/>
      <c r="Y114" s="949"/>
      <c r="Z114" s="950"/>
      <c r="AA114" s="957">
        <v>34377</v>
      </c>
      <c r="AB114" s="958"/>
      <c r="AC114" s="958"/>
      <c r="AD114" s="958"/>
      <c r="AE114" s="959"/>
      <c r="AF114" s="960">
        <v>39095</v>
      </c>
      <c r="AG114" s="958"/>
      <c r="AH114" s="958"/>
      <c r="AI114" s="958"/>
      <c r="AJ114" s="959"/>
      <c r="AK114" s="960">
        <v>37877</v>
      </c>
      <c r="AL114" s="958"/>
      <c r="AM114" s="958"/>
      <c r="AN114" s="958"/>
      <c r="AO114" s="959"/>
      <c r="AP114" s="961">
        <v>0.3</v>
      </c>
      <c r="AQ114" s="962"/>
      <c r="AR114" s="962"/>
      <c r="AS114" s="962"/>
      <c r="AT114" s="963"/>
      <c r="AU114" s="898"/>
      <c r="AV114" s="899"/>
      <c r="AW114" s="899"/>
      <c r="AX114" s="899"/>
      <c r="AY114" s="900"/>
      <c r="AZ114" s="948" t="s">
        <v>426</v>
      </c>
      <c r="BA114" s="949"/>
      <c r="BB114" s="949"/>
      <c r="BC114" s="949"/>
      <c r="BD114" s="949"/>
      <c r="BE114" s="949"/>
      <c r="BF114" s="949"/>
      <c r="BG114" s="949"/>
      <c r="BH114" s="949"/>
      <c r="BI114" s="949"/>
      <c r="BJ114" s="949"/>
      <c r="BK114" s="949"/>
      <c r="BL114" s="949"/>
      <c r="BM114" s="949"/>
      <c r="BN114" s="949"/>
      <c r="BO114" s="949"/>
      <c r="BP114" s="950"/>
      <c r="BQ114" s="918">
        <v>5008025</v>
      </c>
      <c r="BR114" s="919"/>
      <c r="BS114" s="919"/>
      <c r="BT114" s="919"/>
      <c r="BU114" s="919"/>
      <c r="BV114" s="919">
        <v>4745730</v>
      </c>
      <c r="BW114" s="919"/>
      <c r="BX114" s="919"/>
      <c r="BY114" s="919"/>
      <c r="BZ114" s="919"/>
      <c r="CA114" s="919">
        <v>4645444</v>
      </c>
      <c r="CB114" s="919"/>
      <c r="CC114" s="919"/>
      <c r="CD114" s="919"/>
      <c r="CE114" s="919"/>
      <c r="CF114" s="913">
        <v>31</v>
      </c>
      <c r="CG114" s="914"/>
      <c r="CH114" s="914"/>
      <c r="CI114" s="914"/>
      <c r="CJ114" s="914"/>
      <c r="CK114" s="944"/>
      <c r="CL114" s="945"/>
      <c r="CM114" s="915" t="s">
        <v>427</v>
      </c>
      <c r="CN114" s="916"/>
      <c r="CO114" s="916"/>
      <c r="CP114" s="916"/>
      <c r="CQ114" s="916"/>
      <c r="CR114" s="916"/>
      <c r="CS114" s="916"/>
      <c r="CT114" s="916"/>
      <c r="CU114" s="916"/>
      <c r="CV114" s="916"/>
      <c r="CW114" s="916"/>
      <c r="CX114" s="916"/>
      <c r="CY114" s="916"/>
      <c r="CZ114" s="916"/>
      <c r="DA114" s="916"/>
      <c r="DB114" s="916"/>
      <c r="DC114" s="916"/>
      <c r="DD114" s="916"/>
      <c r="DE114" s="916"/>
      <c r="DF114" s="917"/>
      <c r="DG114" s="957" t="s">
        <v>112</v>
      </c>
      <c r="DH114" s="958"/>
      <c r="DI114" s="958"/>
      <c r="DJ114" s="958"/>
      <c r="DK114" s="959"/>
      <c r="DL114" s="960" t="s">
        <v>112</v>
      </c>
      <c r="DM114" s="958"/>
      <c r="DN114" s="958"/>
      <c r="DO114" s="958"/>
      <c r="DP114" s="959"/>
      <c r="DQ114" s="960" t="s">
        <v>112</v>
      </c>
      <c r="DR114" s="958"/>
      <c r="DS114" s="958"/>
      <c r="DT114" s="958"/>
      <c r="DU114" s="959"/>
      <c r="DV114" s="961" t="s">
        <v>112</v>
      </c>
      <c r="DW114" s="962"/>
      <c r="DX114" s="962"/>
      <c r="DY114" s="962"/>
      <c r="DZ114" s="963"/>
    </row>
    <row r="115" spans="1:130" s="197" customFormat="1" ht="26.25" customHeight="1">
      <c r="A115" s="953"/>
      <c r="B115" s="954"/>
      <c r="C115" s="949" t="s">
        <v>428</v>
      </c>
      <c r="D115" s="949"/>
      <c r="E115" s="949"/>
      <c r="F115" s="949"/>
      <c r="G115" s="949"/>
      <c r="H115" s="949"/>
      <c r="I115" s="949"/>
      <c r="J115" s="949"/>
      <c r="K115" s="949"/>
      <c r="L115" s="949"/>
      <c r="M115" s="949"/>
      <c r="N115" s="949"/>
      <c r="O115" s="949"/>
      <c r="P115" s="949"/>
      <c r="Q115" s="949"/>
      <c r="R115" s="949"/>
      <c r="S115" s="949"/>
      <c r="T115" s="949"/>
      <c r="U115" s="949"/>
      <c r="V115" s="949"/>
      <c r="W115" s="949"/>
      <c r="X115" s="949"/>
      <c r="Y115" s="949"/>
      <c r="Z115" s="950"/>
      <c r="AA115" s="932">
        <v>436638</v>
      </c>
      <c r="AB115" s="933"/>
      <c r="AC115" s="933"/>
      <c r="AD115" s="933"/>
      <c r="AE115" s="934"/>
      <c r="AF115" s="935">
        <v>350362</v>
      </c>
      <c r="AG115" s="933"/>
      <c r="AH115" s="933"/>
      <c r="AI115" s="933"/>
      <c r="AJ115" s="934"/>
      <c r="AK115" s="935">
        <v>380707</v>
      </c>
      <c r="AL115" s="933"/>
      <c r="AM115" s="933"/>
      <c r="AN115" s="933"/>
      <c r="AO115" s="934"/>
      <c r="AP115" s="936">
        <v>2.5</v>
      </c>
      <c r="AQ115" s="937"/>
      <c r="AR115" s="937"/>
      <c r="AS115" s="937"/>
      <c r="AT115" s="938"/>
      <c r="AU115" s="898"/>
      <c r="AV115" s="899"/>
      <c r="AW115" s="899"/>
      <c r="AX115" s="899"/>
      <c r="AY115" s="900"/>
      <c r="AZ115" s="948" t="s">
        <v>429</v>
      </c>
      <c r="BA115" s="949"/>
      <c r="BB115" s="949"/>
      <c r="BC115" s="949"/>
      <c r="BD115" s="949"/>
      <c r="BE115" s="949"/>
      <c r="BF115" s="949"/>
      <c r="BG115" s="949"/>
      <c r="BH115" s="949"/>
      <c r="BI115" s="949"/>
      <c r="BJ115" s="949"/>
      <c r="BK115" s="949"/>
      <c r="BL115" s="949"/>
      <c r="BM115" s="949"/>
      <c r="BN115" s="949"/>
      <c r="BO115" s="949"/>
      <c r="BP115" s="950"/>
      <c r="BQ115" s="918" t="s">
        <v>112</v>
      </c>
      <c r="BR115" s="919"/>
      <c r="BS115" s="919"/>
      <c r="BT115" s="919"/>
      <c r="BU115" s="919"/>
      <c r="BV115" s="919" t="s">
        <v>112</v>
      </c>
      <c r="BW115" s="919"/>
      <c r="BX115" s="919"/>
      <c r="BY115" s="919"/>
      <c r="BZ115" s="919"/>
      <c r="CA115" s="919" t="s">
        <v>112</v>
      </c>
      <c r="CB115" s="919"/>
      <c r="CC115" s="919"/>
      <c r="CD115" s="919"/>
      <c r="CE115" s="919"/>
      <c r="CF115" s="913" t="s">
        <v>112</v>
      </c>
      <c r="CG115" s="914"/>
      <c r="CH115" s="914"/>
      <c r="CI115" s="914"/>
      <c r="CJ115" s="914"/>
      <c r="CK115" s="944"/>
      <c r="CL115" s="945"/>
      <c r="CM115" s="948" t="s">
        <v>430</v>
      </c>
      <c r="CN115" s="972"/>
      <c r="CO115" s="972"/>
      <c r="CP115" s="972"/>
      <c r="CQ115" s="972"/>
      <c r="CR115" s="972"/>
      <c r="CS115" s="972"/>
      <c r="CT115" s="972"/>
      <c r="CU115" s="972"/>
      <c r="CV115" s="972"/>
      <c r="CW115" s="972"/>
      <c r="CX115" s="972"/>
      <c r="CY115" s="972"/>
      <c r="CZ115" s="972"/>
      <c r="DA115" s="972"/>
      <c r="DB115" s="972"/>
      <c r="DC115" s="972"/>
      <c r="DD115" s="972"/>
      <c r="DE115" s="972"/>
      <c r="DF115" s="950"/>
      <c r="DG115" s="957">
        <v>362575</v>
      </c>
      <c r="DH115" s="958"/>
      <c r="DI115" s="958"/>
      <c r="DJ115" s="958"/>
      <c r="DK115" s="959"/>
      <c r="DL115" s="960">
        <v>288458</v>
      </c>
      <c r="DM115" s="958"/>
      <c r="DN115" s="958"/>
      <c r="DO115" s="958"/>
      <c r="DP115" s="959"/>
      <c r="DQ115" s="960">
        <v>214340</v>
      </c>
      <c r="DR115" s="958"/>
      <c r="DS115" s="958"/>
      <c r="DT115" s="958"/>
      <c r="DU115" s="959"/>
      <c r="DV115" s="961">
        <v>1.4</v>
      </c>
      <c r="DW115" s="962"/>
      <c r="DX115" s="962"/>
      <c r="DY115" s="962"/>
      <c r="DZ115" s="963"/>
    </row>
    <row r="116" spans="1:130" s="197" customFormat="1" ht="26.25" customHeight="1">
      <c r="A116" s="955"/>
      <c r="B116" s="956"/>
      <c r="C116" s="970" t="s">
        <v>431</v>
      </c>
      <c r="D116" s="970"/>
      <c r="E116" s="970"/>
      <c r="F116" s="970"/>
      <c r="G116" s="970"/>
      <c r="H116" s="970"/>
      <c r="I116" s="970"/>
      <c r="J116" s="970"/>
      <c r="K116" s="970"/>
      <c r="L116" s="970"/>
      <c r="M116" s="970"/>
      <c r="N116" s="970"/>
      <c r="O116" s="970"/>
      <c r="P116" s="970"/>
      <c r="Q116" s="970"/>
      <c r="R116" s="970"/>
      <c r="S116" s="970"/>
      <c r="T116" s="970"/>
      <c r="U116" s="970"/>
      <c r="V116" s="970"/>
      <c r="W116" s="970"/>
      <c r="X116" s="970"/>
      <c r="Y116" s="970"/>
      <c r="Z116" s="971"/>
      <c r="AA116" s="957" t="s">
        <v>112</v>
      </c>
      <c r="AB116" s="958"/>
      <c r="AC116" s="958"/>
      <c r="AD116" s="958"/>
      <c r="AE116" s="959"/>
      <c r="AF116" s="960" t="s">
        <v>112</v>
      </c>
      <c r="AG116" s="958"/>
      <c r="AH116" s="958"/>
      <c r="AI116" s="958"/>
      <c r="AJ116" s="959"/>
      <c r="AK116" s="960" t="s">
        <v>112</v>
      </c>
      <c r="AL116" s="958"/>
      <c r="AM116" s="958"/>
      <c r="AN116" s="958"/>
      <c r="AO116" s="959"/>
      <c r="AP116" s="961" t="s">
        <v>112</v>
      </c>
      <c r="AQ116" s="962"/>
      <c r="AR116" s="962"/>
      <c r="AS116" s="962"/>
      <c r="AT116" s="963"/>
      <c r="AU116" s="898"/>
      <c r="AV116" s="899"/>
      <c r="AW116" s="899"/>
      <c r="AX116" s="899"/>
      <c r="AY116" s="900"/>
      <c r="AZ116" s="948" t="s">
        <v>432</v>
      </c>
      <c r="BA116" s="949"/>
      <c r="BB116" s="949"/>
      <c r="BC116" s="949"/>
      <c r="BD116" s="949"/>
      <c r="BE116" s="949"/>
      <c r="BF116" s="949"/>
      <c r="BG116" s="949"/>
      <c r="BH116" s="949"/>
      <c r="BI116" s="949"/>
      <c r="BJ116" s="949"/>
      <c r="BK116" s="949"/>
      <c r="BL116" s="949"/>
      <c r="BM116" s="949"/>
      <c r="BN116" s="949"/>
      <c r="BO116" s="949"/>
      <c r="BP116" s="950"/>
      <c r="BQ116" s="918" t="s">
        <v>112</v>
      </c>
      <c r="BR116" s="919"/>
      <c r="BS116" s="919"/>
      <c r="BT116" s="919"/>
      <c r="BU116" s="919"/>
      <c r="BV116" s="919" t="s">
        <v>112</v>
      </c>
      <c r="BW116" s="919"/>
      <c r="BX116" s="919"/>
      <c r="BY116" s="919"/>
      <c r="BZ116" s="919"/>
      <c r="CA116" s="919" t="s">
        <v>112</v>
      </c>
      <c r="CB116" s="919"/>
      <c r="CC116" s="919"/>
      <c r="CD116" s="919"/>
      <c r="CE116" s="919"/>
      <c r="CF116" s="913" t="s">
        <v>112</v>
      </c>
      <c r="CG116" s="914"/>
      <c r="CH116" s="914"/>
      <c r="CI116" s="914"/>
      <c r="CJ116" s="914"/>
      <c r="CK116" s="944"/>
      <c r="CL116" s="945"/>
      <c r="CM116" s="915" t="s">
        <v>433</v>
      </c>
      <c r="CN116" s="916"/>
      <c r="CO116" s="916"/>
      <c r="CP116" s="916"/>
      <c r="CQ116" s="916"/>
      <c r="CR116" s="916"/>
      <c r="CS116" s="916"/>
      <c r="CT116" s="916"/>
      <c r="CU116" s="916"/>
      <c r="CV116" s="916"/>
      <c r="CW116" s="916"/>
      <c r="CX116" s="916"/>
      <c r="CY116" s="916"/>
      <c r="CZ116" s="916"/>
      <c r="DA116" s="916"/>
      <c r="DB116" s="916"/>
      <c r="DC116" s="916"/>
      <c r="DD116" s="916"/>
      <c r="DE116" s="916"/>
      <c r="DF116" s="917"/>
      <c r="DG116" s="957">
        <v>1056643</v>
      </c>
      <c r="DH116" s="958"/>
      <c r="DI116" s="958"/>
      <c r="DJ116" s="958"/>
      <c r="DK116" s="959"/>
      <c r="DL116" s="960">
        <v>914914</v>
      </c>
      <c r="DM116" s="958"/>
      <c r="DN116" s="958"/>
      <c r="DO116" s="958"/>
      <c r="DP116" s="959"/>
      <c r="DQ116" s="960">
        <v>783187</v>
      </c>
      <c r="DR116" s="958"/>
      <c r="DS116" s="958"/>
      <c r="DT116" s="958"/>
      <c r="DU116" s="959"/>
      <c r="DV116" s="961">
        <v>5.2</v>
      </c>
      <c r="DW116" s="962"/>
      <c r="DX116" s="962"/>
      <c r="DY116" s="962"/>
      <c r="DZ116" s="963"/>
    </row>
    <row r="117" spans="1:130" s="197" customFormat="1" ht="26.25" customHeight="1">
      <c r="A117" s="903" t="s">
        <v>170</v>
      </c>
      <c r="B117" s="882"/>
      <c r="C117" s="882"/>
      <c r="D117" s="882"/>
      <c r="E117" s="882"/>
      <c r="F117" s="882"/>
      <c r="G117" s="882"/>
      <c r="H117" s="882"/>
      <c r="I117" s="882"/>
      <c r="J117" s="882"/>
      <c r="K117" s="882"/>
      <c r="L117" s="882"/>
      <c r="M117" s="882"/>
      <c r="N117" s="882"/>
      <c r="O117" s="882"/>
      <c r="P117" s="882"/>
      <c r="Q117" s="882"/>
      <c r="R117" s="882"/>
      <c r="S117" s="882"/>
      <c r="T117" s="882"/>
      <c r="U117" s="882"/>
      <c r="V117" s="882"/>
      <c r="W117" s="882"/>
      <c r="X117" s="882"/>
      <c r="Y117" s="992" t="s">
        <v>434</v>
      </c>
      <c r="Z117" s="883"/>
      <c r="AA117" s="995">
        <v>5271887</v>
      </c>
      <c r="AB117" s="965"/>
      <c r="AC117" s="965"/>
      <c r="AD117" s="965"/>
      <c r="AE117" s="966"/>
      <c r="AF117" s="964">
        <v>5057193</v>
      </c>
      <c r="AG117" s="965"/>
      <c r="AH117" s="965"/>
      <c r="AI117" s="965"/>
      <c r="AJ117" s="966"/>
      <c r="AK117" s="964">
        <v>5182214</v>
      </c>
      <c r="AL117" s="965"/>
      <c r="AM117" s="965"/>
      <c r="AN117" s="965"/>
      <c r="AO117" s="966"/>
      <c r="AP117" s="967"/>
      <c r="AQ117" s="968"/>
      <c r="AR117" s="968"/>
      <c r="AS117" s="968"/>
      <c r="AT117" s="969"/>
      <c r="AU117" s="898"/>
      <c r="AV117" s="899"/>
      <c r="AW117" s="899"/>
      <c r="AX117" s="899"/>
      <c r="AY117" s="900"/>
      <c r="AZ117" s="994" t="s">
        <v>435</v>
      </c>
      <c r="BA117" s="970"/>
      <c r="BB117" s="970"/>
      <c r="BC117" s="970"/>
      <c r="BD117" s="970"/>
      <c r="BE117" s="970"/>
      <c r="BF117" s="970"/>
      <c r="BG117" s="970"/>
      <c r="BH117" s="970"/>
      <c r="BI117" s="970"/>
      <c r="BJ117" s="970"/>
      <c r="BK117" s="970"/>
      <c r="BL117" s="970"/>
      <c r="BM117" s="970"/>
      <c r="BN117" s="970"/>
      <c r="BO117" s="970"/>
      <c r="BP117" s="971"/>
      <c r="BQ117" s="984" t="s">
        <v>112</v>
      </c>
      <c r="BR117" s="985"/>
      <c r="BS117" s="985"/>
      <c r="BT117" s="985"/>
      <c r="BU117" s="985"/>
      <c r="BV117" s="985" t="s">
        <v>112</v>
      </c>
      <c r="BW117" s="985"/>
      <c r="BX117" s="985"/>
      <c r="BY117" s="985"/>
      <c r="BZ117" s="985"/>
      <c r="CA117" s="985" t="s">
        <v>112</v>
      </c>
      <c r="CB117" s="985"/>
      <c r="CC117" s="985"/>
      <c r="CD117" s="985"/>
      <c r="CE117" s="985"/>
      <c r="CF117" s="913" t="s">
        <v>112</v>
      </c>
      <c r="CG117" s="914"/>
      <c r="CH117" s="914"/>
      <c r="CI117" s="914"/>
      <c r="CJ117" s="914"/>
      <c r="CK117" s="944"/>
      <c r="CL117" s="945"/>
      <c r="CM117" s="915" t="s">
        <v>436</v>
      </c>
      <c r="CN117" s="916"/>
      <c r="CO117" s="916"/>
      <c r="CP117" s="916"/>
      <c r="CQ117" s="916"/>
      <c r="CR117" s="916"/>
      <c r="CS117" s="916"/>
      <c r="CT117" s="916"/>
      <c r="CU117" s="916"/>
      <c r="CV117" s="916"/>
      <c r="CW117" s="916"/>
      <c r="CX117" s="916"/>
      <c r="CY117" s="916"/>
      <c r="CZ117" s="916"/>
      <c r="DA117" s="916"/>
      <c r="DB117" s="916"/>
      <c r="DC117" s="916"/>
      <c r="DD117" s="916"/>
      <c r="DE117" s="916"/>
      <c r="DF117" s="917"/>
      <c r="DG117" s="957" t="s">
        <v>112</v>
      </c>
      <c r="DH117" s="958"/>
      <c r="DI117" s="958"/>
      <c r="DJ117" s="958"/>
      <c r="DK117" s="959"/>
      <c r="DL117" s="960" t="s">
        <v>112</v>
      </c>
      <c r="DM117" s="958"/>
      <c r="DN117" s="958"/>
      <c r="DO117" s="958"/>
      <c r="DP117" s="959"/>
      <c r="DQ117" s="960" t="s">
        <v>112</v>
      </c>
      <c r="DR117" s="958"/>
      <c r="DS117" s="958"/>
      <c r="DT117" s="958"/>
      <c r="DU117" s="959"/>
      <c r="DV117" s="961" t="s">
        <v>112</v>
      </c>
      <c r="DW117" s="962"/>
      <c r="DX117" s="962"/>
      <c r="DY117" s="962"/>
      <c r="DZ117" s="963"/>
    </row>
    <row r="118" spans="1:130" s="197" customFormat="1" ht="26.25" customHeight="1">
      <c r="A118" s="903" t="s">
        <v>410</v>
      </c>
      <c r="B118" s="882"/>
      <c r="C118" s="882"/>
      <c r="D118" s="882"/>
      <c r="E118" s="882"/>
      <c r="F118" s="882"/>
      <c r="G118" s="882"/>
      <c r="H118" s="882"/>
      <c r="I118" s="882"/>
      <c r="J118" s="882"/>
      <c r="K118" s="882"/>
      <c r="L118" s="882"/>
      <c r="M118" s="882"/>
      <c r="N118" s="882"/>
      <c r="O118" s="882"/>
      <c r="P118" s="882"/>
      <c r="Q118" s="882"/>
      <c r="R118" s="882"/>
      <c r="S118" s="882"/>
      <c r="T118" s="882"/>
      <c r="U118" s="882"/>
      <c r="V118" s="882"/>
      <c r="W118" s="882"/>
      <c r="X118" s="882"/>
      <c r="Y118" s="882"/>
      <c r="Z118" s="883"/>
      <c r="AA118" s="881" t="s">
        <v>408</v>
      </c>
      <c r="AB118" s="882"/>
      <c r="AC118" s="882"/>
      <c r="AD118" s="882"/>
      <c r="AE118" s="883"/>
      <c r="AF118" s="881" t="s">
        <v>286</v>
      </c>
      <c r="AG118" s="882"/>
      <c r="AH118" s="882"/>
      <c r="AI118" s="882"/>
      <c r="AJ118" s="883"/>
      <c r="AK118" s="881" t="s">
        <v>285</v>
      </c>
      <c r="AL118" s="882"/>
      <c r="AM118" s="882"/>
      <c r="AN118" s="882"/>
      <c r="AO118" s="883"/>
      <c r="AP118" s="989" t="s">
        <v>409</v>
      </c>
      <c r="AQ118" s="990"/>
      <c r="AR118" s="990"/>
      <c r="AS118" s="990"/>
      <c r="AT118" s="991"/>
      <c r="AU118" s="901"/>
      <c r="AV118" s="902"/>
      <c r="AW118" s="902"/>
      <c r="AX118" s="902"/>
      <c r="AY118" s="902"/>
      <c r="AZ118" s="228" t="s">
        <v>170</v>
      </c>
      <c r="BA118" s="228"/>
      <c r="BB118" s="228"/>
      <c r="BC118" s="228"/>
      <c r="BD118" s="228"/>
      <c r="BE118" s="228"/>
      <c r="BF118" s="228"/>
      <c r="BG118" s="228"/>
      <c r="BH118" s="228"/>
      <c r="BI118" s="228"/>
      <c r="BJ118" s="228"/>
      <c r="BK118" s="228"/>
      <c r="BL118" s="228"/>
      <c r="BM118" s="228"/>
      <c r="BN118" s="228"/>
      <c r="BO118" s="992" t="s">
        <v>437</v>
      </c>
      <c r="BP118" s="993"/>
      <c r="BQ118" s="984">
        <v>53821544</v>
      </c>
      <c r="BR118" s="985"/>
      <c r="BS118" s="985"/>
      <c r="BT118" s="985"/>
      <c r="BU118" s="985"/>
      <c r="BV118" s="985">
        <v>51568525</v>
      </c>
      <c r="BW118" s="985"/>
      <c r="BX118" s="985"/>
      <c r="BY118" s="985"/>
      <c r="BZ118" s="985"/>
      <c r="CA118" s="985">
        <v>51576299</v>
      </c>
      <c r="CB118" s="985"/>
      <c r="CC118" s="985"/>
      <c r="CD118" s="985"/>
      <c r="CE118" s="985"/>
      <c r="CF118" s="986"/>
      <c r="CG118" s="987"/>
      <c r="CH118" s="987"/>
      <c r="CI118" s="987"/>
      <c r="CJ118" s="988"/>
      <c r="CK118" s="944"/>
      <c r="CL118" s="945"/>
      <c r="CM118" s="915" t="s">
        <v>438</v>
      </c>
      <c r="CN118" s="916"/>
      <c r="CO118" s="916"/>
      <c r="CP118" s="916"/>
      <c r="CQ118" s="916"/>
      <c r="CR118" s="916"/>
      <c r="CS118" s="916"/>
      <c r="CT118" s="916"/>
      <c r="CU118" s="916"/>
      <c r="CV118" s="916"/>
      <c r="CW118" s="916"/>
      <c r="CX118" s="916"/>
      <c r="CY118" s="916"/>
      <c r="CZ118" s="916"/>
      <c r="DA118" s="916"/>
      <c r="DB118" s="916"/>
      <c r="DC118" s="916"/>
      <c r="DD118" s="916"/>
      <c r="DE118" s="916"/>
      <c r="DF118" s="917"/>
      <c r="DG118" s="957" t="s">
        <v>112</v>
      </c>
      <c r="DH118" s="958"/>
      <c r="DI118" s="958"/>
      <c r="DJ118" s="958"/>
      <c r="DK118" s="959"/>
      <c r="DL118" s="960" t="s">
        <v>112</v>
      </c>
      <c r="DM118" s="958"/>
      <c r="DN118" s="958"/>
      <c r="DO118" s="958"/>
      <c r="DP118" s="959"/>
      <c r="DQ118" s="960" t="s">
        <v>112</v>
      </c>
      <c r="DR118" s="958"/>
      <c r="DS118" s="958"/>
      <c r="DT118" s="958"/>
      <c r="DU118" s="959"/>
      <c r="DV118" s="961" t="s">
        <v>112</v>
      </c>
      <c r="DW118" s="962"/>
      <c r="DX118" s="962"/>
      <c r="DY118" s="962"/>
      <c r="DZ118" s="963"/>
    </row>
    <row r="119" spans="1:130" s="197" customFormat="1" ht="26.25" customHeight="1">
      <c r="A119" s="973" t="s">
        <v>413</v>
      </c>
      <c r="B119" s="943"/>
      <c r="C119" s="922" t="s">
        <v>414</v>
      </c>
      <c r="D119" s="923"/>
      <c r="E119" s="923"/>
      <c r="F119" s="923"/>
      <c r="G119" s="923"/>
      <c r="H119" s="923"/>
      <c r="I119" s="923"/>
      <c r="J119" s="923"/>
      <c r="K119" s="923"/>
      <c r="L119" s="923"/>
      <c r="M119" s="923"/>
      <c r="N119" s="923"/>
      <c r="O119" s="923"/>
      <c r="P119" s="923"/>
      <c r="Q119" s="923"/>
      <c r="R119" s="923"/>
      <c r="S119" s="923"/>
      <c r="T119" s="923"/>
      <c r="U119" s="923"/>
      <c r="V119" s="923"/>
      <c r="W119" s="923"/>
      <c r="X119" s="923"/>
      <c r="Y119" s="923"/>
      <c r="Z119" s="924"/>
      <c r="AA119" s="888" t="s">
        <v>112</v>
      </c>
      <c r="AB119" s="889"/>
      <c r="AC119" s="889"/>
      <c r="AD119" s="889"/>
      <c r="AE119" s="890"/>
      <c r="AF119" s="891" t="s">
        <v>112</v>
      </c>
      <c r="AG119" s="889"/>
      <c r="AH119" s="889"/>
      <c r="AI119" s="889"/>
      <c r="AJ119" s="890"/>
      <c r="AK119" s="891" t="s">
        <v>112</v>
      </c>
      <c r="AL119" s="889"/>
      <c r="AM119" s="889"/>
      <c r="AN119" s="889"/>
      <c r="AO119" s="890"/>
      <c r="AP119" s="892" t="s">
        <v>112</v>
      </c>
      <c r="AQ119" s="893"/>
      <c r="AR119" s="893"/>
      <c r="AS119" s="893"/>
      <c r="AT119" s="894"/>
      <c r="AU119" s="976" t="s">
        <v>439</v>
      </c>
      <c r="AV119" s="977"/>
      <c r="AW119" s="977"/>
      <c r="AX119" s="977"/>
      <c r="AY119" s="978"/>
      <c r="AZ119" s="939" t="s">
        <v>440</v>
      </c>
      <c r="BA119" s="886"/>
      <c r="BB119" s="886"/>
      <c r="BC119" s="886"/>
      <c r="BD119" s="886"/>
      <c r="BE119" s="886"/>
      <c r="BF119" s="886"/>
      <c r="BG119" s="886"/>
      <c r="BH119" s="886"/>
      <c r="BI119" s="886"/>
      <c r="BJ119" s="886"/>
      <c r="BK119" s="886"/>
      <c r="BL119" s="886"/>
      <c r="BM119" s="886"/>
      <c r="BN119" s="886"/>
      <c r="BO119" s="886"/>
      <c r="BP119" s="887"/>
      <c r="BQ119" s="925">
        <v>8193182</v>
      </c>
      <c r="BR119" s="926"/>
      <c r="BS119" s="926"/>
      <c r="BT119" s="926"/>
      <c r="BU119" s="926"/>
      <c r="BV119" s="926">
        <v>16750579</v>
      </c>
      <c r="BW119" s="926"/>
      <c r="BX119" s="926"/>
      <c r="BY119" s="926"/>
      <c r="BZ119" s="926"/>
      <c r="CA119" s="926">
        <v>20284247</v>
      </c>
      <c r="CB119" s="926"/>
      <c r="CC119" s="926"/>
      <c r="CD119" s="926"/>
      <c r="CE119" s="926"/>
      <c r="CF119" s="940">
        <v>135.30000000000001</v>
      </c>
      <c r="CG119" s="941"/>
      <c r="CH119" s="941"/>
      <c r="CI119" s="941"/>
      <c r="CJ119" s="941"/>
      <c r="CK119" s="946"/>
      <c r="CL119" s="947"/>
      <c r="CM119" s="1003" t="s">
        <v>441</v>
      </c>
      <c r="CN119" s="1004"/>
      <c r="CO119" s="1004"/>
      <c r="CP119" s="1004"/>
      <c r="CQ119" s="1004"/>
      <c r="CR119" s="1004"/>
      <c r="CS119" s="1004"/>
      <c r="CT119" s="1004"/>
      <c r="CU119" s="1004"/>
      <c r="CV119" s="1004"/>
      <c r="CW119" s="1004"/>
      <c r="CX119" s="1004"/>
      <c r="CY119" s="1004"/>
      <c r="CZ119" s="1004"/>
      <c r="DA119" s="1004"/>
      <c r="DB119" s="1004"/>
      <c r="DC119" s="1004"/>
      <c r="DD119" s="1004"/>
      <c r="DE119" s="1004"/>
      <c r="DF119" s="1005"/>
      <c r="DG119" s="996">
        <v>367800</v>
      </c>
      <c r="DH119" s="997"/>
      <c r="DI119" s="997"/>
      <c r="DJ119" s="997"/>
      <c r="DK119" s="998"/>
      <c r="DL119" s="999">
        <v>325513</v>
      </c>
      <c r="DM119" s="997"/>
      <c r="DN119" s="997"/>
      <c r="DO119" s="997"/>
      <c r="DP119" s="998"/>
      <c r="DQ119" s="999">
        <v>274000</v>
      </c>
      <c r="DR119" s="997"/>
      <c r="DS119" s="997"/>
      <c r="DT119" s="997"/>
      <c r="DU119" s="998"/>
      <c r="DV119" s="1000">
        <v>1.8</v>
      </c>
      <c r="DW119" s="1001"/>
      <c r="DX119" s="1001"/>
      <c r="DY119" s="1001"/>
      <c r="DZ119" s="1002"/>
    </row>
    <row r="120" spans="1:130" s="197" customFormat="1" ht="26.25" customHeight="1">
      <c r="A120" s="974"/>
      <c r="B120" s="945"/>
      <c r="C120" s="915" t="s">
        <v>417</v>
      </c>
      <c r="D120" s="916"/>
      <c r="E120" s="916"/>
      <c r="F120" s="916"/>
      <c r="G120" s="916"/>
      <c r="H120" s="916"/>
      <c r="I120" s="916"/>
      <c r="J120" s="916"/>
      <c r="K120" s="916"/>
      <c r="L120" s="916"/>
      <c r="M120" s="916"/>
      <c r="N120" s="916"/>
      <c r="O120" s="916"/>
      <c r="P120" s="916"/>
      <c r="Q120" s="916"/>
      <c r="R120" s="916"/>
      <c r="S120" s="916"/>
      <c r="T120" s="916"/>
      <c r="U120" s="916"/>
      <c r="V120" s="916"/>
      <c r="W120" s="916"/>
      <c r="X120" s="916"/>
      <c r="Y120" s="916"/>
      <c r="Z120" s="917"/>
      <c r="AA120" s="957" t="s">
        <v>112</v>
      </c>
      <c r="AB120" s="958"/>
      <c r="AC120" s="958"/>
      <c r="AD120" s="958"/>
      <c r="AE120" s="959"/>
      <c r="AF120" s="960" t="s">
        <v>112</v>
      </c>
      <c r="AG120" s="958"/>
      <c r="AH120" s="958"/>
      <c r="AI120" s="958"/>
      <c r="AJ120" s="959"/>
      <c r="AK120" s="960" t="s">
        <v>112</v>
      </c>
      <c r="AL120" s="958"/>
      <c r="AM120" s="958"/>
      <c r="AN120" s="958"/>
      <c r="AO120" s="959"/>
      <c r="AP120" s="961" t="s">
        <v>112</v>
      </c>
      <c r="AQ120" s="962"/>
      <c r="AR120" s="962"/>
      <c r="AS120" s="962"/>
      <c r="AT120" s="963"/>
      <c r="AU120" s="979"/>
      <c r="AV120" s="980"/>
      <c r="AW120" s="980"/>
      <c r="AX120" s="980"/>
      <c r="AY120" s="981"/>
      <c r="AZ120" s="948" t="s">
        <v>442</v>
      </c>
      <c r="BA120" s="949"/>
      <c r="BB120" s="949"/>
      <c r="BC120" s="949"/>
      <c r="BD120" s="949"/>
      <c r="BE120" s="949"/>
      <c r="BF120" s="949"/>
      <c r="BG120" s="949"/>
      <c r="BH120" s="949"/>
      <c r="BI120" s="949"/>
      <c r="BJ120" s="949"/>
      <c r="BK120" s="949"/>
      <c r="BL120" s="949"/>
      <c r="BM120" s="949"/>
      <c r="BN120" s="949"/>
      <c r="BO120" s="949"/>
      <c r="BP120" s="950"/>
      <c r="BQ120" s="918">
        <v>447061</v>
      </c>
      <c r="BR120" s="919"/>
      <c r="BS120" s="919"/>
      <c r="BT120" s="919"/>
      <c r="BU120" s="919"/>
      <c r="BV120" s="919">
        <v>263221</v>
      </c>
      <c r="BW120" s="919"/>
      <c r="BX120" s="919"/>
      <c r="BY120" s="919"/>
      <c r="BZ120" s="919"/>
      <c r="CA120" s="919">
        <v>35800</v>
      </c>
      <c r="CB120" s="919"/>
      <c r="CC120" s="919"/>
      <c r="CD120" s="919"/>
      <c r="CE120" s="919"/>
      <c r="CF120" s="913">
        <v>0.2</v>
      </c>
      <c r="CG120" s="914"/>
      <c r="CH120" s="914"/>
      <c r="CI120" s="914"/>
      <c r="CJ120" s="914"/>
      <c r="CK120" s="1012" t="s">
        <v>443</v>
      </c>
      <c r="CL120" s="1013"/>
      <c r="CM120" s="1013"/>
      <c r="CN120" s="1013"/>
      <c r="CO120" s="1014"/>
      <c r="CP120" s="1020" t="s">
        <v>389</v>
      </c>
      <c r="CQ120" s="1021"/>
      <c r="CR120" s="1021"/>
      <c r="CS120" s="1021"/>
      <c r="CT120" s="1021"/>
      <c r="CU120" s="1021"/>
      <c r="CV120" s="1021"/>
      <c r="CW120" s="1021"/>
      <c r="CX120" s="1021"/>
      <c r="CY120" s="1021"/>
      <c r="CZ120" s="1021"/>
      <c r="DA120" s="1021"/>
      <c r="DB120" s="1021"/>
      <c r="DC120" s="1021"/>
      <c r="DD120" s="1021"/>
      <c r="DE120" s="1021"/>
      <c r="DF120" s="1022"/>
      <c r="DG120" s="925">
        <v>8694798</v>
      </c>
      <c r="DH120" s="926"/>
      <c r="DI120" s="926"/>
      <c r="DJ120" s="926"/>
      <c r="DK120" s="926"/>
      <c r="DL120" s="926">
        <v>8003986</v>
      </c>
      <c r="DM120" s="926"/>
      <c r="DN120" s="926"/>
      <c r="DO120" s="926"/>
      <c r="DP120" s="926"/>
      <c r="DQ120" s="926">
        <v>8849846</v>
      </c>
      <c r="DR120" s="926"/>
      <c r="DS120" s="926"/>
      <c r="DT120" s="926"/>
      <c r="DU120" s="926"/>
      <c r="DV120" s="927">
        <v>59</v>
      </c>
      <c r="DW120" s="927"/>
      <c r="DX120" s="927"/>
      <c r="DY120" s="927"/>
      <c r="DZ120" s="928"/>
    </row>
    <row r="121" spans="1:130" s="197" customFormat="1" ht="26.25" customHeight="1">
      <c r="A121" s="974"/>
      <c r="B121" s="945"/>
      <c r="C121" s="1009" t="s">
        <v>444</v>
      </c>
      <c r="D121" s="1010"/>
      <c r="E121" s="1010"/>
      <c r="F121" s="1010"/>
      <c r="G121" s="1010"/>
      <c r="H121" s="1010"/>
      <c r="I121" s="1010"/>
      <c r="J121" s="1010"/>
      <c r="K121" s="1010"/>
      <c r="L121" s="1010"/>
      <c r="M121" s="1010"/>
      <c r="N121" s="1010"/>
      <c r="O121" s="1010"/>
      <c r="P121" s="1010"/>
      <c r="Q121" s="1010"/>
      <c r="R121" s="1010"/>
      <c r="S121" s="1010"/>
      <c r="T121" s="1010"/>
      <c r="U121" s="1010"/>
      <c r="V121" s="1010"/>
      <c r="W121" s="1010"/>
      <c r="X121" s="1010"/>
      <c r="Y121" s="1010"/>
      <c r="Z121" s="1011"/>
      <c r="AA121" s="957">
        <v>153924</v>
      </c>
      <c r="AB121" s="958"/>
      <c r="AC121" s="958"/>
      <c r="AD121" s="958"/>
      <c r="AE121" s="959"/>
      <c r="AF121" s="960">
        <v>113731</v>
      </c>
      <c r="AG121" s="958"/>
      <c r="AH121" s="958"/>
      <c r="AI121" s="958"/>
      <c r="AJ121" s="959"/>
      <c r="AK121" s="960">
        <v>122733</v>
      </c>
      <c r="AL121" s="958"/>
      <c r="AM121" s="958"/>
      <c r="AN121" s="958"/>
      <c r="AO121" s="959"/>
      <c r="AP121" s="961">
        <v>0.8</v>
      </c>
      <c r="AQ121" s="962"/>
      <c r="AR121" s="962"/>
      <c r="AS121" s="962"/>
      <c r="AT121" s="963"/>
      <c r="AU121" s="979"/>
      <c r="AV121" s="980"/>
      <c r="AW121" s="980"/>
      <c r="AX121" s="980"/>
      <c r="AY121" s="981"/>
      <c r="AZ121" s="994" t="s">
        <v>445</v>
      </c>
      <c r="BA121" s="970"/>
      <c r="BB121" s="970"/>
      <c r="BC121" s="970"/>
      <c r="BD121" s="970"/>
      <c r="BE121" s="970"/>
      <c r="BF121" s="970"/>
      <c r="BG121" s="970"/>
      <c r="BH121" s="970"/>
      <c r="BI121" s="970"/>
      <c r="BJ121" s="970"/>
      <c r="BK121" s="970"/>
      <c r="BL121" s="970"/>
      <c r="BM121" s="970"/>
      <c r="BN121" s="970"/>
      <c r="BO121" s="970"/>
      <c r="BP121" s="971"/>
      <c r="BQ121" s="984">
        <v>32436386</v>
      </c>
      <c r="BR121" s="985"/>
      <c r="BS121" s="985"/>
      <c r="BT121" s="985"/>
      <c r="BU121" s="985"/>
      <c r="BV121" s="985">
        <v>31394674</v>
      </c>
      <c r="BW121" s="985"/>
      <c r="BX121" s="985"/>
      <c r="BY121" s="985"/>
      <c r="BZ121" s="985"/>
      <c r="CA121" s="985">
        <v>31996266</v>
      </c>
      <c r="CB121" s="985"/>
      <c r="CC121" s="985"/>
      <c r="CD121" s="985"/>
      <c r="CE121" s="985"/>
      <c r="CF121" s="1023">
        <v>213.4</v>
      </c>
      <c r="CG121" s="1024"/>
      <c r="CH121" s="1024"/>
      <c r="CI121" s="1024"/>
      <c r="CJ121" s="1024"/>
      <c r="CK121" s="1015"/>
      <c r="CL121" s="1016"/>
      <c r="CM121" s="1016"/>
      <c r="CN121" s="1016"/>
      <c r="CO121" s="1017"/>
      <c r="CP121" s="1006" t="s">
        <v>388</v>
      </c>
      <c r="CQ121" s="1007"/>
      <c r="CR121" s="1007"/>
      <c r="CS121" s="1007"/>
      <c r="CT121" s="1007"/>
      <c r="CU121" s="1007"/>
      <c r="CV121" s="1007"/>
      <c r="CW121" s="1007"/>
      <c r="CX121" s="1007"/>
      <c r="CY121" s="1007"/>
      <c r="CZ121" s="1007"/>
      <c r="DA121" s="1007"/>
      <c r="DB121" s="1007"/>
      <c r="DC121" s="1007"/>
      <c r="DD121" s="1007"/>
      <c r="DE121" s="1007"/>
      <c r="DF121" s="1008"/>
      <c r="DG121" s="918">
        <v>1592441</v>
      </c>
      <c r="DH121" s="919"/>
      <c r="DI121" s="919"/>
      <c r="DJ121" s="919"/>
      <c r="DK121" s="919"/>
      <c r="DL121" s="919">
        <v>1398426</v>
      </c>
      <c r="DM121" s="919"/>
      <c r="DN121" s="919"/>
      <c r="DO121" s="919"/>
      <c r="DP121" s="919"/>
      <c r="DQ121" s="919">
        <v>1277464</v>
      </c>
      <c r="DR121" s="919"/>
      <c r="DS121" s="919"/>
      <c r="DT121" s="919"/>
      <c r="DU121" s="919"/>
      <c r="DV121" s="920">
        <v>8.5</v>
      </c>
      <c r="DW121" s="920"/>
      <c r="DX121" s="920"/>
      <c r="DY121" s="920"/>
      <c r="DZ121" s="921"/>
    </row>
    <row r="122" spans="1:130" s="197" customFormat="1" ht="26.25" customHeight="1">
      <c r="A122" s="974"/>
      <c r="B122" s="945"/>
      <c r="C122" s="915" t="s">
        <v>427</v>
      </c>
      <c r="D122" s="916"/>
      <c r="E122" s="916"/>
      <c r="F122" s="916"/>
      <c r="G122" s="916"/>
      <c r="H122" s="916"/>
      <c r="I122" s="916"/>
      <c r="J122" s="916"/>
      <c r="K122" s="916"/>
      <c r="L122" s="916"/>
      <c r="M122" s="916"/>
      <c r="N122" s="916"/>
      <c r="O122" s="916"/>
      <c r="P122" s="916"/>
      <c r="Q122" s="916"/>
      <c r="R122" s="916"/>
      <c r="S122" s="916"/>
      <c r="T122" s="916"/>
      <c r="U122" s="916"/>
      <c r="V122" s="916"/>
      <c r="W122" s="916"/>
      <c r="X122" s="916"/>
      <c r="Y122" s="916"/>
      <c r="Z122" s="917"/>
      <c r="AA122" s="957" t="s">
        <v>112</v>
      </c>
      <c r="AB122" s="958"/>
      <c r="AC122" s="958"/>
      <c r="AD122" s="958"/>
      <c r="AE122" s="959"/>
      <c r="AF122" s="960" t="s">
        <v>112</v>
      </c>
      <c r="AG122" s="958"/>
      <c r="AH122" s="958"/>
      <c r="AI122" s="958"/>
      <c r="AJ122" s="959"/>
      <c r="AK122" s="960" t="s">
        <v>112</v>
      </c>
      <c r="AL122" s="958"/>
      <c r="AM122" s="958"/>
      <c r="AN122" s="958"/>
      <c r="AO122" s="959"/>
      <c r="AP122" s="961" t="s">
        <v>112</v>
      </c>
      <c r="AQ122" s="962"/>
      <c r="AR122" s="962"/>
      <c r="AS122" s="962"/>
      <c r="AT122" s="963"/>
      <c r="AU122" s="982"/>
      <c r="AV122" s="983"/>
      <c r="AW122" s="983"/>
      <c r="AX122" s="983"/>
      <c r="AY122" s="983"/>
      <c r="AZ122" s="228" t="s">
        <v>170</v>
      </c>
      <c r="BA122" s="228"/>
      <c r="BB122" s="228"/>
      <c r="BC122" s="228"/>
      <c r="BD122" s="228"/>
      <c r="BE122" s="228"/>
      <c r="BF122" s="228"/>
      <c r="BG122" s="228"/>
      <c r="BH122" s="228"/>
      <c r="BI122" s="228"/>
      <c r="BJ122" s="228"/>
      <c r="BK122" s="228"/>
      <c r="BL122" s="228"/>
      <c r="BM122" s="228"/>
      <c r="BN122" s="228"/>
      <c r="BO122" s="992" t="s">
        <v>446</v>
      </c>
      <c r="BP122" s="993"/>
      <c r="BQ122" s="1033">
        <v>41076629</v>
      </c>
      <c r="BR122" s="1034"/>
      <c r="BS122" s="1034"/>
      <c r="BT122" s="1034"/>
      <c r="BU122" s="1034"/>
      <c r="BV122" s="1034">
        <v>48408474</v>
      </c>
      <c r="BW122" s="1034"/>
      <c r="BX122" s="1034"/>
      <c r="BY122" s="1034"/>
      <c r="BZ122" s="1034"/>
      <c r="CA122" s="1034">
        <v>52316313</v>
      </c>
      <c r="CB122" s="1034"/>
      <c r="CC122" s="1034"/>
      <c r="CD122" s="1034"/>
      <c r="CE122" s="1034"/>
      <c r="CF122" s="986"/>
      <c r="CG122" s="987"/>
      <c r="CH122" s="987"/>
      <c r="CI122" s="987"/>
      <c r="CJ122" s="988"/>
      <c r="CK122" s="1015"/>
      <c r="CL122" s="1016"/>
      <c r="CM122" s="1016"/>
      <c r="CN122" s="1016"/>
      <c r="CO122" s="1017"/>
      <c r="CP122" s="1006" t="s">
        <v>447</v>
      </c>
      <c r="CQ122" s="1007"/>
      <c r="CR122" s="1007"/>
      <c r="CS122" s="1007"/>
      <c r="CT122" s="1007"/>
      <c r="CU122" s="1007"/>
      <c r="CV122" s="1007"/>
      <c r="CW122" s="1007"/>
      <c r="CX122" s="1007"/>
      <c r="CY122" s="1007"/>
      <c r="CZ122" s="1007"/>
      <c r="DA122" s="1007"/>
      <c r="DB122" s="1007"/>
      <c r="DC122" s="1007"/>
      <c r="DD122" s="1007"/>
      <c r="DE122" s="1007"/>
      <c r="DF122" s="1008"/>
      <c r="DG122" s="918">
        <v>1134453</v>
      </c>
      <c r="DH122" s="919"/>
      <c r="DI122" s="919"/>
      <c r="DJ122" s="919"/>
      <c r="DK122" s="919"/>
      <c r="DL122" s="919">
        <v>1207068</v>
      </c>
      <c r="DM122" s="919"/>
      <c r="DN122" s="919"/>
      <c r="DO122" s="919"/>
      <c r="DP122" s="919"/>
      <c r="DQ122" s="919">
        <v>1235598</v>
      </c>
      <c r="DR122" s="919"/>
      <c r="DS122" s="919"/>
      <c r="DT122" s="919"/>
      <c r="DU122" s="919"/>
      <c r="DV122" s="920">
        <v>8.1999999999999993</v>
      </c>
      <c r="DW122" s="920"/>
      <c r="DX122" s="920"/>
      <c r="DY122" s="920"/>
      <c r="DZ122" s="921"/>
    </row>
    <row r="123" spans="1:130" s="197" customFormat="1" ht="26.25" customHeight="1" thickBot="1">
      <c r="A123" s="974"/>
      <c r="B123" s="945"/>
      <c r="C123" s="915" t="s">
        <v>433</v>
      </c>
      <c r="D123" s="916"/>
      <c r="E123" s="916"/>
      <c r="F123" s="916"/>
      <c r="G123" s="916"/>
      <c r="H123" s="916"/>
      <c r="I123" s="916"/>
      <c r="J123" s="916"/>
      <c r="K123" s="916"/>
      <c r="L123" s="916"/>
      <c r="M123" s="916"/>
      <c r="N123" s="916"/>
      <c r="O123" s="916"/>
      <c r="P123" s="916"/>
      <c r="Q123" s="916"/>
      <c r="R123" s="916"/>
      <c r="S123" s="916"/>
      <c r="T123" s="916"/>
      <c r="U123" s="916"/>
      <c r="V123" s="916"/>
      <c r="W123" s="916"/>
      <c r="X123" s="916"/>
      <c r="Y123" s="916"/>
      <c r="Z123" s="917"/>
      <c r="AA123" s="957">
        <v>156658</v>
      </c>
      <c r="AB123" s="958"/>
      <c r="AC123" s="958"/>
      <c r="AD123" s="958"/>
      <c r="AE123" s="959"/>
      <c r="AF123" s="960">
        <v>154821</v>
      </c>
      <c r="AG123" s="958"/>
      <c r="AH123" s="958"/>
      <c r="AI123" s="958"/>
      <c r="AJ123" s="959"/>
      <c r="AK123" s="960">
        <v>142990</v>
      </c>
      <c r="AL123" s="958"/>
      <c r="AM123" s="958"/>
      <c r="AN123" s="958"/>
      <c r="AO123" s="959"/>
      <c r="AP123" s="961">
        <v>1</v>
      </c>
      <c r="AQ123" s="962"/>
      <c r="AR123" s="962"/>
      <c r="AS123" s="962"/>
      <c r="AT123" s="963"/>
      <c r="AU123" s="1030" t="s">
        <v>448</v>
      </c>
      <c r="AV123" s="1031"/>
      <c r="AW123" s="1031"/>
      <c r="AX123" s="1031"/>
      <c r="AY123" s="1031"/>
      <c r="AZ123" s="1031"/>
      <c r="BA123" s="1031"/>
      <c r="BB123" s="1031"/>
      <c r="BC123" s="1031"/>
      <c r="BD123" s="1031"/>
      <c r="BE123" s="1031"/>
      <c r="BF123" s="1031"/>
      <c r="BG123" s="1031"/>
      <c r="BH123" s="1031"/>
      <c r="BI123" s="1031"/>
      <c r="BJ123" s="1031"/>
      <c r="BK123" s="1031"/>
      <c r="BL123" s="1031"/>
      <c r="BM123" s="1031"/>
      <c r="BN123" s="1031"/>
      <c r="BO123" s="1031"/>
      <c r="BP123" s="1032"/>
      <c r="BQ123" s="1025">
        <v>82.4</v>
      </c>
      <c r="BR123" s="1026"/>
      <c r="BS123" s="1026"/>
      <c r="BT123" s="1026"/>
      <c r="BU123" s="1026"/>
      <c r="BV123" s="1026">
        <v>21</v>
      </c>
      <c r="BW123" s="1026"/>
      <c r="BX123" s="1026"/>
      <c r="BY123" s="1026"/>
      <c r="BZ123" s="1026"/>
      <c r="CA123" s="1026" t="s">
        <v>449</v>
      </c>
      <c r="CB123" s="1026"/>
      <c r="CC123" s="1026"/>
      <c r="CD123" s="1026"/>
      <c r="CE123" s="1026"/>
      <c r="CF123" s="1027"/>
      <c r="CG123" s="1028"/>
      <c r="CH123" s="1028"/>
      <c r="CI123" s="1028"/>
      <c r="CJ123" s="1029"/>
      <c r="CK123" s="1015"/>
      <c r="CL123" s="1016"/>
      <c r="CM123" s="1016"/>
      <c r="CN123" s="1016"/>
      <c r="CO123" s="1017"/>
      <c r="CP123" s="1006" t="s">
        <v>390</v>
      </c>
      <c r="CQ123" s="1007"/>
      <c r="CR123" s="1007"/>
      <c r="CS123" s="1007"/>
      <c r="CT123" s="1007"/>
      <c r="CU123" s="1007"/>
      <c r="CV123" s="1007"/>
      <c r="CW123" s="1007"/>
      <c r="CX123" s="1007"/>
      <c r="CY123" s="1007"/>
      <c r="CZ123" s="1007"/>
      <c r="DA123" s="1007"/>
      <c r="DB123" s="1007"/>
      <c r="DC123" s="1007"/>
      <c r="DD123" s="1007"/>
      <c r="DE123" s="1007"/>
      <c r="DF123" s="1008"/>
      <c r="DG123" s="957">
        <v>567449</v>
      </c>
      <c r="DH123" s="958"/>
      <c r="DI123" s="958"/>
      <c r="DJ123" s="958"/>
      <c r="DK123" s="959"/>
      <c r="DL123" s="960">
        <v>597311</v>
      </c>
      <c r="DM123" s="958"/>
      <c r="DN123" s="958"/>
      <c r="DO123" s="958"/>
      <c r="DP123" s="959"/>
      <c r="DQ123" s="960">
        <v>602379</v>
      </c>
      <c r="DR123" s="958"/>
      <c r="DS123" s="958"/>
      <c r="DT123" s="958"/>
      <c r="DU123" s="959"/>
      <c r="DV123" s="961">
        <v>4</v>
      </c>
      <c r="DW123" s="962"/>
      <c r="DX123" s="962"/>
      <c r="DY123" s="962"/>
      <c r="DZ123" s="963"/>
    </row>
    <row r="124" spans="1:130" s="197" customFormat="1" ht="26.25" customHeight="1">
      <c r="A124" s="974"/>
      <c r="B124" s="945"/>
      <c r="C124" s="915" t="s">
        <v>436</v>
      </c>
      <c r="D124" s="916"/>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7"/>
      <c r="AA124" s="957" t="s">
        <v>112</v>
      </c>
      <c r="AB124" s="958"/>
      <c r="AC124" s="958"/>
      <c r="AD124" s="958"/>
      <c r="AE124" s="959"/>
      <c r="AF124" s="960" t="s">
        <v>112</v>
      </c>
      <c r="AG124" s="958"/>
      <c r="AH124" s="958"/>
      <c r="AI124" s="958"/>
      <c r="AJ124" s="959"/>
      <c r="AK124" s="960" t="s">
        <v>112</v>
      </c>
      <c r="AL124" s="958"/>
      <c r="AM124" s="958"/>
      <c r="AN124" s="958"/>
      <c r="AO124" s="959"/>
      <c r="AP124" s="961" t="s">
        <v>112</v>
      </c>
      <c r="AQ124" s="962"/>
      <c r="AR124" s="962"/>
      <c r="AS124" s="962"/>
      <c r="AT124" s="963"/>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8"/>
      <c r="CL124" s="1018"/>
      <c r="CM124" s="1018"/>
      <c r="CN124" s="1018"/>
      <c r="CO124" s="1019"/>
      <c r="CP124" s="1006" t="s">
        <v>450</v>
      </c>
      <c r="CQ124" s="1007"/>
      <c r="CR124" s="1007"/>
      <c r="CS124" s="1007"/>
      <c r="CT124" s="1007"/>
      <c r="CU124" s="1007"/>
      <c r="CV124" s="1007"/>
      <c r="CW124" s="1007"/>
      <c r="CX124" s="1007"/>
      <c r="CY124" s="1007"/>
      <c r="CZ124" s="1007"/>
      <c r="DA124" s="1007"/>
      <c r="DB124" s="1007"/>
      <c r="DC124" s="1007"/>
      <c r="DD124" s="1007"/>
      <c r="DE124" s="1007"/>
      <c r="DF124" s="1008"/>
      <c r="DG124" s="996">
        <v>249158</v>
      </c>
      <c r="DH124" s="997"/>
      <c r="DI124" s="997"/>
      <c r="DJ124" s="997"/>
      <c r="DK124" s="998"/>
      <c r="DL124" s="999">
        <v>355634</v>
      </c>
      <c r="DM124" s="997"/>
      <c r="DN124" s="997"/>
      <c r="DO124" s="997"/>
      <c r="DP124" s="998"/>
      <c r="DQ124" s="999">
        <v>405258</v>
      </c>
      <c r="DR124" s="997"/>
      <c r="DS124" s="997"/>
      <c r="DT124" s="997"/>
      <c r="DU124" s="998"/>
      <c r="DV124" s="1000">
        <v>2.7</v>
      </c>
      <c r="DW124" s="1001"/>
      <c r="DX124" s="1001"/>
      <c r="DY124" s="1001"/>
      <c r="DZ124" s="1002"/>
    </row>
    <row r="125" spans="1:130" s="197" customFormat="1" ht="26.25" customHeight="1" thickBot="1">
      <c r="A125" s="974"/>
      <c r="B125" s="945"/>
      <c r="C125" s="915" t="s">
        <v>438</v>
      </c>
      <c r="D125" s="916"/>
      <c r="E125" s="916"/>
      <c r="F125" s="916"/>
      <c r="G125" s="916"/>
      <c r="H125" s="916"/>
      <c r="I125" s="916"/>
      <c r="J125" s="916"/>
      <c r="K125" s="916"/>
      <c r="L125" s="916"/>
      <c r="M125" s="916"/>
      <c r="N125" s="916"/>
      <c r="O125" s="916"/>
      <c r="P125" s="916"/>
      <c r="Q125" s="916"/>
      <c r="R125" s="916"/>
      <c r="S125" s="916"/>
      <c r="T125" s="916"/>
      <c r="U125" s="916"/>
      <c r="V125" s="916"/>
      <c r="W125" s="916"/>
      <c r="X125" s="916"/>
      <c r="Y125" s="916"/>
      <c r="Z125" s="917"/>
      <c r="AA125" s="957" t="s">
        <v>112</v>
      </c>
      <c r="AB125" s="958"/>
      <c r="AC125" s="958"/>
      <c r="AD125" s="958"/>
      <c r="AE125" s="959"/>
      <c r="AF125" s="960" t="s">
        <v>112</v>
      </c>
      <c r="AG125" s="958"/>
      <c r="AH125" s="958"/>
      <c r="AI125" s="958"/>
      <c r="AJ125" s="959"/>
      <c r="AK125" s="960" t="s">
        <v>112</v>
      </c>
      <c r="AL125" s="958"/>
      <c r="AM125" s="958"/>
      <c r="AN125" s="958"/>
      <c r="AO125" s="959"/>
      <c r="AP125" s="961" t="s">
        <v>112</v>
      </c>
      <c r="AQ125" s="962"/>
      <c r="AR125" s="962"/>
      <c r="AS125" s="962"/>
      <c r="AT125" s="96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3" t="s">
        <v>451</v>
      </c>
      <c r="CL125" s="1013"/>
      <c r="CM125" s="1013"/>
      <c r="CN125" s="1013"/>
      <c r="CO125" s="1014"/>
      <c r="CP125" s="939" t="s">
        <v>452</v>
      </c>
      <c r="CQ125" s="886"/>
      <c r="CR125" s="886"/>
      <c r="CS125" s="886"/>
      <c r="CT125" s="886"/>
      <c r="CU125" s="886"/>
      <c r="CV125" s="886"/>
      <c r="CW125" s="886"/>
      <c r="CX125" s="886"/>
      <c r="CY125" s="886"/>
      <c r="CZ125" s="886"/>
      <c r="DA125" s="886"/>
      <c r="DB125" s="886"/>
      <c r="DC125" s="886"/>
      <c r="DD125" s="886"/>
      <c r="DE125" s="886"/>
      <c r="DF125" s="887"/>
      <c r="DG125" s="925" t="s">
        <v>112</v>
      </c>
      <c r="DH125" s="926"/>
      <c r="DI125" s="926"/>
      <c r="DJ125" s="926"/>
      <c r="DK125" s="926"/>
      <c r="DL125" s="926" t="s">
        <v>112</v>
      </c>
      <c r="DM125" s="926"/>
      <c r="DN125" s="926"/>
      <c r="DO125" s="926"/>
      <c r="DP125" s="926"/>
      <c r="DQ125" s="926" t="s">
        <v>112</v>
      </c>
      <c r="DR125" s="926"/>
      <c r="DS125" s="926"/>
      <c r="DT125" s="926"/>
      <c r="DU125" s="926"/>
      <c r="DV125" s="927" t="s">
        <v>112</v>
      </c>
      <c r="DW125" s="927"/>
      <c r="DX125" s="927"/>
      <c r="DY125" s="927"/>
      <c r="DZ125" s="928"/>
    </row>
    <row r="126" spans="1:130" s="197" customFormat="1" ht="26.25" customHeight="1">
      <c r="A126" s="974"/>
      <c r="B126" s="945"/>
      <c r="C126" s="915" t="s">
        <v>441</v>
      </c>
      <c r="D126" s="916"/>
      <c r="E126" s="916"/>
      <c r="F126" s="916"/>
      <c r="G126" s="916"/>
      <c r="H126" s="916"/>
      <c r="I126" s="916"/>
      <c r="J126" s="916"/>
      <c r="K126" s="916"/>
      <c r="L126" s="916"/>
      <c r="M126" s="916"/>
      <c r="N126" s="916"/>
      <c r="O126" s="916"/>
      <c r="P126" s="916"/>
      <c r="Q126" s="916"/>
      <c r="R126" s="916"/>
      <c r="S126" s="916"/>
      <c r="T126" s="916"/>
      <c r="U126" s="916"/>
      <c r="V126" s="916"/>
      <c r="W126" s="916"/>
      <c r="X126" s="916"/>
      <c r="Y126" s="916"/>
      <c r="Z126" s="917"/>
      <c r="AA126" s="957">
        <v>126056</v>
      </c>
      <c r="AB126" s="958"/>
      <c r="AC126" s="958"/>
      <c r="AD126" s="958"/>
      <c r="AE126" s="959"/>
      <c r="AF126" s="960">
        <v>81810</v>
      </c>
      <c r="AG126" s="958"/>
      <c r="AH126" s="958"/>
      <c r="AI126" s="958"/>
      <c r="AJ126" s="959"/>
      <c r="AK126" s="960">
        <v>114984</v>
      </c>
      <c r="AL126" s="958"/>
      <c r="AM126" s="958"/>
      <c r="AN126" s="958"/>
      <c r="AO126" s="959"/>
      <c r="AP126" s="961">
        <v>0.8</v>
      </c>
      <c r="AQ126" s="962"/>
      <c r="AR126" s="962"/>
      <c r="AS126" s="962"/>
      <c r="AT126" s="963"/>
      <c r="AU126" s="233"/>
      <c r="AV126" s="233"/>
      <c r="AW126" s="233"/>
      <c r="AX126" s="1035" t="s">
        <v>453</v>
      </c>
      <c r="AY126" s="1036"/>
      <c r="AZ126" s="1036"/>
      <c r="BA126" s="1036"/>
      <c r="BB126" s="1036"/>
      <c r="BC126" s="1036"/>
      <c r="BD126" s="1036"/>
      <c r="BE126" s="1037"/>
      <c r="BF126" s="1051" t="s">
        <v>454</v>
      </c>
      <c r="BG126" s="1036"/>
      <c r="BH126" s="1036"/>
      <c r="BI126" s="1036"/>
      <c r="BJ126" s="1036"/>
      <c r="BK126" s="1036"/>
      <c r="BL126" s="1037"/>
      <c r="BM126" s="1051" t="s">
        <v>455</v>
      </c>
      <c r="BN126" s="1036"/>
      <c r="BO126" s="1036"/>
      <c r="BP126" s="1036"/>
      <c r="BQ126" s="1036"/>
      <c r="BR126" s="1036"/>
      <c r="BS126" s="1037"/>
      <c r="BT126" s="1051" t="s">
        <v>456</v>
      </c>
      <c r="BU126" s="1036"/>
      <c r="BV126" s="1036"/>
      <c r="BW126" s="1036"/>
      <c r="BX126" s="1036"/>
      <c r="BY126" s="1036"/>
      <c r="BZ126" s="1052"/>
      <c r="CA126" s="233"/>
      <c r="CB126" s="233"/>
      <c r="CC126" s="233"/>
      <c r="CD126" s="234"/>
      <c r="CE126" s="234"/>
      <c r="CF126" s="234"/>
      <c r="CG126" s="231"/>
      <c r="CH126" s="231"/>
      <c r="CI126" s="231"/>
      <c r="CJ126" s="232"/>
      <c r="CK126" s="1016"/>
      <c r="CL126" s="1016"/>
      <c r="CM126" s="1016"/>
      <c r="CN126" s="1016"/>
      <c r="CO126" s="1017"/>
      <c r="CP126" s="948" t="s">
        <v>457</v>
      </c>
      <c r="CQ126" s="949"/>
      <c r="CR126" s="949"/>
      <c r="CS126" s="949"/>
      <c r="CT126" s="949"/>
      <c r="CU126" s="949"/>
      <c r="CV126" s="949"/>
      <c r="CW126" s="949"/>
      <c r="CX126" s="949"/>
      <c r="CY126" s="949"/>
      <c r="CZ126" s="949"/>
      <c r="DA126" s="949"/>
      <c r="DB126" s="949"/>
      <c r="DC126" s="949"/>
      <c r="DD126" s="949"/>
      <c r="DE126" s="949"/>
      <c r="DF126" s="950"/>
      <c r="DG126" s="918" t="s">
        <v>112</v>
      </c>
      <c r="DH126" s="919"/>
      <c r="DI126" s="919"/>
      <c r="DJ126" s="919"/>
      <c r="DK126" s="919"/>
      <c r="DL126" s="919" t="s">
        <v>112</v>
      </c>
      <c r="DM126" s="919"/>
      <c r="DN126" s="919"/>
      <c r="DO126" s="919"/>
      <c r="DP126" s="919"/>
      <c r="DQ126" s="919" t="s">
        <v>112</v>
      </c>
      <c r="DR126" s="919"/>
      <c r="DS126" s="919"/>
      <c r="DT126" s="919"/>
      <c r="DU126" s="919"/>
      <c r="DV126" s="920" t="s">
        <v>112</v>
      </c>
      <c r="DW126" s="920"/>
      <c r="DX126" s="920"/>
      <c r="DY126" s="920"/>
      <c r="DZ126" s="921"/>
    </row>
    <row r="127" spans="1:130" s="197" customFormat="1" ht="26.25" customHeight="1" thickBot="1">
      <c r="A127" s="975"/>
      <c r="B127" s="947"/>
      <c r="C127" s="1003" t="s">
        <v>458</v>
      </c>
      <c r="D127" s="1004"/>
      <c r="E127" s="1004"/>
      <c r="F127" s="1004"/>
      <c r="G127" s="1004"/>
      <c r="H127" s="1004"/>
      <c r="I127" s="1004"/>
      <c r="J127" s="1004"/>
      <c r="K127" s="1004"/>
      <c r="L127" s="1004"/>
      <c r="M127" s="1004"/>
      <c r="N127" s="1004"/>
      <c r="O127" s="1004"/>
      <c r="P127" s="1004"/>
      <c r="Q127" s="1004"/>
      <c r="R127" s="1004"/>
      <c r="S127" s="1004"/>
      <c r="T127" s="1004"/>
      <c r="U127" s="1004"/>
      <c r="V127" s="1004"/>
      <c r="W127" s="1004"/>
      <c r="X127" s="1004"/>
      <c r="Y127" s="1004"/>
      <c r="Z127" s="1005"/>
      <c r="AA127" s="957" t="s">
        <v>112</v>
      </c>
      <c r="AB127" s="958"/>
      <c r="AC127" s="958"/>
      <c r="AD127" s="958"/>
      <c r="AE127" s="959"/>
      <c r="AF127" s="960" t="s">
        <v>112</v>
      </c>
      <c r="AG127" s="958"/>
      <c r="AH127" s="958"/>
      <c r="AI127" s="958"/>
      <c r="AJ127" s="959"/>
      <c r="AK127" s="960" t="s">
        <v>112</v>
      </c>
      <c r="AL127" s="958"/>
      <c r="AM127" s="958"/>
      <c r="AN127" s="958"/>
      <c r="AO127" s="959"/>
      <c r="AP127" s="961" t="s">
        <v>112</v>
      </c>
      <c r="AQ127" s="962"/>
      <c r="AR127" s="962"/>
      <c r="AS127" s="962"/>
      <c r="AT127" s="963"/>
      <c r="AU127" s="233"/>
      <c r="AV127" s="233"/>
      <c r="AW127" s="233"/>
      <c r="AX127" s="885" t="s">
        <v>459</v>
      </c>
      <c r="AY127" s="886"/>
      <c r="AZ127" s="886"/>
      <c r="BA127" s="886"/>
      <c r="BB127" s="886"/>
      <c r="BC127" s="886"/>
      <c r="BD127" s="886"/>
      <c r="BE127" s="887"/>
      <c r="BF127" s="1040" t="s">
        <v>112</v>
      </c>
      <c r="BG127" s="1041"/>
      <c r="BH127" s="1041"/>
      <c r="BI127" s="1041"/>
      <c r="BJ127" s="1041"/>
      <c r="BK127" s="1041"/>
      <c r="BL127" s="1050"/>
      <c r="BM127" s="1040">
        <v>12.59</v>
      </c>
      <c r="BN127" s="1041"/>
      <c r="BO127" s="1041"/>
      <c r="BP127" s="1041"/>
      <c r="BQ127" s="1041"/>
      <c r="BR127" s="1041"/>
      <c r="BS127" s="1050"/>
      <c r="BT127" s="1040">
        <v>20</v>
      </c>
      <c r="BU127" s="1041"/>
      <c r="BV127" s="1041"/>
      <c r="BW127" s="1041"/>
      <c r="BX127" s="1041"/>
      <c r="BY127" s="1041"/>
      <c r="BZ127" s="1042"/>
      <c r="CA127" s="234"/>
      <c r="CB127" s="234"/>
      <c r="CC127" s="234"/>
      <c r="CD127" s="234"/>
      <c r="CE127" s="234"/>
      <c r="CF127" s="234"/>
      <c r="CG127" s="231"/>
      <c r="CH127" s="231"/>
      <c r="CI127" s="231"/>
      <c r="CJ127" s="232"/>
      <c r="CK127" s="1038"/>
      <c r="CL127" s="1038"/>
      <c r="CM127" s="1038"/>
      <c r="CN127" s="1038"/>
      <c r="CO127" s="1039"/>
      <c r="CP127" s="1043" t="s">
        <v>460</v>
      </c>
      <c r="CQ127" s="1044"/>
      <c r="CR127" s="1044"/>
      <c r="CS127" s="1044"/>
      <c r="CT127" s="1044"/>
      <c r="CU127" s="1044"/>
      <c r="CV127" s="1044"/>
      <c r="CW127" s="1044"/>
      <c r="CX127" s="1044"/>
      <c r="CY127" s="1044"/>
      <c r="CZ127" s="1044"/>
      <c r="DA127" s="1044"/>
      <c r="DB127" s="1044"/>
      <c r="DC127" s="1044"/>
      <c r="DD127" s="1044"/>
      <c r="DE127" s="1044"/>
      <c r="DF127" s="1045"/>
      <c r="DG127" s="1046" t="s">
        <v>112</v>
      </c>
      <c r="DH127" s="1047"/>
      <c r="DI127" s="1047"/>
      <c r="DJ127" s="1047"/>
      <c r="DK127" s="1047"/>
      <c r="DL127" s="1047" t="s">
        <v>112</v>
      </c>
      <c r="DM127" s="1047"/>
      <c r="DN127" s="1047"/>
      <c r="DO127" s="1047"/>
      <c r="DP127" s="1047"/>
      <c r="DQ127" s="1047" t="s">
        <v>112</v>
      </c>
      <c r="DR127" s="1047"/>
      <c r="DS127" s="1047"/>
      <c r="DT127" s="1047"/>
      <c r="DU127" s="1047"/>
      <c r="DV127" s="1048" t="s">
        <v>112</v>
      </c>
      <c r="DW127" s="1048"/>
      <c r="DX127" s="1048"/>
      <c r="DY127" s="1048"/>
      <c r="DZ127" s="1049"/>
    </row>
    <row r="128" spans="1:130" s="197" customFormat="1" ht="26.25" customHeight="1">
      <c r="A128" s="1070" t="s">
        <v>461</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462</v>
      </c>
      <c r="X128" s="1072"/>
      <c r="Y128" s="1072"/>
      <c r="Z128" s="1073"/>
      <c r="AA128" s="1088">
        <v>978</v>
      </c>
      <c r="AB128" s="1089"/>
      <c r="AC128" s="1089"/>
      <c r="AD128" s="1089"/>
      <c r="AE128" s="1090"/>
      <c r="AF128" s="1091">
        <v>6028</v>
      </c>
      <c r="AG128" s="1089"/>
      <c r="AH128" s="1089"/>
      <c r="AI128" s="1089"/>
      <c r="AJ128" s="1090"/>
      <c r="AK128" s="1091">
        <v>1105</v>
      </c>
      <c r="AL128" s="1089"/>
      <c r="AM128" s="1089"/>
      <c r="AN128" s="1089"/>
      <c r="AO128" s="1090"/>
      <c r="AP128" s="1092"/>
      <c r="AQ128" s="1093"/>
      <c r="AR128" s="1093"/>
      <c r="AS128" s="1093"/>
      <c r="AT128" s="1094"/>
      <c r="AU128" s="235"/>
      <c r="AV128" s="235"/>
      <c r="AW128" s="235"/>
      <c r="AX128" s="1053" t="s">
        <v>463</v>
      </c>
      <c r="AY128" s="949"/>
      <c r="AZ128" s="949"/>
      <c r="BA128" s="949"/>
      <c r="BB128" s="949"/>
      <c r="BC128" s="949"/>
      <c r="BD128" s="949"/>
      <c r="BE128" s="950"/>
      <c r="BF128" s="1065" t="s">
        <v>112</v>
      </c>
      <c r="BG128" s="1066"/>
      <c r="BH128" s="1066"/>
      <c r="BI128" s="1066"/>
      <c r="BJ128" s="1066"/>
      <c r="BK128" s="1066"/>
      <c r="BL128" s="1067"/>
      <c r="BM128" s="1065">
        <v>17.59</v>
      </c>
      <c r="BN128" s="1066"/>
      <c r="BO128" s="1066"/>
      <c r="BP128" s="1066"/>
      <c r="BQ128" s="1066"/>
      <c r="BR128" s="1066"/>
      <c r="BS128" s="1067"/>
      <c r="BT128" s="1065">
        <v>30</v>
      </c>
      <c r="BU128" s="1068"/>
      <c r="BV128" s="1068"/>
      <c r="BW128" s="1068"/>
      <c r="BX128" s="1068"/>
      <c r="BY128" s="1068"/>
      <c r="BZ128" s="1069"/>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9" t="s">
        <v>91</v>
      </c>
      <c r="B129" s="930"/>
      <c r="C129" s="930"/>
      <c r="D129" s="930"/>
      <c r="E129" s="930"/>
      <c r="F129" s="930"/>
      <c r="G129" s="930"/>
      <c r="H129" s="930"/>
      <c r="I129" s="930"/>
      <c r="J129" s="930"/>
      <c r="K129" s="930"/>
      <c r="L129" s="930"/>
      <c r="M129" s="930"/>
      <c r="N129" s="930"/>
      <c r="O129" s="930"/>
      <c r="P129" s="930"/>
      <c r="Q129" s="930"/>
      <c r="R129" s="930"/>
      <c r="S129" s="930"/>
      <c r="T129" s="930"/>
      <c r="U129" s="930"/>
      <c r="V129" s="930"/>
      <c r="W129" s="1059" t="s">
        <v>464</v>
      </c>
      <c r="X129" s="1060"/>
      <c r="Y129" s="1060"/>
      <c r="Z129" s="1061"/>
      <c r="AA129" s="957">
        <v>18360424</v>
      </c>
      <c r="AB129" s="958"/>
      <c r="AC129" s="958"/>
      <c r="AD129" s="958"/>
      <c r="AE129" s="959"/>
      <c r="AF129" s="960">
        <v>18101282</v>
      </c>
      <c r="AG129" s="958"/>
      <c r="AH129" s="958"/>
      <c r="AI129" s="958"/>
      <c r="AJ129" s="959"/>
      <c r="AK129" s="960">
        <v>18101070</v>
      </c>
      <c r="AL129" s="958"/>
      <c r="AM129" s="958"/>
      <c r="AN129" s="958"/>
      <c r="AO129" s="959"/>
      <c r="AP129" s="1062"/>
      <c r="AQ129" s="1063"/>
      <c r="AR129" s="1063"/>
      <c r="AS129" s="1063"/>
      <c r="AT129" s="1064"/>
      <c r="AU129" s="235"/>
      <c r="AV129" s="235"/>
      <c r="AW129" s="235"/>
      <c r="AX129" s="1053" t="s">
        <v>465</v>
      </c>
      <c r="AY129" s="949"/>
      <c r="AZ129" s="949"/>
      <c r="BA129" s="949"/>
      <c r="BB129" s="949"/>
      <c r="BC129" s="949"/>
      <c r="BD129" s="949"/>
      <c r="BE129" s="950"/>
      <c r="BF129" s="1054">
        <v>14.1</v>
      </c>
      <c r="BG129" s="1055"/>
      <c r="BH129" s="1055"/>
      <c r="BI129" s="1055"/>
      <c r="BJ129" s="1055"/>
      <c r="BK129" s="1055"/>
      <c r="BL129" s="1056"/>
      <c r="BM129" s="1054">
        <v>25</v>
      </c>
      <c r="BN129" s="1055"/>
      <c r="BO129" s="1055"/>
      <c r="BP129" s="1055"/>
      <c r="BQ129" s="1055"/>
      <c r="BR129" s="1055"/>
      <c r="BS129" s="1056"/>
      <c r="BT129" s="1054">
        <v>35</v>
      </c>
      <c r="BU129" s="1057"/>
      <c r="BV129" s="1057"/>
      <c r="BW129" s="1057"/>
      <c r="BX129" s="1057"/>
      <c r="BY129" s="1057"/>
      <c r="BZ129" s="1058"/>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9" t="s">
        <v>466</v>
      </c>
      <c r="B130" s="930"/>
      <c r="C130" s="930"/>
      <c r="D130" s="930"/>
      <c r="E130" s="930"/>
      <c r="F130" s="930"/>
      <c r="G130" s="930"/>
      <c r="H130" s="930"/>
      <c r="I130" s="930"/>
      <c r="J130" s="930"/>
      <c r="K130" s="930"/>
      <c r="L130" s="930"/>
      <c r="M130" s="930"/>
      <c r="N130" s="930"/>
      <c r="O130" s="930"/>
      <c r="P130" s="930"/>
      <c r="Q130" s="930"/>
      <c r="R130" s="930"/>
      <c r="S130" s="930"/>
      <c r="T130" s="930"/>
      <c r="U130" s="930"/>
      <c r="V130" s="930"/>
      <c r="W130" s="1059" t="s">
        <v>467</v>
      </c>
      <c r="X130" s="1060"/>
      <c r="Y130" s="1060"/>
      <c r="Z130" s="1061"/>
      <c r="AA130" s="957">
        <v>2905265</v>
      </c>
      <c r="AB130" s="958"/>
      <c r="AC130" s="958"/>
      <c r="AD130" s="958"/>
      <c r="AE130" s="959"/>
      <c r="AF130" s="960">
        <v>3057914</v>
      </c>
      <c r="AG130" s="958"/>
      <c r="AH130" s="958"/>
      <c r="AI130" s="958"/>
      <c r="AJ130" s="959"/>
      <c r="AK130" s="960">
        <v>3105024</v>
      </c>
      <c r="AL130" s="958"/>
      <c r="AM130" s="958"/>
      <c r="AN130" s="958"/>
      <c r="AO130" s="959"/>
      <c r="AP130" s="1062"/>
      <c r="AQ130" s="1063"/>
      <c r="AR130" s="1063"/>
      <c r="AS130" s="1063"/>
      <c r="AT130" s="1064"/>
      <c r="AU130" s="235"/>
      <c r="AV130" s="235"/>
      <c r="AW130" s="235"/>
      <c r="AX130" s="1112" t="s">
        <v>468</v>
      </c>
      <c r="AY130" s="1044"/>
      <c r="AZ130" s="1044"/>
      <c r="BA130" s="1044"/>
      <c r="BB130" s="1044"/>
      <c r="BC130" s="1044"/>
      <c r="BD130" s="1044"/>
      <c r="BE130" s="1045"/>
      <c r="BF130" s="1074" t="s">
        <v>112</v>
      </c>
      <c r="BG130" s="1075"/>
      <c r="BH130" s="1075"/>
      <c r="BI130" s="1075"/>
      <c r="BJ130" s="1075"/>
      <c r="BK130" s="1075"/>
      <c r="BL130" s="1076"/>
      <c r="BM130" s="1074">
        <v>350</v>
      </c>
      <c r="BN130" s="1075"/>
      <c r="BO130" s="1075"/>
      <c r="BP130" s="1075"/>
      <c r="BQ130" s="1075"/>
      <c r="BR130" s="1075"/>
      <c r="BS130" s="1076"/>
      <c r="BT130" s="1077"/>
      <c r="BU130" s="1078"/>
      <c r="BV130" s="1078"/>
      <c r="BW130" s="1078"/>
      <c r="BX130" s="1078"/>
      <c r="BY130" s="1078"/>
      <c r="BZ130" s="1079"/>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0"/>
      <c r="B131" s="1081"/>
      <c r="C131" s="1081"/>
      <c r="D131" s="1081"/>
      <c r="E131" s="1081"/>
      <c r="F131" s="1081"/>
      <c r="G131" s="1081"/>
      <c r="H131" s="1081"/>
      <c r="I131" s="1081"/>
      <c r="J131" s="1081"/>
      <c r="K131" s="1081"/>
      <c r="L131" s="1081"/>
      <c r="M131" s="1081"/>
      <c r="N131" s="1081"/>
      <c r="O131" s="1081"/>
      <c r="P131" s="1081"/>
      <c r="Q131" s="1081"/>
      <c r="R131" s="1081"/>
      <c r="S131" s="1081"/>
      <c r="T131" s="1081"/>
      <c r="U131" s="1081"/>
      <c r="V131" s="1081"/>
      <c r="W131" s="1082" t="s">
        <v>469</v>
      </c>
      <c r="X131" s="1083"/>
      <c r="Y131" s="1083"/>
      <c r="Z131" s="1084"/>
      <c r="AA131" s="996">
        <v>15455159</v>
      </c>
      <c r="AB131" s="997"/>
      <c r="AC131" s="997"/>
      <c r="AD131" s="997"/>
      <c r="AE131" s="998"/>
      <c r="AF131" s="999">
        <v>15043368</v>
      </c>
      <c r="AG131" s="997"/>
      <c r="AH131" s="997"/>
      <c r="AI131" s="997"/>
      <c r="AJ131" s="998"/>
      <c r="AK131" s="999">
        <v>14996046</v>
      </c>
      <c r="AL131" s="997"/>
      <c r="AM131" s="997"/>
      <c r="AN131" s="997"/>
      <c r="AO131" s="998"/>
      <c r="AP131" s="1085"/>
      <c r="AQ131" s="1086"/>
      <c r="AR131" s="1086"/>
      <c r="AS131" s="1086"/>
      <c r="AT131" s="1087"/>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6" t="s">
        <v>470</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471</v>
      </c>
      <c r="W132" s="1100"/>
      <c r="X132" s="1100"/>
      <c r="Y132" s="1100"/>
      <c r="Z132" s="1101"/>
      <c r="AA132" s="1102">
        <v>15.306500570000001</v>
      </c>
      <c r="AB132" s="1103"/>
      <c r="AC132" s="1103"/>
      <c r="AD132" s="1103"/>
      <c r="AE132" s="1104"/>
      <c r="AF132" s="1105">
        <v>13.250031509999999</v>
      </c>
      <c r="AG132" s="1103"/>
      <c r="AH132" s="1103"/>
      <c r="AI132" s="1103"/>
      <c r="AJ132" s="1104"/>
      <c r="AK132" s="1105">
        <v>13.844215999999999</v>
      </c>
      <c r="AL132" s="1103"/>
      <c r="AM132" s="1103"/>
      <c r="AN132" s="1103"/>
      <c r="AO132" s="1104"/>
      <c r="AP132" s="986"/>
      <c r="AQ132" s="987"/>
      <c r="AR132" s="987"/>
      <c r="AS132" s="987"/>
      <c r="AT132" s="1106"/>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7" t="s">
        <v>472</v>
      </c>
      <c r="W133" s="1107"/>
      <c r="X133" s="1107"/>
      <c r="Y133" s="1107"/>
      <c r="Z133" s="1108"/>
      <c r="AA133" s="1109">
        <v>15.2</v>
      </c>
      <c r="AB133" s="1110"/>
      <c r="AC133" s="1110"/>
      <c r="AD133" s="1110"/>
      <c r="AE133" s="1111"/>
      <c r="AF133" s="1109">
        <v>14.4</v>
      </c>
      <c r="AG133" s="1110"/>
      <c r="AH133" s="1110"/>
      <c r="AI133" s="1110"/>
      <c r="AJ133" s="1111"/>
      <c r="AK133" s="1109">
        <v>14.1</v>
      </c>
      <c r="AL133" s="1110"/>
      <c r="AM133" s="1110"/>
      <c r="AN133" s="1110"/>
      <c r="AO133" s="1111"/>
      <c r="AP133" s="1027"/>
      <c r="AQ133" s="1028"/>
      <c r="AR133" s="1028"/>
      <c r="AS133" s="1028"/>
      <c r="AT133" s="1095"/>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election activeCell="L71" sqref="L7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40" zoomScale="90" zoomScaleNormal="90" zoomScaleSheetLayoutView="55" workbookViewId="0">
      <selection activeCell="AH20" sqref="AH20"/>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E34" workbookViewId="0">
      <selection activeCell="D9" sqref="D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473</v>
      </c>
      <c r="B5" s="246"/>
      <c r="C5" s="246"/>
      <c r="D5" s="246"/>
      <c r="E5" s="246"/>
      <c r="F5" s="246"/>
      <c r="G5" s="246"/>
      <c r="H5" s="246"/>
      <c r="I5" s="246"/>
      <c r="J5" s="246"/>
      <c r="K5" s="246"/>
      <c r="L5" s="246"/>
      <c r="M5" s="246"/>
      <c r="N5" s="246"/>
      <c r="O5" s="247"/>
    </row>
    <row r="6" spans="1:16">
      <c r="A6" s="248"/>
      <c r="B6" s="244"/>
      <c r="C6" s="244"/>
      <c r="D6" s="244"/>
      <c r="E6" s="244"/>
      <c r="F6" s="244"/>
      <c r="G6" s="249" t="s">
        <v>474</v>
      </c>
      <c r="H6" s="249"/>
      <c r="I6" s="249"/>
      <c r="J6" s="249"/>
      <c r="K6" s="244"/>
      <c r="L6" s="244"/>
      <c r="M6" s="244"/>
      <c r="N6" s="244"/>
    </row>
    <row r="7" spans="1:16">
      <c r="A7" s="248"/>
      <c r="B7" s="244"/>
      <c r="C7" s="244"/>
      <c r="D7" s="244"/>
      <c r="E7" s="244"/>
      <c r="F7" s="244"/>
      <c r="G7" s="251"/>
      <c r="H7" s="252"/>
      <c r="I7" s="252"/>
      <c r="J7" s="253"/>
      <c r="K7" s="1116" t="s">
        <v>475</v>
      </c>
      <c r="L7" s="254"/>
      <c r="M7" s="255" t="s">
        <v>476</v>
      </c>
      <c r="N7" s="256"/>
    </row>
    <row r="8" spans="1:16">
      <c r="A8" s="248"/>
      <c r="B8" s="244"/>
      <c r="C8" s="244"/>
      <c r="D8" s="244"/>
      <c r="E8" s="244"/>
      <c r="F8" s="244"/>
      <c r="G8" s="257"/>
      <c r="H8" s="258"/>
      <c r="I8" s="258"/>
      <c r="J8" s="259"/>
      <c r="K8" s="1117"/>
      <c r="L8" s="260" t="s">
        <v>477</v>
      </c>
      <c r="M8" s="261" t="s">
        <v>478</v>
      </c>
      <c r="N8" s="262" t="s">
        <v>479</v>
      </c>
    </row>
    <row r="9" spans="1:16">
      <c r="A9" s="248"/>
      <c r="B9" s="244"/>
      <c r="C9" s="244"/>
      <c r="D9" s="244"/>
      <c r="E9" s="244"/>
      <c r="F9" s="244"/>
      <c r="G9" s="1118" t="s">
        <v>480</v>
      </c>
      <c r="H9" s="1119"/>
      <c r="I9" s="1119"/>
      <c r="J9" s="1120"/>
      <c r="K9" s="263">
        <v>4491824</v>
      </c>
      <c r="L9" s="264">
        <v>69168</v>
      </c>
      <c r="M9" s="265">
        <v>64737</v>
      </c>
      <c r="N9" s="266">
        <v>6.8</v>
      </c>
    </row>
    <row r="10" spans="1:16">
      <c r="A10" s="248"/>
      <c r="B10" s="244"/>
      <c r="C10" s="244"/>
      <c r="D10" s="244"/>
      <c r="E10" s="244"/>
      <c r="F10" s="244"/>
      <c r="G10" s="1118" t="s">
        <v>481</v>
      </c>
      <c r="H10" s="1119"/>
      <c r="I10" s="1119"/>
      <c r="J10" s="1120"/>
      <c r="K10" s="267">
        <v>585158</v>
      </c>
      <c r="L10" s="268">
        <v>9011</v>
      </c>
      <c r="M10" s="269">
        <v>4418</v>
      </c>
      <c r="N10" s="270">
        <v>104</v>
      </c>
    </row>
    <row r="11" spans="1:16" ht="13.5" customHeight="1">
      <c r="A11" s="248"/>
      <c r="B11" s="244"/>
      <c r="C11" s="244"/>
      <c r="D11" s="244"/>
      <c r="E11" s="244"/>
      <c r="F11" s="244"/>
      <c r="G11" s="1118" t="s">
        <v>482</v>
      </c>
      <c r="H11" s="1119"/>
      <c r="I11" s="1119"/>
      <c r="J11" s="1120"/>
      <c r="K11" s="267">
        <v>667317</v>
      </c>
      <c r="L11" s="268">
        <v>10276</v>
      </c>
      <c r="M11" s="269">
        <v>5597</v>
      </c>
      <c r="N11" s="270">
        <v>83.6</v>
      </c>
    </row>
    <row r="12" spans="1:16" ht="13.5" customHeight="1">
      <c r="A12" s="248"/>
      <c r="B12" s="244"/>
      <c r="C12" s="244"/>
      <c r="D12" s="244"/>
      <c r="E12" s="244"/>
      <c r="F12" s="244"/>
      <c r="G12" s="1118" t="s">
        <v>483</v>
      </c>
      <c r="H12" s="1119"/>
      <c r="I12" s="1119"/>
      <c r="J12" s="1120"/>
      <c r="K12" s="267">
        <v>16754</v>
      </c>
      <c r="L12" s="268">
        <v>258</v>
      </c>
      <c r="M12" s="269">
        <v>967</v>
      </c>
      <c r="N12" s="270">
        <v>-73.3</v>
      </c>
    </row>
    <row r="13" spans="1:16" ht="13.5" customHeight="1">
      <c r="A13" s="248"/>
      <c r="B13" s="244"/>
      <c r="C13" s="244"/>
      <c r="D13" s="244"/>
      <c r="E13" s="244"/>
      <c r="F13" s="244"/>
      <c r="G13" s="1118" t="s">
        <v>484</v>
      </c>
      <c r="H13" s="1119"/>
      <c r="I13" s="1119"/>
      <c r="J13" s="1120"/>
      <c r="K13" s="267" t="s">
        <v>485</v>
      </c>
      <c r="L13" s="268" t="s">
        <v>485</v>
      </c>
      <c r="M13" s="269">
        <v>2</v>
      </c>
      <c r="N13" s="270" t="s">
        <v>485</v>
      </c>
    </row>
    <row r="14" spans="1:16" ht="13.5" customHeight="1">
      <c r="A14" s="248"/>
      <c r="B14" s="244"/>
      <c r="C14" s="244"/>
      <c r="D14" s="244"/>
      <c r="E14" s="244"/>
      <c r="F14" s="244"/>
      <c r="G14" s="1118" t="s">
        <v>486</v>
      </c>
      <c r="H14" s="1119"/>
      <c r="I14" s="1119"/>
      <c r="J14" s="1120"/>
      <c r="K14" s="267">
        <v>139939</v>
      </c>
      <c r="L14" s="268">
        <v>2155</v>
      </c>
      <c r="M14" s="269">
        <v>2800</v>
      </c>
      <c r="N14" s="270">
        <v>-23</v>
      </c>
    </row>
    <row r="15" spans="1:16" ht="13.5" customHeight="1">
      <c r="A15" s="248"/>
      <c r="B15" s="244"/>
      <c r="C15" s="244"/>
      <c r="D15" s="244"/>
      <c r="E15" s="244"/>
      <c r="F15" s="244"/>
      <c r="G15" s="1118" t="s">
        <v>487</v>
      </c>
      <c r="H15" s="1119"/>
      <c r="I15" s="1119"/>
      <c r="J15" s="1120"/>
      <c r="K15" s="267">
        <v>214778</v>
      </c>
      <c r="L15" s="268">
        <v>3307</v>
      </c>
      <c r="M15" s="269">
        <v>1482</v>
      </c>
      <c r="N15" s="270">
        <v>123.1</v>
      </c>
    </row>
    <row r="16" spans="1:16">
      <c r="A16" s="248"/>
      <c r="B16" s="244"/>
      <c r="C16" s="244"/>
      <c r="D16" s="244"/>
      <c r="E16" s="244"/>
      <c r="F16" s="244"/>
      <c r="G16" s="1121" t="s">
        <v>488</v>
      </c>
      <c r="H16" s="1122"/>
      <c r="I16" s="1122"/>
      <c r="J16" s="1123"/>
      <c r="K16" s="268">
        <v>-512336</v>
      </c>
      <c r="L16" s="268">
        <v>-7889</v>
      </c>
      <c r="M16" s="269">
        <v>-7690</v>
      </c>
      <c r="N16" s="270">
        <v>2.6</v>
      </c>
    </row>
    <row r="17" spans="1:16">
      <c r="A17" s="248"/>
      <c r="B17" s="244"/>
      <c r="C17" s="244"/>
      <c r="D17" s="244"/>
      <c r="E17" s="244"/>
      <c r="F17" s="244"/>
      <c r="G17" s="1121" t="s">
        <v>170</v>
      </c>
      <c r="H17" s="1122"/>
      <c r="I17" s="1122"/>
      <c r="J17" s="1123"/>
      <c r="K17" s="268">
        <v>5603434</v>
      </c>
      <c r="L17" s="268">
        <v>86285</v>
      </c>
      <c r="M17" s="269">
        <v>72313</v>
      </c>
      <c r="N17" s="270">
        <v>19.3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489</v>
      </c>
      <c r="H19" s="244"/>
      <c r="I19" s="244"/>
      <c r="J19" s="244"/>
      <c r="K19" s="244"/>
      <c r="L19" s="244"/>
      <c r="M19" s="244"/>
      <c r="N19" s="244"/>
    </row>
    <row r="20" spans="1:16">
      <c r="A20" s="248"/>
      <c r="B20" s="244"/>
      <c r="C20" s="244"/>
      <c r="D20" s="244"/>
      <c r="E20" s="244"/>
      <c r="F20" s="244"/>
      <c r="G20" s="272"/>
      <c r="H20" s="273"/>
      <c r="I20" s="273"/>
      <c r="J20" s="274"/>
      <c r="K20" s="275" t="s">
        <v>490</v>
      </c>
      <c r="L20" s="276" t="s">
        <v>491</v>
      </c>
      <c r="M20" s="277" t="s">
        <v>492</v>
      </c>
      <c r="N20" s="278"/>
    </row>
    <row r="21" spans="1:16" s="284" customFormat="1">
      <c r="A21" s="279"/>
      <c r="B21" s="249"/>
      <c r="C21" s="249"/>
      <c r="D21" s="249"/>
      <c r="E21" s="249"/>
      <c r="F21" s="249"/>
      <c r="G21" s="1113" t="s">
        <v>493</v>
      </c>
      <c r="H21" s="1114"/>
      <c r="I21" s="1114"/>
      <c r="J21" s="1115"/>
      <c r="K21" s="280">
        <v>8.67</v>
      </c>
      <c r="L21" s="281">
        <v>7.17</v>
      </c>
      <c r="M21" s="282">
        <v>1.5</v>
      </c>
      <c r="N21" s="249"/>
      <c r="O21" s="283"/>
      <c r="P21" s="279"/>
    </row>
    <row r="22" spans="1:16" s="284" customFormat="1">
      <c r="A22" s="279"/>
      <c r="B22" s="249"/>
      <c r="C22" s="249"/>
      <c r="D22" s="249"/>
      <c r="E22" s="249"/>
      <c r="F22" s="249"/>
      <c r="G22" s="1113" t="s">
        <v>494</v>
      </c>
      <c r="H22" s="1114"/>
      <c r="I22" s="1114"/>
      <c r="J22" s="1115"/>
      <c r="K22" s="285">
        <v>93.2</v>
      </c>
      <c r="L22" s="286">
        <v>98.1</v>
      </c>
      <c r="M22" s="287">
        <v>-4.9000000000000004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6" t="s">
        <v>475</v>
      </c>
      <c r="L30" s="254"/>
      <c r="M30" s="255" t="s">
        <v>476</v>
      </c>
      <c r="N30" s="256"/>
    </row>
    <row r="31" spans="1:16">
      <c r="A31" s="248"/>
      <c r="B31" s="244"/>
      <c r="C31" s="244"/>
      <c r="D31" s="244"/>
      <c r="E31" s="244"/>
      <c r="F31" s="244"/>
      <c r="G31" s="257"/>
      <c r="H31" s="258"/>
      <c r="I31" s="258"/>
      <c r="J31" s="259"/>
      <c r="K31" s="1117"/>
      <c r="L31" s="260" t="s">
        <v>477</v>
      </c>
      <c r="M31" s="261" t="s">
        <v>478</v>
      </c>
      <c r="N31" s="262" t="s">
        <v>479</v>
      </c>
    </row>
    <row r="32" spans="1:16" ht="27" customHeight="1">
      <c r="A32" s="248"/>
      <c r="B32" s="244"/>
      <c r="C32" s="244"/>
      <c r="D32" s="244"/>
      <c r="E32" s="244"/>
      <c r="F32" s="244"/>
      <c r="G32" s="1129" t="s">
        <v>498</v>
      </c>
      <c r="H32" s="1130"/>
      <c r="I32" s="1130"/>
      <c r="J32" s="1131"/>
      <c r="K32" s="294">
        <v>3730354</v>
      </c>
      <c r="L32" s="294">
        <v>57442</v>
      </c>
      <c r="M32" s="295">
        <v>43357</v>
      </c>
      <c r="N32" s="296">
        <v>32.5</v>
      </c>
    </row>
    <row r="33" spans="1:16" ht="13.5" customHeight="1">
      <c r="A33" s="248"/>
      <c r="B33" s="244"/>
      <c r="C33" s="244"/>
      <c r="D33" s="244"/>
      <c r="E33" s="244"/>
      <c r="F33" s="244"/>
      <c r="G33" s="1129" t="s">
        <v>499</v>
      </c>
      <c r="H33" s="1130"/>
      <c r="I33" s="1130"/>
      <c r="J33" s="1131"/>
      <c r="K33" s="294" t="s">
        <v>485</v>
      </c>
      <c r="L33" s="294" t="s">
        <v>485</v>
      </c>
      <c r="M33" s="295">
        <v>5</v>
      </c>
      <c r="N33" s="296" t="s">
        <v>485</v>
      </c>
    </row>
    <row r="34" spans="1:16" ht="27" customHeight="1">
      <c r="A34" s="248"/>
      <c r="B34" s="244"/>
      <c r="C34" s="244"/>
      <c r="D34" s="244"/>
      <c r="E34" s="244"/>
      <c r="F34" s="244"/>
      <c r="G34" s="1129" t="s">
        <v>500</v>
      </c>
      <c r="H34" s="1130"/>
      <c r="I34" s="1130"/>
      <c r="J34" s="1131"/>
      <c r="K34" s="294" t="s">
        <v>485</v>
      </c>
      <c r="L34" s="294" t="s">
        <v>485</v>
      </c>
      <c r="M34" s="295">
        <v>40</v>
      </c>
      <c r="N34" s="296" t="s">
        <v>485</v>
      </c>
    </row>
    <row r="35" spans="1:16" ht="27" customHeight="1">
      <c r="A35" s="248"/>
      <c r="B35" s="244"/>
      <c r="C35" s="244"/>
      <c r="D35" s="244"/>
      <c r="E35" s="244"/>
      <c r="F35" s="244"/>
      <c r="G35" s="1129" t="s">
        <v>501</v>
      </c>
      <c r="H35" s="1130"/>
      <c r="I35" s="1130"/>
      <c r="J35" s="1131"/>
      <c r="K35" s="294">
        <v>1033276</v>
      </c>
      <c r="L35" s="294">
        <v>15911</v>
      </c>
      <c r="M35" s="295">
        <v>11850</v>
      </c>
      <c r="N35" s="296">
        <v>34.299999999999997</v>
      </c>
    </row>
    <row r="36" spans="1:16" ht="27" customHeight="1">
      <c r="A36" s="248"/>
      <c r="B36" s="244"/>
      <c r="C36" s="244"/>
      <c r="D36" s="244"/>
      <c r="E36" s="244"/>
      <c r="F36" s="244"/>
      <c r="G36" s="1129" t="s">
        <v>502</v>
      </c>
      <c r="H36" s="1130"/>
      <c r="I36" s="1130"/>
      <c r="J36" s="1131"/>
      <c r="K36" s="294">
        <v>37877</v>
      </c>
      <c r="L36" s="294">
        <v>583</v>
      </c>
      <c r="M36" s="295">
        <v>2171</v>
      </c>
      <c r="N36" s="296">
        <v>-73.099999999999994</v>
      </c>
    </row>
    <row r="37" spans="1:16" ht="13.5" customHeight="1">
      <c r="A37" s="248"/>
      <c r="B37" s="244"/>
      <c r="C37" s="244"/>
      <c r="D37" s="244"/>
      <c r="E37" s="244"/>
      <c r="F37" s="244"/>
      <c r="G37" s="1129" t="s">
        <v>503</v>
      </c>
      <c r="H37" s="1130"/>
      <c r="I37" s="1130"/>
      <c r="J37" s="1131"/>
      <c r="K37" s="294">
        <v>380707</v>
      </c>
      <c r="L37" s="294">
        <v>5862</v>
      </c>
      <c r="M37" s="295">
        <v>1425</v>
      </c>
      <c r="N37" s="296">
        <v>311.39999999999998</v>
      </c>
    </row>
    <row r="38" spans="1:16" ht="27" customHeight="1">
      <c r="A38" s="248"/>
      <c r="B38" s="244"/>
      <c r="C38" s="244"/>
      <c r="D38" s="244"/>
      <c r="E38" s="244"/>
      <c r="F38" s="244"/>
      <c r="G38" s="1132" t="s">
        <v>504</v>
      </c>
      <c r="H38" s="1133"/>
      <c r="I38" s="1133"/>
      <c r="J38" s="1134"/>
      <c r="K38" s="297" t="s">
        <v>485</v>
      </c>
      <c r="L38" s="297" t="s">
        <v>485</v>
      </c>
      <c r="M38" s="298">
        <v>6</v>
      </c>
      <c r="N38" s="299" t="s">
        <v>485</v>
      </c>
      <c r="O38" s="293"/>
    </row>
    <row r="39" spans="1:16">
      <c r="A39" s="248"/>
      <c r="B39" s="244"/>
      <c r="C39" s="244"/>
      <c r="D39" s="244"/>
      <c r="E39" s="244"/>
      <c r="F39" s="244"/>
      <c r="G39" s="1132" t="s">
        <v>505</v>
      </c>
      <c r="H39" s="1133"/>
      <c r="I39" s="1133"/>
      <c r="J39" s="1134"/>
      <c r="K39" s="300">
        <v>-1105</v>
      </c>
      <c r="L39" s="300">
        <v>-17</v>
      </c>
      <c r="M39" s="301">
        <v>-5332</v>
      </c>
      <c r="N39" s="302">
        <v>-99.7</v>
      </c>
      <c r="O39" s="293"/>
    </row>
    <row r="40" spans="1:16" ht="27" customHeight="1">
      <c r="A40" s="248"/>
      <c r="B40" s="244"/>
      <c r="C40" s="244"/>
      <c r="D40" s="244"/>
      <c r="E40" s="244"/>
      <c r="F40" s="244"/>
      <c r="G40" s="1129" t="s">
        <v>506</v>
      </c>
      <c r="H40" s="1130"/>
      <c r="I40" s="1130"/>
      <c r="J40" s="1131"/>
      <c r="K40" s="300">
        <v>-3105024</v>
      </c>
      <c r="L40" s="300">
        <v>-47813</v>
      </c>
      <c r="M40" s="301">
        <v>-35626</v>
      </c>
      <c r="N40" s="302">
        <v>34.200000000000003</v>
      </c>
      <c r="O40" s="293"/>
    </row>
    <row r="41" spans="1:16">
      <c r="A41" s="248"/>
      <c r="B41" s="244"/>
      <c r="C41" s="244"/>
      <c r="D41" s="244"/>
      <c r="E41" s="244"/>
      <c r="F41" s="244"/>
      <c r="G41" s="1135" t="s">
        <v>280</v>
      </c>
      <c r="H41" s="1136"/>
      <c r="I41" s="1136"/>
      <c r="J41" s="1137"/>
      <c r="K41" s="294">
        <v>2076085</v>
      </c>
      <c r="L41" s="300">
        <v>31969</v>
      </c>
      <c r="M41" s="301">
        <v>17897</v>
      </c>
      <c r="N41" s="302">
        <v>78.599999999999994</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24" t="s">
        <v>475</v>
      </c>
      <c r="J49" s="1126" t="s">
        <v>510</v>
      </c>
      <c r="K49" s="1127"/>
      <c r="L49" s="1127"/>
      <c r="M49" s="1127"/>
      <c r="N49" s="1128"/>
    </row>
    <row r="50" spans="1:14">
      <c r="A50" s="248"/>
      <c r="B50" s="244"/>
      <c r="C50" s="244"/>
      <c r="D50" s="244"/>
      <c r="E50" s="244"/>
      <c r="F50" s="244"/>
      <c r="G50" s="312"/>
      <c r="H50" s="313"/>
      <c r="I50" s="1125"/>
      <c r="J50" s="314" t="s">
        <v>511</v>
      </c>
      <c r="K50" s="315" t="s">
        <v>512</v>
      </c>
      <c r="L50" s="316" t="s">
        <v>513</v>
      </c>
      <c r="M50" s="317" t="s">
        <v>514</v>
      </c>
      <c r="N50" s="318" t="s">
        <v>515</v>
      </c>
    </row>
    <row r="51" spans="1:14">
      <c r="A51" s="248"/>
      <c r="B51" s="244"/>
      <c r="C51" s="244"/>
      <c r="D51" s="244"/>
      <c r="E51" s="244"/>
      <c r="F51" s="244"/>
      <c r="G51" s="310" t="s">
        <v>516</v>
      </c>
      <c r="H51" s="311"/>
      <c r="I51" s="319">
        <v>5730991</v>
      </c>
      <c r="J51" s="320">
        <v>79894</v>
      </c>
      <c r="K51" s="321">
        <v>-9.6999999999999993</v>
      </c>
      <c r="L51" s="322">
        <v>58009</v>
      </c>
      <c r="M51" s="323">
        <v>16.5</v>
      </c>
      <c r="N51" s="324">
        <v>-26.2</v>
      </c>
    </row>
    <row r="52" spans="1:14">
      <c r="A52" s="248"/>
      <c r="B52" s="244"/>
      <c r="C52" s="244"/>
      <c r="D52" s="244"/>
      <c r="E52" s="244"/>
      <c r="F52" s="244"/>
      <c r="G52" s="325"/>
      <c r="H52" s="326" t="s">
        <v>517</v>
      </c>
      <c r="I52" s="327">
        <v>4311330</v>
      </c>
      <c r="J52" s="328">
        <v>60103</v>
      </c>
      <c r="K52" s="329">
        <v>-5.7</v>
      </c>
      <c r="L52" s="330">
        <v>32190</v>
      </c>
      <c r="M52" s="331">
        <v>20.399999999999999</v>
      </c>
      <c r="N52" s="332">
        <v>-26.1</v>
      </c>
    </row>
    <row r="53" spans="1:14">
      <c r="A53" s="248"/>
      <c r="B53" s="244"/>
      <c r="C53" s="244"/>
      <c r="D53" s="244"/>
      <c r="E53" s="244"/>
      <c r="F53" s="244"/>
      <c r="G53" s="310" t="s">
        <v>518</v>
      </c>
      <c r="H53" s="311"/>
      <c r="I53" s="319">
        <v>3160624</v>
      </c>
      <c r="J53" s="320">
        <v>44821</v>
      </c>
      <c r="K53" s="321">
        <v>-43.9</v>
      </c>
      <c r="L53" s="322">
        <v>61882</v>
      </c>
      <c r="M53" s="323">
        <v>6.7</v>
      </c>
      <c r="N53" s="324">
        <v>-50.6</v>
      </c>
    </row>
    <row r="54" spans="1:14">
      <c r="A54" s="248"/>
      <c r="B54" s="244"/>
      <c r="C54" s="244"/>
      <c r="D54" s="244"/>
      <c r="E54" s="244"/>
      <c r="F54" s="244"/>
      <c r="G54" s="325"/>
      <c r="H54" s="326" t="s">
        <v>517</v>
      </c>
      <c r="I54" s="327">
        <v>1552965</v>
      </c>
      <c r="J54" s="328">
        <v>22023</v>
      </c>
      <c r="K54" s="329">
        <v>-63.4</v>
      </c>
      <c r="L54" s="330">
        <v>32175</v>
      </c>
      <c r="M54" s="331">
        <v>0</v>
      </c>
      <c r="N54" s="332">
        <v>-63.4</v>
      </c>
    </row>
    <row r="55" spans="1:14">
      <c r="A55" s="248"/>
      <c r="B55" s="244"/>
      <c r="C55" s="244"/>
      <c r="D55" s="244"/>
      <c r="E55" s="244"/>
      <c r="F55" s="244"/>
      <c r="G55" s="310" t="s">
        <v>519</v>
      </c>
      <c r="H55" s="311"/>
      <c r="I55" s="319">
        <v>1619419</v>
      </c>
      <c r="J55" s="320">
        <v>24394</v>
      </c>
      <c r="K55" s="321">
        <v>-45.6</v>
      </c>
      <c r="L55" s="322">
        <v>47569</v>
      </c>
      <c r="M55" s="323">
        <v>-23.1</v>
      </c>
      <c r="N55" s="324">
        <v>-22.5</v>
      </c>
    </row>
    <row r="56" spans="1:14">
      <c r="A56" s="248"/>
      <c r="B56" s="244"/>
      <c r="C56" s="244"/>
      <c r="D56" s="244"/>
      <c r="E56" s="244"/>
      <c r="F56" s="244"/>
      <c r="G56" s="325"/>
      <c r="H56" s="326" t="s">
        <v>517</v>
      </c>
      <c r="I56" s="327">
        <v>1161718</v>
      </c>
      <c r="J56" s="328">
        <v>17500</v>
      </c>
      <c r="K56" s="329">
        <v>-20.5</v>
      </c>
      <c r="L56" s="330">
        <v>26255</v>
      </c>
      <c r="M56" s="331">
        <v>-18.399999999999999</v>
      </c>
      <c r="N56" s="332">
        <v>-2.1</v>
      </c>
    </row>
    <row r="57" spans="1:14">
      <c r="A57" s="248"/>
      <c r="B57" s="244"/>
      <c r="C57" s="244"/>
      <c r="D57" s="244"/>
      <c r="E57" s="244"/>
      <c r="F57" s="244"/>
      <c r="G57" s="310" t="s">
        <v>520</v>
      </c>
      <c r="H57" s="311"/>
      <c r="I57" s="319">
        <v>4682489</v>
      </c>
      <c r="J57" s="320">
        <v>71710</v>
      </c>
      <c r="K57" s="321">
        <v>194</v>
      </c>
      <c r="L57" s="322">
        <v>50880</v>
      </c>
      <c r="M57" s="323">
        <v>7</v>
      </c>
      <c r="N57" s="324">
        <v>187</v>
      </c>
    </row>
    <row r="58" spans="1:14">
      <c r="A58" s="248"/>
      <c r="B58" s="244"/>
      <c r="C58" s="244"/>
      <c r="D58" s="244"/>
      <c r="E58" s="244"/>
      <c r="F58" s="244"/>
      <c r="G58" s="325"/>
      <c r="H58" s="326" t="s">
        <v>517</v>
      </c>
      <c r="I58" s="327">
        <v>1094786</v>
      </c>
      <c r="J58" s="328">
        <v>16766</v>
      </c>
      <c r="K58" s="329">
        <v>-4.2</v>
      </c>
      <c r="L58" s="330">
        <v>26879</v>
      </c>
      <c r="M58" s="331">
        <v>2.4</v>
      </c>
      <c r="N58" s="332">
        <v>-6.6</v>
      </c>
    </row>
    <row r="59" spans="1:14">
      <c r="A59" s="248"/>
      <c r="B59" s="244"/>
      <c r="C59" s="244"/>
      <c r="D59" s="244"/>
      <c r="E59" s="244"/>
      <c r="F59" s="244"/>
      <c r="G59" s="310" t="s">
        <v>521</v>
      </c>
      <c r="H59" s="311"/>
      <c r="I59" s="319">
        <v>15545980</v>
      </c>
      <c r="J59" s="320">
        <v>239386</v>
      </c>
      <c r="K59" s="321">
        <v>233.8</v>
      </c>
      <c r="L59" s="322">
        <v>63956</v>
      </c>
      <c r="M59" s="323">
        <v>25.7</v>
      </c>
      <c r="N59" s="324">
        <v>208.1</v>
      </c>
    </row>
    <row r="60" spans="1:14">
      <c r="A60" s="248"/>
      <c r="B60" s="244"/>
      <c r="C60" s="244"/>
      <c r="D60" s="244"/>
      <c r="E60" s="244"/>
      <c r="F60" s="244"/>
      <c r="G60" s="325"/>
      <c r="H60" s="326" t="s">
        <v>517</v>
      </c>
      <c r="I60" s="333">
        <v>1860637</v>
      </c>
      <c r="J60" s="328">
        <v>28651</v>
      </c>
      <c r="K60" s="329">
        <v>70.900000000000006</v>
      </c>
      <c r="L60" s="330">
        <v>29239</v>
      </c>
      <c r="M60" s="331">
        <v>8.8000000000000007</v>
      </c>
      <c r="N60" s="332">
        <v>62.1</v>
      </c>
    </row>
    <row r="61" spans="1:14">
      <c r="A61" s="248"/>
      <c r="B61" s="244"/>
      <c r="C61" s="244"/>
      <c r="D61" s="244"/>
      <c r="E61" s="244"/>
      <c r="F61" s="244"/>
      <c r="G61" s="310" t="s">
        <v>522</v>
      </c>
      <c r="H61" s="334"/>
      <c r="I61" s="335">
        <v>6147901</v>
      </c>
      <c r="J61" s="336">
        <v>92041</v>
      </c>
      <c r="K61" s="337">
        <v>65.7</v>
      </c>
      <c r="L61" s="338">
        <v>56459</v>
      </c>
      <c r="M61" s="339">
        <v>6.6</v>
      </c>
      <c r="N61" s="324">
        <v>59.1</v>
      </c>
    </row>
    <row r="62" spans="1:14">
      <c r="A62" s="248"/>
      <c r="B62" s="244"/>
      <c r="C62" s="244"/>
      <c r="D62" s="244"/>
      <c r="E62" s="244"/>
      <c r="F62" s="244"/>
      <c r="G62" s="325"/>
      <c r="H62" s="326" t="s">
        <v>517</v>
      </c>
      <c r="I62" s="327">
        <v>1996287</v>
      </c>
      <c r="J62" s="328">
        <v>29009</v>
      </c>
      <c r="K62" s="329">
        <v>-4.5999999999999996</v>
      </c>
      <c r="L62" s="330">
        <v>29348</v>
      </c>
      <c r="M62" s="331">
        <v>2.6</v>
      </c>
      <c r="N62" s="332">
        <v>-7.2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A25" zoomScale="60" zoomScaleNormal="60" zoomScaleSheetLayoutView="100" workbookViewId="0">
      <selection activeCell="K45" sqref="K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8" t="s">
        <v>3</v>
      </c>
      <c r="D47" s="1138"/>
      <c r="E47" s="1139"/>
      <c r="F47" s="11">
        <v>8</v>
      </c>
      <c r="G47" s="12">
        <v>7.7</v>
      </c>
      <c r="H47" s="12">
        <v>8.36</v>
      </c>
      <c r="I47" s="12">
        <v>10.86</v>
      </c>
      <c r="J47" s="13">
        <v>16</v>
      </c>
    </row>
    <row r="48" spans="2:10" ht="57.75" customHeight="1">
      <c r="B48" s="14"/>
      <c r="C48" s="1140" t="s">
        <v>4</v>
      </c>
      <c r="D48" s="1140"/>
      <c r="E48" s="1141"/>
      <c r="F48" s="15">
        <v>3.64</v>
      </c>
      <c r="G48" s="16">
        <v>4.53</v>
      </c>
      <c r="H48" s="16">
        <v>11.5</v>
      </c>
      <c r="I48" s="16">
        <v>12.03</v>
      </c>
      <c r="J48" s="17">
        <v>11.52</v>
      </c>
    </row>
    <row r="49" spans="2:10" ht="57.75" customHeight="1" thickBot="1">
      <c r="B49" s="18"/>
      <c r="C49" s="1142" t="s">
        <v>5</v>
      </c>
      <c r="D49" s="1142"/>
      <c r="E49" s="1143"/>
      <c r="F49" s="19">
        <v>0.53</v>
      </c>
      <c r="G49" s="20">
        <v>1.28</v>
      </c>
      <c r="H49" s="20">
        <v>7.15</v>
      </c>
      <c r="I49" s="20">
        <v>2.75</v>
      </c>
      <c r="J49" s="21">
        <v>4.6500000000000004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0" t="s">
        <v>529</v>
      </c>
      <c r="D34" s="1150"/>
      <c r="E34" s="1151"/>
      <c r="F34" s="32">
        <v>8.24</v>
      </c>
      <c r="G34" s="33">
        <v>10.5</v>
      </c>
      <c r="H34" s="33">
        <v>10.77</v>
      </c>
      <c r="I34" s="33">
        <v>12.84</v>
      </c>
      <c r="J34" s="34">
        <v>14.71</v>
      </c>
      <c r="K34" s="22"/>
      <c r="L34" s="22"/>
      <c r="M34" s="22"/>
      <c r="N34" s="22"/>
      <c r="O34" s="22"/>
      <c r="P34" s="22"/>
    </row>
    <row r="35" spans="1:16" ht="39" customHeight="1">
      <c r="A35" s="22"/>
      <c r="B35" s="35"/>
      <c r="C35" s="1144" t="s">
        <v>530</v>
      </c>
      <c r="D35" s="1145"/>
      <c r="E35" s="1146"/>
      <c r="F35" s="36">
        <v>3.6</v>
      </c>
      <c r="G35" s="37">
        <v>4.53</v>
      </c>
      <c r="H35" s="37">
        <v>11.47</v>
      </c>
      <c r="I35" s="37">
        <v>11.92</v>
      </c>
      <c r="J35" s="38">
        <v>11.47</v>
      </c>
      <c r="K35" s="22"/>
      <c r="L35" s="22"/>
      <c r="M35" s="22"/>
      <c r="N35" s="22"/>
      <c r="O35" s="22"/>
      <c r="P35" s="22"/>
    </row>
    <row r="36" spans="1:16" ht="39" customHeight="1">
      <c r="A36" s="22"/>
      <c r="B36" s="35"/>
      <c r="C36" s="1144" t="s">
        <v>531</v>
      </c>
      <c r="D36" s="1145"/>
      <c r="E36" s="1146"/>
      <c r="F36" s="36">
        <v>5.18</v>
      </c>
      <c r="G36" s="37">
        <v>5.14</v>
      </c>
      <c r="H36" s="37">
        <v>6.65</v>
      </c>
      <c r="I36" s="37">
        <v>7.94</v>
      </c>
      <c r="J36" s="38">
        <v>8.52</v>
      </c>
      <c r="K36" s="22"/>
      <c r="L36" s="22"/>
      <c r="M36" s="22"/>
      <c r="N36" s="22"/>
      <c r="O36" s="22"/>
      <c r="P36" s="22"/>
    </row>
    <row r="37" spans="1:16" ht="39" customHeight="1">
      <c r="A37" s="22"/>
      <c r="B37" s="35"/>
      <c r="C37" s="1144" t="s">
        <v>532</v>
      </c>
      <c r="D37" s="1145"/>
      <c r="E37" s="1146"/>
      <c r="F37" s="36">
        <v>1.49</v>
      </c>
      <c r="G37" s="37">
        <v>2.82</v>
      </c>
      <c r="H37" s="37">
        <v>3.97</v>
      </c>
      <c r="I37" s="37">
        <v>5.42</v>
      </c>
      <c r="J37" s="38">
        <v>6.96</v>
      </c>
      <c r="K37" s="22"/>
      <c r="L37" s="22"/>
      <c r="M37" s="22"/>
      <c r="N37" s="22"/>
      <c r="O37" s="22"/>
      <c r="P37" s="22"/>
    </row>
    <row r="38" spans="1:16" ht="39" customHeight="1">
      <c r="A38" s="22"/>
      <c r="B38" s="35"/>
      <c r="C38" s="1144" t="s">
        <v>533</v>
      </c>
      <c r="D38" s="1145"/>
      <c r="E38" s="1146"/>
      <c r="F38" s="36">
        <v>1.65</v>
      </c>
      <c r="G38" s="37">
        <v>1.59</v>
      </c>
      <c r="H38" s="37">
        <v>8.42</v>
      </c>
      <c r="I38" s="37">
        <v>11.12</v>
      </c>
      <c r="J38" s="38">
        <v>6.53</v>
      </c>
      <c r="K38" s="22"/>
      <c r="L38" s="22"/>
      <c r="M38" s="22"/>
      <c r="N38" s="22"/>
      <c r="O38" s="22"/>
      <c r="P38" s="22"/>
    </row>
    <row r="39" spans="1:16" ht="39" customHeight="1">
      <c r="A39" s="22"/>
      <c r="B39" s="35"/>
      <c r="C39" s="1144" t="s">
        <v>534</v>
      </c>
      <c r="D39" s="1145"/>
      <c r="E39" s="1146"/>
      <c r="F39" s="36">
        <v>1.48</v>
      </c>
      <c r="G39" s="37">
        <v>1.68</v>
      </c>
      <c r="H39" s="37">
        <v>2.06</v>
      </c>
      <c r="I39" s="37">
        <v>2.56</v>
      </c>
      <c r="J39" s="38">
        <v>3.94</v>
      </c>
      <c r="K39" s="22"/>
      <c r="L39" s="22"/>
      <c r="M39" s="22"/>
      <c r="N39" s="22"/>
      <c r="O39" s="22"/>
      <c r="P39" s="22"/>
    </row>
    <row r="40" spans="1:16" ht="39" customHeight="1">
      <c r="A40" s="22"/>
      <c r="B40" s="35"/>
      <c r="C40" s="1144" t="s">
        <v>535</v>
      </c>
      <c r="D40" s="1145"/>
      <c r="E40" s="1146"/>
      <c r="F40" s="36">
        <v>0.34</v>
      </c>
      <c r="G40" s="37">
        <v>0.26</v>
      </c>
      <c r="H40" s="37">
        <v>3.26</v>
      </c>
      <c r="I40" s="37">
        <v>0.88</v>
      </c>
      <c r="J40" s="38">
        <v>0.48</v>
      </c>
      <c r="K40" s="22"/>
      <c r="L40" s="22"/>
      <c r="M40" s="22"/>
      <c r="N40" s="22"/>
      <c r="O40" s="22"/>
      <c r="P40" s="22"/>
    </row>
    <row r="41" spans="1:16" ht="39" customHeight="1">
      <c r="A41" s="22"/>
      <c r="B41" s="35"/>
      <c r="C41" s="1144" t="s">
        <v>536</v>
      </c>
      <c r="D41" s="1145"/>
      <c r="E41" s="1146"/>
      <c r="F41" s="36">
        <v>0.02</v>
      </c>
      <c r="G41" s="37">
        <v>0.02</v>
      </c>
      <c r="H41" s="37">
        <v>0.66</v>
      </c>
      <c r="I41" s="37">
        <v>0.25</v>
      </c>
      <c r="J41" s="38">
        <v>0.25</v>
      </c>
      <c r="K41" s="22"/>
      <c r="L41" s="22"/>
      <c r="M41" s="22"/>
      <c r="N41" s="22"/>
      <c r="O41" s="22"/>
      <c r="P41" s="22"/>
    </row>
    <row r="42" spans="1:16" ht="39" customHeight="1">
      <c r="A42" s="22"/>
      <c r="B42" s="39"/>
      <c r="C42" s="1144" t="s">
        <v>537</v>
      </c>
      <c r="D42" s="1145"/>
      <c r="E42" s="1146"/>
      <c r="F42" s="36" t="s">
        <v>485</v>
      </c>
      <c r="G42" s="37" t="s">
        <v>538</v>
      </c>
      <c r="H42" s="37" t="s">
        <v>539</v>
      </c>
      <c r="I42" s="37" t="s">
        <v>485</v>
      </c>
      <c r="J42" s="38" t="s">
        <v>485</v>
      </c>
      <c r="K42" s="22"/>
      <c r="L42" s="22"/>
      <c r="M42" s="22"/>
      <c r="N42" s="22"/>
      <c r="O42" s="22"/>
      <c r="P42" s="22"/>
    </row>
    <row r="43" spans="1:16" ht="39" customHeight="1" thickBot="1">
      <c r="A43" s="22"/>
      <c r="B43" s="40"/>
      <c r="C43" s="1147" t="s">
        <v>540</v>
      </c>
      <c r="D43" s="1148"/>
      <c r="E43" s="1149"/>
      <c r="F43" s="41">
        <v>0.08</v>
      </c>
      <c r="G43" s="42">
        <v>0.03</v>
      </c>
      <c r="H43" s="42">
        <v>0.1</v>
      </c>
      <c r="I43" s="42">
        <v>0.12</v>
      </c>
      <c r="J43" s="43">
        <v>0.05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4" zoomScale="60" zoomScaleNormal="60" zoomScaleSheetLayoutView="55" workbookViewId="0">
      <selection activeCell="L45" sqref="L45:L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0" t="s">
        <v>11</v>
      </c>
      <c r="C45" s="1161"/>
      <c r="D45" s="58"/>
      <c r="E45" s="1166" t="s">
        <v>12</v>
      </c>
      <c r="F45" s="1166"/>
      <c r="G45" s="1166"/>
      <c r="H45" s="1166"/>
      <c r="I45" s="1166"/>
      <c r="J45" s="1167"/>
      <c r="K45" s="59">
        <v>3656</v>
      </c>
      <c r="L45" s="60">
        <v>3622</v>
      </c>
      <c r="M45" s="60">
        <v>3769</v>
      </c>
      <c r="N45" s="60">
        <v>3540</v>
      </c>
      <c r="O45" s="61">
        <v>3730</v>
      </c>
      <c r="P45" s="48"/>
      <c r="Q45" s="48"/>
      <c r="R45" s="48"/>
      <c r="S45" s="48"/>
      <c r="T45" s="48"/>
      <c r="U45" s="48"/>
    </row>
    <row r="46" spans="1:21" ht="30.75" customHeight="1">
      <c r="A46" s="48"/>
      <c r="B46" s="1162"/>
      <c r="C46" s="1163"/>
      <c r="D46" s="62"/>
      <c r="E46" s="1154" t="s">
        <v>13</v>
      </c>
      <c r="F46" s="1154"/>
      <c r="G46" s="1154"/>
      <c r="H46" s="1154"/>
      <c r="I46" s="1154"/>
      <c r="J46" s="1155"/>
      <c r="K46" s="63">
        <v>1</v>
      </c>
      <c r="L46" s="64" t="s">
        <v>485</v>
      </c>
      <c r="M46" s="64" t="s">
        <v>485</v>
      </c>
      <c r="N46" s="64" t="s">
        <v>485</v>
      </c>
      <c r="O46" s="65" t="s">
        <v>485</v>
      </c>
      <c r="P46" s="48"/>
      <c r="Q46" s="48"/>
      <c r="R46" s="48"/>
      <c r="S46" s="48"/>
      <c r="T46" s="48"/>
      <c r="U46" s="48"/>
    </row>
    <row r="47" spans="1:21" ht="30.75" customHeight="1">
      <c r="A47" s="48"/>
      <c r="B47" s="1162"/>
      <c r="C47" s="1163"/>
      <c r="D47" s="62"/>
      <c r="E47" s="1154" t="s">
        <v>14</v>
      </c>
      <c r="F47" s="1154"/>
      <c r="G47" s="1154"/>
      <c r="H47" s="1154"/>
      <c r="I47" s="1154"/>
      <c r="J47" s="1155"/>
      <c r="K47" s="63">
        <v>7</v>
      </c>
      <c r="L47" s="64" t="s">
        <v>485</v>
      </c>
      <c r="M47" s="64" t="s">
        <v>485</v>
      </c>
      <c r="N47" s="64" t="s">
        <v>485</v>
      </c>
      <c r="O47" s="65" t="s">
        <v>485</v>
      </c>
      <c r="P47" s="48"/>
      <c r="Q47" s="48"/>
      <c r="R47" s="48"/>
      <c r="S47" s="48"/>
      <c r="T47" s="48"/>
      <c r="U47" s="48"/>
    </row>
    <row r="48" spans="1:21" ht="30.75" customHeight="1">
      <c r="A48" s="48"/>
      <c r="B48" s="1162"/>
      <c r="C48" s="1163"/>
      <c r="D48" s="62"/>
      <c r="E48" s="1154" t="s">
        <v>15</v>
      </c>
      <c r="F48" s="1154"/>
      <c r="G48" s="1154"/>
      <c r="H48" s="1154"/>
      <c r="I48" s="1154"/>
      <c r="J48" s="1155"/>
      <c r="K48" s="63">
        <v>1176</v>
      </c>
      <c r="L48" s="64">
        <v>1171</v>
      </c>
      <c r="M48" s="64">
        <v>1032</v>
      </c>
      <c r="N48" s="64">
        <v>1128</v>
      </c>
      <c r="O48" s="65">
        <v>1033</v>
      </c>
      <c r="P48" s="48"/>
      <c r="Q48" s="48"/>
      <c r="R48" s="48"/>
      <c r="S48" s="48"/>
      <c r="T48" s="48"/>
      <c r="U48" s="48"/>
    </row>
    <row r="49" spans="1:21" ht="30.75" customHeight="1">
      <c r="A49" s="48"/>
      <c r="B49" s="1162"/>
      <c r="C49" s="1163"/>
      <c r="D49" s="62"/>
      <c r="E49" s="1154" t="s">
        <v>16</v>
      </c>
      <c r="F49" s="1154"/>
      <c r="G49" s="1154"/>
      <c r="H49" s="1154"/>
      <c r="I49" s="1154"/>
      <c r="J49" s="1155"/>
      <c r="K49" s="63">
        <v>29</v>
      </c>
      <c r="L49" s="64">
        <v>29</v>
      </c>
      <c r="M49" s="64">
        <v>34</v>
      </c>
      <c r="N49" s="64">
        <v>39</v>
      </c>
      <c r="O49" s="65">
        <v>38</v>
      </c>
      <c r="P49" s="48"/>
      <c r="Q49" s="48"/>
      <c r="R49" s="48"/>
      <c r="S49" s="48"/>
      <c r="T49" s="48"/>
      <c r="U49" s="48"/>
    </row>
    <row r="50" spans="1:21" ht="30.75" customHeight="1">
      <c r="A50" s="48"/>
      <c r="B50" s="1162"/>
      <c r="C50" s="1163"/>
      <c r="D50" s="62"/>
      <c r="E50" s="1154" t="s">
        <v>17</v>
      </c>
      <c r="F50" s="1154"/>
      <c r="G50" s="1154"/>
      <c r="H50" s="1154"/>
      <c r="I50" s="1154"/>
      <c r="J50" s="1155"/>
      <c r="K50" s="63">
        <v>515</v>
      </c>
      <c r="L50" s="64">
        <v>467</v>
      </c>
      <c r="M50" s="64">
        <v>437</v>
      </c>
      <c r="N50" s="64">
        <v>350</v>
      </c>
      <c r="O50" s="65">
        <v>381</v>
      </c>
      <c r="P50" s="48"/>
      <c r="Q50" s="48"/>
      <c r="R50" s="48"/>
      <c r="S50" s="48"/>
      <c r="T50" s="48"/>
      <c r="U50" s="48"/>
    </row>
    <row r="51" spans="1:21" ht="30.75" customHeight="1">
      <c r="A51" s="48"/>
      <c r="B51" s="1164"/>
      <c r="C51" s="1165"/>
      <c r="D51" s="66"/>
      <c r="E51" s="1154" t="s">
        <v>18</v>
      </c>
      <c r="F51" s="1154"/>
      <c r="G51" s="1154"/>
      <c r="H51" s="1154"/>
      <c r="I51" s="1154"/>
      <c r="J51" s="1155"/>
      <c r="K51" s="63" t="s">
        <v>485</v>
      </c>
      <c r="L51" s="64" t="s">
        <v>485</v>
      </c>
      <c r="M51" s="64" t="s">
        <v>485</v>
      </c>
      <c r="N51" s="64" t="s">
        <v>485</v>
      </c>
      <c r="O51" s="65" t="s">
        <v>485</v>
      </c>
      <c r="P51" s="48"/>
      <c r="Q51" s="48"/>
      <c r="R51" s="48"/>
      <c r="S51" s="48"/>
      <c r="T51" s="48"/>
      <c r="U51" s="48"/>
    </row>
    <row r="52" spans="1:21" ht="30.75" customHeight="1">
      <c r="A52" s="48"/>
      <c r="B52" s="1152" t="s">
        <v>19</v>
      </c>
      <c r="C52" s="1153"/>
      <c r="D52" s="66"/>
      <c r="E52" s="1154" t="s">
        <v>20</v>
      </c>
      <c r="F52" s="1154"/>
      <c r="G52" s="1154"/>
      <c r="H52" s="1154"/>
      <c r="I52" s="1154"/>
      <c r="J52" s="1155"/>
      <c r="K52" s="63">
        <v>2943</v>
      </c>
      <c r="L52" s="64">
        <v>2886</v>
      </c>
      <c r="M52" s="64">
        <v>2906</v>
      </c>
      <c r="N52" s="64">
        <v>3064</v>
      </c>
      <c r="O52" s="65">
        <v>3105</v>
      </c>
      <c r="P52" s="48"/>
      <c r="Q52" s="48"/>
      <c r="R52" s="48"/>
      <c r="S52" s="48"/>
      <c r="T52" s="48"/>
      <c r="U52" s="48"/>
    </row>
    <row r="53" spans="1:21" ht="30.75" customHeight="1" thickBot="1">
      <c r="A53" s="48"/>
      <c r="B53" s="1156" t="s">
        <v>21</v>
      </c>
      <c r="C53" s="1157"/>
      <c r="D53" s="67"/>
      <c r="E53" s="1158" t="s">
        <v>22</v>
      </c>
      <c r="F53" s="1158"/>
      <c r="G53" s="1158"/>
      <c r="H53" s="1158"/>
      <c r="I53" s="1158"/>
      <c r="J53" s="1159"/>
      <c r="K53" s="68">
        <v>2441</v>
      </c>
      <c r="L53" s="69">
        <v>2403</v>
      </c>
      <c r="M53" s="69">
        <v>2366</v>
      </c>
      <c r="N53" s="69">
        <v>1993</v>
      </c>
      <c r="O53" s="70">
        <v>2077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2015-04-21T06:49:22Z</cp:lastPrinted>
  <dcterms:created xsi:type="dcterms:W3CDTF">2015-02-17T06:09:51Z</dcterms:created>
  <dcterms:modified xsi:type="dcterms:W3CDTF">2015-04-21T07:26:05Z</dcterms:modified>
</cp:coreProperties>
</file>