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AM39" i="9"/>
  <c r="U39" i="9"/>
  <c r="C39" i="9"/>
  <c r="AM38" i="9"/>
  <c r="U38" i="9"/>
  <c r="C38" i="9"/>
  <c r="AM37" i="9"/>
  <c r="U37" i="9"/>
  <c r="AM36" i="9"/>
  <c r="AM35" i="9"/>
  <c r="BW34" i="9"/>
  <c r="BW35" i="9" s="1"/>
  <c r="BW36" i="9" s="1"/>
  <c r="BW37" i="9" s="1"/>
  <c r="BW38" i="9" s="1"/>
  <c r="BW39" i="9" s="1"/>
  <c r="BW40" i="9" s="1"/>
  <c r="BW41" i="9" s="1"/>
  <c r="BW42" i="9" s="1"/>
  <c r="BW43" i="9" s="1"/>
  <c r="C34" i="9"/>
  <c r="CO34" i="9" l="1"/>
  <c r="CO35" i="9" s="1"/>
  <c r="CO36" i="9" s="1"/>
  <c r="CO37" i="9" s="1"/>
  <c r="CO38" i="9" s="1"/>
  <c r="C35" i="9"/>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s="1"/>
  <c r="BE35" i="9" s="1"/>
  <c r="BE36" i="9" s="1"/>
  <c r="BE37" i="9" s="1"/>
  <c r="BE38" i="9" s="1"/>
  <c r="BE39" i="9" s="1"/>
</calcChain>
</file>

<file path=xl/sharedStrings.xml><?xml version="1.0" encoding="utf-8"?>
<sst xmlns="http://schemas.openxmlformats.org/spreadsheetml/2006/main" count="1037" uniqueCount="558">
  <si>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</si>
  <si>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</si>
  <si>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</si>
  <si>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</si>
  <si>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</si>
  <si>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</si>
  <si>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</si>
  <si>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</si>
  <si>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</si>
  <si>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</si>
  <si>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</si>
  <si>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</si>
  <si>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</si>
  <si>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</si>
  <si>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</si>
  <si>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</si>
  <si>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</si>
  <si>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</si>
  <si>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</si>
  <si>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</si>
  <si>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</si>
  <si>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</si>
  <si>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</si>
  <si>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</si>
  <si>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</si>
  <si>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</si>
  <si>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</si>
  <si>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</si>
  <si>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</si>
  <si>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</si>
  <si>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</si>
  <si>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</si>
  <si>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</si>
  <si>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</si>
  <si>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</si>
  <si>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</si>
  <si>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</si>
  <si>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</si>
  <si>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</si>
  <si>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</si>
  <si>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</si>
  <si>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</si>
  <si>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</si>
  <si>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</si>
  <si>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</si>
  <si>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</si>
  <si>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</si>
  <si>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</si>
  <si>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</si>
  <si>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</si>
  <si>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</si>
  <si>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</si>
  <si>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</si>
  <si>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</si>
  <si>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</si>
  <si>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</si>
  <si>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</si>
  <si>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</si>
  <si>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</si>
  <si>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</si>
  <si>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</si>
  <si>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</si>
  <si>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</si>
  <si>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</si>
  <si>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</si>
  <si>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</si>
  <si>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</si>
  <si>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</si>
  <si>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</si>
  <si>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</si>
  <si>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</si>
  <si>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</si>
  <si>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</si>
  <si>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</si>
  <si>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</si>
  <si>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</si>
  <si>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</si>
  <si>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</si>
  <si>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</si>
  <si>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</si>
  <si>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</si>
  <si>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</si>
  <si>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須賀川市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</si>
  <si>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</si>
  <si>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</si>
  <si>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</si>
  <si>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</si>
  <si>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</si>
  <si>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</si>
  <si>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</si>
  <si>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</si>
  <si>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</si>
  <si>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</si>
  <si>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</si>
  <si>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</si>
  <si>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</si>
  <si>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</si>
  <si>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</si>
  <si>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</si>
  <si>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</si>
  <si>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</si>
  <si>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</si>
  <si>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</si>
  <si>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</si>
  <si>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</si>
  <si>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</si>
  <si>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</si>
  <si>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</si>
  <si>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</si>
  <si>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</si>
  <si>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</si>
  <si>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</si>
  <si>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</si>
  <si>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</si>
  <si>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</si>
  <si>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</si>
  <si>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</si>
  <si>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</si>
  <si>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</si>
  <si>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</si>
  <si>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</si>
  <si>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</si>
  <si>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</si>
  <si>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</si>
  <si>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</si>
  <si>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</si>
  <si>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</si>
  <si>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</si>
  <si>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</si>
  <si>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</si>
  <si>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</si>
  <si>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</si>
  <si>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</si>
  <si>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</si>
  <si>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</si>
  <si>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</si>
  <si>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</si>
  <si>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</si>
  <si>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</si>
  <si>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</si>
  <si>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</si>
  <si>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</si>
  <si>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</si>
  <si>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</si>
  <si>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</si>
  <si>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</si>
  <si>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</si>
  <si>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</si>
  <si>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</si>
  <si>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</si>
  <si>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</si>
  <si>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</si>
  <si>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</si>
  <si>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</si>
  <si>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</si>
  <si>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</si>
  <si>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</si>
  <si>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</si>
  <si>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</si>
  <si>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</si>
  <si>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</si>
  <si>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</si>
  <si>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</si>
  <si>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</si>
  <si>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</si>
  <si>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</si>
  <si>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</si>
  <si>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</si>
  <si>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</si>
  <si>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</si>
  <si>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</si>
  <si>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</si>
  <si>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</si>
  <si>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</si>
  <si>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</si>
  <si>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</si>
  <si>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</si>
  <si>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</si>
  <si>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</si>
  <si>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</si>
  <si>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</si>
  <si>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</si>
  <si>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</si>
  <si>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</si>
  <si>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</si>
  <si>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</si>
  <si>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</si>
  <si>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</si>
  <si>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</si>
  <si>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</si>
  <si>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</si>
  <si>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</si>
  <si>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</si>
  <si>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</si>
  <si>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福島県須賀川市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</si>
  <si>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</si>
  <si>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</si>
  <si>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</si>
  <si>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</si>
  <si>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</si>
  <si>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</si>
  <si>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</si>
  <si>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</si>
  <si>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</si>
  <si>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</si>
  <si>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</si>
  <si>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</si>
  <si>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</si>
  <si>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</si>
  <si>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</si>
  <si>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</si>
  <si>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</si>
  <si>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</si>
  <si>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</si>
  <si>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</si>
  <si>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</si>
  <si>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</si>
  <si>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</si>
  <si>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</si>
  <si>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</si>
  <si>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</si>
  <si>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</si>
  <si>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</si>
  <si>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</si>
  <si>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</si>
  <si>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</si>
  <si>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</si>
  <si>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</si>
  <si>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</si>
  <si>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</si>
  <si>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</si>
  <si>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</si>
  <si>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</si>
  <si>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</si>
  <si>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</si>
  <si>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</si>
  <si>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</si>
  <si>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</si>
  <si>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</si>
  <si>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</si>
  <si>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</si>
  <si>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</si>
  <si>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</si>
  <si>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</si>
  <si>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</si>
  <si>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</si>
  <si>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</si>
  <si>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</si>
  <si>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</si>
  <si>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</si>
  <si>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</si>
  <si>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</si>
  <si>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</si>
  <si>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</si>
  <si>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</si>
  <si>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</si>
  <si>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</si>
  <si>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</si>
  <si>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</si>
  <si>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</si>
  <si>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</si>
  <si>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</si>
  <si>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</si>
  <si>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</si>
  <si>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</si>
  <si>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</si>
  <si>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</si>
  <si>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</si>
  <si>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</si>
  <si>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</si>
  <si>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</si>
  <si>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</si>
  <si>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</si>
  <si>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</si>
  <si>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</si>
  <si>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</si>
  <si>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</si>
  <si>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</si>
  <si>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</si>
  <si>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</si>
  <si>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</si>
  <si>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</si>
  <si>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</si>
  <si>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</si>
  <si>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</si>
  <si>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</si>
  <si>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</si>
  <si>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</si>
  <si>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</si>
  <si>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</si>
  <si>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</si>
  <si>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</si>
  <si>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</si>
  <si>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</si>
  <si>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</si>
  <si>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</si>
  <si>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</si>
  <si>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</si>
  <si>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</si>
  <si>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</si>
  <si>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</si>
  <si>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</si>
  <si>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</si>
  <si>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</si>
  <si>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</si>
  <si>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</si>
  <si>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</si>
  <si>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</si>
  <si>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</si>
  <si>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</si>
  <si>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</si>
  <si>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</si>
  <si>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</si>
  <si>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</si>
  <si>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</si>
  <si>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</si>
  <si>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</si>
  <si>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</si>
  <si>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</si>
  <si>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</si>
  <si>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</si>
  <si>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</si>
  <si>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</si>
  <si>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</si>
  <si>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</si>
  <si>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</si>
  <si>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</si>
  <si>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</si>
  <si>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</si>
  <si>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</si>
  <si>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</si>
  <si>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</si>
  <si>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</si>
  <si>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</si>
  <si>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</si>
  <si>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</si>
  <si>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</si>
  <si>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</si>
  <si>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</si>
  <si>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</si>
  <si>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</si>
  <si>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</si>
  <si>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</si>
  <si>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</si>
  <si>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福島県須賀川市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</si>
  <si>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</si>
  <si>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</si>
  <si>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</si>
  <si>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</si>
  <si>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</si>
  <si>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</si>
  <si>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</si>
  <si>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</si>
  <si>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</si>
  <si>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</si>
  <si>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</si>
  <si>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</si>
  <si>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</si>
  <si>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</si>
  <si>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</si>
  <si>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</si>
  <si>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</si>
  <si>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</si>
  <si>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</si>
  <si>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</si>
  <si>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県中都市計画事業須賀川駅前土地区画整理事業特別会計</t>
    <phoneticPr fontId="5"/>
  </si>
  <si>
    <t>県中都市計画事業山寺土地区画整理事業特別会計</t>
    <phoneticPr fontId="5"/>
  </si>
  <si>
    <t>市営墓地事業特別会計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</si>
  <si>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</si>
  <si>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</si>
  <si>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</si>
  <si>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</si>
  <si>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</si>
  <si>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</si>
  <si>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</si>
  <si>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</si>
  <si>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</si>
  <si>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</si>
  <si>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</si>
  <si>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</si>
  <si>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</si>
  <si>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</si>
  <si>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</si>
  <si>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</si>
  <si>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</si>
  <si>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</si>
  <si>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</si>
  <si>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</si>
  <si>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</si>
  <si>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特定地域戸別合併処理浄化槽整備事業特別会計</t>
    <phoneticPr fontId="5"/>
  </si>
  <si>
    <t>藤沼湖周辺施設運営事業特別会計</t>
    <phoneticPr fontId="5"/>
  </si>
  <si>
    <t>勢至堂簡易水道事業特別会計</t>
    <phoneticPr fontId="5"/>
  </si>
  <si>
    <t>北部都市整備事業特別会計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</si>
  <si>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</si>
  <si>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</si>
  <si>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</si>
  <si>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</si>
  <si>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</si>
  <si>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</si>
  <si>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</si>
  <si>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</si>
  <si>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</si>
  <si>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</si>
  <si>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</si>
  <si>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</si>
  <si>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</si>
  <si>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</si>
  <si>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</si>
  <si>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</si>
  <si>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</si>
  <si>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</si>
  <si>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</si>
  <si>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</si>
  <si>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</si>
  <si>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</si>
  <si>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</si>
  <si>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</si>
  <si>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</si>
  <si>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</si>
  <si>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</si>
  <si>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</si>
  <si>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</si>
  <si>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</si>
  <si>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</si>
  <si>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</si>
  <si>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</si>
  <si>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</si>
  <si>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</si>
  <si>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</si>
  <si>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</si>
  <si>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</si>
  <si>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</si>
  <si>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</si>
  <si>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</si>
  <si>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</si>
  <si>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</si>
  <si>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</si>
  <si>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</si>
  <si>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</si>
  <si>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</si>
  <si>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</si>
  <si>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</si>
  <si>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</si>
  <si>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</si>
  <si>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</si>
  <si>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</si>
  <si>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</si>
  <si>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</si>
  <si>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</si>
  <si>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</si>
  <si>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</si>
  <si>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</si>
  <si>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</si>
  <si>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</si>
  <si>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</si>
  <si>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</si>
  <si>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</si>
  <si>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</si>
  <si>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</si>
  <si>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</si>
  <si>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</si>
  <si>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</si>
  <si>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</si>
  <si>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</si>
  <si>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</si>
  <si>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</si>
  <si>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</si>
  <si>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</si>
  <si>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</si>
  <si>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</si>
  <si>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</si>
  <si>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</si>
  <si>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</si>
  <si>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</si>
  <si>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</si>
  <si>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</si>
  <si>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</si>
  <si>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</si>
  <si>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</si>
  <si>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</si>
  <si>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</si>
  <si>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</si>
  <si>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</si>
  <si>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</si>
  <si>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</si>
  <si>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</si>
  <si>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</si>
  <si>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</si>
  <si>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</si>
  <si>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</si>
  <si>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</si>
  <si>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</si>
  <si>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</si>
  <si>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</si>
  <si>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</si>
  <si>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</si>
  <si>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</si>
  <si>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</si>
  <si>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</si>
  <si>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</si>
  <si>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</si>
  <si>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</si>
  <si>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</si>
  <si>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</si>
  <si>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</si>
  <si>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</si>
  <si>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</si>
  <si>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</si>
  <si>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</si>
  <si>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</si>
  <si>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</si>
  <si>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</si>
  <si>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</si>
  <si>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</si>
  <si>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</si>
  <si>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</si>
  <si>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</si>
  <si>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</si>
  <si>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</si>
  <si>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</si>
  <si>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</si>
  <si>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</si>
  <si>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</si>
  <si>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</si>
  <si>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</si>
  <si>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</si>
  <si>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2.20</t>
  </si>
  <si>
    <t>一般会計</t>
  </si>
  <si>
    <t>水道事業会計</t>
  </si>
  <si>
    <t>国民健康保険特別会計</t>
  </si>
  <si>
    <t>北部都市整備事業特別会計</t>
  </si>
  <si>
    <t>介護保険特別会計</t>
  </si>
  <si>
    <t>市営墓地事業特別会計</t>
  </si>
  <si>
    <t>▲ 0.06</t>
  </si>
  <si>
    <t>後期高齢者医療特別会計</t>
  </si>
  <si>
    <t>藤沼湖周辺施設運営事業特別会計</t>
  </si>
  <si>
    <t>その他会計（赤字）</t>
  </si>
  <si>
    <t>その他会計（黒字）</t>
  </si>
  <si>
    <t>郡山地方土地開発公社</t>
    <rPh sb="0" eb="2">
      <t>コオリヤマ</t>
    </rPh>
    <rPh sb="2" eb="4">
      <t>チホウ</t>
    </rPh>
    <rPh sb="4" eb="6">
      <t>トチ</t>
    </rPh>
    <rPh sb="6" eb="8">
      <t>カイハツ</t>
    </rPh>
    <rPh sb="8" eb="10">
      <t>コウシャ</t>
    </rPh>
    <phoneticPr fontId="24"/>
  </si>
  <si>
    <t>（財）須賀川市農業開発公社</t>
    <rPh sb="1" eb="2">
      <t>ザイ</t>
    </rPh>
    <rPh sb="3" eb="7">
      <t>スカガワシ</t>
    </rPh>
    <rPh sb="7" eb="9">
      <t>ノウギョウ</t>
    </rPh>
    <rPh sb="9" eb="11">
      <t>カイハツ</t>
    </rPh>
    <rPh sb="11" eb="13">
      <t>コウシャ</t>
    </rPh>
    <phoneticPr fontId="24"/>
  </si>
  <si>
    <t>（財）須賀川市スポーツ振興協会</t>
    <rPh sb="1" eb="2">
      <t>ザイ</t>
    </rPh>
    <rPh sb="3" eb="7">
      <t>スカガワシ</t>
    </rPh>
    <rPh sb="11" eb="13">
      <t>シンコウ</t>
    </rPh>
    <rPh sb="13" eb="15">
      <t>キョウカイ</t>
    </rPh>
    <phoneticPr fontId="24"/>
  </si>
  <si>
    <t>（財）ふくしま科学振興協会</t>
    <rPh sb="1" eb="2">
      <t>ザイ</t>
    </rPh>
    <rPh sb="7" eb="9">
      <t>カガク</t>
    </rPh>
    <rPh sb="9" eb="11">
      <t>シンコウ</t>
    </rPh>
    <rPh sb="11" eb="13">
      <t>キョウカイ</t>
    </rPh>
    <phoneticPr fontId="24"/>
  </si>
  <si>
    <t>（株）福島エアポートサービス</t>
    <rPh sb="1" eb="2">
      <t>カブ</t>
    </rPh>
    <rPh sb="3" eb="5">
      <t>フクシマ</t>
    </rPh>
    <phoneticPr fontId="24"/>
  </si>
  <si>
    <t>-</t>
    <phoneticPr fontId="2"/>
  </si>
  <si>
    <t>-</t>
    <phoneticPr fontId="2"/>
  </si>
  <si>
    <t>-</t>
    <phoneticPr fontId="2"/>
  </si>
  <si>
    <t>-</t>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</si>
  <si>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phoneticPr fontId="24"/>
  </si>
  <si>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phoneticPr fontId="24"/>
  </si>
  <si>
    <t>福島県市町村総合事務組合(自治会館管理特別会計)</t>
    <rPh sb="0" eb="3">
      <t>フクシマケン</t>
    </rPh>
    <rPh sb="3" eb="6">
      <t>シチョウソン</t>
    </rPh>
    <rPh sb="6" eb="8">
      <t>ソウゴウ</t>
    </rPh>
    <rPh sb="8" eb="10">
      <t>ジム</t>
    </rPh>
    <rPh sb="10" eb="12">
      <t>クミアイ</t>
    </rPh>
    <phoneticPr fontId="24"/>
  </si>
  <si>
    <t>福島県市町村総合事務組合(一般会計)</t>
    <rPh sb="0" eb="3">
      <t>フクシマケン</t>
    </rPh>
    <rPh sb="3" eb="6">
      <t>シチョウソン</t>
    </rPh>
    <rPh sb="6" eb="8">
      <t>ソウゴウ</t>
    </rPh>
    <rPh sb="8" eb="10">
      <t>ジム</t>
    </rPh>
    <rPh sb="10" eb="12">
      <t>クミアイ</t>
    </rPh>
    <phoneticPr fontId="24"/>
  </si>
  <si>
    <t>福島県市町村総合事務組合(消防補償等特別会計)</t>
    <rPh sb="0" eb="3">
      <t>フクシマケン</t>
    </rPh>
    <rPh sb="3" eb="6">
      <t>シチョウソン</t>
    </rPh>
    <rPh sb="6" eb="8">
      <t>ソウゴウ</t>
    </rPh>
    <rPh sb="8" eb="10">
      <t>ジム</t>
    </rPh>
    <rPh sb="10" eb="12">
      <t>クミアイ</t>
    </rPh>
    <phoneticPr fontId="24"/>
  </si>
  <si>
    <t>福島県市町村総合事務組合(消防賞じゅつ金特別会計)</t>
    <rPh sb="0" eb="3">
      <t>フクシマケン</t>
    </rPh>
    <rPh sb="3" eb="6">
      <t>シチョウソン</t>
    </rPh>
    <rPh sb="6" eb="8">
      <t>ソウゴウ</t>
    </rPh>
    <rPh sb="8" eb="10">
      <t>ジム</t>
    </rPh>
    <rPh sb="10" eb="12">
      <t>クミアイ</t>
    </rPh>
    <phoneticPr fontId="24"/>
  </si>
  <si>
    <t>福島県市町村総合事務組合(非常勤職員公務災害補償特別会計)</t>
    <rPh sb="0" eb="3">
      <t>フクシマケン</t>
    </rPh>
    <rPh sb="3" eb="6">
      <t>シチョウソン</t>
    </rPh>
    <rPh sb="6" eb="8">
      <t>ソウゴウ</t>
    </rPh>
    <rPh sb="8" eb="10">
      <t>ジム</t>
    </rPh>
    <rPh sb="10" eb="12">
      <t>クミアイ</t>
    </rPh>
    <phoneticPr fontId="24"/>
  </si>
  <si>
    <t>須賀川地方広域消防組合(一般会計)</t>
    <rPh sb="0" eb="3">
      <t>スカガワ</t>
    </rPh>
    <rPh sb="3" eb="5">
      <t>チホウ</t>
    </rPh>
    <rPh sb="5" eb="7">
      <t>コウイキ</t>
    </rPh>
    <rPh sb="7" eb="9">
      <t>ショウボウ</t>
    </rPh>
    <rPh sb="9" eb="11">
      <t>クミアイ</t>
    </rPh>
    <phoneticPr fontId="24"/>
  </si>
  <si>
    <t>須賀川地方保健環境組合(一般会計)</t>
    <rPh sb="0" eb="3">
      <t>スカガワ</t>
    </rPh>
    <rPh sb="3" eb="5">
      <t>チホウ</t>
    </rPh>
    <rPh sb="5" eb="7">
      <t>ホケン</t>
    </rPh>
    <rPh sb="7" eb="9">
      <t>カンキョウ</t>
    </rPh>
    <rPh sb="9" eb="11">
      <t>クミアイ</t>
    </rPh>
    <phoneticPr fontId="24"/>
  </si>
  <si>
    <t>福島県市民交通災害共済組合(一般会計)</t>
    <rPh sb="0" eb="3">
      <t>フクシマケン</t>
    </rPh>
    <rPh sb="3" eb="5">
      <t>シミン</t>
    </rPh>
    <rPh sb="5" eb="7">
      <t>コウツウ</t>
    </rPh>
    <rPh sb="7" eb="9">
      <t>サイガイ</t>
    </rPh>
    <rPh sb="9" eb="11">
      <t>キョウサイ</t>
    </rPh>
    <rPh sb="11" eb="13">
      <t>クミアイ</t>
    </rPh>
    <phoneticPr fontId="24"/>
  </si>
  <si>
    <t>公立岩瀬病院企業団(病院事業会計)</t>
    <rPh sb="0" eb="2">
      <t>コウリツ</t>
    </rPh>
    <rPh sb="2" eb="4">
      <t>イワセ</t>
    </rPh>
    <rPh sb="4" eb="6">
      <t>ビョウイン</t>
    </rPh>
    <rPh sb="6" eb="8">
      <t>キギョウ</t>
    </rPh>
    <rPh sb="8" eb="9">
      <t>ダン</t>
    </rPh>
    <rPh sb="10" eb="12">
      <t>ビョウイン</t>
    </rPh>
    <rPh sb="12" eb="14">
      <t>ジギョウ</t>
    </rPh>
    <rPh sb="14" eb="16">
      <t>カイケイ</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</si>
</sst>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70789</c:v>
                </c:pt>
                <c:pt idx="1">
                  <c:v>66876</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62406</c:v>
                </c:pt>
                <c:pt idx="1">
                  <c:v>46359</c:v>
                </c:pt>
                <c:pt idx="2">
                  <c:v>38441</c:v>
                </c:pt>
                <c:pt idx="3">
                  <c:v>38137</c:v>
                </c:pt>
                <c:pt idx="4">
                  <c:v>68244</c:v>
                </c:pt>
              </c:numCache>
            </c:numRef>
          </c:val>
          <c:smooth val="0"/>
        </c:ser>
        <c:dLbls>
          <c:showLegendKey val="0"/>
          <c:showVal val="0"/>
          <c:showCatName val="0"/>
          <c:showSerName val="0"/>
          <c:showPercent val="0"/>
          <c:showBubbleSize val="0"/>
        </c:dLbls>
        <c:marker val="1"/>
        <c:smooth val="0"/>
        <c:axId val="102333056"/>
        <c:axId val="102351616"/>
      </c:lineChart>
      <c:catAx>
        <c:axId val="1023330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351616"/>
        <c:crosses val="autoZero"/>
        <c:auto val="1"/>
        <c:lblAlgn val="ctr"/>
        <c:lblOffset val="100"/>
        <c:tickLblSkip val="1"/>
        <c:tickMarkSkip val="1"/>
        <c:noMultiLvlLbl val="0"/>
      </c:catAx>
      <c:valAx>
        <c:axId val="102351616"/>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3330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6.07</c:v>
                </c:pt>
                <c:pt idx="1">
                  <c:v>4.68</c:v>
                </c:pt>
                <c:pt idx="2">
                  <c:v>10.74</c:v>
                </c:pt>
                <c:pt idx="3">
                  <c:v>11.41</c:v>
                </c:pt>
                <c:pt idx="4">
                  <c:v>9.02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8.23</c:v>
                </c:pt>
                <c:pt idx="1">
                  <c:v>10.7</c:v>
                </c:pt>
                <c:pt idx="2">
                  <c:v>9.5399999999999991</c:v>
                </c:pt>
                <c:pt idx="3">
                  <c:v>9.7899999999999991</c:v>
                </c:pt>
                <c:pt idx="4">
                  <c:v>10.67</c:v>
                </c:pt>
              </c:numCache>
            </c:numRef>
          </c:val>
        </c:ser>
        <c:dLbls>
          <c:showLegendKey val="0"/>
          <c:showVal val="0"/>
          <c:showCatName val="0"/>
          <c:showSerName val="0"/>
          <c:showPercent val="0"/>
          <c:showBubbleSize val="0"/>
        </c:dLbls>
        <c:gapWidth val="250"/>
        <c:overlap val="100"/>
        <c:axId val="114198016"/>
        <c:axId val="1141999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-2.2000000000000002</c:v>
                </c:pt>
                <c:pt idx="1">
                  <c:v>1.46</c:v>
                </c:pt>
                <c:pt idx="2">
                  <c:v>4.72</c:v>
                </c:pt>
                <c:pt idx="3">
                  <c:v>0.84</c:v>
                </c:pt>
                <c:pt idx="4">
                  <c:v>0.44</c:v>
                </c:pt>
              </c:numCache>
            </c:numRef>
          </c:val>
          <c:smooth val="0"/>
        </c:ser>
        <c:dLbls>
          <c:showLegendKey val="0"/>
          <c:showVal val="0"/>
          <c:showCatName val="0"/>
          <c:showSerName val="0"/>
          <c:showPercent val="0"/>
          <c:showBubbleSize val="0"/>
        </c:dLbls>
        <c:marker val="1"/>
        <c:smooth val="0"/>
        <c:axId val="114198016"/>
        <c:axId val="114199936"/>
      </c:lineChart>
      <c:catAx>
        <c:axId val="114198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4199936"/>
        <c:crosses val="autoZero"/>
        <c:auto val="1"/>
        <c:lblAlgn val="ctr"/>
        <c:lblOffset val="100"/>
        <c:tickLblSkip val="1"/>
        <c:tickMarkSkip val="1"/>
        <c:noMultiLvlLbl val="0"/>
      </c:catAx>
      <c:valAx>
        <c:axId val="114199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198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7.96</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藤沼湖周辺施設運営事業特別会計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0.02</c:v>
                </c:pt>
                <c:pt idx="4">
                  <c:v>#N/A</c:v>
                </c:pt>
                <c:pt idx="5">
                  <c:v>0.01</c:v>
                </c:pt>
                <c:pt idx="6">
                  <c:v>#N/A</c:v>
                </c:pt>
                <c:pt idx="7">
                  <c:v>0</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0.01</c:v>
                </c:pt>
                <c:pt idx="4">
                  <c:v>#N/A</c:v>
                </c:pt>
                <c:pt idx="5">
                  <c:v>0.01</c:v>
                </c:pt>
                <c:pt idx="6">
                  <c:v>#N/A</c:v>
                </c:pt>
                <c:pt idx="7">
                  <c:v>0</c:v>
                </c:pt>
                <c:pt idx="8">
                  <c:v>#N/A</c:v>
                </c:pt>
                <c:pt idx="9">
                  <c:v>0.01</c:v>
                </c:pt>
              </c:numCache>
            </c:numRef>
          </c:val>
        </c:ser>
        <c:ser>
          <c:idx val="4"/>
          <c:order val="4"/>
          <c:tx>
            <c:strRef>
              <c:f>データシート!$A$31</c:f>
              <c:strCache>
                <c:ptCount val="1"/>
                <c:pt idx="0">
                  <c:v>市営墓地事業特別会計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0.01</c:v>
                </c:pt>
                <c:pt idx="4">
                  <c:v>0.06</c:v>
                </c:pt>
                <c:pt idx="5">
                  <c:v>#N/A</c:v>
                </c:pt>
                <c:pt idx="6">
                  <c:v>#N/A</c:v>
                </c:pt>
                <c:pt idx="7">
                  <c:v>0.05</c:v>
                </c:pt>
                <c:pt idx="8">
                  <c:v>#N/A</c:v>
                </c:pt>
                <c:pt idx="9">
                  <c:v>0.03</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0.24</c:v>
                </c:pt>
                <c:pt idx="2">
                  <c:v>#N/A</c:v>
                </c:pt>
                <c:pt idx="3">
                  <c:v>0.21</c:v>
                </c:pt>
                <c:pt idx="4">
                  <c:v>#N/A</c:v>
                </c:pt>
                <c:pt idx="5">
                  <c:v>1.05</c:v>
                </c:pt>
                <c:pt idx="6">
                  <c:v>#N/A</c:v>
                </c:pt>
                <c:pt idx="7">
                  <c:v>0.45</c:v>
                </c:pt>
                <c:pt idx="8">
                  <c:v>#N/A</c:v>
                </c:pt>
                <c:pt idx="9">
                  <c:v>0.78</c:v>
                </c:pt>
              </c:numCache>
            </c:numRef>
          </c:val>
        </c:ser>
        <c:ser>
          <c:idx val="6"/>
          <c:order val="6"/>
          <c:tx>
            <c:strRef>
              <c:f>データシート!$A$33</c:f>
              <c:strCache>
                <c:ptCount val="1"/>
                <c:pt idx="0">
                  <c:v>北部都市整備事業特別会計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4.33</c:v>
                </c:pt>
                <c:pt idx="2">
                  <c:v>#N/A</c:v>
                </c:pt>
                <c:pt idx="3">
                  <c:v>4.0599999999999996</c:v>
                </c:pt>
                <c:pt idx="4">
                  <c:v>#N/A</c:v>
                </c:pt>
                <c:pt idx="5">
                  <c:v>0.38</c:v>
                </c:pt>
                <c:pt idx="6">
                  <c:v>#N/A</c:v>
                </c:pt>
                <c:pt idx="7">
                  <c:v>0.13</c:v>
                </c:pt>
                <c:pt idx="8">
                  <c:v>#N/A</c:v>
                </c:pt>
                <c:pt idx="9">
                  <c:v>2.68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2.17</c:v>
                </c:pt>
                <c:pt idx="2">
                  <c:v>#N/A</c:v>
                </c:pt>
                <c:pt idx="3">
                  <c:v>2.76</c:v>
                </c:pt>
                <c:pt idx="4">
                  <c:v>#N/A</c:v>
                </c:pt>
                <c:pt idx="5">
                  <c:v>3.52</c:v>
                </c:pt>
                <c:pt idx="6">
                  <c:v>#N/A</c:v>
                </c:pt>
                <c:pt idx="7">
                  <c:v>4.4400000000000004</c:v>
                </c:pt>
                <c:pt idx="8">
                  <c:v>#N/A</c:v>
                </c:pt>
                <c:pt idx="9">
                  <c:v>4.0999999999999996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3.55</c:v>
                </c:pt>
                <c:pt idx="2">
                  <c:v>#N/A</c:v>
                </c:pt>
                <c:pt idx="3">
                  <c:v>4.8</c:v>
                </c:pt>
                <c:pt idx="4">
                  <c:v>#N/A</c:v>
                </c:pt>
                <c:pt idx="5">
                  <c:v>5.22</c:v>
                </c:pt>
                <c:pt idx="6">
                  <c:v>#N/A</c:v>
                </c:pt>
                <c:pt idx="7">
                  <c:v>5.91</c:v>
                </c:pt>
                <c:pt idx="8">
                  <c:v>#N/A</c:v>
                </c:pt>
                <c:pt idx="9">
                  <c:v>6.78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6.05</c:v>
                </c:pt>
                <c:pt idx="2">
                  <c:v>#N/A</c:v>
                </c:pt>
                <c:pt idx="3">
                  <c:v>4.67</c:v>
                </c:pt>
                <c:pt idx="4">
                  <c:v>#N/A</c:v>
                </c:pt>
                <c:pt idx="5">
                  <c:v>10.81</c:v>
                </c:pt>
                <c:pt idx="6">
                  <c:v>#N/A</c:v>
                </c:pt>
                <c:pt idx="7">
                  <c:v>11.36</c:v>
                </c:pt>
                <c:pt idx="8">
                  <c:v>#N/A</c:v>
                </c:pt>
                <c:pt idx="9">
                  <c:v>8.99</c:v>
                </c:pt>
              </c:numCache>
            </c:numRef>
          </c:val>
        </c:ser>
        <c:dLbls>
          <c:showLegendKey val="0"/>
          <c:showVal val="0"/>
          <c:showCatName val="0"/>
          <c:showSerName val="0"/>
          <c:showPercent val="0"/>
          <c:showBubbleSize val="0"/>
        </c:dLbls>
        <c:gapWidth val="150"/>
        <c:overlap val="100"/>
        <c:axId val="114326912"/>
        <c:axId val="114332800"/>
      </c:barChart>
      <c:catAx>
        <c:axId val="114326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332800"/>
        <c:crosses val="autoZero"/>
        <c:auto val="1"/>
        <c:lblAlgn val="ctr"/>
        <c:lblOffset val="100"/>
        <c:tickLblSkip val="1"/>
        <c:tickMarkSkip val="1"/>
        <c:noMultiLvlLbl val="0"/>
      </c:catAx>
      <c:valAx>
        <c:axId val="114332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3269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3008</c:v>
                </c:pt>
                <c:pt idx="5">
                  <c:v>2948</c:v>
                </c:pt>
                <c:pt idx="8">
                  <c:v>2925</c:v>
                </c:pt>
                <c:pt idx="11">
                  <c:v>2940</c:v>
                </c:pt>
                <c:pt idx="14">
                  <c:v>2984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92</c:v>
                </c:pt>
                <c:pt idx="3">
                  <c:v>88</c:v>
                </c:pt>
                <c:pt idx="6">
                  <c:v>85</c:v>
                </c:pt>
                <c:pt idx="9">
                  <c:v>78</c:v>
                </c:pt>
                <c:pt idx="12">
                  <c:v>70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372</c:v>
                </c:pt>
                <c:pt idx="3">
                  <c:v>229</c:v>
                </c:pt>
                <c:pt idx="6">
                  <c:v>191</c:v>
                </c:pt>
                <c:pt idx="9">
                  <c:v>174</c:v>
                </c:pt>
                <c:pt idx="12">
                  <c:v>141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918</c:v>
                </c:pt>
                <c:pt idx="3">
                  <c:v>932</c:v>
                </c:pt>
                <c:pt idx="6">
                  <c:v>1108</c:v>
                </c:pt>
                <c:pt idx="9">
                  <c:v>860</c:v>
                </c:pt>
                <c:pt idx="12">
                  <c:v>946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3172</c:v>
                </c:pt>
                <c:pt idx="3">
                  <c:v>3107</c:v>
                </c:pt>
                <c:pt idx="6">
                  <c:v>3211</c:v>
                </c:pt>
                <c:pt idx="9">
                  <c:v>3248</c:v>
                </c:pt>
                <c:pt idx="12">
                  <c:v>3235</c:v>
                </c:pt>
              </c:numCache>
            </c:numRef>
          </c:val>
        </c:ser>
        <c:dLbls>
          <c:showLegendKey val="0"/>
          <c:showVal val="0"/>
          <c:showCatName val="0"/>
          <c:showSerName val="0"/>
          <c:showPercent val="0"/>
          <c:showBubbleSize val="0"/>
        </c:dLbls>
        <c:gapWidth val="100"/>
        <c:overlap val="100"/>
        <c:axId val="111169920"/>
        <c:axId val="1111718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1546</c:v>
                </c:pt>
                <c:pt idx="2">
                  <c:v>#N/A</c:v>
                </c:pt>
                <c:pt idx="3">
                  <c:v>#N/A</c:v>
                </c:pt>
                <c:pt idx="4">
                  <c:v>1408</c:v>
                </c:pt>
                <c:pt idx="5">
                  <c:v>#N/A</c:v>
                </c:pt>
                <c:pt idx="6">
                  <c:v>#N/A</c:v>
                </c:pt>
                <c:pt idx="7">
                  <c:v>1670</c:v>
                </c:pt>
                <c:pt idx="8">
                  <c:v>#N/A</c:v>
                </c:pt>
                <c:pt idx="9">
                  <c:v>#N/A</c:v>
                </c:pt>
                <c:pt idx="10">
                  <c:v>1420</c:v>
                </c:pt>
                <c:pt idx="11">
                  <c:v>#N/A</c:v>
                </c:pt>
                <c:pt idx="12">
                  <c:v>#N/A</c:v>
                </c:pt>
                <c:pt idx="13">
                  <c:v>1408</c:v>
                </c:pt>
                <c:pt idx="14">
                  <c:v>#N/A</c:v>
                </c:pt>
              </c:numCache>
            </c:numRef>
          </c:val>
          <c:smooth val="0"/>
        </c:ser>
        <c:dLbls>
          <c:showLegendKey val="0"/>
          <c:showVal val="0"/>
          <c:showCatName val="0"/>
          <c:showSerName val="0"/>
          <c:showPercent val="0"/>
          <c:showBubbleSize val="0"/>
        </c:dLbls>
        <c:marker val="1"/>
        <c:smooth val="0"/>
        <c:axId val="111169920"/>
        <c:axId val="111171840"/>
      </c:lineChart>
      <c:catAx>
        <c:axId val="111169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171840"/>
        <c:crosses val="autoZero"/>
        <c:auto val="1"/>
        <c:lblAlgn val="ctr"/>
        <c:lblOffset val="100"/>
        <c:tickLblSkip val="1"/>
        <c:tickMarkSkip val="1"/>
        <c:noMultiLvlLbl val="0"/>
      </c:catAx>
      <c:valAx>
        <c:axId val="1111718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69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27507</c:v>
                </c:pt>
                <c:pt idx="5">
                  <c:v>29026</c:v>
                </c:pt>
                <c:pt idx="8">
                  <c:v>29685</c:v>
                </c:pt>
                <c:pt idx="11">
                  <c:v>30125</c:v>
                </c:pt>
                <c:pt idx="14">
                  <c:v>30982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6794</c:v>
                </c:pt>
                <c:pt idx="5">
                  <c:v>6396</c:v>
                </c:pt>
                <c:pt idx="8">
                  <c:v>6175</c:v>
                </c:pt>
                <c:pt idx="11">
                  <c:v>5762</c:v>
                </c:pt>
                <c:pt idx="14">
                  <c:v>5272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4797</c:v>
                </c:pt>
                <c:pt idx="5">
                  <c:v>5940</c:v>
                </c:pt>
                <c:pt idx="8">
                  <c:v>7117</c:v>
                </c:pt>
                <c:pt idx="11">
                  <c:v>8089</c:v>
                </c:pt>
                <c:pt idx="14">
                  <c:v>9014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1330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5968</c:v>
                </c:pt>
                <c:pt idx="3">
                  <c:v>6065</c:v>
                </c:pt>
                <c:pt idx="6">
                  <c:v>5755</c:v>
                </c:pt>
                <c:pt idx="9">
                  <c:v>5473</c:v>
                </c:pt>
                <c:pt idx="12">
                  <c:v>5219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1818</c:v>
                </c:pt>
                <c:pt idx="3">
                  <c:v>3545</c:v>
                </c:pt>
                <c:pt idx="6">
                  <c:v>1563</c:v>
                </c:pt>
                <c:pt idx="9">
                  <c:v>1488</c:v>
                </c:pt>
                <c:pt idx="12">
                  <c:v>1559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13877</c:v>
                </c:pt>
                <c:pt idx="3">
                  <c:v>13694</c:v>
                </c:pt>
                <c:pt idx="6">
                  <c:v>14302</c:v>
                </c:pt>
                <c:pt idx="9">
                  <c:v>13321</c:v>
                </c:pt>
                <c:pt idx="12">
                  <c:v>13551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433</c:v>
                </c:pt>
                <c:pt idx="3">
                  <c:v>368</c:v>
                </c:pt>
                <c:pt idx="6">
                  <c:v>307</c:v>
                </c:pt>
                <c:pt idx="9">
                  <c:v>250</c:v>
                </c:pt>
                <c:pt idx="12">
                  <c:v>198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29306</c:v>
                </c:pt>
                <c:pt idx="3">
                  <c:v>30747</c:v>
                </c:pt>
                <c:pt idx="6">
                  <c:v>31023</c:v>
                </c:pt>
                <c:pt idx="9">
                  <c:v>31138</c:v>
                </c:pt>
                <c:pt idx="12">
                  <c:v>30873</c:v>
                </c:pt>
              </c:numCache>
            </c:numRef>
          </c:val>
        </c:ser>
        <c:dLbls>
          <c:showLegendKey val="0"/>
          <c:showVal val="0"/>
          <c:showCatName val="0"/>
          <c:showSerName val="0"/>
          <c:showPercent val="0"/>
          <c:showBubbleSize val="0"/>
        </c:dLbls>
        <c:gapWidth val="100"/>
        <c:overlap val="100"/>
        <c:axId val="114460928"/>
        <c:axId val="1144712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13635</c:v>
                </c:pt>
                <c:pt idx="2">
                  <c:v>#N/A</c:v>
                </c:pt>
                <c:pt idx="3">
                  <c:v>#N/A</c:v>
                </c:pt>
                <c:pt idx="4">
                  <c:v>13058</c:v>
                </c:pt>
                <c:pt idx="5">
                  <c:v>#N/A</c:v>
                </c:pt>
                <c:pt idx="6">
                  <c:v>#N/A</c:v>
                </c:pt>
                <c:pt idx="7">
                  <c:v>9972</c:v>
                </c:pt>
                <c:pt idx="8">
                  <c:v>#N/A</c:v>
                </c:pt>
                <c:pt idx="9">
                  <c:v>#N/A</c:v>
                </c:pt>
                <c:pt idx="10">
                  <c:v>7695</c:v>
                </c:pt>
                <c:pt idx="11">
                  <c:v>#N/A</c:v>
                </c:pt>
                <c:pt idx="12">
                  <c:v>#N/A</c:v>
                </c:pt>
                <c:pt idx="13">
                  <c:v>6131</c:v>
                </c:pt>
                <c:pt idx="14">
                  <c:v>#N/A</c:v>
                </c:pt>
              </c:numCache>
            </c:numRef>
          </c:val>
          <c:smooth val="0"/>
        </c:ser>
        <c:dLbls>
          <c:showLegendKey val="0"/>
          <c:showVal val="0"/>
          <c:showCatName val="0"/>
          <c:showSerName val="0"/>
          <c:showPercent val="0"/>
          <c:showBubbleSize val="0"/>
        </c:dLbls>
        <c:marker val="1"/>
        <c:smooth val="0"/>
        <c:axId val="114460928"/>
        <c:axId val="114471296"/>
      </c:lineChart>
      <c:catAx>
        <c:axId val="114460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471296"/>
        <c:crosses val="autoZero"/>
        <c:auto val="1"/>
        <c:lblAlgn val="ctr"/>
        <c:lblOffset val="100"/>
        <c:tickLblSkip val="1"/>
        <c:tickMarkSkip val="1"/>
        <c:noMultiLvlLbl val="0"/>
      </c:catAx>
      <c:valAx>
        <c:axId val="114471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460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福島県須賀川市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78,515
78,270
279.55
52,646,212
49,281,891
1,685,678
18,683,136
30,931,796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37.8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東日本大震災、東京電力福島第一原発事故による地域経済の沈下</a:t>
          </a:r>
          <a:r>
            <a:rPr lang="ja-JP" altLang="en-US" sz="1100" b="0" i="0" baseline="0">
              <a:solidFill>
                <a:schemeClr val="dk1"/>
              </a:solidFill>
              <a:effectLst/>
              <a:latin typeface="+mn-lt"/>
              <a:ea typeface="+mn-ea"/>
              <a:cs typeface="+mn-cs"/>
            </a:rPr>
            <a:t>など</a:t>
          </a:r>
          <a:r>
            <a:rPr lang="ja-JP" altLang="ja-JP" sz="1100" b="0" i="0" baseline="0">
              <a:solidFill>
                <a:schemeClr val="dk1"/>
              </a:solidFill>
              <a:effectLst/>
              <a:latin typeface="+mn-lt"/>
              <a:ea typeface="+mn-ea"/>
              <a:cs typeface="+mn-cs"/>
            </a:rPr>
            <a:t>により市税収入が伸び悩</a:t>
          </a:r>
          <a:r>
            <a:rPr lang="ja-JP" altLang="en-US" sz="1100" b="0" i="0" baseline="0">
              <a:solidFill>
                <a:schemeClr val="dk1"/>
              </a:solidFill>
              <a:effectLst/>
              <a:latin typeface="+mn-lt"/>
              <a:ea typeface="+mn-ea"/>
              <a:cs typeface="+mn-cs"/>
            </a:rPr>
            <a:t>み</a:t>
          </a:r>
          <a:r>
            <a:rPr lang="ja-JP" altLang="ja-JP" sz="1100" b="0" i="0" baseline="0">
              <a:solidFill>
                <a:schemeClr val="dk1"/>
              </a:solidFill>
              <a:effectLst/>
              <a:latin typeface="+mn-lt"/>
              <a:ea typeface="+mn-ea"/>
              <a:cs typeface="+mn-cs"/>
            </a:rPr>
            <a:t>、０．５４と類似団体を下回って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地域の景気動向と同様に歳入見通しが不透明な状況であることから、</a:t>
          </a:r>
          <a:r>
            <a:rPr lang="ja-JP" altLang="ja-JP" sz="1100" b="0" i="0" baseline="0">
              <a:solidFill>
                <a:schemeClr val="dk1"/>
              </a:solidFill>
              <a:effectLst/>
              <a:latin typeface="+mn-lt"/>
              <a:ea typeface="+mn-ea"/>
              <a:cs typeface="+mn-cs"/>
            </a:rPr>
            <a:t>職員定員適正化計画に基づく退職者不補充等による職員数の削減（１０年間で９０名削減）などによ</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人件費の抑制、平成２６年度予算編成から</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施策別枠配分方式</a:t>
          </a:r>
          <a:r>
            <a:rPr lang="ja-JP" altLang="en-US" sz="1100" b="0" i="0" baseline="0">
              <a:solidFill>
                <a:schemeClr val="dk1"/>
              </a:solidFill>
              <a:effectLst/>
              <a:latin typeface="+mn-lt"/>
              <a:ea typeface="+mn-ea"/>
              <a:cs typeface="+mn-cs"/>
            </a:rPr>
            <a:t>を確立することで事務事業の新陳代謝を定例化し、</a:t>
          </a:r>
          <a:r>
            <a:rPr lang="ja-JP" altLang="ja-JP" sz="1100" b="0" i="0" baseline="0">
              <a:solidFill>
                <a:schemeClr val="dk1"/>
              </a:solidFill>
              <a:effectLst/>
              <a:latin typeface="+mn-lt"/>
              <a:ea typeface="+mn-ea"/>
              <a:cs typeface="+mn-cs"/>
            </a:rPr>
            <a:t>効率・効果的</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財源</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配分</a:t>
          </a:r>
          <a:r>
            <a:rPr lang="ja-JP" altLang="en-US" sz="1100" b="0" i="0" baseline="0">
              <a:solidFill>
                <a:schemeClr val="dk1"/>
              </a:solidFill>
              <a:effectLst/>
              <a:latin typeface="+mn-lt"/>
              <a:ea typeface="+mn-ea"/>
              <a:cs typeface="+mn-cs"/>
            </a:rPr>
            <a:t>することで</a:t>
          </a:r>
          <a:r>
            <a:rPr lang="ja-JP" altLang="ja-JP" sz="1100" b="0" i="0" baseline="0">
              <a:solidFill>
                <a:schemeClr val="dk1"/>
              </a:solidFill>
              <a:effectLst/>
              <a:latin typeface="+mn-lt"/>
              <a:ea typeface="+mn-ea"/>
              <a:cs typeface="+mn-cs"/>
            </a:rPr>
            <a:t>歳出抑制に努め、平成２５年度開始のコンビニ収納、平成２６年度</a:t>
          </a:r>
          <a:r>
            <a:rPr lang="ja-JP" altLang="en-US" sz="1100" b="0" i="0" baseline="0">
              <a:solidFill>
                <a:schemeClr val="dk1"/>
              </a:solidFill>
              <a:effectLst/>
              <a:latin typeface="+mn-lt"/>
              <a:ea typeface="+mn-ea"/>
              <a:cs typeface="+mn-cs"/>
            </a:rPr>
            <a:t>開始の</a:t>
          </a:r>
          <a:r>
            <a:rPr lang="ja-JP" altLang="ja-JP" sz="1100" b="0" i="0" baseline="0">
              <a:solidFill>
                <a:schemeClr val="dk1"/>
              </a:solidFill>
              <a:effectLst/>
              <a:latin typeface="+mn-lt"/>
              <a:ea typeface="+mn-ea"/>
              <a:cs typeface="+mn-cs"/>
            </a:rPr>
            <a:t>クレジット収納</a:t>
          </a:r>
          <a:r>
            <a:rPr lang="ja-JP" altLang="en-US" sz="1100" b="0" i="0" baseline="0">
              <a:solidFill>
                <a:schemeClr val="dk1"/>
              </a:solidFill>
              <a:effectLst/>
              <a:latin typeface="+mn-lt"/>
              <a:ea typeface="+mn-ea"/>
              <a:cs typeface="+mn-cs"/>
            </a:rPr>
            <a:t>などの新たな手法を取り入れることで</a:t>
          </a:r>
          <a:r>
            <a:rPr lang="ja-JP" altLang="ja-JP" sz="1100" b="0" i="0" baseline="0">
              <a:solidFill>
                <a:schemeClr val="dk1"/>
              </a:solidFill>
              <a:effectLst/>
              <a:latin typeface="+mn-lt"/>
              <a:ea typeface="+mn-ea"/>
              <a:cs typeface="+mn-cs"/>
            </a:rPr>
            <a:t>税などの徴収率向上</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図</a:t>
          </a:r>
          <a:r>
            <a:rPr lang="ja-JP" altLang="en-US" sz="1100" b="0" i="0" baseline="0">
              <a:solidFill>
                <a:schemeClr val="dk1"/>
              </a:solidFill>
              <a:effectLst/>
              <a:latin typeface="+mn-lt"/>
              <a:ea typeface="+mn-ea"/>
              <a:cs typeface="+mn-cs"/>
            </a:rPr>
            <a:t>ること</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さらに</a:t>
          </a:r>
          <a:r>
            <a:rPr lang="ja-JP" altLang="ja-JP" sz="1100" b="0" i="0" baseline="0">
              <a:solidFill>
                <a:schemeClr val="dk1"/>
              </a:solidFill>
              <a:effectLst/>
              <a:latin typeface="+mn-lt"/>
              <a:ea typeface="+mn-ea"/>
              <a:cs typeface="+mn-cs"/>
            </a:rPr>
            <a:t>、定期的な使用料・手数料の見直しによる受益者負担の適正化などにより歳入の確保に努める。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76200</xdr:rowOff>
    </xdr:to>
    <xdr:cxnSp macro="">
      <xdr:nvCxnSpPr>
        <xdr:cNvPr id="68" name="直線コネクタ 67"/>
        <xdr:cNvCxnSpPr/>
      </xdr:nvCxnSpPr>
      <xdr:spPr>
        <a:xfrm>
          <a:off x="4114800" y="71056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56092</xdr:rowOff>
    </xdr:from>
    <xdr:to>
      <xdr:col>6</xdr:col>
      <xdr:colOff>0</xdr:colOff>
      <xdr:row>41</xdr:row>
      <xdr:rowOff>76200</xdr:rowOff>
    </xdr:to>
    <xdr:cxnSp macro="">
      <xdr:nvCxnSpPr>
        <xdr:cNvPr id="71" name="直線コネクタ 70"/>
        <xdr:cNvCxnSpPr/>
      </xdr:nvCxnSpPr>
      <xdr:spPr>
        <a:xfrm>
          <a:off x="3225800" y="70855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167217</xdr:rowOff>
    </xdr:from>
    <xdr:to>
      <xdr:col>4</xdr:col>
      <xdr:colOff>482600</xdr:colOff>
      <xdr:row>41</xdr:row>
      <xdr:rowOff>56092</xdr:rowOff>
    </xdr:to>
    <xdr:cxnSp macro="">
      <xdr:nvCxnSpPr>
        <xdr:cNvPr id="74" name="直線コネクタ 73"/>
        <xdr:cNvCxnSpPr/>
      </xdr:nvCxnSpPr>
      <xdr:spPr>
        <a:xfrm>
          <a:off x="2336800" y="702521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127000</xdr:rowOff>
    </xdr:from>
    <xdr:to>
      <xdr:col>3</xdr:col>
      <xdr:colOff>279400</xdr:colOff>
      <xdr:row>40</xdr:row>
      <xdr:rowOff>167217</xdr:rowOff>
    </xdr:to>
    <xdr:cxnSp macro="">
      <xdr:nvCxnSpPr>
        <xdr:cNvPr id="77" name="直線コネクタ 76"/>
        <xdr:cNvCxnSpPr/>
      </xdr:nvCxnSpPr>
      <xdr:spPr>
        <a:xfrm>
          <a:off x="1447800" y="69850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136525</xdr:rowOff>
    </xdr:from>
    <xdr:to>
      <xdr:col>3</xdr:col>
      <xdr:colOff>330200</xdr:colOff>
      <xdr:row>41</xdr:row>
      <xdr:rowOff>66675</xdr:rowOff>
    </xdr:to>
    <xdr:sp macro="" textlink="">
      <xdr:nvSpPr>
        <xdr:cNvPr id="78" name="フローチャート : 判断 77"/>
        <xdr:cNvSpPr/>
      </xdr:nvSpPr>
      <xdr:spPr>
        <a:xfrm>
          <a:off x="2286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51452</xdr:rowOff>
    </xdr:from>
    <xdr:ext cx="762000" cy="259045"/>
    <xdr:sp macro="" textlink="">
      <xdr:nvSpPr>
        <xdr:cNvPr id="79" name="テキスト ボックス 78"/>
        <xdr:cNvSpPr txBox="1"/>
      </xdr:nvSpPr>
      <xdr:spPr>
        <a:xfrm>
          <a:off x="1955800" y="708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80" name="フローチャート : 判断 79"/>
        <xdr:cNvSpPr/>
      </xdr:nvSpPr>
      <xdr:spPr>
        <a:xfrm>
          <a:off x="1397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87435</xdr:rowOff>
    </xdr:from>
    <xdr:ext cx="762000" cy="259045"/>
    <xdr:sp macro="" textlink="">
      <xdr:nvSpPr>
        <xdr:cNvPr id="81" name="テキスト ボックス 80"/>
        <xdr:cNvSpPr txBox="1"/>
      </xdr:nvSpPr>
      <xdr:spPr>
        <a:xfrm>
          <a:off x="1066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87" name="円/楕円 86"/>
        <xdr:cNvSpPr/>
      </xdr:nvSpPr>
      <xdr:spPr>
        <a:xfrm>
          <a:off x="4902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168927</xdr:rowOff>
    </xdr:from>
    <xdr:ext cx="762000" cy="259045"/>
    <xdr:sp macro="" textlink="">
      <xdr:nvSpPr>
        <xdr:cNvPr id="88" name="財政力該当値テキスト"/>
        <xdr:cNvSpPr txBox="1"/>
      </xdr:nvSpPr>
      <xdr:spPr>
        <a:xfrm>
          <a:off x="5041900" y="702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25400</xdr:rowOff>
    </xdr:from>
    <xdr:to>
      <xdr:col>6</xdr:col>
      <xdr:colOff>50800</xdr:colOff>
      <xdr:row>41</xdr:row>
      <xdr:rowOff>127000</xdr:rowOff>
    </xdr:to>
    <xdr:sp macro="" textlink="">
      <xdr:nvSpPr>
        <xdr:cNvPr id="89" name="円/楕円 88"/>
        <xdr:cNvSpPr/>
      </xdr:nvSpPr>
      <xdr:spPr>
        <a:xfrm>
          <a:off x="4064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90" name="テキスト ボックス 89"/>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5292</xdr:rowOff>
    </xdr:from>
    <xdr:to>
      <xdr:col>4</xdr:col>
      <xdr:colOff>533400</xdr:colOff>
      <xdr:row>41</xdr:row>
      <xdr:rowOff>106892</xdr:rowOff>
    </xdr:to>
    <xdr:sp macro="" textlink="">
      <xdr:nvSpPr>
        <xdr:cNvPr id="91" name="円/楕円 90"/>
        <xdr:cNvSpPr/>
      </xdr:nvSpPr>
      <xdr:spPr>
        <a:xfrm>
          <a:off x="3175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91669</xdr:rowOff>
    </xdr:from>
    <xdr:ext cx="762000" cy="259045"/>
    <xdr:sp macro="" textlink="">
      <xdr:nvSpPr>
        <xdr:cNvPr id="92" name="テキスト ボックス 91"/>
        <xdr:cNvSpPr txBox="1"/>
      </xdr:nvSpPr>
      <xdr:spPr>
        <a:xfrm>
          <a:off x="2844800" y="712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116417</xdr:rowOff>
    </xdr:from>
    <xdr:to>
      <xdr:col>3</xdr:col>
      <xdr:colOff>330200</xdr:colOff>
      <xdr:row>41</xdr:row>
      <xdr:rowOff>46567</xdr:rowOff>
    </xdr:to>
    <xdr:sp macro="" textlink="">
      <xdr:nvSpPr>
        <xdr:cNvPr id="93" name="円/楕円 92"/>
        <xdr:cNvSpPr/>
      </xdr:nvSpPr>
      <xdr:spPr>
        <a:xfrm>
          <a:off x="2286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56744</xdr:rowOff>
    </xdr:from>
    <xdr:ext cx="762000" cy="259045"/>
    <xdr:sp macro="" textlink="">
      <xdr:nvSpPr>
        <xdr:cNvPr id="94" name="テキスト ボックス 93"/>
        <xdr:cNvSpPr txBox="1"/>
      </xdr:nvSpPr>
      <xdr:spPr>
        <a:xfrm>
          <a:off x="1955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95" name="円/楕円 94"/>
        <xdr:cNvSpPr/>
      </xdr:nvSpPr>
      <xdr:spPr>
        <a:xfrm>
          <a:off x="1397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162577</xdr:rowOff>
    </xdr:from>
    <xdr:ext cx="762000" cy="259045"/>
    <xdr:sp macro="" textlink="">
      <xdr:nvSpPr>
        <xdr:cNvPr id="96" name="テキスト ボックス 95"/>
        <xdr:cNvSpPr txBox="1"/>
      </xdr:nvSpPr>
      <xdr:spPr>
        <a:xfrm>
          <a:off x="1066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類似団体と比較して下回り、かつ前年度より改善したものの、経常的歳入である市税が伸び悩み、</a:t>
          </a:r>
          <a:r>
            <a:rPr lang="ja-JP" altLang="en-US" sz="1100" b="0" i="0" baseline="0">
              <a:solidFill>
                <a:schemeClr val="dk1"/>
              </a:solidFill>
              <a:effectLst/>
              <a:latin typeface="+mn-lt"/>
              <a:ea typeface="+mn-ea"/>
              <a:cs typeface="+mn-cs"/>
            </a:rPr>
            <a:t>東日本大震災のための減免による減収の</a:t>
          </a:r>
          <a:r>
            <a:rPr lang="ja-JP" altLang="ja-JP" sz="1100" b="0" i="0" baseline="0">
              <a:solidFill>
                <a:schemeClr val="dk1"/>
              </a:solidFill>
              <a:effectLst/>
              <a:latin typeface="+mn-lt"/>
              <a:ea typeface="+mn-ea"/>
              <a:cs typeface="+mn-cs"/>
            </a:rPr>
            <a:t>代替えである震災復興特別交付税の</a:t>
          </a:r>
          <a:r>
            <a:rPr lang="ja-JP" altLang="en-US" sz="1100" b="0" i="0" baseline="0">
              <a:solidFill>
                <a:schemeClr val="dk1"/>
              </a:solidFill>
              <a:effectLst/>
              <a:latin typeface="+mn-lt"/>
              <a:ea typeface="+mn-ea"/>
              <a:cs typeface="+mn-cs"/>
            </a:rPr>
            <a:t>臨経区分が</a:t>
          </a:r>
          <a:r>
            <a:rPr lang="ja-JP" altLang="ja-JP" sz="1100" b="0" i="0" baseline="0">
              <a:solidFill>
                <a:schemeClr val="dk1"/>
              </a:solidFill>
              <a:effectLst/>
              <a:latin typeface="+mn-lt"/>
              <a:ea typeface="+mn-ea"/>
              <a:cs typeface="+mn-cs"/>
            </a:rPr>
            <a:t>臨時であるため、大きな改善</a:t>
          </a:r>
          <a:r>
            <a:rPr lang="ja-JP" altLang="en-US" sz="1100" b="0" i="0" baseline="0">
              <a:solidFill>
                <a:schemeClr val="dk1"/>
              </a:solidFill>
              <a:effectLst/>
              <a:latin typeface="+mn-lt"/>
              <a:ea typeface="+mn-ea"/>
              <a:cs typeface="+mn-cs"/>
            </a:rPr>
            <a:t>となってい</a:t>
          </a:r>
          <a:r>
            <a:rPr lang="ja-JP" altLang="ja-JP" sz="1100" b="0" i="0" baseline="0">
              <a:solidFill>
                <a:schemeClr val="dk1"/>
              </a:solidFill>
              <a:effectLst/>
              <a:latin typeface="+mn-lt"/>
              <a:ea typeface="+mn-ea"/>
              <a:cs typeface="+mn-cs"/>
            </a:rPr>
            <a:t>ない。今後も</a:t>
          </a:r>
          <a:r>
            <a:rPr lang="ja-JP" altLang="en-US" sz="1100" b="0" i="0" baseline="0">
              <a:solidFill>
                <a:schemeClr val="dk1"/>
              </a:solidFill>
              <a:effectLst/>
              <a:latin typeface="+mn-lt"/>
              <a:ea typeface="+mn-ea"/>
              <a:cs typeface="+mn-cs"/>
            </a:rPr>
            <a:t>８０</a:t>
          </a:r>
          <a:r>
            <a:rPr lang="ja-JP" altLang="ja-JP" sz="1100" b="0" i="0" baseline="0">
              <a:solidFill>
                <a:schemeClr val="dk1"/>
              </a:solidFill>
              <a:effectLst/>
              <a:latin typeface="+mn-lt"/>
              <a:ea typeface="+mn-ea"/>
              <a:cs typeface="+mn-cs"/>
            </a:rPr>
            <a:t>％台後半の</a:t>
          </a:r>
          <a:r>
            <a:rPr lang="ja-JP" altLang="en-US" sz="1100" b="0" i="0" baseline="0">
              <a:solidFill>
                <a:schemeClr val="dk1"/>
              </a:solidFill>
              <a:effectLst/>
              <a:latin typeface="+mn-lt"/>
              <a:ea typeface="+mn-ea"/>
              <a:cs typeface="+mn-cs"/>
            </a:rPr>
            <a:t>比率</a:t>
          </a:r>
          <a:r>
            <a:rPr lang="ja-JP" altLang="ja-JP" sz="1100" b="0" i="0" baseline="0">
              <a:solidFill>
                <a:schemeClr val="dk1"/>
              </a:solidFill>
              <a:effectLst/>
              <a:latin typeface="+mn-lt"/>
              <a:ea typeface="+mn-ea"/>
              <a:cs typeface="+mn-cs"/>
            </a:rPr>
            <a:t>が想定され</a:t>
          </a:r>
          <a:r>
            <a:rPr lang="ja-JP" altLang="en-US" sz="1100" b="0" i="0" baseline="0">
              <a:solidFill>
                <a:schemeClr val="dk1"/>
              </a:solidFill>
              <a:effectLst/>
              <a:latin typeface="+mn-lt"/>
              <a:ea typeface="+mn-ea"/>
              <a:cs typeface="+mn-cs"/>
            </a:rPr>
            <a:t>ることから、</a:t>
          </a:r>
          <a:r>
            <a:rPr lang="ja-JP" altLang="ja-JP" sz="1100" b="0" i="0" baseline="0">
              <a:solidFill>
                <a:schemeClr val="dk1"/>
              </a:solidFill>
              <a:effectLst/>
              <a:latin typeface="+mn-lt"/>
              <a:ea typeface="+mn-ea"/>
              <a:cs typeface="+mn-cs"/>
            </a:rPr>
            <a:t>導入済の行政評価システムを有効に活用し、事務事業の優先度を厳しく点検し、優先度の低い事業については廃止縮減を進め、</a:t>
          </a:r>
          <a:r>
            <a:rPr lang="ja-JP" altLang="en-US" sz="1100" b="0" i="0" baseline="0">
              <a:solidFill>
                <a:schemeClr val="dk1"/>
              </a:solidFill>
              <a:effectLst/>
              <a:latin typeface="+mn-lt"/>
              <a:ea typeface="+mn-ea"/>
              <a:cs typeface="+mn-cs"/>
            </a:rPr>
            <a:t>中でも</a:t>
          </a:r>
          <a:r>
            <a:rPr lang="ja-JP" altLang="ja-JP" sz="1100" b="0" i="0" baseline="0">
              <a:solidFill>
                <a:schemeClr val="dk1"/>
              </a:solidFill>
              <a:effectLst/>
              <a:latin typeface="+mn-lt"/>
              <a:ea typeface="+mn-ea"/>
              <a:cs typeface="+mn-cs"/>
            </a:rPr>
            <a:t>扶助費の伸びが今後の懸念材料</a:t>
          </a:r>
          <a:r>
            <a:rPr lang="ja-JP" altLang="en-US" sz="1100" b="0" i="0" baseline="0">
              <a:solidFill>
                <a:schemeClr val="dk1"/>
              </a:solidFill>
              <a:effectLst/>
              <a:latin typeface="+mn-lt"/>
              <a:ea typeface="+mn-ea"/>
              <a:cs typeface="+mn-cs"/>
            </a:rPr>
            <a:t>である</a:t>
          </a:r>
          <a:r>
            <a:rPr lang="ja-JP" altLang="ja-JP" sz="1100" b="0" i="0" baseline="0">
              <a:solidFill>
                <a:schemeClr val="dk1"/>
              </a:solidFill>
              <a:effectLst/>
              <a:latin typeface="+mn-lt"/>
              <a:ea typeface="+mn-ea"/>
              <a:cs typeface="+mn-cs"/>
            </a:rPr>
            <a:t>ことから、全体的な</a:t>
          </a:r>
          <a:r>
            <a:rPr lang="ja-JP" altLang="en-US" sz="1100" b="0" i="0" baseline="0">
              <a:solidFill>
                <a:schemeClr val="dk1"/>
              </a:solidFill>
              <a:effectLst/>
              <a:latin typeface="+mn-lt"/>
              <a:ea typeface="+mn-ea"/>
              <a:cs typeface="+mn-cs"/>
            </a:rPr>
            <a:t>事務事業</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点検</a:t>
          </a:r>
          <a:r>
            <a:rPr lang="ja-JP" altLang="ja-JP" sz="1100" b="0" i="0" baseline="0">
              <a:solidFill>
                <a:schemeClr val="dk1"/>
              </a:solidFill>
              <a:effectLst/>
              <a:latin typeface="+mn-lt"/>
              <a:ea typeface="+mn-ea"/>
              <a:cs typeface="+mn-cs"/>
            </a:rPr>
            <a:t>の中で単独扶助費について</a:t>
          </a:r>
          <a:r>
            <a:rPr lang="ja-JP" altLang="en-US" sz="1100" b="0" i="0" baseline="0">
              <a:solidFill>
                <a:schemeClr val="dk1"/>
              </a:solidFill>
              <a:effectLst/>
              <a:latin typeface="+mn-lt"/>
              <a:ea typeface="+mn-ea"/>
              <a:cs typeface="+mn-cs"/>
            </a:rPr>
            <a:t>重点的に</a:t>
          </a:r>
          <a:r>
            <a:rPr lang="ja-JP" altLang="ja-JP" sz="1100" b="0" i="0" baseline="0">
              <a:solidFill>
                <a:schemeClr val="dk1"/>
              </a:solidFill>
              <a:effectLst/>
              <a:latin typeface="+mn-lt"/>
              <a:ea typeface="+mn-ea"/>
              <a:cs typeface="+mn-cs"/>
            </a:rPr>
            <a:t>見直しを</a:t>
          </a:r>
          <a:r>
            <a:rPr lang="ja-JP" altLang="en-US" sz="1100" b="0" i="0" baseline="0">
              <a:solidFill>
                <a:schemeClr val="dk1"/>
              </a:solidFill>
              <a:effectLst/>
              <a:latin typeface="+mn-lt"/>
              <a:ea typeface="+mn-ea"/>
              <a:cs typeface="+mn-cs"/>
            </a:rPr>
            <a:t>実施し</a:t>
          </a:r>
          <a:r>
            <a:rPr lang="ja-JP" altLang="ja-JP" sz="1100" b="0" i="0" baseline="0">
              <a:solidFill>
                <a:schemeClr val="dk1"/>
              </a:solidFill>
              <a:effectLst/>
              <a:latin typeface="+mn-lt"/>
              <a:ea typeface="+mn-ea"/>
              <a:cs typeface="+mn-cs"/>
            </a:rPr>
            <a:t>、経常経費の削減を</a:t>
          </a:r>
          <a:r>
            <a:rPr lang="ja-JP" altLang="en-US" sz="1100" b="0" i="0" baseline="0">
              <a:solidFill>
                <a:schemeClr val="dk1"/>
              </a:solidFill>
              <a:effectLst/>
              <a:latin typeface="+mn-lt"/>
              <a:ea typeface="+mn-ea"/>
              <a:cs typeface="+mn-cs"/>
            </a:rPr>
            <a:t>図ってまいりたい。</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4233</xdr:rowOff>
    </xdr:from>
    <xdr:to>
      <xdr:col>7</xdr:col>
      <xdr:colOff>152400</xdr:colOff>
      <xdr:row>62</xdr:row>
      <xdr:rowOff>100754</xdr:rowOff>
    </xdr:to>
    <xdr:cxnSp macro="">
      <xdr:nvCxnSpPr>
        <xdr:cNvPr id="131" name="直線コネクタ 130"/>
        <xdr:cNvCxnSpPr/>
      </xdr:nvCxnSpPr>
      <xdr:spPr>
        <a:xfrm>
          <a:off x="4114800" y="10634133"/>
          <a:ext cx="8382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4233</xdr:rowOff>
    </xdr:from>
    <xdr:to>
      <xdr:col>6</xdr:col>
      <xdr:colOff>0</xdr:colOff>
      <xdr:row>62</xdr:row>
      <xdr:rowOff>56515</xdr:rowOff>
    </xdr:to>
    <xdr:cxnSp macro="">
      <xdr:nvCxnSpPr>
        <xdr:cNvPr id="134" name="直線コネクタ 133"/>
        <xdr:cNvCxnSpPr/>
      </xdr:nvCxnSpPr>
      <xdr:spPr>
        <a:xfrm flipV="1">
          <a:off x="3225800" y="10634133"/>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18838</xdr:rowOff>
    </xdr:from>
    <xdr:to>
      <xdr:col>4</xdr:col>
      <xdr:colOff>482600</xdr:colOff>
      <xdr:row>62</xdr:row>
      <xdr:rowOff>56515</xdr:rowOff>
    </xdr:to>
    <xdr:cxnSp macro="">
      <xdr:nvCxnSpPr>
        <xdr:cNvPr id="137" name="直線コネクタ 136"/>
        <xdr:cNvCxnSpPr/>
      </xdr:nvCxnSpPr>
      <xdr:spPr>
        <a:xfrm>
          <a:off x="2336800" y="10477288"/>
          <a:ext cx="8890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39" name="テキスト ボックス 138"/>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18838</xdr:rowOff>
    </xdr:from>
    <xdr:to>
      <xdr:col>3</xdr:col>
      <xdr:colOff>279400</xdr:colOff>
      <xdr:row>62</xdr:row>
      <xdr:rowOff>60537</xdr:rowOff>
    </xdr:to>
    <xdr:cxnSp macro="">
      <xdr:nvCxnSpPr>
        <xdr:cNvPr id="140" name="直線コネクタ 139"/>
        <xdr:cNvCxnSpPr/>
      </xdr:nvCxnSpPr>
      <xdr:spPr>
        <a:xfrm flipV="1">
          <a:off x="1447800" y="10477288"/>
          <a:ext cx="889000" cy="213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56515</xdr:rowOff>
    </xdr:from>
    <xdr:to>
      <xdr:col>3</xdr:col>
      <xdr:colOff>330200</xdr:colOff>
      <xdr:row>61</xdr:row>
      <xdr:rowOff>158115</xdr:rowOff>
    </xdr:to>
    <xdr:sp macro="" textlink="">
      <xdr:nvSpPr>
        <xdr:cNvPr id="141" name="フローチャート : 判断 140"/>
        <xdr:cNvSpPr/>
      </xdr:nvSpPr>
      <xdr:spPr>
        <a:xfrm>
          <a:off x="2286000" y="1051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142892</xdr:rowOff>
    </xdr:from>
    <xdr:ext cx="762000" cy="259045"/>
    <xdr:sp macro="" textlink="">
      <xdr:nvSpPr>
        <xdr:cNvPr id="142" name="テキスト ボックス 141"/>
        <xdr:cNvSpPr txBox="1"/>
      </xdr:nvSpPr>
      <xdr:spPr>
        <a:xfrm>
          <a:off x="1955800" y="1060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37888</xdr:rowOff>
    </xdr:from>
    <xdr:to>
      <xdr:col>2</xdr:col>
      <xdr:colOff>127000</xdr:colOff>
      <xdr:row>62</xdr:row>
      <xdr:rowOff>139488</xdr:rowOff>
    </xdr:to>
    <xdr:sp macro="" textlink="">
      <xdr:nvSpPr>
        <xdr:cNvPr id="143" name="フローチャート : 判断 142"/>
        <xdr:cNvSpPr/>
      </xdr:nvSpPr>
      <xdr:spPr>
        <a:xfrm>
          <a:off x="1397000" y="10667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124265</xdr:rowOff>
    </xdr:from>
    <xdr:ext cx="762000" cy="259045"/>
    <xdr:sp macro="" textlink="">
      <xdr:nvSpPr>
        <xdr:cNvPr id="144" name="テキスト ボックス 143"/>
        <xdr:cNvSpPr txBox="1"/>
      </xdr:nvSpPr>
      <xdr:spPr>
        <a:xfrm>
          <a:off x="1066800" y="10754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49954</xdr:rowOff>
    </xdr:from>
    <xdr:to>
      <xdr:col>7</xdr:col>
      <xdr:colOff>203200</xdr:colOff>
      <xdr:row>62</xdr:row>
      <xdr:rowOff>151554</xdr:rowOff>
    </xdr:to>
    <xdr:sp macro="" textlink="">
      <xdr:nvSpPr>
        <xdr:cNvPr id="150" name="円/楕円 149"/>
        <xdr:cNvSpPr/>
      </xdr:nvSpPr>
      <xdr:spPr>
        <a:xfrm>
          <a:off x="4902200" y="1067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66481</xdr:rowOff>
    </xdr:from>
    <xdr:ext cx="762000" cy="259045"/>
    <xdr:sp macro="" textlink="">
      <xdr:nvSpPr>
        <xdr:cNvPr id="151" name="財政構造の弾力性該当値テキスト"/>
        <xdr:cNvSpPr txBox="1"/>
      </xdr:nvSpPr>
      <xdr:spPr>
        <a:xfrm>
          <a:off x="5041900" y="1052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124883</xdr:rowOff>
    </xdr:from>
    <xdr:to>
      <xdr:col>6</xdr:col>
      <xdr:colOff>50800</xdr:colOff>
      <xdr:row>62</xdr:row>
      <xdr:rowOff>55033</xdr:rowOff>
    </xdr:to>
    <xdr:sp macro="" textlink="">
      <xdr:nvSpPr>
        <xdr:cNvPr id="152" name="円/楕円 151"/>
        <xdr:cNvSpPr/>
      </xdr:nvSpPr>
      <xdr:spPr>
        <a:xfrm>
          <a:off x="4064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65210</xdr:rowOff>
    </xdr:from>
    <xdr:ext cx="736600" cy="259045"/>
    <xdr:sp macro="" textlink="">
      <xdr:nvSpPr>
        <xdr:cNvPr id="153" name="テキスト ボックス 152"/>
        <xdr:cNvSpPr txBox="1"/>
      </xdr:nvSpPr>
      <xdr:spPr>
        <a:xfrm>
          <a:off x="3733800" y="1035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5715</xdr:rowOff>
    </xdr:from>
    <xdr:to>
      <xdr:col>4</xdr:col>
      <xdr:colOff>533400</xdr:colOff>
      <xdr:row>62</xdr:row>
      <xdr:rowOff>107315</xdr:rowOff>
    </xdr:to>
    <xdr:sp macro="" textlink="">
      <xdr:nvSpPr>
        <xdr:cNvPr id="154" name="円/楕円 153"/>
        <xdr:cNvSpPr/>
      </xdr:nvSpPr>
      <xdr:spPr>
        <a:xfrm>
          <a:off x="3175000" y="1063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117492</xdr:rowOff>
    </xdr:from>
    <xdr:ext cx="762000" cy="259045"/>
    <xdr:sp macro="" textlink="">
      <xdr:nvSpPr>
        <xdr:cNvPr id="155" name="テキスト ボックス 154"/>
        <xdr:cNvSpPr txBox="1"/>
      </xdr:nvSpPr>
      <xdr:spPr>
        <a:xfrm>
          <a:off x="2844800" y="1040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139488</xdr:rowOff>
    </xdr:from>
    <xdr:to>
      <xdr:col>3</xdr:col>
      <xdr:colOff>330200</xdr:colOff>
      <xdr:row>61</xdr:row>
      <xdr:rowOff>69638</xdr:rowOff>
    </xdr:to>
    <xdr:sp macro="" textlink="">
      <xdr:nvSpPr>
        <xdr:cNvPr id="156" name="円/楕円 155"/>
        <xdr:cNvSpPr/>
      </xdr:nvSpPr>
      <xdr:spPr>
        <a:xfrm>
          <a:off x="2286000" y="10426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79815</xdr:rowOff>
    </xdr:from>
    <xdr:ext cx="762000" cy="259045"/>
    <xdr:sp macro="" textlink="">
      <xdr:nvSpPr>
        <xdr:cNvPr id="157" name="テキスト ボックス 156"/>
        <xdr:cNvSpPr txBox="1"/>
      </xdr:nvSpPr>
      <xdr:spPr>
        <a:xfrm>
          <a:off x="1955800" y="1019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9737</xdr:rowOff>
    </xdr:from>
    <xdr:to>
      <xdr:col>2</xdr:col>
      <xdr:colOff>127000</xdr:colOff>
      <xdr:row>62</xdr:row>
      <xdr:rowOff>111337</xdr:rowOff>
    </xdr:to>
    <xdr:sp macro="" textlink="">
      <xdr:nvSpPr>
        <xdr:cNvPr id="158" name="円/楕円 157"/>
        <xdr:cNvSpPr/>
      </xdr:nvSpPr>
      <xdr:spPr>
        <a:xfrm>
          <a:off x="1397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121514</xdr:rowOff>
    </xdr:from>
    <xdr:ext cx="762000" cy="259045"/>
    <xdr:sp macro="" textlink="">
      <xdr:nvSpPr>
        <xdr:cNvPr id="159" name="テキスト ボックス 158"/>
        <xdr:cNvSpPr txBox="1"/>
      </xdr:nvSpPr>
      <xdr:spPr>
        <a:xfrm>
          <a:off x="1066800" y="1040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[224,718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類似団体平均と比較して人件費・物件費等の決算額が高くなっている</a:t>
          </a:r>
          <a:r>
            <a:rPr lang="ja-JP" altLang="en-US" sz="1100" b="0" i="0" baseline="0">
              <a:solidFill>
                <a:schemeClr val="dk1"/>
              </a:solidFill>
              <a:effectLst/>
              <a:latin typeface="+mn-lt"/>
              <a:ea typeface="+mn-ea"/>
              <a:cs typeface="+mn-cs"/>
            </a:rPr>
            <a:t>主な</a:t>
          </a:r>
          <a:r>
            <a:rPr lang="ja-JP" altLang="ja-JP" sz="1100" b="0" i="0" baseline="0">
              <a:solidFill>
                <a:schemeClr val="dk1"/>
              </a:solidFill>
              <a:effectLst/>
              <a:latin typeface="+mn-lt"/>
              <a:ea typeface="+mn-ea"/>
              <a:cs typeface="+mn-cs"/>
            </a:rPr>
            <a:t>要因は、東京電力福島第一原発事故に係る</a:t>
          </a:r>
          <a:r>
            <a:rPr lang="ja-JP" altLang="en-US" sz="1100" b="0" i="0" baseline="0">
              <a:solidFill>
                <a:schemeClr val="dk1"/>
              </a:solidFill>
              <a:effectLst/>
              <a:latin typeface="+mn-lt"/>
              <a:ea typeface="+mn-ea"/>
              <a:cs typeface="+mn-cs"/>
            </a:rPr>
            <a:t>除染等の</a:t>
          </a:r>
          <a:r>
            <a:rPr lang="ja-JP" altLang="ja-JP" sz="1100" b="0" i="0" baseline="0">
              <a:solidFill>
                <a:schemeClr val="dk1"/>
              </a:solidFill>
              <a:effectLst/>
              <a:latin typeface="+mn-lt"/>
              <a:ea typeface="+mn-ea"/>
              <a:cs typeface="+mn-cs"/>
            </a:rPr>
            <a:t>環境放射線対策による物件費</a:t>
          </a:r>
          <a:r>
            <a:rPr lang="ja-JP" altLang="en-US" sz="1100" b="0" i="0" baseline="0">
              <a:solidFill>
                <a:schemeClr val="dk1"/>
              </a:solidFill>
              <a:effectLst/>
              <a:latin typeface="+mn-lt"/>
              <a:ea typeface="+mn-ea"/>
              <a:cs typeface="+mn-cs"/>
            </a:rPr>
            <a:t>である</a:t>
          </a:r>
          <a:r>
            <a:rPr lang="ja-JP" altLang="ja-JP" sz="1100" b="0" i="0" baseline="0">
              <a:solidFill>
                <a:schemeClr val="dk1"/>
              </a:solidFill>
              <a:effectLst/>
              <a:latin typeface="+mn-lt"/>
              <a:ea typeface="+mn-ea"/>
              <a:cs typeface="+mn-cs"/>
            </a:rPr>
            <a:t>。これら</a:t>
          </a:r>
          <a:r>
            <a:rPr lang="ja-JP" altLang="en-US" sz="1100" b="0" i="0" baseline="0">
              <a:solidFill>
                <a:schemeClr val="dk1"/>
              </a:solidFill>
              <a:effectLst/>
              <a:latin typeface="+mn-lt"/>
              <a:ea typeface="+mn-ea"/>
              <a:cs typeface="+mn-cs"/>
            </a:rPr>
            <a:t>原発事故</a:t>
          </a:r>
          <a:r>
            <a:rPr lang="ja-JP" altLang="ja-JP" sz="1100" b="0" i="0" baseline="0">
              <a:solidFill>
                <a:schemeClr val="dk1"/>
              </a:solidFill>
              <a:effectLst/>
              <a:latin typeface="+mn-lt"/>
              <a:ea typeface="+mn-ea"/>
              <a:cs typeface="+mn-cs"/>
            </a:rPr>
            <a:t>関連事業</a:t>
          </a:r>
          <a:r>
            <a:rPr lang="ja-JP" altLang="en-US" sz="1100" b="0" i="0" baseline="0">
              <a:solidFill>
                <a:schemeClr val="dk1"/>
              </a:solidFill>
              <a:effectLst/>
              <a:latin typeface="+mn-lt"/>
              <a:ea typeface="+mn-ea"/>
              <a:cs typeface="+mn-cs"/>
            </a:rPr>
            <a:t>のため、当面は</a:t>
          </a:r>
          <a:r>
            <a:rPr lang="ja-JP" altLang="ja-JP" sz="1100" b="0" i="0" baseline="0">
              <a:solidFill>
                <a:schemeClr val="dk1"/>
              </a:solidFill>
              <a:effectLst/>
              <a:latin typeface="+mn-lt"/>
              <a:ea typeface="+mn-ea"/>
              <a:cs typeface="+mn-cs"/>
            </a:rPr>
            <a:t>高い傾向が続くが、内部管理経費の徹底的な見直しによる節減等</a:t>
          </a:r>
          <a:r>
            <a:rPr lang="ja-JP" altLang="en-US" sz="1100" b="0" i="0" baseline="0">
              <a:solidFill>
                <a:schemeClr val="dk1"/>
              </a:solidFill>
              <a:effectLst/>
              <a:latin typeface="+mn-lt"/>
              <a:ea typeface="+mn-ea"/>
              <a:cs typeface="+mn-cs"/>
            </a:rPr>
            <a:t>をさらに進めることで</a:t>
          </a:r>
          <a:r>
            <a:rPr lang="ja-JP" altLang="ja-JP" sz="1100" b="0" i="0" baseline="0">
              <a:solidFill>
                <a:schemeClr val="dk1"/>
              </a:solidFill>
              <a:effectLst/>
              <a:latin typeface="+mn-lt"/>
              <a:ea typeface="+mn-ea"/>
              <a:cs typeface="+mn-cs"/>
            </a:rPr>
            <a:t>これらの経費の抑制に努める。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92187</xdr:rowOff>
    </xdr:from>
    <xdr:to>
      <xdr:col>7</xdr:col>
      <xdr:colOff>152400</xdr:colOff>
      <xdr:row>82</xdr:row>
      <xdr:rowOff>71631</xdr:rowOff>
    </xdr:to>
    <xdr:cxnSp macro="">
      <xdr:nvCxnSpPr>
        <xdr:cNvPr id="195" name="直線コネクタ 194"/>
        <xdr:cNvCxnSpPr/>
      </xdr:nvCxnSpPr>
      <xdr:spPr>
        <a:xfrm>
          <a:off x="4114800" y="13979637"/>
          <a:ext cx="838200" cy="150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92187</xdr:rowOff>
    </xdr:from>
    <xdr:to>
      <xdr:col>6</xdr:col>
      <xdr:colOff>0</xdr:colOff>
      <xdr:row>81</xdr:row>
      <xdr:rowOff>94066</xdr:rowOff>
    </xdr:to>
    <xdr:cxnSp macro="">
      <xdr:nvCxnSpPr>
        <xdr:cNvPr id="198" name="直線コネクタ 197"/>
        <xdr:cNvCxnSpPr/>
      </xdr:nvCxnSpPr>
      <xdr:spPr>
        <a:xfrm flipV="1">
          <a:off x="3225800" y="13979637"/>
          <a:ext cx="889000" cy="1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33953</xdr:rowOff>
    </xdr:from>
    <xdr:to>
      <xdr:col>4</xdr:col>
      <xdr:colOff>482600</xdr:colOff>
      <xdr:row>81</xdr:row>
      <xdr:rowOff>94066</xdr:rowOff>
    </xdr:to>
    <xdr:cxnSp macro="">
      <xdr:nvCxnSpPr>
        <xdr:cNvPr id="201" name="直線コネクタ 200"/>
        <xdr:cNvCxnSpPr/>
      </xdr:nvCxnSpPr>
      <xdr:spPr>
        <a:xfrm>
          <a:off x="2336800" y="13921403"/>
          <a:ext cx="889000" cy="60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33953</xdr:rowOff>
    </xdr:from>
    <xdr:to>
      <xdr:col>3</xdr:col>
      <xdr:colOff>279400</xdr:colOff>
      <xdr:row>81</xdr:row>
      <xdr:rowOff>36041</xdr:rowOff>
    </xdr:to>
    <xdr:cxnSp macro="">
      <xdr:nvCxnSpPr>
        <xdr:cNvPr id="204" name="直線コネクタ 203"/>
        <xdr:cNvCxnSpPr/>
      </xdr:nvCxnSpPr>
      <xdr:spPr>
        <a:xfrm flipV="1">
          <a:off x="1447800" y="13921403"/>
          <a:ext cx="889000" cy="2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26594</xdr:rowOff>
    </xdr:from>
    <xdr:to>
      <xdr:col>3</xdr:col>
      <xdr:colOff>330200</xdr:colOff>
      <xdr:row>81</xdr:row>
      <xdr:rowOff>128194</xdr:rowOff>
    </xdr:to>
    <xdr:sp macro="" textlink="">
      <xdr:nvSpPr>
        <xdr:cNvPr id="205" name="フローチャート : 判断 204"/>
        <xdr:cNvSpPr/>
      </xdr:nvSpPr>
      <xdr:spPr>
        <a:xfrm>
          <a:off x="2286000" y="13914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112971</xdr:rowOff>
    </xdr:from>
    <xdr:ext cx="762000" cy="259045"/>
    <xdr:sp macro="" textlink="">
      <xdr:nvSpPr>
        <xdr:cNvPr id="206" name="テキスト ボックス 205"/>
        <xdr:cNvSpPr txBox="1"/>
      </xdr:nvSpPr>
      <xdr:spPr>
        <a:xfrm>
          <a:off x="1955800" y="14000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28059</xdr:rowOff>
    </xdr:from>
    <xdr:to>
      <xdr:col>2</xdr:col>
      <xdr:colOff>127000</xdr:colOff>
      <xdr:row>81</xdr:row>
      <xdr:rowOff>129659</xdr:rowOff>
    </xdr:to>
    <xdr:sp macro="" textlink="">
      <xdr:nvSpPr>
        <xdr:cNvPr id="207" name="フローチャート : 判断 206"/>
        <xdr:cNvSpPr/>
      </xdr:nvSpPr>
      <xdr:spPr>
        <a:xfrm>
          <a:off x="1397000" y="13915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114436</xdr:rowOff>
    </xdr:from>
    <xdr:ext cx="762000" cy="259045"/>
    <xdr:sp macro="" textlink="">
      <xdr:nvSpPr>
        <xdr:cNvPr id="208" name="テキスト ボックス 207"/>
        <xdr:cNvSpPr txBox="1"/>
      </xdr:nvSpPr>
      <xdr:spPr>
        <a:xfrm>
          <a:off x="1066800" y="14001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129,437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20831</xdr:rowOff>
    </xdr:from>
    <xdr:to>
      <xdr:col>7</xdr:col>
      <xdr:colOff>203200</xdr:colOff>
      <xdr:row>82</xdr:row>
      <xdr:rowOff>122431</xdr:rowOff>
    </xdr:to>
    <xdr:sp macro="" textlink="">
      <xdr:nvSpPr>
        <xdr:cNvPr id="214" name="円/楕円 213"/>
        <xdr:cNvSpPr/>
      </xdr:nvSpPr>
      <xdr:spPr>
        <a:xfrm>
          <a:off x="4902200" y="14079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164358</xdr:rowOff>
    </xdr:from>
    <xdr:ext cx="762000" cy="259045"/>
    <xdr:sp macro="" textlink="">
      <xdr:nvSpPr>
        <xdr:cNvPr id="215" name="人件費・物件費等の状況該当値テキスト"/>
        <xdr:cNvSpPr txBox="1"/>
      </xdr:nvSpPr>
      <xdr:spPr>
        <a:xfrm>
          <a:off x="5041900" y="14051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224,718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41387</xdr:rowOff>
    </xdr:from>
    <xdr:to>
      <xdr:col>6</xdr:col>
      <xdr:colOff>50800</xdr:colOff>
      <xdr:row>81</xdr:row>
      <xdr:rowOff>142987</xdr:rowOff>
    </xdr:to>
    <xdr:sp macro="" textlink="">
      <xdr:nvSpPr>
        <xdr:cNvPr id="216" name="円/楕円 215"/>
        <xdr:cNvSpPr/>
      </xdr:nvSpPr>
      <xdr:spPr>
        <a:xfrm>
          <a:off x="4064000" y="1392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127764</xdr:rowOff>
    </xdr:from>
    <xdr:ext cx="736600" cy="259045"/>
    <xdr:sp macro="" textlink="">
      <xdr:nvSpPr>
        <xdr:cNvPr id="217" name="テキスト ボックス 216"/>
        <xdr:cNvSpPr txBox="1"/>
      </xdr:nvSpPr>
      <xdr:spPr>
        <a:xfrm>
          <a:off x="3733800" y="14015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137,170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43266</xdr:rowOff>
    </xdr:from>
    <xdr:to>
      <xdr:col>4</xdr:col>
      <xdr:colOff>533400</xdr:colOff>
      <xdr:row>81</xdr:row>
      <xdr:rowOff>144866</xdr:rowOff>
    </xdr:to>
    <xdr:sp macro="" textlink="">
      <xdr:nvSpPr>
        <xdr:cNvPr id="218" name="円/楕円 217"/>
        <xdr:cNvSpPr/>
      </xdr:nvSpPr>
      <xdr:spPr>
        <a:xfrm>
          <a:off x="3175000" y="13930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129643</xdr:rowOff>
    </xdr:from>
    <xdr:ext cx="762000" cy="259045"/>
    <xdr:sp macro="" textlink="">
      <xdr:nvSpPr>
        <xdr:cNvPr id="219" name="テキスト ボックス 218"/>
        <xdr:cNvSpPr txBox="1"/>
      </xdr:nvSpPr>
      <xdr:spPr>
        <a:xfrm>
          <a:off x="2844800" y="1401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138,260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154603</xdr:rowOff>
    </xdr:from>
    <xdr:to>
      <xdr:col>3</xdr:col>
      <xdr:colOff>330200</xdr:colOff>
      <xdr:row>81</xdr:row>
      <xdr:rowOff>84753</xdr:rowOff>
    </xdr:to>
    <xdr:sp macro="" textlink="">
      <xdr:nvSpPr>
        <xdr:cNvPr id="220" name="円/楕円 219"/>
        <xdr:cNvSpPr/>
      </xdr:nvSpPr>
      <xdr:spPr>
        <a:xfrm>
          <a:off x="2286000" y="13870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94930</xdr:rowOff>
    </xdr:from>
    <xdr:ext cx="762000" cy="259045"/>
    <xdr:sp macro="" textlink="">
      <xdr:nvSpPr>
        <xdr:cNvPr id="221" name="テキスト ボックス 220"/>
        <xdr:cNvSpPr txBox="1"/>
      </xdr:nvSpPr>
      <xdr:spPr>
        <a:xfrm>
          <a:off x="1955800" y="13639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103,383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156691</xdr:rowOff>
    </xdr:from>
    <xdr:to>
      <xdr:col>2</xdr:col>
      <xdr:colOff>127000</xdr:colOff>
      <xdr:row>81</xdr:row>
      <xdr:rowOff>86841</xdr:rowOff>
    </xdr:to>
    <xdr:sp macro="" textlink="">
      <xdr:nvSpPr>
        <xdr:cNvPr id="222" name="円/楕円 221"/>
        <xdr:cNvSpPr/>
      </xdr:nvSpPr>
      <xdr:spPr>
        <a:xfrm>
          <a:off x="1397000" y="13872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97018</xdr:rowOff>
    </xdr:from>
    <xdr:ext cx="762000" cy="259045"/>
    <xdr:sp macro="" textlink="">
      <xdr:nvSpPr>
        <xdr:cNvPr id="223" name="テキスト ボックス 222"/>
        <xdr:cNvSpPr txBox="1"/>
      </xdr:nvSpPr>
      <xdr:spPr>
        <a:xfrm>
          <a:off x="1066800" y="13641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104,595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本市においては、福島県人事委員会勧告の内容を基に給料表の改定を行っているため、国を上回る改定となっていること、また、職員の年代ごとの給与バランスを図るため、給料表の号給を増設していることから、ラスパイレス指数の上昇要因となっている。</a:t>
          </a:r>
          <a:endParaRPr lang="ja-JP" altLang="ja-JP" sz="1400">
            <a:effectLst/>
          </a:endParaRPr>
        </a:p>
        <a:p>
          <a:r>
            <a:rPr kumimoji="1" lang="ja-JP" altLang="ja-JP" sz="1100">
              <a:solidFill>
                <a:schemeClr val="dk1"/>
              </a:solidFill>
              <a:effectLst/>
              <a:latin typeface="+mn-lt"/>
              <a:ea typeface="+mn-ea"/>
              <a:cs typeface="+mn-cs"/>
            </a:rPr>
            <a:t>なお、平成２５年度の定期昇給を半年間延伸し、給与水準の適正化を図ったところである。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9" name="直線コネクタ 238"/>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0" name="テキスト ボックス 239"/>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3" name="直線コネクタ 242"/>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4" name="テキスト ボックス 243"/>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5714</xdr:rowOff>
    </xdr:from>
    <xdr:to>
      <xdr:col>24</xdr:col>
      <xdr:colOff>558800</xdr:colOff>
      <xdr:row>87</xdr:row>
      <xdr:rowOff>38736</xdr:rowOff>
    </xdr:to>
    <xdr:cxnSp macro="">
      <xdr:nvCxnSpPr>
        <xdr:cNvPr id="248" name="直線コネクタ 247"/>
        <xdr:cNvCxnSpPr/>
      </xdr:nvCxnSpPr>
      <xdr:spPr>
        <a:xfrm flipV="1">
          <a:off x="17018000" y="13893164"/>
          <a:ext cx="0" cy="10617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10813</xdr:rowOff>
    </xdr:from>
    <xdr:ext cx="762000" cy="259045"/>
    <xdr:sp macro="" textlink="">
      <xdr:nvSpPr>
        <xdr:cNvPr id="249" name="給与水準   （国との比較）最小値テキスト"/>
        <xdr:cNvSpPr txBox="1"/>
      </xdr:nvSpPr>
      <xdr:spPr>
        <a:xfrm>
          <a:off x="17106900" y="1492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87</xdr:row>
      <xdr:rowOff>38736</xdr:rowOff>
    </xdr:from>
    <xdr:to>
      <xdr:col>24</xdr:col>
      <xdr:colOff>647700</xdr:colOff>
      <xdr:row>87</xdr:row>
      <xdr:rowOff>38736</xdr:rowOff>
    </xdr:to>
    <xdr:cxnSp macro="">
      <xdr:nvCxnSpPr>
        <xdr:cNvPr id="250" name="直線コネクタ 249"/>
        <xdr:cNvCxnSpPr/>
      </xdr:nvCxnSpPr>
      <xdr:spPr>
        <a:xfrm>
          <a:off x="16929100" y="14954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92091</xdr:rowOff>
    </xdr:from>
    <xdr:ext cx="762000" cy="259045"/>
    <xdr:sp macro="" textlink="">
      <xdr:nvSpPr>
        <xdr:cNvPr id="251" name="給与水準   （国との比較）最大値テキスト"/>
        <xdr:cNvSpPr txBox="1"/>
      </xdr:nvSpPr>
      <xdr:spPr>
        <a:xfrm>
          <a:off x="17106900" y="13636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5714</xdr:rowOff>
    </xdr:from>
    <xdr:to>
      <xdr:col>24</xdr:col>
      <xdr:colOff>647700</xdr:colOff>
      <xdr:row>81</xdr:row>
      <xdr:rowOff>5714</xdr:rowOff>
    </xdr:to>
    <xdr:cxnSp macro="">
      <xdr:nvCxnSpPr>
        <xdr:cNvPr id="252" name="直線コネクタ 251"/>
        <xdr:cNvCxnSpPr/>
      </xdr:nvCxnSpPr>
      <xdr:spPr>
        <a:xfrm>
          <a:off x="16929100" y="1389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167005</xdr:rowOff>
    </xdr:from>
    <xdr:to>
      <xdr:col>24</xdr:col>
      <xdr:colOff>558800</xdr:colOff>
      <xdr:row>88</xdr:row>
      <xdr:rowOff>102552</xdr:rowOff>
    </xdr:to>
    <xdr:cxnSp macro="">
      <xdr:nvCxnSpPr>
        <xdr:cNvPr id="253" name="直線コネクタ 252"/>
        <xdr:cNvCxnSpPr/>
      </xdr:nvCxnSpPr>
      <xdr:spPr>
        <a:xfrm flipV="1">
          <a:off x="16179800" y="14568805"/>
          <a:ext cx="838200" cy="621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4"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5" name="フローチャート : 判断 254"/>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102552</xdr:rowOff>
    </xdr:from>
    <xdr:to>
      <xdr:col>23</xdr:col>
      <xdr:colOff>406400</xdr:colOff>
      <xdr:row>88</xdr:row>
      <xdr:rowOff>114618</xdr:rowOff>
    </xdr:to>
    <xdr:cxnSp macro="">
      <xdr:nvCxnSpPr>
        <xdr:cNvPr id="256" name="直線コネクタ 255"/>
        <xdr:cNvCxnSpPr/>
      </xdr:nvCxnSpPr>
      <xdr:spPr>
        <a:xfrm flipV="1">
          <a:off x="15290800" y="15190152"/>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7" name="フローチャート : 判断 256"/>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8" name="テキスト ボックス 257"/>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140336</xdr:rowOff>
    </xdr:from>
    <xdr:to>
      <xdr:col>22</xdr:col>
      <xdr:colOff>203200</xdr:colOff>
      <xdr:row>88</xdr:row>
      <xdr:rowOff>114618</xdr:rowOff>
    </xdr:to>
    <xdr:cxnSp macro="">
      <xdr:nvCxnSpPr>
        <xdr:cNvPr id="259" name="直線コネクタ 258"/>
        <xdr:cNvCxnSpPr/>
      </xdr:nvCxnSpPr>
      <xdr:spPr>
        <a:xfrm>
          <a:off x="14401800" y="14713586"/>
          <a:ext cx="889000" cy="488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104139</xdr:rowOff>
    </xdr:from>
    <xdr:to>
      <xdr:col>21</xdr:col>
      <xdr:colOff>0</xdr:colOff>
      <xdr:row>85</xdr:row>
      <xdr:rowOff>140336</xdr:rowOff>
    </xdr:to>
    <xdr:cxnSp macro="">
      <xdr:nvCxnSpPr>
        <xdr:cNvPr id="262" name="直線コネクタ 261"/>
        <xdr:cNvCxnSpPr/>
      </xdr:nvCxnSpPr>
      <xdr:spPr>
        <a:xfrm>
          <a:off x="13512800" y="14677389"/>
          <a:ext cx="88900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136843</xdr:rowOff>
    </xdr:from>
    <xdr:to>
      <xdr:col>21</xdr:col>
      <xdr:colOff>50800</xdr:colOff>
      <xdr:row>84</xdr:row>
      <xdr:rowOff>66993</xdr:rowOff>
    </xdr:to>
    <xdr:sp macro="" textlink="">
      <xdr:nvSpPr>
        <xdr:cNvPr id="263" name="フローチャート : 判断 262"/>
        <xdr:cNvSpPr/>
      </xdr:nvSpPr>
      <xdr:spPr>
        <a:xfrm>
          <a:off x="14351000" y="1436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77170</xdr:rowOff>
    </xdr:from>
    <xdr:ext cx="762000" cy="259045"/>
    <xdr:sp macro="" textlink="">
      <xdr:nvSpPr>
        <xdr:cNvPr id="264" name="テキスト ボックス 263"/>
        <xdr:cNvSpPr txBox="1"/>
      </xdr:nvSpPr>
      <xdr:spPr>
        <a:xfrm>
          <a:off x="14020800" y="14136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142875</xdr:rowOff>
    </xdr:from>
    <xdr:to>
      <xdr:col>19</xdr:col>
      <xdr:colOff>533400</xdr:colOff>
      <xdr:row>84</xdr:row>
      <xdr:rowOff>73025</xdr:rowOff>
    </xdr:to>
    <xdr:sp macro="" textlink="">
      <xdr:nvSpPr>
        <xdr:cNvPr id="265" name="フローチャート : 判断 264"/>
        <xdr:cNvSpPr/>
      </xdr:nvSpPr>
      <xdr:spPr>
        <a:xfrm>
          <a:off x="13462000" y="1437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83202</xdr:rowOff>
    </xdr:from>
    <xdr:ext cx="762000" cy="259045"/>
    <xdr:sp macro="" textlink="">
      <xdr:nvSpPr>
        <xdr:cNvPr id="266" name="テキスト ボックス 265"/>
        <xdr:cNvSpPr txBox="1"/>
      </xdr:nvSpPr>
      <xdr:spPr>
        <a:xfrm>
          <a:off x="13131800" y="1414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116205</xdr:rowOff>
    </xdr:from>
    <xdr:to>
      <xdr:col>24</xdr:col>
      <xdr:colOff>609600</xdr:colOff>
      <xdr:row>85</xdr:row>
      <xdr:rowOff>46355</xdr:rowOff>
    </xdr:to>
    <xdr:sp macro="" textlink="">
      <xdr:nvSpPr>
        <xdr:cNvPr id="272" name="円/楕円 271"/>
        <xdr:cNvSpPr/>
      </xdr:nvSpPr>
      <xdr:spPr>
        <a:xfrm>
          <a:off x="16967200" y="1451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88282</xdr:rowOff>
    </xdr:from>
    <xdr:ext cx="762000" cy="259045"/>
    <xdr:sp macro="" textlink="">
      <xdr:nvSpPr>
        <xdr:cNvPr id="273" name="給与水準   （国との比較）該当値テキスト"/>
        <xdr:cNvSpPr txBox="1"/>
      </xdr:nvSpPr>
      <xdr:spPr>
        <a:xfrm>
          <a:off x="17106900" y="14490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51752</xdr:rowOff>
    </xdr:from>
    <xdr:to>
      <xdr:col>23</xdr:col>
      <xdr:colOff>457200</xdr:colOff>
      <xdr:row>88</xdr:row>
      <xdr:rowOff>153352</xdr:rowOff>
    </xdr:to>
    <xdr:sp macro="" textlink="">
      <xdr:nvSpPr>
        <xdr:cNvPr id="274" name="円/楕円 273"/>
        <xdr:cNvSpPr/>
      </xdr:nvSpPr>
      <xdr:spPr>
        <a:xfrm>
          <a:off x="16129000" y="1513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138129</xdr:rowOff>
    </xdr:from>
    <xdr:ext cx="736600" cy="259045"/>
    <xdr:sp macro="" textlink="">
      <xdr:nvSpPr>
        <xdr:cNvPr id="275" name="テキスト ボックス 274"/>
        <xdr:cNvSpPr txBox="1"/>
      </xdr:nvSpPr>
      <xdr:spPr>
        <a:xfrm>
          <a:off x="15798800" y="15225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63818</xdr:rowOff>
    </xdr:from>
    <xdr:to>
      <xdr:col>22</xdr:col>
      <xdr:colOff>254000</xdr:colOff>
      <xdr:row>88</xdr:row>
      <xdr:rowOff>165418</xdr:rowOff>
    </xdr:to>
    <xdr:sp macro="" textlink="">
      <xdr:nvSpPr>
        <xdr:cNvPr id="276" name="円/楕円 275"/>
        <xdr:cNvSpPr/>
      </xdr:nvSpPr>
      <xdr:spPr>
        <a:xfrm>
          <a:off x="15240000" y="15151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150195</xdr:rowOff>
    </xdr:from>
    <xdr:ext cx="762000" cy="259045"/>
    <xdr:sp macro="" textlink="">
      <xdr:nvSpPr>
        <xdr:cNvPr id="277" name="テキスト ボックス 276"/>
        <xdr:cNvSpPr txBox="1"/>
      </xdr:nvSpPr>
      <xdr:spPr>
        <a:xfrm>
          <a:off x="14909800" y="15237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89536</xdr:rowOff>
    </xdr:from>
    <xdr:to>
      <xdr:col>21</xdr:col>
      <xdr:colOff>50800</xdr:colOff>
      <xdr:row>86</xdr:row>
      <xdr:rowOff>19686</xdr:rowOff>
    </xdr:to>
    <xdr:sp macro="" textlink="">
      <xdr:nvSpPr>
        <xdr:cNvPr id="278" name="円/楕円 277"/>
        <xdr:cNvSpPr/>
      </xdr:nvSpPr>
      <xdr:spPr>
        <a:xfrm>
          <a:off x="14351000" y="14662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4463</xdr:rowOff>
    </xdr:from>
    <xdr:ext cx="762000" cy="259045"/>
    <xdr:sp macro="" textlink="">
      <xdr:nvSpPr>
        <xdr:cNvPr id="279" name="テキスト ボックス 278"/>
        <xdr:cNvSpPr txBox="1"/>
      </xdr:nvSpPr>
      <xdr:spPr>
        <a:xfrm>
          <a:off x="14020800" y="14749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53339</xdr:rowOff>
    </xdr:from>
    <xdr:to>
      <xdr:col>19</xdr:col>
      <xdr:colOff>533400</xdr:colOff>
      <xdr:row>85</xdr:row>
      <xdr:rowOff>154939</xdr:rowOff>
    </xdr:to>
    <xdr:sp macro="" textlink="">
      <xdr:nvSpPr>
        <xdr:cNvPr id="280" name="円/楕円 279"/>
        <xdr:cNvSpPr/>
      </xdr:nvSpPr>
      <xdr:spPr>
        <a:xfrm>
          <a:off x="13462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139716</xdr:rowOff>
    </xdr:from>
    <xdr:ext cx="762000" cy="259045"/>
    <xdr:sp macro="" textlink="">
      <xdr:nvSpPr>
        <xdr:cNvPr id="281" name="テキスト ボックス 280"/>
        <xdr:cNvSpPr txBox="1"/>
      </xdr:nvSpPr>
      <xdr:spPr>
        <a:xfrm>
          <a:off x="13131800" y="14712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職員の定員管理については、平成１７年４月に隣接する長沼町、岩瀬村と合併し、人口８万人あまりを有する新生須賀川市となり、合併効果を最大限に発揮し、複雑多様化する行政課題や新たな住民ニーズに的確に応えられる簡素で効率的な行政組織を再構築するため、平成１７年度から平成２６年度までの１０年間で９０人を削減する定員適正化計画を策定したところであり、平成２５年度には７６人の削減となったが、東日本大震災により甚大な被害が発生し、復旧・復興業務が増大している現状を踏まえ、計画の見直しも含めた検証を行うこととしてい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3" name="直線コネクタ 312"/>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4"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5" name="直線コネクタ 314"/>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16"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17" name="直線コネクタ 316"/>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35741</xdr:rowOff>
    </xdr:from>
    <xdr:to>
      <xdr:col>24</xdr:col>
      <xdr:colOff>558800</xdr:colOff>
      <xdr:row>60</xdr:row>
      <xdr:rowOff>40338</xdr:rowOff>
    </xdr:to>
    <xdr:cxnSp macro="">
      <xdr:nvCxnSpPr>
        <xdr:cNvPr id="318" name="直線コネクタ 317"/>
        <xdr:cNvCxnSpPr/>
      </xdr:nvCxnSpPr>
      <xdr:spPr>
        <a:xfrm>
          <a:off x="16179800" y="10322741"/>
          <a:ext cx="8382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19"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0" name="フローチャート : 判断 319"/>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33444</xdr:rowOff>
    </xdr:from>
    <xdr:to>
      <xdr:col>23</xdr:col>
      <xdr:colOff>406400</xdr:colOff>
      <xdr:row>60</xdr:row>
      <xdr:rowOff>35741</xdr:rowOff>
    </xdr:to>
    <xdr:cxnSp macro="">
      <xdr:nvCxnSpPr>
        <xdr:cNvPr id="321" name="直線コネクタ 320"/>
        <xdr:cNvCxnSpPr/>
      </xdr:nvCxnSpPr>
      <xdr:spPr>
        <a:xfrm>
          <a:off x="15290800" y="10320444"/>
          <a:ext cx="889000" cy="2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2" name="フローチャート : 判断 321"/>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3" name="テキスト ボックス 322"/>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33444</xdr:rowOff>
    </xdr:from>
    <xdr:to>
      <xdr:col>22</xdr:col>
      <xdr:colOff>203200</xdr:colOff>
      <xdr:row>60</xdr:row>
      <xdr:rowOff>39188</xdr:rowOff>
    </xdr:to>
    <xdr:cxnSp macro="">
      <xdr:nvCxnSpPr>
        <xdr:cNvPr id="324" name="直線コネクタ 323"/>
        <xdr:cNvCxnSpPr/>
      </xdr:nvCxnSpPr>
      <xdr:spPr>
        <a:xfrm flipV="1">
          <a:off x="14401800" y="10320444"/>
          <a:ext cx="889000" cy="5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5" name="フローチャート : 判断 324"/>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26" name="テキスト ボックス 325"/>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28847</xdr:rowOff>
    </xdr:from>
    <xdr:to>
      <xdr:col>21</xdr:col>
      <xdr:colOff>0</xdr:colOff>
      <xdr:row>60</xdr:row>
      <xdr:rowOff>39188</xdr:rowOff>
    </xdr:to>
    <xdr:cxnSp macro="">
      <xdr:nvCxnSpPr>
        <xdr:cNvPr id="327" name="直線コネクタ 326"/>
        <xdr:cNvCxnSpPr/>
      </xdr:nvCxnSpPr>
      <xdr:spPr>
        <a:xfrm>
          <a:off x="13512800" y="10315847"/>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77772</xdr:rowOff>
    </xdr:from>
    <xdr:to>
      <xdr:col>21</xdr:col>
      <xdr:colOff>50800</xdr:colOff>
      <xdr:row>62</xdr:row>
      <xdr:rowOff>7922</xdr:rowOff>
    </xdr:to>
    <xdr:sp macro="" textlink="">
      <xdr:nvSpPr>
        <xdr:cNvPr id="328" name="フローチャート : 判断 327"/>
        <xdr:cNvSpPr/>
      </xdr:nvSpPr>
      <xdr:spPr>
        <a:xfrm>
          <a:off x="14351000" y="10536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164149</xdr:rowOff>
    </xdr:from>
    <xdr:ext cx="762000" cy="259045"/>
    <xdr:sp macro="" textlink="">
      <xdr:nvSpPr>
        <xdr:cNvPr id="329" name="テキスト ボックス 328"/>
        <xdr:cNvSpPr txBox="1"/>
      </xdr:nvSpPr>
      <xdr:spPr>
        <a:xfrm>
          <a:off x="14020800" y="1062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75474</xdr:rowOff>
    </xdr:from>
    <xdr:to>
      <xdr:col>19</xdr:col>
      <xdr:colOff>533400</xdr:colOff>
      <xdr:row>62</xdr:row>
      <xdr:rowOff>5624</xdr:rowOff>
    </xdr:to>
    <xdr:sp macro="" textlink="">
      <xdr:nvSpPr>
        <xdr:cNvPr id="330" name="フローチャート : 判断 329"/>
        <xdr:cNvSpPr/>
      </xdr:nvSpPr>
      <xdr:spPr>
        <a:xfrm>
          <a:off x="13462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161851</xdr:rowOff>
    </xdr:from>
    <xdr:ext cx="762000" cy="259045"/>
    <xdr:sp macro="" textlink="">
      <xdr:nvSpPr>
        <xdr:cNvPr id="331" name="テキスト ボックス 330"/>
        <xdr:cNvSpPr txBox="1"/>
      </xdr:nvSpPr>
      <xdr:spPr>
        <a:xfrm>
          <a:off x="13131800" y="1062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160988</xdr:rowOff>
    </xdr:from>
    <xdr:to>
      <xdr:col>24</xdr:col>
      <xdr:colOff>609600</xdr:colOff>
      <xdr:row>60</xdr:row>
      <xdr:rowOff>91138</xdr:rowOff>
    </xdr:to>
    <xdr:sp macro="" textlink="">
      <xdr:nvSpPr>
        <xdr:cNvPr id="337" name="円/楕円 336"/>
        <xdr:cNvSpPr/>
      </xdr:nvSpPr>
      <xdr:spPr>
        <a:xfrm>
          <a:off x="16967200" y="1027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6065</xdr:rowOff>
    </xdr:from>
    <xdr:ext cx="762000" cy="259045"/>
    <xdr:sp macro="" textlink="">
      <xdr:nvSpPr>
        <xdr:cNvPr id="338" name="定員管理の状況該当値テキスト"/>
        <xdr:cNvSpPr txBox="1"/>
      </xdr:nvSpPr>
      <xdr:spPr>
        <a:xfrm>
          <a:off x="17106900" y="10121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156391</xdr:rowOff>
    </xdr:from>
    <xdr:to>
      <xdr:col>23</xdr:col>
      <xdr:colOff>457200</xdr:colOff>
      <xdr:row>60</xdr:row>
      <xdr:rowOff>86541</xdr:rowOff>
    </xdr:to>
    <xdr:sp macro="" textlink="">
      <xdr:nvSpPr>
        <xdr:cNvPr id="339" name="円/楕円 338"/>
        <xdr:cNvSpPr/>
      </xdr:nvSpPr>
      <xdr:spPr>
        <a:xfrm>
          <a:off x="16129000" y="10271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96718</xdr:rowOff>
    </xdr:from>
    <xdr:ext cx="736600" cy="259045"/>
    <xdr:sp macro="" textlink="">
      <xdr:nvSpPr>
        <xdr:cNvPr id="340" name="テキスト ボックス 339"/>
        <xdr:cNvSpPr txBox="1"/>
      </xdr:nvSpPr>
      <xdr:spPr>
        <a:xfrm>
          <a:off x="15798800" y="100408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154094</xdr:rowOff>
    </xdr:from>
    <xdr:to>
      <xdr:col>22</xdr:col>
      <xdr:colOff>254000</xdr:colOff>
      <xdr:row>60</xdr:row>
      <xdr:rowOff>84244</xdr:rowOff>
    </xdr:to>
    <xdr:sp macro="" textlink="">
      <xdr:nvSpPr>
        <xdr:cNvPr id="341" name="円/楕円 340"/>
        <xdr:cNvSpPr/>
      </xdr:nvSpPr>
      <xdr:spPr>
        <a:xfrm>
          <a:off x="15240000" y="1026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94421</xdr:rowOff>
    </xdr:from>
    <xdr:ext cx="762000" cy="259045"/>
    <xdr:sp macro="" textlink="">
      <xdr:nvSpPr>
        <xdr:cNvPr id="342" name="テキスト ボックス 341"/>
        <xdr:cNvSpPr txBox="1"/>
      </xdr:nvSpPr>
      <xdr:spPr>
        <a:xfrm>
          <a:off x="14909800" y="10038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159838</xdr:rowOff>
    </xdr:from>
    <xdr:to>
      <xdr:col>21</xdr:col>
      <xdr:colOff>50800</xdr:colOff>
      <xdr:row>60</xdr:row>
      <xdr:rowOff>89988</xdr:rowOff>
    </xdr:to>
    <xdr:sp macro="" textlink="">
      <xdr:nvSpPr>
        <xdr:cNvPr id="343" name="円/楕円 342"/>
        <xdr:cNvSpPr/>
      </xdr:nvSpPr>
      <xdr:spPr>
        <a:xfrm>
          <a:off x="143510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100165</xdr:rowOff>
    </xdr:from>
    <xdr:ext cx="762000" cy="259045"/>
    <xdr:sp macro="" textlink="">
      <xdr:nvSpPr>
        <xdr:cNvPr id="344" name="テキスト ボックス 343"/>
        <xdr:cNvSpPr txBox="1"/>
      </xdr:nvSpPr>
      <xdr:spPr>
        <a:xfrm>
          <a:off x="14020800" y="10044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149497</xdr:rowOff>
    </xdr:from>
    <xdr:to>
      <xdr:col>19</xdr:col>
      <xdr:colOff>533400</xdr:colOff>
      <xdr:row>60</xdr:row>
      <xdr:rowOff>79647</xdr:rowOff>
    </xdr:to>
    <xdr:sp macro="" textlink="">
      <xdr:nvSpPr>
        <xdr:cNvPr id="345" name="円/楕円 344"/>
        <xdr:cNvSpPr/>
      </xdr:nvSpPr>
      <xdr:spPr>
        <a:xfrm>
          <a:off x="13462000" y="1026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89824</xdr:rowOff>
    </xdr:from>
    <xdr:ext cx="762000" cy="259045"/>
    <xdr:sp macro="" textlink="">
      <xdr:nvSpPr>
        <xdr:cNvPr id="346" name="テキスト ボックス 345"/>
        <xdr:cNvSpPr txBox="1"/>
      </xdr:nvSpPr>
      <xdr:spPr>
        <a:xfrm>
          <a:off x="13131800" y="10033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これまで、交付税措置のある起債を厳選して活用してきたことなどにより、類似団体平均を下回っているが、須賀川ﾃｸﾆｶﾙﾘｻｰﾁｶﾞｰﾃﾞﾝ整備事業用地の買戻しにあたって、県貸付金を活用したことにより、当該償還期間中</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比率の上昇が懸念され</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また、今後、市庁舎</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再建、（仮称）市民交流センター建設等の</a:t>
          </a:r>
          <a:r>
            <a:rPr lang="ja-JP" altLang="en-US" sz="1100" b="0" i="0" baseline="0">
              <a:solidFill>
                <a:schemeClr val="dk1"/>
              </a:solidFill>
              <a:effectLst/>
              <a:latin typeface="+mn-lt"/>
              <a:ea typeface="+mn-ea"/>
              <a:cs typeface="+mn-cs"/>
            </a:rPr>
            <a:t>復旧復興に係る</a:t>
          </a:r>
          <a:r>
            <a:rPr lang="ja-JP" altLang="ja-JP" sz="1100" b="0" i="0" baseline="0">
              <a:solidFill>
                <a:schemeClr val="dk1"/>
              </a:solidFill>
              <a:effectLst/>
              <a:latin typeface="+mn-lt"/>
              <a:ea typeface="+mn-ea"/>
              <a:cs typeface="+mn-cs"/>
            </a:rPr>
            <a:t>大型事業</a:t>
          </a:r>
          <a:r>
            <a:rPr lang="ja-JP" altLang="en-US" sz="1100" b="0" i="0" baseline="0">
              <a:solidFill>
                <a:schemeClr val="dk1"/>
              </a:solidFill>
              <a:effectLst/>
              <a:latin typeface="+mn-lt"/>
              <a:ea typeface="+mn-ea"/>
              <a:cs typeface="+mn-cs"/>
            </a:rPr>
            <a:t>や須賀川地方保健環境組合における処理場改築等</a:t>
          </a:r>
          <a:r>
            <a:rPr lang="ja-JP" altLang="ja-JP" sz="1100" b="0" i="0" baseline="0">
              <a:solidFill>
                <a:schemeClr val="dk1"/>
              </a:solidFill>
              <a:effectLst/>
              <a:latin typeface="+mn-lt"/>
              <a:ea typeface="+mn-ea"/>
              <a:cs typeface="+mn-cs"/>
            </a:rPr>
            <a:t>が</a:t>
          </a:r>
          <a:r>
            <a:rPr lang="ja-JP" altLang="en-US" sz="1100" b="0" i="0" baseline="0">
              <a:solidFill>
                <a:schemeClr val="dk1"/>
              </a:solidFill>
              <a:effectLst/>
              <a:latin typeface="+mn-lt"/>
              <a:ea typeface="+mn-ea"/>
              <a:cs typeface="+mn-cs"/>
            </a:rPr>
            <a:t>予定されており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指標の上昇が懸念されるため、</a:t>
          </a:r>
          <a:r>
            <a:rPr lang="ja-JP" altLang="ja-JP" sz="1100" b="0" i="0" baseline="0">
              <a:solidFill>
                <a:schemeClr val="dk1"/>
              </a:solidFill>
              <a:effectLst/>
              <a:latin typeface="+mn-lt"/>
              <a:ea typeface="+mn-ea"/>
              <a:cs typeface="+mn-cs"/>
            </a:rPr>
            <a:t>今後も引き続き、交付税措置のある起債を厳選し活用するなど</a:t>
          </a:r>
          <a:r>
            <a:rPr lang="ja-JP" altLang="en-US" sz="1100" b="0" i="0" baseline="0">
              <a:solidFill>
                <a:schemeClr val="dk1"/>
              </a:solidFill>
              <a:effectLst/>
              <a:latin typeface="+mn-lt"/>
              <a:ea typeface="+mn-ea"/>
              <a:cs typeface="+mn-cs"/>
            </a:rPr>
            <a:t>比率</a:t>
          </a:r>
          <a:r>
            <a:rPr lang="ja-JP" altLang="ja-JP" sz="1100" b="0" i="0" baseline="0">
              <a:solidFill>
                <a:schemeClr val="dk1"/>
              </a:solidFill>
              <a:effectLst/>
              <a:latin typeface="+mn-lt"/>
              <a:ea typeface="+mn-ea"/>
              <a:cs typeface="+mn-cs"/>
            </a:rPr>
            <a:t>の抑制に努めていきたい。</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1" name="直線コネクタ 370"/>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2"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3" name="直線コネクタ 372"/>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4"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5" name="直線コネクタ 374"/>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78740</xdr:rowOff>
    </xdr:from>
    <xdr:to>
      <xdr:col>24</xdr:col>
      <xdr:colOff>558800</xdr:colOff>
      <xdr:row>40</xdr:row>
      <xdr:rowOff>78740</xdr:rowOff>
    </xdr:to>
    <xdr:cxnSp macro="">
      <xdr:nvCxnSpPr>
        <xdr:cNvPr id="376" name="直線コネクタ 375"/>
        <xdr:cNvCxnSpPr/>
      </xdr:nvCxnSpPr>
      <xdr:spPr>
        <a:xfrm>
          <a:off x="16179800" y="69367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24147</xdr:rowOff>
    </xdr:from>
    <xdr:ext cx="762000" cy="259045"/>
    <xdr:sp macro="" textlink="">
      <xdr:nvSpPr>
        <xdr:cNvPr id="377" name="公債費負担の状況平均値テキスト"/>
        <xdr:cNvSpPr txBox="1"/>
      </xdr:nvSpPr>
      <xdr:spPr>
        <a:xfrm>
          <a:off x="17106900" y="688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8" name="フローチャート : 判断 377"/>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78740</xdr:rowOff>
    </xdr:from>
    <xdr:to>
      <xdr:col>23</xdr:col>
      <xdr:colOff>406400</xdr:colOff>
      <xdr:row>40</xdr:row>
      <xdr:rowOff>96838</xdr:rowOff>
    </xdr:to>
    <xdr:cxnSp macro="">
      <xdr:nvCxnSpPr>
        <xdr:cNvPr id="379" name="直線コネクタ 378"/>
        <xdr:cNvCxnSpPr/>
      </xdr:nvCxnSpPr>
      <xdr:spPr>
        <a:xfrm flipV="1">
          <a:off x="15290800" y="693674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0" name="フローチャート : 判断 379"/>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9224</xdr:rowOff>
    </xdr:from>
    <xdr:ext cx="736600" cy="259045"/>
    <xdr:sp macro="" textlink="">
      <xdr:nvSpPr>
        <xdr:cNvPr id="381" name="テキスト ボックス 380"/>
        <xdr:cNvSpPr txBox="1"/>
      </xdr:nvSpPr>
      <xdr:spPr>
        <a:xfrm>
          <a:off x="15798800" y="703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96838</xdr:rowOff>
    </xdr:from>
    <xdr:to>
      <xdr:col>22</xdr:col>
      <xdr:colOff>203200</xdr:colOff>
      <xdr:row>40</xdr:row>
      <xdr:rowOff>96838</xdr:rowOff>
    </xdr:to>
    <xdr:cxnSp macro="">
      <xdr:nvCxnSpPr>
        <xdr:cNvPr id="382" name="直線コネクタ 381"/>
        <xdr:cNvCxnSpPr/>
      </xdr:nvCxnSpPr>
      <xdr:spPr>
        <a:xfrm>
          <a:off x="14401800" y="69548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3" name="フローチャート : 判断 382"/>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57484</xdr:rowOff>
    </xdr:from>
    <xdr:ext cx="762000" cy="259045"/>
    <xdr:sp macro="" textlink="">
      <xdr:nvSpPr>
        <xdr:cNvPr id="384" name="テキスト ボックス 383"/>
        <xdr:cNvSpPr txBox="1"/>
      </xdr:nvSpPr>
      <xdr:spPr>
        <a:xfrm>
          <a:off x="14909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96838</xdr:rowOff>
    </xdr:from>
    <xdr:to>
      <xdr:col>21</xdr:col>
      <xdr:colOff>0</xdr:colOff>
      <xdr:row>40</xdr:row>
      <xdr:rowOff>145097</xdr:rowOff>
    </xdr:to>
    <xdr:cxnSp macro="">
      <xdr:nvCxnSpPr>
        <xdr:cNvPr id="385" name="直線コネクタ 384"/>
        <xdr:cNvCxnSpPr/>
      </xdr:nvCxnSpPr>
      <xdr:spPr>
        <a:xfrm flipV="1">
          <a:off x="13512800" y="6954838"/>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121920</xdr:rowOff>
    </xdr:from>
    <xdr:to>
      <xdr:col>21</xdr:col>
      <xdr:colOff>50800</xdr:colOff>
      <xdr:row>42</xdr:row>
      <xdr:rowOff>52070</xdr:rowOff>
    </xdr:to>
    <xdr:sp macro="" textlink="">
      <xdr:nvSpPr>
        <xdr:cNvPr id="386" name="フローチャート : 判断 385"/>
        <xdr:cNvSpPr/>
      </xdr:nvSpPr>
      <xdr:spPr>
        <a:xfrm>
          <a:off x="14351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36847</xdr:rowOff>
    </xdr:from>
    <xdr:ext cx="762000" cy="259045"/>
    <xdr:sp macro="" textlink="">
      <xdr:nvSpPr>
        <xdr:cNvPr id="387" name="テキスト ボックス 386"/>
        <xdr:cNvSpPr txBox="1"/>
      </xdr:nvSpPr>
      <xdr:spPr>
        <a:xfrm>
          <a:off x="14020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4763</xdr:rowOff>
    </xdr:from>
    <xdr:to>
      <xdr:col>19</xdr:col>
      <xdr:colOff>533400</xdr:colOff>
      <xdr:row>42</xdr:row>
      <xdr:rowOff>106363</xdr:rowOff>
    </xdr:to>
    <xdr:sp macro="" textlink="">
      <xdr:nvSpPr>
        <xdr:cNvPr id="388" name="フローチャート : 判断 387"/>
        <xdr:cNvSpPr/>
      </xdr:nvSpPr>
      <xdr:spPr>
        <a:xfrm>
          <a:off x="13462000" y="720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91140</xdr:rowOff>
    </xdr:from>
    <xdr:ext cx="762000" cy="259045"/>
    <xdr:sp macro="" textlink="">
      <xdr:nvSpPr>
        <xdr:cNvPr id="389" name="テキスト ボックス 388"/>
        <xdr:cNvSpPr txBox="1"/>
      </xdr:nvSpPr>
      <xdr:spPr>
        <a:xfrm>
          <a:off x="13131800" y="729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27940</xdr:rowOff>
    </xdr:from>
    <xdr:to>
      <xdr:col>24</xdr:col>
      <xdr:colOff>609600</xdr:colOff>
      <xdr:row>40</xdr:row>
      <xdr:rowOff>129540</xdr:rowOff>
    </xdr:to>
    <xdr:sp macro="" textlink="">
      <xdr:nvSpPr>
        <xdr:cNvPr id="395" name="円/楕円 394"/>
        <xdr:cNvSpPr/>
      </xdr:nvSpPr>
      <xdr:spPr>
        <a:xfrm>
          <a:off x="169672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44467</xdr:rowOff>
    </xdr:from>
    <xdr:ext cx="762000" cy="259045"/>
    <xdr:sp macro="" textlink="">
      <xdr:nvSpPr>
        <xdr:cNvPr id="396" name="公債費負担の状況該当値テキスト"/>
        <xdr:cNvSpPr txBox="1"/>
      </xdr:nvSpPr>
      <xdr:spPr>
        <a:xfrm>
          <a:off x="171069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27940</xdr:rowOff>
    </xdr:from>
    <xdr:to>
      <xdr:col>23</xdr:col>
      <xdr:colOff>457200</xdr:colOff>
      <xdr:row>40</xdr:row>
      <xdr:rowOff>129540</xdr:rowOff>
    </xdr:to>
    <xdr:sp macro="" textlink="">
      <xdr:nvSpPr>
        <xdr:cNvPr id="397" name="円/楕円 396"/>
        <xdr:cNvSpPr/>
      </xdr:nvSpPr>
      <xdr:spPr>
        <a:xfrm>
          <a:off x="16129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98" name="テキスト ボックス 397"/>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46038</xdr:rowOff>
    </xdr:from>
    <xdr:to>
      <xdr:col>22</xdr:col>
      <xdr:colOff>254000</xdr:colOff>
      <xdr:row>40</xdr:row>
      <xdr:rowOff>147638</xdr:rowOff>
    </xdr:to>
    <xdr:sp macro="" textlink="">
      <xdr:nvSpPr>
        <xdr:cNvPr id="399" name="円/楕円 398"/>
        <xdr:cNvSpPr/>
      </xdr:nvSpPr>
      <xdr:spPr>
        <a:xfrm>
          <a:off x="15240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157815</xdr:rowOff>
    </xdr:from>
    <xdr:ext cx="762000" cy="259045"/>
    <xdr:sp macro="" textlink="">
      <xdr:nvSpPr>
        <xdr:cNvPr id="400" name="テキスト ボックス 399"/>
        <xdr:cNvSpPr txBox="1"/>
      </xdr:nvSpPr>
      <xdr:spPr>
        <a:xfrm>
          <a:off x="14909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46038</xdr:rowOff>
    </xdr:from>
    <xdr:to>
      <xdr:col>21</xdr:col>
      <xdr:colOff>50800</xdr:colOff>
      <xdr:row>40</xdr:row>
      <xdr:rowOff>147638</xdr:rowOff>
    </xdr:to>
    <xdr:sp macro="" textlink="">
      <xdr:nvSpPr>
        <xdr:cNvPr id="401" name="円/楕円 400"/>
        <xdr:cNvSpPr/>
      </xdr:nvSpPr>
      <xdr:spPr>
        <a:xfrm>
          <a:off x="14351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157815</xdr:rowOff>
    </xdr:from>
    <xdr:ext cx="762000" cy="259045"/>
    <xdr:sp macro="" textlink="">
      <xdr:nvSpPr>
        <xdr:cNvPr id="402" name="テキスト ボックス 401"/>
        <xdr:cNvSpPr txBox="1"/>
      </xdr:nvSpPr>
      <xdr:spPr>
        <a:xfrm>
          <a:off x="14020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94297</xdr:rowOff>
    </xdr:from>
    <xdr:to>
      <xdr:col>19</xdr:col>
      <xdr:colOff>533400</xdr:colOff>
      <xdr:row>41</xdr:row>
      <xdr:rowOff>24447</xdr:rowOff>
    </xdr:to>
    <xdr:sp macro="" textlink="">
      <xdr:nvSpPr>
        <xdr:cNvPr id="403" name="円/楕円 402"/>
        <xdr:cNvSpPr/>
      </xdr:nvSpPr>
      <xdr:spPr>
        <a:xfrm>
          <a:off x="13462000" y="695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34624</xdr:rowOff>
    </xdr:from>
    <xdr:ext cx="762000" cy="259045"/>
    <xdr:sp macro="" textlink="">
      <xdr:nvSpPr>
        <xdr:cNvPr id="404" name="テキスト ボックス 403"/>
        <xdr:cNvSpPr txBox="1"/>
      </xdr:nvSpPr>
      <xdr:spPr>
        <a:xfrm>
          <a:off x="13131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[37.8%]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将来負担比率の構成要素のうち地方債現在高については、臨時財政対策債や合併特例債を活用してきたことにより、Ｈ１８年度までは増加傾向であっものが、Ｈ１９年度以降は元金償還の進捗により減少傾向となって</a:t>
          </a:r>
          <a:r>
            <a:rPr lang="ja-JP" altLang="en-US" sz="1100" b="0" i="0" baseline="0">
              <a:solidFill>
                <a:schemeClr val="dk1"/>
              </a:solidFill>
              <a:effectLst/>
              <a:latin typeface="+mn-lt"/>
              <a:ea typeface="+mn-ea"/>
              <a:cs typeface="+mn-cs"/>
            </a:rPr>
            <a:t>いたが</a:t>
          </a:r>
          <a:r>
            <a:rPr lang="ja-JP" altLang="ja-JP" sz="1100" b="0" i="0" baseline="0">
              <a:solidFill>
                <a:schemeClr val="dk1"/>
              </a:solidFill>
              <a:effectLst/>
              <a:latin typeface="+mn-lt"/>
              <a:ea typeface="+mn-ea"/>
              <a:cs typeface="+mn-cs"/>
            </a:rPr>
            <a:t>、須賀川ﾃｸﾆｶﾙﾘｻｰﾁｶﾞｰﾃﾞﾝ整備事業用地の買戻しに係る県貸付金</a:t>
          </a:r>
          <a:r>
            <a:rPr lang="ja-JP" altLang="en-US" sz="1100" b="0" i="0" baseline="0">
              <a:solidFill>
                <a:schemeClr val="dk1"/>
              </a:solidFill>
              <a:effectLst/>
              <a:latin typeface="+mn-lt"/>
              <a:ea typeface="+mn-ea"/>
              <a:cs typeface="+mn-cs"/>
            </a:rPr>
            <a:t>により、Ｈ２２年度より一時的に増加したが、元金据え置き期間が１年のため、</a:t>
          </a:r>
          <a:r>
            <a:rPr lang="ja-JP" altLang="ja-JP" sz="1100" b="0" i="0" baseline="0">
              <a:solidFill>
                <a:schemeClr val="dk1"/>
              </a:solidFill>
              <a:effectLst/>
              <a:latin typeface="+mn-lt"/>
              <a:ea typeface="+mn-ea"/>
              <a:cs typeface="+mn-cs"/>
            </a:rPr>
            <a:t>元金償還開始とともに</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将来負担比率の指標改善</a:t>
          </a:r>
          <a:r>
            <a:rPr lang="ja-JP" altLang="en-US" sz="1100" b="0" i="0" baseline="0">
              <a:solidFill>
                <a:schemeClr val="dk1"/>
              </a:solidFill>
              <a:effectLst/>
              <a:latin typeface="+mn-lt"/>
              <a:ea typeface="+mn-ea"/>
              <a:cs typeface="+mn-cs"/>
            </a:rPr>
            <a:t>が見込まれる。また、</a:t>
          </a:r>
          <a:r>
            <a:rPr lang="ja-JP" altLang="ja-JP" sz="1100" b="0" i="0" baseline="0">
              <a:solidFill>
                <a:schemeClr val="dk1"/>
              </a:solidFill>
              <a:effectLst/>
              <a:latin typeface="+mn-lt"/>
              <a:ea typeface="+mn-ea"/>
              <a:cs typeface="+mn-cs"/>
            </a:rPr>
            <a:t>震災関連事業推進に係る基金</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創設</a:t>
          </a:r>
          <a:r>
            <a:rPr lang="ja-JP" altLang="en-US" sz="1100" b="0" i="0" baseline="0">
              <a:solidFill>
                <a:schemeClr val="dk1"/>
              </a:solidFill>
              <a:effectLst/>
              <a:latin typeface="+mn-lt"/>
              <a:ea typeface="+mn-ea"/>
              <a:cs typeface="+mn-cs"/>
            </a:rPr>
            <a:t>等で</a:t>
          </a:r>
          <a:r>
            <a:rPr lang="ja-JP" altLang="ja-JP" sz="1100" b="0" i="0" baseline="0">
              <a:solidFill>
                <a:schemeClr val="dk1"/>
              </a:solidFill>
              <a:effectLst/>
              <a:latin typeface="+mn-lt"/>
              <a:ea typeface="+mn-ea"/>
              <a:cs typeface="+mn-cs"/>
            </a:rPr>
            <a:t>、充当可能</a:t>
          </a:r>
          <a:r>
            <a:rPr lang="ja-JP" altLang="en-US" sz="1100" b="0" i="0" baseline="0">
              <a:solidFill>
                <a:schemeClr val="dk1"/>
              </a:solidFill>
              <a:effectLst/>
              <a:latin typeface="+mn-lt"/>
              <a:ea typeface="+mn-ea"/>
              <a:cs typeface="+mn-cs"/>
            </a:rPr>
            <a:t>基金が一時的に増額したことにより指標は改善したが、今後は事業進捗による基金残高の減少により</a:t>
          </a:r>
          <a:r>
            <a:rPr lang="ja-JP" altLang="ja-JP" sz="1100" b="0" i="0" baseline="0">
              <a:solidFill>
                <a:schemeClr val="dk1"/>
              </a:solidFill>
              <a:effectLst/>
              <a:latin typeface="+mn-lt"/>
              <a:ea typeface="+mn-ea"/>
              <a:cs typeface="+mn-cs"/>
            </a:rPr>
            <a:t>上昇が懸念される。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1" name="直線コネクタ 420"/>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2" name="テキスト ボックス 421"/>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5" name="直線コネクタ 424"/>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6" name="テキスト ボックス 425"/>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29" name="直線コネクタ 428"/>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0"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1" name="直線コネクタ 430"/>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2"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3" name="直線コネクタ 432"/>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56579</xdr:rowOff>
    </xdr:from>
    <xdr:to>
      <xdr:col>24</xdr:col>
      <xdr:colOff>558800</xdr:colOff>
      <xdr:row>16</xdr:row>
      <xdr:rowOff>117507</xdr:rowOff>
    </xdr:to>
    <xdr:cxnSp macro="">
      <xdr:nvCxnSpPr>
        <xdr:cNvPr id="434" name="直線コネクタ 433"/>
        <xdr:cNvCxnSpPr/>
      </xdr:nvCxnSpPr>
      <xdr:spPr>
        <a:xfrm flipV="1">
          <a:off x="16179800" y="2799779"/>
          <a:ext cx="838200" cy="60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35"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36" name="フローチャート : 判断 435"/>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117507</xdr:rowOff>
    </xdr:from>
    <xdr:to>
      <xdr:col>23</xdr:col>
      <xdr:colOff>406400</xdr:colOff>
      <xdr:row>17</xdr:row>
      <xdr:rowOff>28702</xdr:rowOff>
    </xdr:to>
    <xdr:cxnSp macro="">
      <xdr:nvCxnSpPr>
        <xdr:cNvPr id="437" name="直線コネクタ 436"/>
        <xdr:cNvCxnSpPr/>
      </xdr:nvCxnSpPr>
      <xdr:spPr>
        <a:xfrm flipV="1">
          <a:off x="15290800" y="2860707"/>
          <a:ext cx="889000" cy="82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38" name="フローチャート : 判断 437"/>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43769</xdr:rowOff>
    </xdr:from>
    <xdr:ext cx="736600" cy="259045"/>
    <xdr:sp macro="" textlink="">
      <xdr:nvSpPr>
        <xdr:cNvPr id="439" name="テキスト ボックス 438"/>
        <xdr:cNvSpPr txBox="1"/>
      </xdr:nvSpPr>
      <xdr:spPr>
        <a:xfrm>
          <a:off x="15798800" y="2958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28702</xdr:rowOff>
    </xdr:from>
    <xdr:to>
      <xdr:col>22</xdr:col>
      <xdr:colOff>203200</xdr:colOff>
      <xdr:row>17</xdr:row>
      <xdr:rowOff>137287</xdr:rowOff>
    </xdr:to>
    <xdr:cxnSp macro="">
      <xdr:nvCxnSpPr>
        <xdr:cNvPr id="440" name="直線コネクタ 439"/>
        <xdr:cNvCxnSpPr/>
      </xdr:nvCxnSpPr>
      <xdr:spPr>
        <a:xfrm flipV="1">
          <a:off x="14401800" y="2943352"/>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1" name="フローチャート : 判断 440"/>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110126</xdr:rowOff>
    </xdr:from>
    <xdr:ext cx="762000" cy="259045"/>
    <xdr:sp macro="" textlink="">
      <xdr:nvSpPr>
        <xdr:cNvPr id="442" name="テキスト ボックス 441"/>
        <xdr:cNvSpPr txBox="1"/>
      </xdr:nvSpPr>
      <xdr:spPr>
        <a:xfrm>
          <a:off x="14909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137287</xdr:rowOff>
    </xdr:from>
    <xdr:to>
      <xdr:col>21</xdr:col>
      <xdr:colOff>0</xdr:colOff>
      <xdr:row>18</xdr:row>
      <xdr:rowOff>5048</xdr:rowOff>
    </xdr:to>
    <xdr:cxnSp macro="">
      <xdr:nvCxnSpPr>
        <xdr:cNvPr id="443" name="直線コネクタ 442"/>
        <xdr:cNvCxnSpPr/>
      </xdr:nvCxnSpPr>
      <xdr:spPr>
        <a:xfrm flipV="1">
          <a:off x="13512800" y="3051937"/>
          <a:ext cx="889000" cy="39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164306</xdr:rowOff>
    </xdr:from>
    <xdr:to>
      <xdr:col>21</xdr:col>
      <xdr:colOff>50800</xdr:colOff>
      <xdr:row>18</xdr:row>
      <xdr:rowOff>94456</xdr:rowOff>
    </xdr:to>
    <xdr:sp macro="" textlink="">
      <xdr:nvSpPr>
        <xdr:cNvPr id="444" name="フローチャート : 判断 443"/>
        <xdr:cNvSpPr/>
      </xdr:nvSpPr>
      <xdr:spPr>
        <a:xfrm>
          <a:off x="14351000" y="307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79233</xdr:rowOff>
    </xdr:from>
    <xdr:ext cx="762000" cy="259045"/>
    <xdr:sp macro="" textlink="">
      <xdr:nvSpPr>
        <xdr:cNvPr id="445" name="テキスト ボックス 444"/>
        <xdr:cNvSpPr txBox="1"/>
      </xdr:nvSpPr>
      <xdr:spPr>
        <a:xfrm>
          <a:off x="14020800" y="3165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112300</xdr:rowOff>
    </xdr:from>
    <xdr:to>
      <xdr:col>19</xdr:col>
      <xdr:colOff>533400</xdr:colOff>
      <xdr:row>19</xdr:row>
      <xdr:rowOff>42450</xdr:rowOff>
    </xdr:to>
    <xdr:sp macro="" textlink="">
      <xdr:nvSpPr>
        <xdr:cNvPr id="446" name="フローチャート : 判断 445"/>
        <xdr:cNvSpPr/>
      </xdr:nvSpPr>
      <xdr:spPr>
        <a:xfrm>
          <a:off x="13462000" y="319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27227</xdr:rowOff>
    </xdr:from>
    <xdr:ext cx="762000" cy="259045"/>
    <xdr:sp macro="" textlink="">
      <xdr:nvSpPr>
        <xdr:cNvPr id="447" name="テキスト ボックス 446"/>
        <xdr:cNvSpPr txBox="1"/>
      </xdr:nvSpPr>
      <xdr:spPr>
        <a:xfrm>
          <a:off x="13131800" y="32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5779</xdr:rowOff>
    </xdr:from>
    <xdr:to>
      <xdr:col>24</xdr:col>
      <xdr:colOff>609600</xdr:colOff>
      <xdr:row>16</xdr:row>
      <xdr:rowOff>107379</xdr:rowOff>
    </xdr:to>
    <xdr:sp macro="" textlink="">
      <xdr:nvSpPr>
        <xdr:cNvPr id="453" name="円/楕円 452"/>
        <xdr:cNvSpPr/>
      </xdr:nvSpPr>
      <xdr:spPr>
        <a:xfrm>
          <a:off x="16967200" y="2748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22306</xdr:rowOff>
    </xdr:from>
    <xdr:ext cx="762000" cy="259045"/>
    <xdr:sp macro="" textlink="">
      <xdr:nvSpPr>
        <xdr:cNvPr id="454" name="将来負担の状況該当値テキスト"/>
        <xdr:cNvSpPr txBox="1"/>
      </xdr:nvSpPr>
      <xdr:spPr>
        <a:xfrm>
          <a:off x="17106900" y="2594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37.8</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66707</xdr:rowOff>
    </xdr:from>
    <xdr:to>
      <xdr:col>23</xdr:col>
      <xdr:colOff>457200</xdr:colOff>
      <xdr:row>16</xdr:row>
      <xdr:rowOff>168307</xdr:rowOff>
    </xdr:to>
    <xdr:sp macro="" textlink="">
      <xdr:nvSpPr>
        <xdr:cNvPr id="455" name="円/楕円 454"/>
        <xdr:cNvSpPr/>
      </xdr:nvSpPr>
      <xdr:spPr>
        <a:xfrm>
          <a:off x="16129000" y="280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7034</xdr:rowOff>
    </xdr:from>
    <xdr:ext cx="736600" cy="259045"/>
    <xdr:sp macro="" textlink="">
      <xdr:nvSpPr>
        <xdr:cNvPr id="456" name="テキスト ボックス 455"/>
        <xdr:cNvSpPr txBox="1"/>
      </xdr:nvSpPr>
      <xdr:spPr>
        <a:xfrm>
          <a:off x="15798800" y="2578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47.9</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149352</xdr:rowOff>
    </xdr:from>
    <xdr:to>
      <xdr:col>22</xdr:col>
      <xdr:colOff>254000</xdr:colOff>
      <xdr:row>17</xdr:row>
      <xdr:rowOff>79502</xdr:rowOff>
    </xdr:to>
    <xdr:sp macro="" textlink="">
      <xdr:nvSpPr>
        <xdr:cNvPr id="457" name="円/楕円 456"/>
        <xdr:cNvSpPr/>
      </xdr:nvSpPr>
      <xdr:spPr>
        <a:xfrm>
          <a:off x="15240000" y="28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89679</xdr:rowOff>
    </xdr:from>
    <xdr:ext cx="762000" cy="259045"/>
    <xdr:sp macro="" textlink="">
      <xdr:nvSpPr>
        <xdr:cNvPr id="458" name="テキスト ボックス 457"/>
        <xdr:cNvSpPr txBox="1"/>
      </xdr:nvSpPr>
      <xdr:spPr>
        <a:xfrm>
          <a:off x="14909800" y="266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86487</xdr:rowOff>
    </xdr:from>
    <xdr:to>
      <xdr:col>21</xdr:col>
      <xdr:colOff>50800</xdr:colOff>
      <xdr:row>18</xdr:row>
      <xdr:rowOff>16637</xdr:rowOff>
    </xdr:to>
    <xdr:sp macro="" textlink="">
      <xdr:nvSpPr>
        <xdr:cNvPr id="459" name="円/楕円 458"/>
        <xdr:cNvSpPr/>
      </xdr:nvSpPr>
      <xdr:spPr>
        <a:xfrm>
          <a:off x="14351000" y="3001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26814</xdr:rowOff>
    </xdr:from>
    <xdr:ext cx="762000" cy="259045"/>
    <xdr:sp macro="" textlink="">
      <xdr:nvSpPr>
        <xdr:cNvPr id="460" name="テキスト ボックス 459"/>
        <xdr:cNvSpPr txBox="1"/>
      </xdr:nvSpPr>
      <xdr:spPr>
        <a:xfrm>
          <a:off x="14020800" y="277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125698</xdr:rowOff>
    </xdr:from>
    <xdr:to>
      <xdr:col>19</xdr:col>
      <xdr:colOff>533400</xdr:colOff>
      <xdr:row>18</xdr:row>
      <xdr:rowOff>55848</xdr:rowOff>
    </xdr:to>
    <xdr:sp macro="" textlink="">
      <xdr:nvSpPr>
        <xdr:cNvPr id="461" name="円/楕円 460"/>
        <xdr:cNvSpPr/>
      </xdr:nvSpPr>
      <xdr:spPr>
        <a:xfrm>
          <a:off x="13462000" y="304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66025</xdr:rowOff>
    </xdr:from>
    <xdr:ext cx="762000" cy="259045"/>
    <xdr:sp macro="" textlink="">
      <xdr:nvSpPr>
        <xdr:cNvPr id="462" name="テキスト ボックス 461"/>
        <xdr:cNvSpPr txBox="1"/>
      </xdr:nvSpPr>
      <xdr:spPr>
        <a:xfrm>
          <a:off x="13131800" y="280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福島県須賀川市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78,515
78,270
279.55
52,646,212
49,281,891
1,685,678
18,683,136
30,931,796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37.8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人件費に係るものはＨ２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年度において</a:t>
          </a:r>
          <a:r>
            <a:rPr lang="en-US" altLang="ja-JP" sz="1100" b="0" i="0" baseline="0">
              <a:solidFill>
                <a:schemeClr val="dk1"/>
              </a:solidFill>
              <a:effectLst/>
              <a:latin typeface="+mn-lt"/>
              <a:ea typeface="+mn-ea"/>
              <a:cs typeface="+mn-cs"/>
            </a:rPr>
            <a:t>21.7.</a:t>
          </a:r>
          <a:r>
            <a:rPr lang="ja-JP" altLang="ja-JP" sz="1100" b="0" i="0" baseline="0">
              <a:solidFill>
                <a:schemeClr val="dk1"/>
              </a:solidFill>
              <a:effectLst/>
              <a:latin typeface="+mn-lt"/>
              <a:ea typeface="+mn-ea"/>
              <a:cs typeface="+mn-cs"/>
            </a:rPr>
            <a:t>％と類似団体平均と比べて低い水準にある。傾向としてはＨ１８年度から漸減傾向となっているが、本市はＨ１７年度に３市町村で市町村合併を行っており、</a:t>
          </a:r>
          <a:r>
            <a:rPr lang="ja-JP" altLang="en-US" sz="1100" b="0" i="0" baseline="0">
              <a:solidFill>
                <a:schemeClr val="dk1"/>
              </a:solidFill>
              <a:effectLst/>
              <a:latin typeface="+mn-lt"/>
              <a:ea typeface="+mn-ea"/>
              <a:cs typeface="+mn-cs"/>
            </a:rPr>
            <a:t>これ</a:t>
          </a:r>
          <a:r>
            <a:rPr lang="ja-JP" altLang="ja-JP" sz="1100" b="0" i="0" baseline="0">
              <a:solidFill>
                <a:schemeClr val="dk1"/>
              </a:solidFill>
              <a:effectLst/>
              <a:latin typeface="+mn-lt"/>
              <a:ea typeface="+mn-ea"/>
              <a:cs typeface="+mn-cs"/>
            </a:rPr>
            <a:t>により職員定員適正化計画が</a:t>
          </a:r>
          <a:r>
            <a:rPr lang="ja-JP" altLang="en-US" sz="1100" b="0" i="0" baseline="0">
              <a:solidFill>
                <a:schemeClr val="dk1"/>
              </a:solidFill>
              <a:effectLst/>
              <a:latin typeface="+mn-lt"/>
              <a:ea typeface="+mn-ea"/>
              <a:cs typeface="+mn-cs"/>
            </a:rPr>
            <a:t>計画</a:t>
          </a:r>
          <a:r>
            <a:rPr lang="ja-JP" altLang="ja-JP" sz="1100" b="0" i="0" baseline="0">
              <a:solidFill>
                <a:schemeClr val="dk1"/>
              </a:solidFill>
              <a:effectLst/>
              <a:latin typeface="+mn-lt"/>
              <a:ea typeface="+mn-ea"/>
              <a:cs typeface="+mn-cs"/>
            </a:rPr>
            <a:t>を上回るペースで</a:t>
          </a:r>
          <a:r>
            <a:rPr lang="ja-JP" altLang="en-US" sz="1100" b="0" i="0" baseline="0">
              <a:solidFill>
                <a:schemeClr val="dk1"/>
              </a:solidFill>
              <a:effectLst/>
              <a:latin typeface="+mn-lt"/>
              <a:ea typeface="+mn-ea"/>
              <a:cs typeface="+mn-cs"/>
            </a:rPr>
            <a:t>進捗したためである</a:t>
          </a:r>
          <a:r>
            <a:rPr lang="ja-JP" altLang="ja-JP" sz="1100" b="0" i="0" baseline="0">
              <a:solidFill>
                <a:schemeClr val="dk1"/>
              </a:solidFill>
              <a:effectLst/>
              <a:latin typeface="+mn-lt"/>
              <a:ea typeface="+mn-ea"/>
              <a:cs typeface="+mn-cs"/>
            </a:rPr>
            <a:t>。しかし、東日本大震災により本市においても甚大な被害が発生し、平成２３年度では平成２２年度末退職</a:t>
          </a:r>
          <a:r>
            <a:rPr lang="ja-JP" altLang="en-US" sz="1100" b="0" i="0" baseline="0">
              <a:solidFill>
                <a:schemeClr val="dk1"/>
              </a:solidFill>
              <a:effectLst/>
              <a:latin typeface="+mn-lt"/>
              <a:ea typeface="+mn-ea"/>
              <a:cs typeface="+mn-cs"/>
            </a:rPr>
            <a:t>予定</a:t>
          </a:r>
          <a:r>
            <a:rPr lang="ja-JP" altLang="ja-JP" sz="1100" b="0" i="0" baseline="0">
              <a:solidFill>
                <a:schemeClr val="dk1"/>
              </a:solidFill>
              <a:effectLst/>
              <a:latin typeface="+mn-lt"/>
              <a:ea typeface="+mn-ea"/>
              <a:cs typeface="+mn-cs"/>
            </a:rPr>
            <a:t>者の雇用期間を延長し対応した</a:t>
          </a:r>
          <a:r>
            <a:rPr lang="ja-JP" altLang="en-US" sz="1100" b="0" i="0" baseline="0">
              <a:solidFill>
                <a:schemeClr val="dk1"/>
              </a:solidFill>
              <a:effectLst/>
              <a:latin typeface="+mn-lt"/>
              <a:ea typeface="+mn-ea"/>
              <a:cs typeface="+mn-cs"/>
            </a:rPr>
            <a:t>ため上昇した。</a:t>
          </a:r>
          <a:r>
            <a:rPr lang="ja-JP" altLang="ja-JP" sz="1100" b="0" i="0" baseline="0">
              <a:solidFill>
                <a:schemeClr val="dk1"/>
              </a:solidFill>
              <a:effectLst/>
              <a:latin typeface="+mn-lt"/>
              <a:ea typeface="+mn-ea"/>
              <a:cs typeface="+mn-cs"/>
            </a:rPr>
            <a:t>依然として復旧・復興業務が</a:t>
          </a:r>
          <a:r>
            <a:rPr lang="ja-JP" altLang="en-US" sz="1100" b="0" i="0" baseline="0">
              <a:solidFill>
                <a:schemeClr val="dk1"/>
              </a:solidFill>
              <a:effectLst/>
              <a:latin typeface="+mn-lt"/>
              <a:ea typeface="+mn-ea"/>
              <a:cs typeface="+mn-cs"/>
            </a:rPr>
            <a:t>継続していることから</a:t>
          </a:r>
          <a:r>
            <a:rPr lang="ja-JP" altLang="ja-JP" sz="1100" b="0" i="0" baseline="0">
              <a:solidFill>
                <a:schemeClr val="dk1"/>
              </a:solidFill>
              <a:effectLst/>
              <a:latin typeface="+mn-lt"/>
              <a:ea typeface="+mn-ea"/>
              <a:cs typeface="+mn-cs"/>
            </a:rPr>
            <a:t>、計画の見直しも含めた検証を行</a:t>
          </a:r>
          <a:r>
            <a:rPr lang="ja-JP" altLang="en-US" sz="1100" b="0" i="0" baseline="0">
              <a:solidFill>
                <a:schemeClr val="dk1"/>
              </a:solidFill>
              <a:effectLst/>
              <a:latin typeface="+mn-lt"/>
              <a:ea typeface="+mn-ea"/>
              <a:cs typeface="+mn-cs"/>
            </a:rPr>
            <a:t>い</a:t>
          </a:r>
          <a:r>
            <a:rPr lang="ja-JP" altLang="ja-JP" sz="1100" b="0" i="0" baseline="0">
              <a:solidFill>
                <a:schemeClr val="dk1"/>
              </a:solidFill>
              <a:effectLst/>
              <a:latin typeface="+mn-lt"/>
              <a:ea typeface="+mn-ea"/>
              <a:cs typeface="+mn-cs"/>
            </a:rPr>
            <a:t>、今後も引き続き、さらなる行政の効率化により人件費の抑制に努める。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138430</xdr:rowOff>
    </xdr:from>
    <xdr:to>
      <xdr:col>7</xdr:col>
      <xdr:colOff>15875</xdr:colOff>
      <xdr:row>35</xdr:row>
      <xdr:rowOff>161290</xdr:rowOff>
    </xdr:to>
    <xdr:cxnSp macro="">
      <xdr:nvCxnSpPr>
        <xdr:cNvPr id="65" name="直線コネクタ 64"/>
        <xdr:cNvCxnSpPr/>
      </xdr:nvCxnSpPr>
      <xdr:spPr>
        <a:xfrm>
          <a:off x="3987800" y="61391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138430</xdr:rowOff>
    </xdr:from>
    <xdr:to>
      <xdr:col>5</xdr:col>
      <xdr:colOff>549275</xdr:colOff>
      <xdr:row>37</xdr:row>
      <xdr:rowOff>16510</xdr:rowOff>
    </xdr:to>
    <xdr:cxnSp macro="">
      <xdr:nvCxnSpPr>
        <xdr:cNvPr id="68" name="直線コネクタ 67"/>
        <xdr:cNvCxnSpPr/>
      </xdr:nvCxnSpPr>
      <xdr:spPr>
        <a:xfrm flipV="1">
          <a:off x="3098800" y="613918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31750</xdr:rowOff>
    </xdr:from>
    <xdr:to>
      <xdr:col>4</xdr:col>
      <xdr:colOff>346075</xdr:colOff>
      <xdr:row>37</xdr:row>
      <xdr:rowOff>16510</xdr:rowOff>
    </xdr:to>
    <xdr:cxnSp macro="">
      <xdr:nvCxnSpPr>
        <xdr:cNvPr id="71" name="直線コネクタ 70"/>
        <xdr:cNvCxnSpPr/>
      </xdr:nvCxnSpPr>
      <xdr:spPr>
        <a:xfrm>
          <a:off x="2209800" y="6032500"/>
          <a:ext cx="8890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31750</xdr:rowOff>
    </xdr:from>
    <xdr:to>
      <xdr:col>3</xdr:col>
      <xdr:colOff>142875</xdr:colOff>
      <xdr:row>36</xdr:row>
      <xdr:rowOff>104140</xdr:rowOff>
    </xdr:to>
    <xdr:cxnSp macro="">
      <xdr:nvCxnSpPr>
        <xdr:cNvPr id="74" name="直線コネクタ 73"/>
        <xdr:cNvCxnSpPr/>
      </xdr:nvCxnSpPr>
      <xdr:spPr>
        <a:xfrm flipV="1">
          <a:off x="1320800" y="603250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60960</xdr:rowOff>
    </xdr:from>
    <xdr:to>
      <xdr:col>3</xdr:col>
      <xdr:colOff>193675</xdr:colOff>
      <xdr:row>36</xdr:row>
      <xdr:rowOff>162560</xdr:rowOff>
    </xdr:to>
    <xdr:sp macro="" textlink="">
      <xdr:nvSpPr>
        <xdr:cNvPr id="75" name="フローチャート : 判断 74"/>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147337</xdr:rowOff>
    </xdr:from>
    <xdr:ext cx="762000" cy="259045"/>
    <xdr:sp macro="" textlink="">
      <xdr:nvSpPr>
        <xdr:cNvPr id="76" name="テキスト ボックス 75"/>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26670</xdr:rowOff>
    </xdr:from>
    <xdr:to>
      <xdr:col>1</xdr:col>
      <xdr:colOff>676275</xdr:colOff>
      <xdr:row>37</xdr:row>
      <xdr:rowOff>128270</xdr:rowOff>
    </xdr:to>
    <xdr:sp macro="" textlink="">
      <xdr:nvSpPr>
        <xdr:cNvPr id="77" name="フローチャート : 判断 76"/>
        <xdr:cNvSpPr/>
      </xdr:nvSpPr>
      <xdr:spPr>
        <a:xfrm>
          <a:off x="1270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113047</xdr:rowOff>
    </xdr:from>
    <xdr:ext cx="762000" cy="259045"/>
    <xdr:sp macro="" textlink="">
      <xdr:nvSpPr>
        <xdr:cNvPr id="78" name="テキスト ボックス 77"/>
        <xdr:cNvSpPr txBox="1"/>
      </xdr:nvSpPr>
      <xdr:spPr>
        <a:xfrm>
          <a:off x="939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110490</xdr:rowOff>
    </xdr:from>
    <xdr:to>
      <xdr:col>7</xdr:col>
      <xdr:colOff>66675</xdr:colOff>
      <xdr:row>36</xdr:row>
      <xdr:rowOff>40640</xdr:rowOff>
    </xdr:to>
    <xdr:sp macro="" textlink="">
      <xdr:nvSpPr>
        <xdr:cNvPr id="84" name="円/楕円 83"/>
        <xdr:cNvSpPr/>
      </xdr:nvSpPr>
      <xdr:spPr>
        <a:xfrm>
          <a:off x="4775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127017</xdr:rowOff>
    </xdr:from>
    <xdr:ext cx="762000" cy="259045"/>
    <xdr:sp macro="" textlink="">
      <xdr:nvSpPr>
        <xdr:cNvPr id="85" name="人件費該当値テキスト"/>
        <xdr:cNvSpPr txBox="1"/>
      </xdr:nvSpPr>
      <xdr:spPr>
        <a:xfrm>
          <a:off x="4914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87630</xdr:rowOff>
    </xdr:from>
    <xdr:to>
      <xdr:col>5</xdr:col>
      <xdr:colOff>600075</xdr:colOff>
      <xdr:row>36</xdr:row>
      <xdr:rowOff>17780</xdr:rowOff>
    </xdr:to>
    <xdr:sp macro="" textlink="">
      <xdr:nvSpPr>
        <xdr:cNvPr id="86" name="円/楕円 85"/>
        <xdr:cNvSpPr/>
      </xdr:nvSpPr>
      <xdr:spPr>
        <a:xfrm>
          <a:off x="3937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27957</xdr:rowOff>
    </xdr:from>
    <xdr:ext cx="736600" cy="259045"/>
    <xdr:sp macro="" textlink="">
      <xdr:nvSpPr>
        <xdr:cNvPr id="87" name="テキスト ボックス 86"/>
        <xdr:cNvSpPr txBox="1"/>
      </xdr:nvSpPr>
      <xdr:spPr>
        <a:xfrm>
          <a:off x="3606800" y="585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137160</xdr:rowOff>
    </xdr:from>
    <xdr:to>
      <xdr:col>4</xdr:col>
      <xdr:colOff>396875</xdr:colOff>
      <xdr:row>37</xdr:row>
      <xdr:rowOff>67310</xdr:rowOff>
    </xdr:to>
    <xdr:sp macro="" textlink="">
      <xdr:nvSpPr>
        <xdr:cNvPr id="88" name="円/楕円 87"/>
        <xdr:cNvSpPr/>
      </xdr:nvSpPr>
      <xdr:spPr>
        <a:xfrm>
          <a:off x="3048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77487</xdr:rowOff>
    </xdr:from>
    <xdr:ext cx="762000" cy="259045"/>
    <xdr:sp macro="" textlink="">
      <xdr:nvSpPr>
        <xdr:cNvPr id="89" name="テキスト ボックス 88"/>
        <xdr:cNvSpPr txBox="1"/>
      </xdr:nvSpPr>
      <xdr:spPr>
        <a:xfrm>
          <a:off x="2717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152400</xdr:rowOff>
    </xdr:from>
    <xdr:to>
      <xdr:col>3</xdr:col>
      <xdr:colOff>193675</xdr:colOff>
      <xdr:row>35</xdr:row>
      <xdr:rowOff>82550</xdr:rowOff>
    </xdr:to>
    <xdr:sp macro="" textlink="">
      <xdr:nvSpPr>
        <xdr:cNvPr id="90" name="円/楕円 89"/>
        <xdr:cNvSpPr/>
      </xdr:nvSpPr>
      <xdr:spPr>
        <a:xfrm>
          <a:off x="2159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92727</xdr:rowOff>
    </xdr:from>
    <xdr:ext cx="762000" cy="259045"/>
    <xdr:sp macro="" textlink="">
      <xdr:nvSpPr>
        <xdr:cNvPr id="91" name="テキスト ボックス 90"/>
        <xdr:cNvSpPr txBox="1"/>
      </xdr:nvSpPr>
      <xdr:spPr>
        <a:xfrm>
          <a:off x="1828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53340</xdr:rowOff>
    </xdr:from>
    <xdr:to>
      <xdr:col>1</xdr:col>
      <xdr:colOff>676275</xdr:colOff>
      <xdr:row>36</xdr:row>
      <xdr:rowOff>154940</xdr:rowOff>
    </xdr:to>
    <xdr:sp macro="" textlink="">
      <xdr:nvSpPr>
        <xdr:cNvPr id="92" name="円/楕円 91"/>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165117</xdr:rowOff>
    </xdr:from>
    <xdr:ext cx="762000" cy="259045"/>
    <xdr:sp macro="" textlink="">
      <xdr:nvSpPr>
        <xdr:cNvPr id="93" name="テキスト ボックス 92"/>
        <xdr:cNvSpPr txBox="1"/>
      </xdr:nvSpPr>
      <xdr:spPr>
        <a:xfrm>
          <a:off x="939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物件費が類似団体平均</a:t>
          </a:r>
          <a:r>
            <a:rPr lang="ja-JP" altLang="en-US" sz="1100" b="0" i="0" baseline="0">
              <a:solidFill>
                <a:schemeClr val="dk1"/>
              </a:solidFill>
              <a:effectLst/>
              <a:latin typeface="+mn-lt"/>
              <a:ea typeface="+mn-ea"/>
              <a:cs typeface="+mn-cs"/>
            </a:rPr>
            <a:t>を上回っている</a:t>
          </a:r>
          <a:r>
            <a:rPr lang="ja-JP" altLang="ja-JP" sz="1100" b="0" i="0" baseline="0">
              <a:solidFill>
                <a:schemeClr val="dk1"/>
              </a:solidFill>
              <a:effectLst/>
              <a:latin typeface="+mn-lt"/>
              <a:ea typeface="+mn-ea"/>
              <a:cs typeface="+mn-cs"/>
            </a:rPr>
            <a:t>要因としては、本市は指定管理制度</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導入</a:t>
          </a:r>
          <a:r>
            <a:rPr lang="ja-JP" altLang="en-US" sz="1100" b="0" i="0" baseline="0">
              <a:solidFill>
                <a:schemeClr val="dk1"/>
              </a:solidFill>
              <a:effectLst/>
              <a:latin typeface="+mn-lt"/>
              <a:ea typeface="+mn-ea"/>
              <a:cs typeface="+mn-cs"/>
            </a:rPr>
            <a:t>が進んでおり</a:t>
          </a:r>
          <a:r>
            <a:rPr lang="ja-JP" altLang="ja-JP" sz="1100" b="0" i="0" baseline="0">
              <a:solidFill>
                <a:schemeClr val="dk1"/>
              </a:solidFill>
              <a:effectLst/>
              <a:latin typeface="+mn-lt"/>
              <a:ea typeface="+mn-ea"/>
              <a:cs typeface="+mn-cs"/>
            </a:rPr>
            <a:t>、施設の維持管理業務の大部分を民間委託して</a:t>
          </a:r>
          <a:r>
            <a:rPr lang="ja-JP" altLang="en-US" sz="1100" b="0" i="0" baseline="0">
              <a:solidFill>
                <a:schemeClr val="dk1"/>
              </a:solidFill>
              <a:effectLst/>
              <a:latin typeface="+mn-lt"/>
              <a:ea typeface="+mn-ea"/>
              <a:cs typeface="+mn-cs"/>
            </a:rPr>
            <a:t>いることから、</a:t>
          </a:r>
          <a:r>
            <a:rPr lang="ja-JP" altLang="ja-JP" sz="1100" b="0" i="0" baseline="0">
              <a:solidFill>
                <a:schemeClr val="dk1"/>
              </a:solidFill>
              <a:effectLst/>
              <a:latin typeface="+mn-lt"/>
              <a:ea typeface="+mn-ea"/>
              <a:cs typeface="+mn-cs"/>
            </a:rPr>
            <a:t>職員人件費等から委託料（物件費）にシフトしていることなどが要因となっている。経常的な物件費については、</a:t>
          </a:r>
          <a:r>
            <a:rPr lang="ja-JP" altLang="en-US" sz="1100" b="0" i="0" baseline="0">
              <a:solidFill>
                <a:schemeClr val="dk1"/>
              </a:solidFill>
              <a:effectLst/>
              <a:latin typeface="+mn-lt"/>
              <a:ea typeface="+mn-ea"/>
              <a:cs typeface="+mn-cs"/>
            </a:rPr>
            <a:t>Ｈ</a:t>
          </a:r>
          <a:r>
            <a:rPr lang="ja-JP" altLang="ja-JP" sz="1100" b="0" i="0" baseline="0">
              <a:solidFill>
                <a:schemeClr val="dk1"/>
              </a:solidFill>
              <a:effectLst/>
              <a:latin typeface="+mn-lt"/>
              <a:ea typeface="+mn-ea"/>
              <a:cs typeface="+mn-cs"/>
            </a:rPr>
            <a:t>２６年度予算編成から施策別予算枠配分</a:t>
          </a:r>
          <a:r>
            <a:rPr lang="ja-JP" altLang="en-US" sz="1100" b="0" i="0" baseline="0">
              <a:solidFill>
                <a:schemeClr val="dk1"/>
              </a:solidFill>
              <a:effectLst/>
              <a:latin typeface="+mn-lt"/>
              <a:ea typeface="+mn-ea"/>
              <a:cs typeface="+mn-cs"/>
            </a:rPr>
            <a:t>を実施したことによる効率化により、</a:t>
          </a:r>
          <a:r>
            <a:rPr lang="ja-JP" altLang="ja-JP" sz="1100" b="0" i="0" baseline="0">
              <a:solidFill>
                <a:schemeClr val="dk1"/>
              </a:solidFill>
              <a:effectLst/>
              <a:latin typeface="+mn-lt"/>
              <a:ea typeface="+mn-ea"/>
              <a:cs typeface="+mn-cs"/>
            </a:rPr>
            <a:t>徹底的な見直しを実施してきたところであるが、指定管理者制度の導入</a:t>
          </a:r>
          <a:r>
            <a:rPr lang="ja-JP" altLang="en-US" sz="1100" b="0" i="0" baseline="0">
              <a:solidFill>
                <a:schemeClr val="dk1"/>
              </a:solidFill>
              <a:effectLst/>
              <a:latin typeface="+mn-lt"/>
              <a:ea typeface="+mn-ea"/>
              <a:cs typeface="+mn-cs"/>
            </a:rPr>
            <a:t>は今後も維持の</a:t>
          </a:r>
          <a:r>
            <a:rPr lang="ja-JP" altLang="ja-JP" sz="1100" b="0" i="0" baseline="0">
              <a:solidFill>
                <a:schemeClr val="dk1"/>
              </a:solidFill>
              <a:effectLst/>
              <a:latin typeface="+mn-lt"/>
              <a:ea typeface="+mn-ea"/>
              <a:cs typeface="+mn-cs"/>
            </a:rPr>
            <a:t>方針であり、人件費と物件費を合わせた全体で経費の低減を図っていく方針である。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31750</xdr:rowOff>
    </xdr:from>
    <xdr:to>
      <xdr:col>24</xdr:col>
      <xdr:colOff>31750</xdr:colOff>
      <xdr:row>17</xdr:row>
      <xdr:rowOff>46990</xdr:rowOff>
    </xdr:to>
    <xdr:cxnSp macro="">
      <xdr:nvCxnSpPr>
        <xdr:cNvPr id="126" name="直線コネクタ 125"/>
        <xdr:cNvCxnSpPr/>
      </xdr:nvCxnSpPr>
      <xdr:spPr>
        <a:xfrm>
          <a:off x="15671800" y="29464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165100</xdr:rowOff>
    </xdr:from>
    <xdr:to>
      <xdr:col>22</xdr:col>
      <xdr:colOff>565150</xdr:colOff>
      <xdr:row>17</xdr:row>
      <xdr:rowOff>31750</xdr:rowOff>
    </xdr:to>
    <xdr:cxnSp macro="">
      <xdr:nvCxnSpPr>
        <xdr:cNvPr id="129" name="直線コネクタ 128"/>
        <xdr:cNvCxnSpPr/>
      </xdr:nvCxnSpPr>
      <xdr:spPr>
        <a:xfrm>
          <a:off x="14782800" y="2908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165100</xdr:rowOff>
    </xdr:from>
    <xdr:to>
      <xdr:col>21</xdr:col>
      <xdr:colOff>361950</xdr:colOff>
      <xdr:row>17</xdr:row>
      <xdr:rowOff>1270</xdr:rowOff>
    </xdr:to>
    <xdr:cxnSp macro="">
      <xdr:nvCxnSpPr>
        <xdr:cNvPr id="132" name="直線コネクタ 131"/>
        <xdr:cNvCxnSpPr/>
      </xdr:nvCxnSpPr>
      <xdr:spPr>
        <a:xfrm flipV="1">
          <a:off x="13893800" y="29083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1270</xdr:rowOff>
    </xdr:from>
    <xdr:to>
      <xdr:col>20</xdr:col>
      <xdr:colOff>158750</xdr:colOff>
      <xdr:row>17</xdr:row>
      <xdr:rowOff>24130</xdr:rowOff>
    </xdr:to>
    <xdr:cxnSp macro="">
      <xdr:nvCxnSpPr>
        <xdr:cNvPr id="135" name="直線コネクタ 134"/>
        <xdr:cNvCxnSpPr/>
      </xdr:nvCxnSpPr>
      <xdr:spPr>
        <a:xfrm flipV="1">
          <a:off x="13004800" y="29159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133350</xdr:rowOff>
    </xdr:from>
    <xdr:to>
      <xdr:col>20</xdr:col>
      <xdr:colOff>209550</xdr:colOff>
      <xdr:row>16</xdr:row>
      <xdr:rowOff>63500</xdr:rowOff>
    </xdr:to>
    <xdr:sp macro="" textlink="">
      <xdr:nvSpPr>
        <xdr:cNvPr id="136" name="フローチャート : 判断 135"/>
        <xdr:cNvSpPr/>
      </xdr:nvSpPr>
      <xdr:spPr>
        <a:xfrm>
          <a:off x="13843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73677</xdr:rowOff>
    </xdr:from>
    <xdr:ext cx="762000" cy="259045"/>
    <xdr:sp macro="" textlink="">
      <xdr:nvSpPr>
        <xdr:cNvPr id="137" name="テキスト ボックス 136"/>
        <xdr:cNvSpPr txBox="1"/>
      </xdr:nvSpPr>
      <xdr:spPr>
        <a:xfrm>
          <a:off x="13512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0</xdr:rowOff>
    </xdr:from>
    <xdr:to>
      <xdr:col>19</xdr:col>
      <xdr:colOff>6350</xdr:colOff>
      <xdr:row>16</xdr:row>
      <xdr:rowOff>101600</xdr:rowOff>
    </xdr:to>
    <xdr:sp macro="" textlink="">
      <xdr:nvSpPr>
        <xdr:cNvPr id="138" name="フローチャート : 判断 137"/>
        <xdr:cNvSpPr/>
      </xdr:nvSpPr>
      <xdr:spPr>
        <a:xfrm>
          <a:off x="12954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111777</xdr:rowOff>
    </xdr:from>
    <xdr:ext cx="762000" cy="259045"/>
    <xdr:sp macro="" textlink="">
      <xdr:nvSpPr>
        <xdr:cNvPr id="139" name="テキスト ボックス 138"/>
        <xdr:cNvSpPr txBox="1"/>
      </xdr:nvSpPr>
      <xdr:spPr>
        <a:xfrm>
          <a:off x="12623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167640</xdr:rowOff>
    </xdr:from>
    <xdr:to>
      <xdr:col>24</xdr:col>
      <xdr:colOff>82550</xdr:colOff>
      <xdr:row>17</xdr:row>
      <xdr:rowOff>97790</xdr:rowOff>
    </xdr:to>
    <xdr:sp macro="" textlink="">
      <xdr:nvSpPr>
        <xdr:cNvPr id="145" name="円/楕円 144"/>
        <xdr:cNvSpPr/>
      </xdr:nvSpPr>
      <xdr:spPr>
        <a:xfrm>
          <a:off x="16459200" y="29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139717</xdr:rowOff>
    </xdr:from>
    <xdr:ext cx="762000" cy="259045"/>
    <xdr:sp macro="" textlink="">
      <xdr:nvSpPr>
        <xdr:cNvPr id="146" name="物件費該当値テキスト"/>
        <xdr:cNvSpPr txBox="1"/>
      </xdr:nvSpPr>
      <xdr:spPr>
        <a:xfrm>
          <a:off x="165989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152400</xdr:rowOff>
    </xdr:from>
    <xdr:to>
      <xdr:col>22</xdr:col>
      <xdr:colOff>615950</xdr:colOff>
      <xdr:row>17</xdr:row>
      <xdr:rowOff>82550</xdr:rowOff>
    </xdr:to>
    <xdr:sp macro="" textlink="">
      <xdr:nvSpPr>
        <xdr:cNvPr id="147" name="円/楕円 146"/>
        <xdr:cNvSpPr/>
      </xdr:nvSpPr>
      <xdr:spPr>
        <a:xfrm>
          <a:off x="156210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67327</xdr:rowOff>
    </xdr:from>
    <xdr:ext cx="736600" cy="259045"/>
    <xdr:sp macro="" textlink="">
      <xdr:nvSpPr>
        <xdr:cNvPr id="148" name="テキスト ボックス 147"/>
        <xdr:cNvSpPr txBox="1"/>
      </xdr:nvSpPr>
      <xdr:spPr>
        <a:xfrm>
          <a:off x="15290800" y="298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114300</xdr:rowOff>
    </xdr:from>
    <xdr:to>
      <xdr:col>21</xdr:col>
      <xdr:colOff>412750</xdr:colOff>
      <xdr:row>17</xdr:row>
      <xdr:rowOff>44450</xdr:rowOff>
    </xdr:to>
    <xdr:sp macro="" textlink="">
      <xdr:nvSpPr>
        <xdr:cNvPr id="149" name="円/楕円 148"/>
        <xdr:cNvSpPr/>
      </xdr:nvSpPr>
      <xdr:spPr>
        <a:xfrm>
          <a:off x="14732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29227</xdr:rowOff>
    </xdr:from>
    <xdr:ext cx="762000" cy="259045"/>
    <xdr:sp macro="" textlink="">
      <xdr:nvSpPr>
        <xdr:cNvPr id="150" name="テキスト ボックス 149"/>
        <xdr:cNvSpPr txBox="1"/>
      </xdr:nvSpPr>
      <xdr:spPr>
        <a:xfrm>
          <a:off x="14401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121920</xdr:rowOff>
    </xdr:from>
    <xdr:to>
      <xdr:col>20</xdr:col>
      <xdr:colOff>209550</xdr:colOff>
      <xdr:row>17</xdr:row>
      <xdr:rowOff>52070</xdr:rowOff>
    </xdr:to>
    <xdr:sp macro="" textlink="">
      <xdr:nvSpPr>
        <xdr:cNvPr id="151" name="円/楕円 150"/>
        <xdr:cNvSpPr/>
      </xdr:nvSpPr>
      <xdr:spPr>
        <a:xfrm>
          <a:off x="13843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36847</xdr:rowOff>
    </xdr:from>
    <xdr:ext cx="762000" cy="259045"/>
    <xdr:sp macro="" textlink="">
      <xdr:nvSpPr>
        <xdr:cNvPr id="152" name="テキスト ボックス 151"/>
        <xdr:cNvSpPr txBox="1"/>
      </xdr:nvSpPr>
      <xdr:spPr>
        <a:xfrm>
          <a:off x="13512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144780</xdr:rowOff>
    </xdr:from>
    <xdr:to>
      <xdr:col>19</xdr:col>
      <xdr:colOff>6350</xdr:colOff>
      <xdr:row>17</xdr:row>
      <xdr:rowOff>74930</xdr:rowOff>
    </xdr:to>
    <xdr:sp macro="" textlink="">
      <xdr:nvSpPr>
        <xdr:cNvPr id="153" name="円/楕円 152"/>
        <xdr:cNvSpPr/>
      </xdr:nvSpPr>
      <xdr:spPr>
        <a:xfrm>
          <a:off x="12954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59707</xdr:rowOff>
    </xdr:from>
    <xdr:ext cx="762000" cy="259045"/>
    <xdr:sp macro="" textlink="">
      <xdr:nvSpPr>
        <xdr:cNvPr id="154" name="テキスト ボックス 153"/>
        <xdr:cNvSpPr txBox="1"/>
      </xdr:nvSpPr>
      <xdr:spPr>
        <a:xfrm>
          <a:off x="12623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扶助費に係る経常収支比率が類似団体平均を下回っ</a:t>
          </a:r>
          <a:r>
            <a:rPr lang="ja-JP" altLang="en-US" sz="1100" b="0" i="0" baseline="0">
              <a:solidFill>
                <a:schemeClr val="dk1"/>
              </a:solidFill>
              <a:effectLst/>
              <a:latin typeface="+mn-lt"/>
              <a:ea typeface="+mn-ea"/>
              <a:cs typeface="+mn-cs"/>
            </a:rPr>
            <a:t>ている</a:t>
          </a:r>
          <a:r>
            <a:rPr lang="ja-JP" altLang="ja-JP" sz="1100" b="0" i="0" baseline="0">
              <a:solidFill>
                <a:schemeClr val="dk1"/>
              </a:solidFill>
              <a:effectLst/>
              <a:latin typeface="+mn-lt"/>
              <a:ea typeface="+mn-ea"/>
              <a:cs typeface="+mn-cs"/>
            </a:rPr>
            <a:t>が、指標は上昇傾向にある。</a:t>
          </a:r>
          <a:r>
            <a:rPr lang="ja-JP" altLang="en-US" sz="1100" b="0" i="0" baseline="0">
              <a:solidFill>
                <a:schemeClr val="dk1"/>
              </a:solidFill>
              <a:effectLst/>
              <a:latin typeface="+mn-lt"/>
              <a:ea typeface="+mn-ea"/>
              <a:cs typeface="+mn-cs"/>
            </a:rPr>
            <a:t>主な</a:t>
          </a:r>
          <a:r>
            <a:rPr lang="ja-JP" altLang="ja-JP" sz="1100" b="0" i="0" baseline="0">
              <a:solidFill>
                <a:schemeClr val="dk1"/>
              </a:solidFill>
              <a:effectLst/>
              <a:latin typeface="+mn-lt"/>
              <a:ea typeface="+mn-ea"/>
              <a:cs typeface="+mn-cs"/>
            </a:rPr>
            <a:t>要因としては、</a:t>
          </a:r>
          <a:r>
            <a:rPr lang="ja-JP" altLang="en-US" sz="1100" b="0" i="0" baseline="0">
              <a:solidFill>
                <a:schemeClr val="dk1"/>
              </a:solidFill>
              <a:effectLst/>
              <a:latin typeface="+mn-lt"/>
              <a:ea typeface="+mn-ea"/>
              <a:cs typeface="+mn-cs"/>
            </a:rPr>
            <a:t>福島県は１８歳</a:t>
          </a:r>
          <a:r>
            <a:rPr lang="ja-JP" altLang="ja-JP" sz="1100" b="0" i="0" baseline="0">
              <a:solidFill>
                <a:schemeClr val="dk1"/>
              </a:solidFill>
              <a:effectLst/>
              <a:latin typeface="+mn-lt"/>
              <a:ea typeface="+mn-ea"/>
              <a:cs typeface="+mn-cs"/>
            </a:rPr>
            <a:t>以下の</a:t>
          </a:r>
          <a:r>
            <a:rPr lang="ja-JP" altLang="en-US" sz="1100" b="0" i="0" baseline="0">
              <a:solidFill>
                <a:schemeClr val="dk1"/>
              </a:solidFill>
              <a:effectLst/>
              <a:latin typeface="+mn-lt"/>
              <a:ea typeface="+mn-ea"/>
              <a:cs typeface="+mn-cs"/>
            </a:rPr>
            <a:t>こども</a:t>
          </a:r>
          <a:r>
            <a:rPr lang="ja-JP" altLang="ja-JP" sz="1100" b="0" i="0" baseline="0">
              <a:solidFill>
                <a:schemeClr val="dk1"/>
              </a:solidFill>
              <a:effectLst/>
              <a:latin typeface="+mn-lt"/>
              <a:ea typeface="+mn-ea"/>
              <a:cs typeface="+mn-cs"/>
            </a:rPr>
            <a:t>医療費の無料化を実施して</a:t>
          </a:r>
          <a:r>
            <a:rPr lang="ja-JP" altLang="en-US" sz="1100" b="0" i="0" baseline="0">
              <a:solidFill>
                <a:schemeClr val="dk1"/>
              </a:solidFill>
              <a:effectLst/>
              <a:latin typeface="+mn-lt"/>
              <a:ea typeface="+mn-ea"/>
              <a:cs typeface="+mn-cs"/>
            </a:rPr>
            <a:t>いるが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１０歳から１８歳までは県補助（１０分の１０）対象であるが７歳から９歳は市の単独事業であること、さ</a:t>
          </a:r>
          <a:r>
            <a:rPr lang="ja-JP" altLang="ja-JP" sz="1100" b="0" i="0" baseline="0">
              <a:solidFill>
                <a:schemeClr val="dk1"/>
              </a:solidFill>
              <a:effectLst/>
              <a:latin typeface="+mn-lt"/>
              <a:ea typeface="+mn-ea"/>
              <a:cs typeface="+mn-cs"/>
            </a:rPr>
            <a:t>らに長引く不況により</a:t>
          </a:r>
          <a:r>
            <a:rPr lang="ja-JP" altLang="en-US" sz="1100" b="0" i="0" baseline="0">
              <a:solidFill>
                <a:schemeClr val="dk1"/>
              </a:solidFill>
              <a:effectLst/>
              <a:latin typeface="+mn-lt"/>
              <a:ea typeface="+mn-ea"/>
              <a:cs typeface="+mn-cs"/>
            </a:rPr>
            <a:t>社会保障に要する経費が増加傾向</a:t>
          </a:r>
          <a:r>
            <a:rPr lang="ja-JP" altLang="ja-JP" sz="1100" b="0" i="0" baseline="0">
              <a:solidFill>
                <a:schemeClr val="dk1"/>
              </a:solidFill>
              <a:effectLst/>
              <a:latin typeface="+mn-lt"/>
              <a:ea typeface="+mn-ea"/>
              <a:cs typeface="+mn-cs"/>
            </a:rPr>
            <a:t>となっていることなど</a:t>
          </a:r>
          <a:r>
            <a:rPr lang="ja-JP" altLang="en-US" sz="1100" b="0" i="0" baseline="0">
              <a:solidFill>
                <a:schemeClr val="dk1"/>
              </a:solidFill>
              <a:effectLst/>
              <a:latin typeface="+mn-lt"/>
              <a:ea typeface="+mn-ea"/>
              <a:cs typeface="+mn-cs"/>
            </a:rPr>
            <a:t>であ</a:t>
          </a:r>
          <a:r>
            <a:rPr lang="ja-JP" altLang="ja-JP" sz="1100" b="0" i="0" baseline="0">
              <a:solidFill>
                <a:schemeClr val="dk1"/>
              </a:solidFill>
              <a:effectLst/>
              <a:latin typeface="+mn-lt"/>
              <a:ea typeface="+mn-ea"/>
              <a:cs typeface="+mn-cs"/>
            </a:rPr>
            <a:t>る。</a:t>
          </a:r>
          <a:r>
            <a:rPr lang="ja-JP" altLang="en-US" sz="1100" b="0" i="0" baseline="0">
              <a:solidFill>
                <a:schemeClr val="dk1"/>
              </a:solidFill>
              <a:effectLst/>
              <a:latin typeface="+mn-lt"/>
              <a:ea typeface="+mn-ea"/>
              <a:cs typeface="+mn-cs"/>
            </a:rPr>
            <a:t>今後も受給資格</a:t>
          </a:r>
          <a:r>
            <a:rPr lang="ja-JP" altLang="ja-JP" sz="1100" b="0" i="0" baseline="0">
              <a:solidFill>
                <a:schemeClr val="dk1"/>
              </a:solidFill>
              <a:effectLst/>
              <a:latin typeface="+mn-lt"/>
              <a:ea typeface="+mn-ea"/>
              <a:cs typeface="+mn-cs"/>
            </a:rPr>
            <a:t>審査</a:t>
          </a:r>
          <a:r>
            <a:rPr lang="ja-JP" altLang="en-US" sz="1100" b="0" i="0" baseline="0">
              <a:solidFill>
                <a:schemeClr val="dk1"/>
              </a:solidFill>
              <a:effectLst/>
              <a:latin typeface="+mn-lt"/>
              <a:ea typeface="+mn-ea"/>
              <a:cs typeface="+mn-cs"/>
            </a:rPr>
            <a:t>を厳格化し、</a:t>
          </a:r>
          <a:r>
            <a:rPr lang="ja-JP" altLang="ja-JP" sz="1100" b="0" i="0" baseline="0">
              <a:solidFill>
                <a:schemeClr val="dk1"/>
              </a:solidFill>
              <a:effectLst/>
              <a:latin typeface="+mn-lt"/>
              <a:ea typeface="+mn-ea"/>
              <a:cs typeface="+mn-cs"/>
            </a:rPr>
            <a:t>給付内容</a:t>
          </a:r>
          <a:r>
            <a:rPr lang="ja-JP" altLang="en-US" sz="1100" b="0" i="0" baseline="0">
              <a:solidFill>
                <a:schemeClr val="dk1"/>
              </a:solidFill>
              <a:effectLst/>
              <a:latin typeface="+mn-lt"/>
              <a:ea typeface="+mn-ea"/>
              <a:cs typeface="+mn-cs"/>
            </a:rPr>
            <a:t>については他の公費負担との優先順位を精査するなどの</a:t>
          </a:r>
          <a:r>
            <a:rPr lang="ja-JP" altLang="ja-JP" sz="1100" b="0" i="0" baseline="0">
              <a:solidFill>
                <a:schemeClr val="dk1"/>
              </a:solidFill>
              <a:effectLst/>
              <a:latin typeface="+mn-lt"/>
              <a:ea typeface="+mn-ea"/>
              <a:cs typeface="+mn-cs"/>
            </a:rPr>
            <a:t>適正化を進め、定期的に単独扶助費の見直しを進めることで抑制</a:t>
          </a:r>
          <a:r>
            <a:rPr lang="ja-JP" altLang="en-US" sz="1100" b="0" i="0" baseline="0">
              <a:solidFill>
                <a:schemeClr val="dk1"/>
              </a:solidFill>
              <a:effectLst/>
              <a:latin typeface="+mn-lt"/>
              <a:ea typeface="+mn-ea"/>
              <a:cs typeface="+mn-cs"/>
            </a:rPr>
            <a:t>に努める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83566</xdr:rowOff>
    </xdr:from>
    <xdr:to>
      <xdr:col>7</xdr:col>
      <xdr:colOff>15875</xdr:colOff>
      <xdr:row>55</xdr:row>
      <xdr:rowOff>92710</xdr:rowOff>
    </xdr:to>
    <xdr:cxnSp macro="">
      <xdr:nvCxnSpPr>
        <xdr:cNvPr id="185" name="直線コネクタ 184"/>
        <xdr:cNvCxnSpPr/>
      </xdr:nvCxnSpPr>
      <xdr:spPr>
        <a:xfrm>
          <a:off x="3987800" y="951331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56134</xdr:rowOff>
    </xdr:from>
    <xdr:to>
      <xdr:col>5</xdr:col>
      <xdr:colOff>549275</xdr:colOff>
      <xdr:row>55</xdr:row>
      <xdr:rowOff>83566</xdr:rowOff>
    </xdr:to>
    <xdr:cxnSp macro="">
      <xdr:nvCxnSpPr>
        <xdr:cNvPr id="188" name="直線コネクタ 187"/>
        <xdr:cNvCxnSpPr/>
      </xdr:nvCxnSpPr>
      <xdr:spPr>
        <a:xfrm>
          <a:off x="3098800" y="94858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37846</xdr:rowOff>
    </xdr:from>
    <xdr:to>
      <xdr:col>4</xdr:col>
      <xdr:colOff>346075</xdr:colOff>
      <xdr:row>55</xdr:row>
      <xdr:rowOff>56134</xdr:rowOff>
    </xdr:to>
    <xdr:cxnSp macro="">
      <xdr:nvCxnSpPr>
        <xdr:cNvPr id="191" name="直線コネクタ 190"/>
        <xdr:cNvCxnSpPr/>
      </xdr:nvCxnSpPr>
      <xdr:spPr>
        <a:xfrm>
          <a:off x="2209800" y="946759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154432</xdr:rowOff>
    </xdr:from>
    <xdr:to>
      <xdr:col>3</xdr:col>
      <xdr:colOff>142875</xdr:colOff>
      <xdr:row>55</xdr:row>
      <xdr:rowOff>37846</xdr:rowOff>
    </xdr:to>
    <xdr:cxnSp macro="">
      <xdr:nvCxnSpPr>
        <xdr:cNvPr id="194" name="直線コネクタ 193"/>
        <xdr:cNvCxnSpPr/>
      </xdr:nvCxnSpPr>
      <xdr:spPr>
        <a:xfrm>
          <a:off x="1320800" y="941273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12192</xdr:rowOff>
    </xdr:from>
    <xdr:to>
      <xdr:col>3</xdr:col>
      <xdr:colOff>193675</xdr:colOff>
      <xdr:row>54</xdr:row>
      <xdr:rowOff>113792</xdr:rowOff>
    </xdr:to>
    <xdr:sp macro="" textlink="">
      <xdr:nvSpPr>
        <xdr:cNvPr id="195" name="フローチャート : 判断 194"/>
        <xdr:cNvSpPr/>
      </xdr:nvSpPr>
      <xdr:spPr>
        <a:xfrm>
          <a:off x="2159000" y="927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123969</xdr:rowOff>
    </xdr:from>
    <xdr:ext cx="762000" cy="259045"/>
    <xdr:sp macro="" textlink="">
      <xdr:nvSpPr>
        <xdr:cNvPr id="196" name="テキスト ボックス 195"/>
        <xdr:cNvSpPr txBox="1"/>
      </xdr:nvSpPr>
      <xdr:spPr>
        <a:xfrm>
          <a:off x="1828800" y="903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147066</xdr:rowOff>
    </xdr:from>
    <xdr:to>
      <xdr:col>1</xdr:col>
      <xdr:colOff>676275</xdr:colOff>
      <xdr:row>54</xdr:row>
      <xdr:rowOff>77216</xdr:rowOff>
    </xdr:to>
    <xdr:sp macro="" textlink="">
      <xdr:nvSpPr>
        <xdr:cNvPr id="197" name="フローチャート : 判断 196"/>
        <xdr:cNvSpPr/>
      </xdr:nvSpPr>
      <xdr:spPr>
        <a:xfrm>
          <a:off x="1270000" y="9233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87393</xdr:rowOff>
    </xdr:from>
    <xdr:ext cx="762000" cy="259045"/>
    <xdr:sp macro="" textlink="">
      <xdr:nvSpPr>
        <xdr:cNvPr id="198" name="テキスト ボックス 197"/>
        <xdr:cNvSpPr txBox="1"/>
      </xdr:nvSpPr>
      <xdr:spPr>
        <a:xfrm>
          <a:off x="939800" y="900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41910</xdr:rowOff>
    </xdr:from>
    <xdr:to>
      <xdr:col>7</xdr:col>
      <xdr:colOff>66675</xdr:colOff>
      <xdr:row>55</xdr:row>
      <xdr:rowOff>143510</xdr:rowOff>
    </xdr:to>
    <xdr:sp macro="" textlink="">
      <xdr:nvSpPr>
        <xdr:cNvPr id="204" name="円/楕円 203"/>
        <xdr:cNvSpPr/>
      </xdr:nvSpPr>
      <xdr:spPr>
        <a:xfrm>
          <a:off x="47752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58437</xdr:rowOff>
    </xdr:from>
    <xdr:ext cx="762000" cy="259045"/>
    <xdr:sp macro="" textlink="">
      <xdr:nvSpPr>
        <xdr:cNvPr id="205" name="扶助費該当値テキスト"/>
        <xdr:cNvSpPr txBox="1"/>
      </xdr:nvSpPr>
      <xdr:spPr>
        <a:xfrm>
          <a:off x="49149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32766</xdr:rowOff>
    </xdr:from>
    <xdr:to>
      <xdr:col>5</xdr:col>
      <xdr:colOff>600075</xdr:colOff>
      <xdr:row>55</xdr:row>
      <xdr:rowOff>134366</xdr:rowOff>
    </xdr:to>
    <xdr:sp macro="" textlink="">
      <xdr:nvSpPr>
        <xdr:cNvPr id="206" name="円/楕円 205"/>
        <xdr:cNvSpPr/>
      </xdr:nvSpPr>
      <xdr:spPr>
        <a:xfrm>
          <a:off x="3937000" y="946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144543</xdr:rowOff>
    </xdr:from>
    <xdr:ext cx="736600" cy="259045"/>
    <xdr:sp macro="" textlink="">
      <xdr:nvSpPr>
        <xdr:cNvPr id="207" name="テキスト ボックス 206"/>
        <xdr:cNvSpPr txBox="1"/>
      </xdr:nvSpPr>
      <xdr:spPr>
        <a:xfrm>
          <a:off x="3606800" y="9231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5334</xdr:rowOff>
    </xdr:from>
    <xdr:to>
      <xdr:col>4</xdr:col>
      <xdr:colOff>396875</xdr:colOff>
      <xdr:row>55</xdr:row>
      <xdr:rowOff>106934</xdr:rowOff>
    </xdr:to>
    <xdr:sp macro="" textlink="">
      <xdr:nvSpPr>
        <xdr:cNvPr id="208" name="円/楕円 207"/>
        <xdr:cNvSpPr/>
      </xdr:nvSpPr>
      <xdr:spPr>
        <a:xfrm>
          <a:off x="3048000" y="9435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117111</xdr:rowOff>
    </xdr:from>
    <xdr:ext cx="762000" cy="259045"/>
    <xdr:sp macro="" textlink="">
      <xdr:nvSpPr>
        <xdr:cNvPr id="209" name="テキスト ボックス 208"/>
        <xdr:cNvSpPr txBox="1"/>
      </xdr:nvSpPr>
      <xdr:spPr>
        <a:xfrm>
          <a:off x="2717800" y="9203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158496</xdr:rowOff>
    </xdr:from>
    <xdr:to>
      <xdr:col>3</xdr:col>
      <xdr:colOff>193675</xdr:colOff>
      <xdr:row>55</xdr:row>
      <xdr:rowOff>88646</xdr:rowOff>
    </xdr:to>
    <xdr:sp macro="" textlink="">
      <xdr:nvSpPr>
        <xdr:cNvPr id="210" name="円/楕円 209"/>
        <xdr:cNvSpPr/>
      </xdr:nvSpPr>
      <xdr:spPr>
        <a:xfrm>
          <a:off x="21590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211" name="テキスト ボックス 210"/>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103632</xdr:rowOff>
    </xdr:from>
    <xdr:to>
      <xdr:col>1</xdr:col>
      <xdr:colOff>676275</xdr:colOff>
      <xdr:row>55</xdr:row>
      <xdr:rowOff>33782</xdr:rowOff>
    </xdr:to>
    <xdr:sp macro="" textlink="">
      <xdr:nvSpPr>
        <xdr:cNvPr id="212" name="円/楕円 211"/>
        <xdr:cNvSpPr/>
      </xdr:nvSpPr>
      <xdr:spPr>
        <a:xfrm>
          <a:off x="1270000" y="936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18559</xdr:rowOff>
    </xdr:from>
    <xdr:ext cx="762000" cy="259045"/>
    <xdr:sp macro="" textlink="">
      <xdr:nvSpPr>
        <xdr:cNvPr id="213" name="テキスト ボックス 212"/>
        <xdr:cNvSpPr txBox="1"/>
      </xdr:nvSpPr>
      <xdr:spPr>
        <a:xfrm>
          <a:off x="939800" y="9448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その他</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経常収支比率は類似団体平均を下回る値となっている。</a:t>
          </a:r>
          <a:r>
            <a:rPr lang="ja-JP" altLang="en-US" sz="1100" b="0" i="0" baseline="0">
              <a:solidFill>
                <a:schemeClr val="dk1"/>
              </a:solidFill>
              <a:effectLst/>
              <a:latin typeface="+mn-lt"/>
              <a:ea typeface="+mn-ea"/>
              <a:cs typeface="+mn-cs"/>
            </a:rPr>
            <a:t>その他の</a:t>
          </a:r>
          <a:r>
            <a:rPr lang="ja-JP" altLang="ja-JP" sz="1100" b="0" i="0" baseline="0">
              <a:solidFill>
                <a:schemeClr val="dk1"/>
              </a:solidFill>
              <a:effectLst/>
              <a:latin typeface="+mn-lt"/>
              <a:ea typeface="+mn-ea"/>
              <a:cs typeface="+mn-cs"/>
            </a:rPr>
            <a:t>中で</a:t>
          </a:r>
          <a:r>
            <a:rPr lang="ja-JP" altLang="en-US" sz="1100" b="0" i="0" baseline="0">
              <a:solidFill>
                <a:schemeClr val="dk1"/>
              </a:solidFill>
              <a:effectLst/>
              <a:latin typeface="+mn-lt"/>
              <a:ea typeface="+mn-ea"/>
              <a:cs typeface="+mn-cs"/>
            </a:rPr>
            <a:t>繰出金が</a:t>
          </a:r>
          <a:r>
            <a:rPr lang="ja-JP" altLang="ja-JP" sz="1100" b="0" i="0" baseline="0">
              <a:solidFill>
                <a:schemeClr val="dk1"/>
              </a:solidFill>
              <a:effectLst/>
              <a:latin typeface="+mn-lt"/>
              <a:ea typeface="+mn-ea"/>
              <a:cs typeface="+mn-cs"/>
            </a:rPr>
            <a:t>大きな割合を占め</a:t>
          </a:r>
          <a:r>
            <a:rPr lang="ja-JP" altLang="en-US" sz="1100" b="0" i="0" baseline="0">
              <a:solidFill>
                <a:schemeClr val="dk1"/>
              </a:solidFill>
              <a:effectLst/>
              <a:latin typeface="+mn-lt"/>
              <a:ea typeface="+mn-ea"/>
              <a:cs typeface="+mn-cs"/>
            </a:rPr>
            <a:t>ているが</a:t>
          </a:r>
          <a:r>
            <a:rPr lang="ja-JP" altLang="ja-JP" sz="1100" b="0" i="0" baseline="0">
              <a:solidFill>
                <a:schemeClr val="dk1"/>
              </a:solidFill>
              <a:effectLst/>
              <a:latin typeface="+mn-lt"/>
              <a:ea typeface="+mn-ea"/>
              <a:cs typeface="+mn-cs"/>
            </a:rPr>
            <a:t>、下水道施設や農業集落排水施設に係る繰出金が多額であることから、事業計画の再検討、維持管理経費の節減など、公営企業としての採算性を</a:t>
          </a:r>
          <a:r>
            <a:rPr lang="ja-JP" altLang="en-US" sz="1100" b="0" i="0" baseline="0">
              <a:solidFill>
                <a:schemeClr val="dk1"/>
              </a:solidFill>
              <a:effectLst/>
              <a:latin typeface="+mn-lt"/>
              <a:ea typeface="+mn-ea"/>
              <a:cs typeface="+mn-cs"/>
            </a:rPr>
            <a:t>重視し</a:t>
          </a:r>
          <a:r>
            <a:rPr lang="ja-JP" altLang="ja-JP" sz="1100" b="0" i="0" baseline="0">
              <a:solidFill>
                <a:schemeClr val="dk1"/>
              </a:solidFill>
              <a:effectLst/>
              <a:latin typeface="+mn-lt"/>
              <a:ea typeface="+mn-ea"/>
              <a:cs typeface="+mn-cs"/>
            </a:rPr>
            <a:t>健全化を進める。国民健康保険事業、介護保険事業について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医療費・介護サービス給付費の</a:t>
          </a:r>
          <a:r>
            <a:rPr lang="ja-JP" altLang="en-US" sz="1100" b="0" i="0" baseline="0">
              <a:solidFill>
                <a:schemeClr val="dk1"/>
              </a:solidFill>
              <a:effectLst/>
              <a:latin typeface="+mn-lt"/>
              <a:ea typeface="+mn-ea"/>
              <a:cs typeface="+mn-cs"/>
            </a:rPr>
            <a:t>低減と</a:t>
          </a:r>
          <a:r>
            <a:rPr lang="ja-JP" altLang="ja-JP" sz="1100" b="0" i="0" baseline="0">
              <a:solidFill>
                <a:schemeClr val="dk1"/>
              </a:solidFill>
              <a:effectLst/>
              <a:latin typeface="+mn-lt"/>
              <a:ea typeface="+mn-ea"/>
              <a:cs typeface="+mn-cs"/>
            </a:rPr>
            <a:t>適正化を図ることで普通会計の負担額を減らしていくことに努める。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27940</xdr:rowOff>
    </xdr:from>
    <xdr:to>
      <xdr:col>24</xdr:col>
      <xdr:colOff>31750</xdr:colOff>
      <xdr:row>56</xdr:row>
      <xdr:rowOff>73660</xdr:rowOff>
    </xdr:to>
    <xdr:cxnSp macro="">
      <xdr:nvCxnSpPr>
        <xdr:cNvPr id="246" name="直線コネクタ 245"/>
        <xdr:cNvCxnSpPr/>
      </xdr:nvCxnSpPr>
      <xdr:spPr>
        <a:xfrm>
          <a:off x="15671800" y="96291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146050</xdr:rowOff>
    </xdr:from>
    <xdr:to>
      <xdr:col>22</xdr:col>
      <xdr:colOff>565150</xdr:colOff>
      <xdr:row>56</xdr:row>
      <xdr:rowOff>27940</xdr:rowOff>
    </xdr:to>
    <xdr:cxnSp macro="">
      <xdr:nvCxnSpPr>
        <xdr:cNvPr id="249" name="直線コネクタ 248"/>
        <xdr:cNvCxnSpPr/>
      </xdr:nvCxnSpPr>
      <xdr:spPr>
        <a:xfrm>
          <a:off x="14782800" y="95758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55</xdr:row>
      <xdr:rowOff>153670</xdr:rowOff>
    </xdr:to>
    <xdr:cxnSp macro="">
      <xdr:nvCxnSpPr>
        <xdr:cNvPr id="252" name="直線コネクタ 251"/>
        <xdr:cNvCxnSpPr/>
      </xdr:nvCxnSpPr>
      <xdr:spPr>
        <a:xfrm flipV="1">
          <a:off x="13893800" y="95758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153670</xdr:rowOff>
    </xdr:from>
    <xdr:to>
      <xdr:col>20</xdr:col>
      <xdr:colOff>158750</xdr:colOff>
      <xdr:row>56</xdr:row>
      <xdr:rowOff>5080</xdr:rowOff>
    </xdr:to>
    <xdr:cxnSp macro="">
      <xdr:nvCxnSpPr>
        <xdr:cNvPr id="255" name="直線コネクタ 254"/>
        <xdr:cNvCxnSpPr/>
      </xdr:nvCxnSpPr>
      <xdr:spPr>
        <a:xfrm flipV="1">
          <a:off x="13004800" y="95834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58" name="フローチャート : 判断 257"/>
        <xdr:cNvSpPr/>
      </xdr:nvSpPr>
      <xdr:spPr>
        <a:xfrm>
          <a:off x="12954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101617</xdr:rowOff>
    </xdr:from>
    <xdr:ext cx="762000" cy="259045"/>
    <xdr:sp macro="" textlink="">
      <xdr:nvSpPr>
        <xdr:cNvPr id="259" name="テキスト ボックス 258"/>
        <xdr:cNvSpPr txBox="1"/>
      </xdr:nvSpPr>
      <xdr:spPr>
        <a:xfrm>
          <a:off x="126238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22860</xdr:rowOff>
    </xdr:from>
    <xdr:to>
      <xdr:col>24</xdr:col>
      <xdr:colOff>82550</xdr:colOff>
      <xdr:row>56</xdr:row>
      <xdr:rowOff>124460</xdr:rowOff>
    </xdr:to>
    <xdr:sp macro="" textlink="">
      <xdr:nvSpPr>
        <xdr:cNvPr id="265" name="円/楕円 264"/>
        <xdr:cNvSpPr/>
      </xdr:nvSpPr>
      <xdr:spPr>
        <a:xfrm>
          <a:off x="164592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39387</xdr:rowOff>
    </xdr:from>
    <xdr:ext cx="762000" cy="259045"/>
    <xdr:sp macro="" textlink="">
      <xdr:nvSpPr>
        <xdr:cNvPr id="266" name="その他該当値テキスト"/>
        <xdr:cNvSpPr txBox="1"/>
      </xdr:nvSpPr>
      <xdr:spPr>
        <a:xfrm>
          <a:off x="165989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148590</xdr:rowOff>
    </xdr:from>
    <xdr:to>
      <xdr:col>22</xdr:col>
      <xdr:colOff>615950</xdr:colOff>
      <xdr:row>56</xdr:row>
      <xdr:rowOff>78740</xdr:rowOff>
    </xdr:to>
    <xdr:sp macro="" textlink="">
      <xdr:nvSpPr>
        <xdr:cNvPr id="267" name="円/楕円 266"/>
        <xdr:cNvSpPr/>
      </xdr:nvSpPr>
      <xdr:spPr>
        <a:xfrm>
          <a:off x="15621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88917</xdr:rowOff>
    </xdr:from>
    <xdr:ext cx="736600" cy="259045"/>
    <xdr:sp macro="" textlink="">
      <xdr:nvSpPr>
        <xdr:cNvPr id="268" name="テキスト ボックス 267"/>
        <xdr:cNvSpPr txBox="1"/>
      </xdr:nvSpPr>
      <xdr:spPr>
        <a:xfrm>
          <a:off x="15290800" y="934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95250</xdr:rowOff>
    </xdr:from>
    <xdr:to>
      <xdr:col>21</xdr:col>
      <xdr:colOff>412750</xdr:colOff>
      <xdr:row>56</xdr:row>
      <xdr:rowOff>25400</xdr:rowOff>
    </xdr:to>
    <xdr:sp macro="" textlink="">
      <xdr:nvSpPr>
        <xdr:cNvPr id="269" name="円/楕円 268"/>
        <xdr:cNvSpPr/>
      </xdr:nvSpPr>
      <xdr:spPr>
        <a:xfrm>
          <a:off x="14732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70" name="テキスト ボックス 269"/>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102870</xdr:rowOff>
    </xdr:from>
    <xdr:to>
      <xdr:col>20</xdr:col>
      <xdr:colOff>209550</xdr:colOff>
      <xdr:row>56</xdr:row>
      <xdr:rowOff>33020</xdr:rowOff>
    </xdr:to>
    <xdr:sp macro="" textlink="">
      <xdr:nvSpPr>
        <xdr:cNvPr id="271" name="円/楕円 270"/>
        <xdr:cNvSpPr/>
      </xdr:nvSpPr>
      <xdr:spPr>
        <a:xfrm>
          <a:off x="13843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43197</xdr:rowOff>
    </xdr:from>
    <xdr:ext cx="762000" cy="259045"/>
    <xdr:sp macro="" textlink="">
      <xdr:nvSpPr>
        <xdr:cNvPr id="272" name="テキスト ボックス 271"/>
        <xdr:cNvSpPr txBox="1"/>
      </xdr:nvSpPr>
      <xdr:spPr>
        <a:xfrm>
          <a:off x="13512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125730</xdr:rowOff>
    </xdr:from>
    <xdr:to>
      <xdr:col>19</xdr:col>
      <xdr:colOff>6350</xdr:colOff>
      <xdr:row>56</xdr:row>
      <xdr:rowOff>55880</xdr:rowOff>
    </xdr:to>
    <xdr:sp macro="" textlink="">
      <xdr:nvSpPr>
        <xdr:cNvPr id="273" name="円/楕円 272"/>
        <xdr:cNvSpPr/>
      </xdr:nvSpPr>
      <xdr:spPr>
        <a:xfrm>
          <a:off x="12954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66057</xdr:rowOff>
    </xdr:from>
    <xdr:ext cx="762000" cy="259045"/>
    <xdr:sp macro="" textlink="">
      <xdr:nvSpPr>
        <xdr:cNvPr id="274" name="テキスト ボックス 273"/>
        <xdr:cNvSpPr txBox="1"/>
      </xdr:nvSpPr>
      <xdr:spPr>
        <a:xfrm>
          <a:off x="12623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補助費等に係る経常収支比率は類似団体平均を上回っているものの、各種団体への補助金については運営補助金から事業補助金へ</a:t>
          </a:r>
          <a:r>
            <a:rPr lang="ja-JP" altLang="en-US" sz="1100" b="0" i="0" baseline="0">
              <a:solidFill>
                <a:schemeClr val="dk1"/>
              </a:solidFill>
              <a:effectLst/>
              <a:latin typeface="+mn-lt"/>
              <a:ea typeface="+mn-ea"/>
              <a:cs typeface="+mn-cs"/>
            </a:rPr>
            <a:t>転換</a:t>
          </a:r>
          <a:r>
            <a:rPr lang="ja-JP" altLang="ja-JP" sz="1100" b="0" i="0" baseline="0">
              <a:solidFill>
                <a:schemeClr val="dk1"/>
              </a:solidFill>
              <a:effectLst/>
              <a:latin typeface="+mn-lt"/>
              <a:ea typeface="+mn-ea"/>
              <a:cs typeface="+mn-cs"/>
            </a:rPr>
            <a:t>し、補助金の交付</a:t>
          </a:r>
          <a:r>
            <a:rPr lang="ja-JP" altLang="en-US" sz="1100" b="0" i="0" baseline="0">
              <a:solidFill>
                <a:schemeClr val="dk1"/>
              </a:solidFill>
              <a:effectLst/>
              <a:latin typeface="+mn-lt"/>
              <a:ea typeface="+mn-ea"/>
              <a:cs typeface="+mn-cs"/>
            </a:rPr>
            <a:t>対象が</a:t>
          </a:r>
          <a:r>
            <a:rPr lang="ja-JP" altLang="ja-JP" sz="1100" b="0" i="0" baseline="0">
              <a:solidFill>
                <a:schemeClr val="dk1"/>
              </a:solidFill>
              <a:effectLst/>
              <a:latin typeface="+mn-lt"/>
              <a:ea typeface="+mn-ea"/>
              <a:cs typeface="+mn-cs"/>
            </a:rPr>
            <a:t>適正なものか明確な基準を設け</a:t>
          </a:r>
          <a:r>
            <a:rPr lang="ja-JP" altLang="en-US" sz="1100" b="0" i="0" baseline="0">
              <a:solidFill>
                <a:schemeClr val="dk1"/>
              </a:solidFill>
              <a:effectLst/>
              <a:latin typeface="+mn-lt"/>
              <a:ea typeface="+mn-ea"/>
              <a:cs typeface="+mn-cs"/>
            </a:rPr>
            <a:t>、原則として独自要綱を整備することで適正化を進め、さらに、従来からの</a:t>
          </a:r>
          <a:r>
            <a:rPr lang="ja-JP" altLang="ja-JP" sz="1100" b="0" i="0" baseline="0">
              <a:solidFill>
                <a:schemeClr val="dk1"/>
              </a:solidFill>
              <a:effectLst/>
              <a:latin typeface="+mn-lt"/>
              <a:ea typeface="+mn-ea"/>
              <a:cs typeface="+mn-cs"/>
            </a:rPr>
            <a:t>定期ヒアリング（３年に１度見直し）を</a:t>
          </a:r>
          <a:r>
            <a:rPr lang="ja-JP" altLang="en-US" sz="1100" b="0" i="0" baseline="0">
              <a:solidFill>
                <a:schemeClr val="dk1"/>
              </a:solidFill>
              <a:effectLst/>
              <a:latin typeface="+mn-lt"/>
              <a:ea typeface="+mn-ea"/>
              <a:cs typeface="+mn-cs"/>
            </a:rPr>
            <a:t>引き続き</a:t>
          </a:r>
          <a:r>
            <a:rPr lang="ja-JP" altLang="ja-JP" sz="1100" b="0" i="0" baseline="0">
              <a:solidFill>
                <a:schemeClr val="dk1"/>
              </a:solidFill>
              <a:effectLst/>
              <a:latin typeface="+mn-lt"/>
              <a:ea typeface="+mn-ea"/>
              <a:cs typeface="+mn-cs"/>
            </a:rPr>
            <a:t>実施し、目的の終えた補助金の廃止や終期設定など</a:t>
          </a:r>
          <a:r>
            <a:rPr lang="ja-JP" altLang="en-US" sz="1100" b="0" i="0" baseline="0">
              <a:solidFill>
                <a:schemeClr val="dk1"/>
              </a:solidFill>
              <a:effectLst/>
              <a:latin typeface="+mn-lt"/>
              <a:ea typeface="+mn-ea"/>
              <a:cs typeface="+mn-cs"/>
            </a:rPr>
            <a:t>により</a:t>
          </a:r>
          <a:r>
            <a:rPr lang="ja-JP" altLang="ja-JP" sz="1100" b="0" i="0" baseline="0">
              <a:solidFill>
                <a:schemeClr val="dk1"/>
              </a:solidFill>
              <a:effectLst/>
              <a:latin typeface="+mn-lt"/>
              <a:ea typeface="+mn-ea"/>
              <a:cs typeface="+mn-cs"/>
            </a:rPr>
            <a:t>抑制に努める。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90424</xdr:rowOff>
    </xdr:from>
    <xdr:to>
      <xdr:col>24</xdr:col>
      <xdr:colOff>31750</xdr:colOff>
      <xdr:row>36</xdr:row>
      <xdr:rowOff>117856</xdr:rowOff>
    </xdr:to>
    <xdr:cxnSp macro="">
      <xdr:nvCxnSpPr>
        <xdr:cNvPr id="304" name="直線コネクタ 303"/>
        <xdr:cNvCxnSpPr/>
      </xdr:nvCxnSpPr>
      <xdr:spPr>
        <a:xfrm flipV="1">
          <a:off x="15671800" y="626262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113284</xdr:rowOff>
    </xdr:from>
    <xdr:to>
      <xdr:col>22</xdr:col>
      <xdr:colOff>565150</xdr:colOff>
      <xdr:row>36</xdr:row>
      <xdr:rowOff>117856</xdr:rowOff>
    </xdr:to>
    <xdr:cxnSp macro="">
      <xdr:nvCxnSpPr>
        <xdr:cNvPr id="307" name="直線コネクタ 306"/>
        <xdr:cNvCxnSpPr/>
      </xdr:nvCxnSpPr>
      <xdr:spPr>
        <a:xfrm>
          <a:off x="14782800" y="62854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113284</xdr:rowOff>
    </xdr:from>
    <xdr:to>
      <xdr:col>21</xdr:col>
      <xdr:colOff>361950</xdr:colOff>
      <xdr:row>36</xdr:row>
      <xdr:rowOff>122428</xdr:rowOff>
    </xdr:to>
    <xdr:cxnSp macro="">
      <xdr:nvCxnSpPr>
        <xdr:cNvPr id="310" name="直線コネクタ 309"/>
        <xdr:cNvCxnSpPr/>
      </xdr:nvCxnSpPr>
      <xdr:spPr>
        <a:xfrm flipV="1">
          <a:off x="13893800" y="6285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122428</xdr:rowOff>
    </xdr:from>
    <xdr:to>
      <xdr:col>20</xdr:col>
      <xdr:colOff>158750</xdr:colOff>
      <xdr:row>37</xdr:row>
      <xdr:rowOff>1270</xdr:rowOff>
    </xdr:to>
    <xdr:cxnSp macro="">
      <xdr:nvCxnSpPr>
        <xdr:cNvPr id="313" name="直線コネクタ 312"/>
        <xdr:cNvCxnSpPr/>
      </xdr:nvCxnSpPr>
      <xdr:spPr>
        <a:xfrm flipV="1">
          <a:off x="13004800" y="629462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14" name="フローチャート : 判断 313"/>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128541</xdr:rowOff>
    </xdr:from>
    <xdr:ext cx="762000" cy="259045"/>
    <xdr:sp macro="" textlink="">
      <xdr:nvSpPr>
        <xdr:cNvPr id="315" name="テキスト ボックス 314"/>
        <xdr:cNvSpPr txBox="1"/>
      </xdr:nvSpPr>
      <xdr:spPr>
        <a:xfrm>
          <a:off x="13512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16" name="フローチャート : 判断 315"/>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146829</xdr:rowOff>
    </xdr:from>
    <xdr:ext cx="762000" cy="259045"/>
    <xdr:sp macro="" textlink="">
      <xdr:nvSpPr>
        <xdr:cNvPr id="317" name="テキスト ボックス 316"/>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39624</xdr:rowOff>
    </xdr:from>
    <xdr:to>
      <xdr:col>24</xdr:col>
      <xdr:colOff>82550</xdr:colOff>
      <xdr:row>36</xdr:row>
      <xdr:rowOff>141224</xdr:rowOff>
    </xdr:to>
    <xdr:sp macro="" textlink="">
      <xdr:nvSpPr>
        <xdr:cNvPr id="323" name="円/楕円 322"/>
        <xdr:cNvSpPr/>
      </xdr:nvSpPr>
      <xdr:spPr>
        <a:xfrm>
          <a:off x="164592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11701</xdr:rowOff>
    </xdr:from>
    <xdr:ext cx="762000" cy="259045"/>
    <xdr:sp macro="" textlink="">
      <xdr:nvSpPr>
        <xdr:cNvPr id="324" name="補助費等該当値テキスト"/>
        <xdr:cNvSpPr txBox="1"/>
      </xdr:nvSpPr>
      <xdr:spPr>
        <a:xfrm>
          <a:off x="16598900" y="6183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67056</xdr:rowOff>
    </xdr:from>
    <xdr:to>
      <xdr:col>22</xdr:col>
      <xdr:colOff>615950</xdr:colOff>
      <xdr:row>36</xdr:row>
      <xdr:rowOff>168656</xdr:rowOff>
    </xdr:to>
    <xdr:sp macro="" textlink="">
      <xdr:nvSpPr>
        <xdr:cNvPr id="325" name="円/楕円 324"/>
        <xdr:cNvSpPr/>
      </xdr:nvSpPr>
      <xdr:spPr>
        <a:xfrm>
          <a:off x="15621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153433</xdr:rowOff>
    </xdr:from>
    <xdr:ext cx="736600" cy="259045"/>
    <xdr:sp macro="" textlink="">
      <xdr:nvSpPr>
        <xdr:cNvPr id="326" name="テキスト ボックス 325"/>
        <xdr:cNvSpPr txBox="1"/>
      </xdr:nvSpPr>
      <xdr:spPr>
        <a:xfrm>
          <a:off x="15290800" y="632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62484</xdr:rowOff>
    </xdr:from>
    <xdr:to>
      <xdr:col>21</xdr:col>
      <xdr:colOff>412750</xdr:colOff>
      <xdr:row>36</xdr:row>
      <xdr:rowOff>164084</xdr:rowOff>
    </xdr:to>
    <xdr:sp macro="" textlink="">
      <xdr:nvSpPr>
        <xdr:cNvPr id="327" name="円/楕円 326"/>
        <xdr:cNvSpPr/>
      </xdr:nvSpPr>
      <xdr:spPr>
        <a:xfrm>
          <a:off x="14732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148861</xdr:rowOff>
    </xdr:from>
    <xdr:ext cx="762000" cy="259045"/>
    <xdr:sp macro="" textlink="">
      <xdr:nvSpPr>
        <xdr:cNvPr id="328" name="テキスト ボックス 327"/>
        <xdr:cNvSpPr txBox="1"/>
      </xdr:nvSpPr>
      <xdr:spPr>
        <a:xfrm>
          <a:off x="14401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71628</xdr:rowOff>
    </xdr:from>
    <xdr:to>
      <xdr:col>20</xdr:col>
      <xdr:colOff>209550</xdr:colOff>
      <xdr:row>37</xdr:row>
      <xdr:rowOff>1778</xdr:rowOff>
    </xdr:to>
    <xdr:sp macro="" textlink="">
      <xdr:nvSpPr>
        <xdr:cNvPr id="329" name="円/楕円 328"/>
        <xdr:cNvSpPr/>
      </xdr:nvSpPr>
      <xdr:spPr>
        <a:xfrm>
          <a:off x="13843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158005</xdr:rowOff>
    </xdr:from>
    <xdr:ext cx="762000" cy="259045"/>
    <xdr:sp macro="" textlink="">
      <xdr:nvSpPr>
        <xdr:cNvPr id="330" name="テキスト ボックス 329"/>
        <xdr:cNvSpPr txBox="1"/>
      </xdr:nvSpPr>
      <xdr:spPr>
        <a:xfrm>
          <a:off x="135128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121920</xdr:rowOff>
    </xdr:from>
    <xdr:to>
      <xdr:col>19</xdr:col>
      <xdr:colOff>6350</xdr:colOff>
      <xdr:row>37</xdr:row>
      <xdr:rowOff>52070</xdr:rowOff>
    </xdr:to>
    <xdr:sp macro="" textlink="">
      <xdr:nvSpPr>
        <xdr:cNvPr id="331" name="円/楕円 330"/>
        <xdr:cNvSpPr/>
      </xdr:nvSpPr>
      <xdr:spPr>
        <a:xfrm>
          <a:off x="12954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36847</xdr:rowOff>
    </xdr:from>
    <xdr:ext cx="762000" cy="259045"/>
    <xdr:sp macro="" textlink="">
      <xdr:nvSpPr>
        <xdr:cNvPr id="332" name="テキスト ボックス 331"/>
        <xdr:cNvSpPr txBox="1"/>
      </xdr:nvSpPr>
      <xdr:spPr>
        <a:xfrm>
          <a:off x="12623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これまで、交付税措置のある起債を厳選して活用し、特別な事情を除いて地方債発行額が元金償還額を上回らないよう上限枠を設定</a:t>
          </a:r>
          <a:r>
            <a:rPr lang="ja-JP" altLang="en-US" sz="1100" b="0" i="0" baseline="0">
              <a:solidFill>
                <a:schemeClr val="dk1"/>
              </a:solidFill>
              <a:effectLst/>
              <a:latin typeface="+mn-lt"/>
              <a:ea typeface="+mn-ea"/>
              <a:cs typeface="+mn-cs"/>
            </a:rPr>
            <a:t>するなど抑制に努めてきたが、</a:t>
          </a:r>
          <a:r>
            <a:rPr lang="ja-JP" altLang="ja-JP" sz="1100" b="0" i="0" baseline="0">
              <a:solidFill>
                <a:schemeClr val="dk1"/>
              </a:solidFill>
              <a:effectLst/>
              <a:latin typeface="+mn-lt"/>
              <a:ea typeface="+mn-ea"/>
              <a:cs typeface="+mn-cs"/>
            </a:rPr>
            <a:t>須賀川ﾃｸﾆｶﾙﾘｻｰﾁｶﾞｰﾃﾞﾝ整備事業用地の買戻しにあたって、県貸付金を活用したことや公立岩瀬病院企業団の６・７号病棟の改築に</a:t>
          </a:r>
          <a:r>
            <a:rPr lang="ja-JP" altLang="en-US" sz="1100" b="0" i="0" baseline="0">
              <a:solidFill>
                <a:schemeClr val="dk1"/>
              </a:solidFill>
              <a:effectLst/>
              <a:latin typeface="+mn-lt"/>
              <a:ea typeface="+mn-ea"/>
              <a:cs typeface="+mn-cs"/>
            </a:rPr>
            <a:t>対する</a:t>
          </a:r>
          <a:r>
            <a:rPr lang="ja-JP" altLang="ja-JP" sz="1100" b="0" i="0" baseline="0">
              <a:solidFill>
                <a:schemeClr val="dk1"/>
              </a:solidFill>
              <a:effectLst/>
              <a:latin typeface="+mn-lt"/>
              <a:ea typeface="+mn-ea"/>
              <a:cs typeface="+mn-cs"/>
            </a:rPr>
            <a:t>出資金に合併特例債を充てたことなどにより、それらの元金償還開始とともに公債費</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上昇</a:t>
          </a:r>
          <a:r>
            <a:rPr lang="ja-JP" altLang="en-US" sz="1100" b="0" i="0" baseline="0">
              <a:solidFill>
                <a:schemeClr val="dk1"/>
              </a:solidFill>
              <a:effectLst/>
              <a:latin typeface="+mn-lt"/>
              <a:ea typeface="+mn-ea"/>
              <a:cs typeface="+mn-cs"/>
            </a:rPr>
            <a:t>傾向となり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Ｈ２５年度は</a:t>
          </a:r>
          <a:r>
            <a:rPr lang="ja-JP" altLang="ja-JP" sz="1100" b="0" i="0" baseline="0">
              <a:solidFill>
                <a:schemeClr val="dk1"/>
              </a:solidFill>
              <a:effectLst/>
              <a:latin typeface="+mn-lt"/>
              <a:ea typeface="+mn-ea"/>
              <a:cs typeface="+mn-cs"/>
            </a:rPr>
            <a:t>類似団体平均を</a:t>
          </a:r>
          <a:r>
            <a:rPr lang="ja-JP" altLang="en-US" sz="1100" b="0" i="0" baseline="0">
              <a:solidFill>
                <a:schemeClr val="dk1"/>
              </a:solidFill>
              <a:effectLst/>
              <a:latin typeface="+mn-lt"/>
              <a:ea typeface="+mn-ea"/>
              <a:cs typeface="+mn-cs"/>
            </a:rPr>
            <a:t>上回った。</a:t>
          </a:r>
          <a:r>
            <a:rPr lang="ja-JP" altLang="ja-JP" sz="1100" b="0" i="0" baseline="0">
              <a:solidFill>
                <a:schemeClr val="dk1"/>
              </a:solidFill>
              <a:effectLst/>
              <a:latin typeface="+mn-lt"/>
              <a:ea typeface="+mn-ea"/>
              <a:cs typeface="+mn-cs"/>
            </a:rPr>
            <a:t>今後も</a:t>
          </a:r>
          <a:r>
            <a:rPr lang="ja-JP" altLang="en-US" sz="1100" b="0" i="0" baseline="0">
              <a:solidFill>
                <a:schemeClr val="dk1"/>
              </a:solidFill>
              <a:effectLst/>
              <a:latin typeface="+mn-lt"/>
              <a:ea typeface="+mn-ea"/>
              <a:cs typeface="+mn-cs"/>
            </a:rPr>
            <a:t>震災関連の大型事業が予定されていることから、</a:t>
          </a:r>
          <a:r>
            <a:rPr lang="ja-JP" altLang="ja-JP" sz="1100" b="0" i="0" baseline="0">
              <a:solidFill>
                <a:schemeClr val="dk1"/>
              </a:solidFill>
              <a:effectLst/>
              <a:latin typeface="+mn-lt"/>
              <a:ea typeface="+mn-ea"/>
              <a:cs typeface="+mn-cs"/>
            </a:rPr>
            <a:t>引き続き地方債の発行にあたっては事業を厳選し公債費の抑制に努める。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147574</xdr:rowOff>
    </xdr:from>
    <xdr:to>
      <xdr:col>7</xdr:col>
      <xdr:colOff>15875</xdr:colOff>
      <xdr:row>78</xdr:row>
      <xdr:rowOff>58420</xdr:rowOff>
    </xdr:to>
    <xdr:cxnSp macro="">
      <xdr:nvCxnSpPr>
        <xdr:cNvPr id="362" name="直線コネクタ 361"/>
        <xdr:cNvCxnSpPr/>
      </xdr:nvCxnSpPr>
      <xdr:spPr>
        <a:xfrm>
          <a:off x="3987800" y="13349224"/>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147574</xdr:rowOff>
    </xdr:from>
    <xdr:to>
      <xdr:col>5</xdr:col>
      <xdr:colOff>549275</xdr:colOff>
      <xdr:row>77</xdr:row>
      <xdr:rowOff>147574</xdr:rowOff>
    </xdr:to>
    <xdr:cxnSp macro="">
      <xdr:nvCxnSpPr>
        <xdr:cNvPr id="365" name="直線コネクタ 364"/>
        <xdr:cNvCxnSpPr/>
      </xdr:nvCxnSpPr>
      <xdr:spPr>
        <a:xfrm>
          <a:off x="3098800" y="133492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67" name="テキスト ボックス 366"/>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97282</xdr:rowOff>
    </xdr:from>
    <xdr:to>
      <xdr:col>4</xdr:col>
      <xdr:colOff>346075</xdr:colOff>
      <xdr:row>77</xdr:row>
      <xdr:rowOff>147574</xdr:rowOff>
    </xdr:to>
    <xdr:cxnSp macro="">
      <xdr:nvCxnSpPr>
        <xdr:cNvPr id="368" name="直線コネクタ 367"/>
        <xdr:cNvCxnSpPr/>
      </xdr:nvCxnSpPr>
      <xdr:spPr>
        <a:xfrm>
          <a:off x="2209800" y="1329893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75709</xdr:rowOff>
    </xdr:from>
    <xdr:ext cx="762000" cy="259045"/>
    <xdr:sp macro="" textlink="">
      <xdr:nvSpPr>
        <xdr:cNvPr id="370" name="テキスト ボックス 369"/>
        <xdr:cNvSpPr txBox="1"/>
      </xdr:nvSpPr>
      <xdr:spPr>
        <a:xfrm>
          <a:off x="2717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97282</xdr:rowOff>
    </xdr:from>
    <xdr:to>
      <xdr:col>3</xdr:col>
      <xdr:colOff>142875</xdr:colOff>
      <xdr:row>77</xdr:row>
      <xdr:rowOff>143002</xdr:rowOff>
    </xdr:to>
    <xdr:cxnSp macro="">
      <xdr:nvCxnSpPr>
        <xdr:cNvPr id="371" name="直線コネクタ 370"/>
        <xdr:cNvCxnSpPr/>
      </xdr:nvCxnSpPr>
      <xdr:spPr>
        <a:xfrm flipV="1">
          <a:off x="1320800" y="1329893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7620</xdr:rowOff>
    </xdr:from>
    <xdr:to>
      <xdr:col>3</xdr:col>
      <xdr:colOff>193675</xdr:colOff>
      <xdr:row>78</xdr:row>
      <xdr:rowOff>109220</xdr:rowOff>
    </xdr:to>
    <xdr:sp macro="" textlink="">
      <xdr:nvSpPr>
        <xdr:cNvPr id="372" name="フローチャート : 判断 371"/>
        <xdr:cNvSpPr/>
      </xdr:nvSpPr>
      <xdr:spPr>
        <a:xfrm>
          <a:off x="2159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93997</xdr:rowOff>
    </xdr:from>
    <xdr:ext cx="762000" cy="259045"/>
    <xdr:sp macro="" textlink="">
      <xdr:nvSpPr>
        <xdr:cNvPr id="373" name="テキスト ボックス 372"/>
        <xdr:cNvSpPr txBox="1"/>
      </xdr:nvSpPr>
      <xdr:spPr>
        <a:xfrm>
          <a:off x="1828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67056</xdr:rowOff>
    </xdr:from>
    <xdr:to>
      <xdr:col>1</xdr:col>
      <xdr:colOff>676275</xdr:colOff>
      <xdr:row>78</xdr:row>
      <xdr:rowOff>168656</xdr:rowOff>
    </xdr:to>
    <xdr:sp macro="" textlink="">
      <xdr:nvSpPr>
        <xdr:cNvPr id="374" name="フローチャート : 判断 373"/>
        <xdr:cNvSpPr/>
      </xdr:nvSpPr>
      <xdr:spPr>
        <a:xfrm>
          <a:off x="1270000" y="13440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153433</xdr:rowOff>
    </xdr:from>
    <xdr:ext cx="762000" cy="259045"/>
    <xdr:sp macro="" textlink="">
      <xdr:nvSpPr>
        <xdr:cNvPr id="375" name="テキスト ボックス 374"/>
        <xdr:cNvSpPr txBox="1"/>
      </xdr:nvSpPr>
      <xdr:spPr>
        <a:xfrm>
          <a:off x="939800" y="135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7620</xdr:rowOff>
    </xdr:from>
    <xdr:to>
      <xdr:col>7</xdr:col>
      <xdr:colOff>66675</xdr:colOff>
      <xdr:row>78</xdr:row>
      <xdr:rowOff>109220</xdr:rowOff>
    </xdr:to>
    <xdr:sp macro="" textlink="">
      <xdr:nvSpPr>
        <xdr:cNvPr id="381" name="円/楕円 380"/>
        <xdr:cNvSpPr/>
      </xdr:nvSpPr>
      <xdr:spPr>
        <a:xfrm>
          <a:off x="4775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151147</xdr:rowOff>
    </xdr:from>
    <xdr:ext cx="762000" cy="259045"/>
    <xdr:sp macro="" textlink="">
      <xdr:nvSpPr>
        <xdr:cNvPr id="382" name="公債費該当値テキスト"/>
        <xdr:cNvSpPr txBox="1"/>
      </xdr:nvSpPr>
      <xdr:spPr>
        <a:xfrm>
          <a:off x="4914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96774</xdr:rowOff>
    </xdr:from>
    <xdr:to>
      <xdr:col>5</xdr:col>
      <xdr:colOff>600075</xdr:colOff>
      <xdr:row>78</xdr:row>
      <xdr:rowOff>26924</xdr:rowOff>
    </xdr:to>
    <xdr:sp macro="" textlink="">
      <xdr:nvSpPr>
        <xdr:cNvPr id="383" name="円/楕円 382"/>
        <xdr:cNvSpPr/>
      </xdr:nvSpPr>
      <xdr:spPr>
        <a:xfrm>
          <a:off x="3937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37101</xdr:rowOff>
    </xdr:from>
    <xdr:ext cx="736600" cy="259045"/>
    <xdr:sp macro="" textlink="">
      <xdr:nvSpPr>
        <xdr:cNvPr id="384" name="テキスト ボックス 383"/>
        <xdr:cNvSpPr txBox="1"/>
      </xdr:nvSpPr>
      <xdr:spPr>
        <a:xfrm>
          <a:off x="3606800" y="13067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96774</xdr:rowOff>
    </xdr:from>
    <xdr:to>
      <xdr:col>4</xdr:col>
      <xdr:colOff>396875</xdr:colOff>
      <xdr:row>78</xdr:row>
      <xdr:rowOff>26924</xdr:rowOff>
    </xdr:to>
    <xdr:sp macro="" textlink="">
      <xdr:nvSpPr>
        <xdr:cNvPr id="385" name="円/楕円 384"/>
        <xdr:cNvSpPr/>
      </xdr:nvSpPr>
      <xdr:spPr>
        <a:xfrm>
          <a:off x="3048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37101</xdr:rowOff>
    </xdr:from>
    <xdr:ext cx="762000" cy="259045"/>
    <xdr:sp macro="" textlink="">
      <xdr:nvSpPr>
        <xdr:cNvPr id="386" name="テキスト ボックス 385"/>
        <xdr:cNvSpPr txBox="1"/>
      </xdr:nvSpPr>
      <xdr:spPr>
        <a:xfrm>
          <a:off x="2717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46482</xdr:rowOff>
    </xdr:from>
    <xdr:to>
      <xdr:col>3</xdr:col>
      <xdr:colOff>193675</xdr:colOff>
      <xdr:row>77</xdr:row>
      <xdr:rowOff>148082</xdr:rowOff>
    </xdr:to>
    <xdr:sp macro="" textlink="">
      <xdr:nvSpPr>
        <xdr:cNvPr id="387" name="円/楕円 386"/>
        <xdr:cNvSpPr/>
      </xdr:nvSpPr>
      <xdr:spPr>
        <a:xfrm>
          <a:off x="21590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158259</xdr:rowOff>
    </xdr:from>
    <xdr:ext cx="762000" cy="259045"/>
    <xdr:sp macro="" textlink="">
      <xdr:nvSpPr>
        <xdr:cNvPr id="388" name="テキスト ボックス 387"/>
        <xdr:cNvSpPr txBox="1"/>
      </xdr:nvSpPr>
      <xdr:spPr>
        <a:xfrm>
          <a:off x="1828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89" name="円/楕円 388"/>
        <xdr:cNvSpPr/>
      </xdr:nvSpPr>
      <xdr:spPr>
        <a:xfrm>
          <a:off x="1270000" y="1329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90" name="テキスト ボックス 389"/>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その他に係る経常収支比率は類似団体平均を下回る値となっている。今後も行政の効率化を一層進め、経常経費の縮減に努める。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43180</xdr:rowOff>
    </xdr:from>
    <xdr:to>
      <xdr:col>24</xdr:col>
      <xdr:colOff>31750</xdr:colOff>
      <xdr:row>77</xdr:row>
      <xdr:rowOff>66039</xdr:rowOff>
    </xdr:to>
    <xdr:cxnSp macro="">
      <xdr:nvCxnSpPr>
        <xdr:cNvPr id="423" name="直線コネクタ 422"/>
        <xdr:cNvCxnSpPr/>
      </xdr:nvCxnSpPr>
      <xdr:spPr>
        <a:xfrm>
          <a:off x="15671800" y="13244830"/>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43180</xdr:rowOff>
    </xdr:from>
    <xdr:to>
      <xdr:col>22</xdr:col>
      <xdr:colOff>565150</xdr:colOff>
      <xdr:row>77</xdr:row>
      <xdr:rowOff>92711</xdr:rowOff>
    </xdr:to>
    <xdr:cxnSp macro="">
      <xdr:nvCxnSpPr>
        <xdr:cNvPr id="426" name="直線コネクタ 425"/>
        <xdr:cNvCxnSpPr/>
      </xdr:nvCxnSpPr>
      <xdr:spPr>
        <a:xfrm flipV="1">
          <a:off x="14782800" y="13244830"/>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107950</xdr:rowOff>
    </xdr:from>
    <xdr:to>
      <xdr:col>21</xdr:col>
      <xdr:colOff>361950</xdr:colOff>
      <xdr:row>77</xdr:row>
      <xdr:rowOff>92711</xdr:rowOff>
    </xdr:to>
    <xdr:cxnSp macro="">
      <xdr:nvCxnSpPr>
        <xdr:cNvPr id="429" name="直線コネクタ 428"/>
        <xdr:cNvCxnSpPr/>
      </xdr:nvCxnSpPr>
      <xdr:spPr>
        <a:xfrm>
          <a:off x="13893800" y="13138150"/>
          <a:ext cx="889000" cy="156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107950</xdr:rowOff>
    </xdr:from>
    <xdr:to>
      <xdr:col>20</xdr:col>
      <xdr:colOff>158750</xdr:colOff>
      <xdr:row>77</xdr:row>
      <xdr:rowOff>100330</xdr:rowOff>
    </xdr:to>
    <xdr:cxnSp macro="">
      <xdr:nvCxnSpPr>
        <xdr:cNvPr id="432" name="直線コネクタ 431"/>
        <xdr:cNvCxnSpPr/>
      </xdr:nvCxnSpPr>
      <xdr:spPr>
        <a:xfrm flipV="1">
          <a:off x="13004800" y="1313815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33" name="フローチャート : 判断 432"/>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34" name="テキスト ボックス 433"/>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125730</xdr:rowOff>
    </xdr:from>
    <xdr:to>
      <xdr:col>19</xdr:col>
      <xdr:colOff>6350</xdr:colOff>
      <xdr:row>77</xdr:row>
      <xdr:rowOff>55880</xdr:rowOff>
    </xdr:to>
    <xdr:sp macro="" textlink="">
      <xdr:nvSpPr>
        <xdr:cNvPr id="435" name="フローチャート : 判断 434"/>
        <xdr:cNvSpPr/>
      </xdr:nvSpPr>
      <xdr:spPr>
        <a:xfrm>
          <a:off x="12954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66057</xdr:rowOff>
    </xdr:from>
    <xdr:ext cx="762000" cy="259045"/>
    <xdr:sp macro="" textlink="">
      <xdr:nvSpPr>
        <xdr:cNvPr id="436" name="テキスト ボックス 435"/>
        <xdr:cNvSpPr txBox="1"/>
      </xdr:nvSpPr>
      <xdr:spPr>
        <a:xfrm>
          <a:off x="12623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15239</xdr:rowOff>
    </xdr:from>
    <xdr:to>
      <xdr:col>24</xdr:col>
      <xdr:colOff>82550</xdr:colOff>
      <xdr:row>77</xdr:row>
      <xdr:rowOff>116839</xdr:rowOff>
    </xdr:to>
    <xdr:sp macro="" textlink="">
      <xdr:nvSpPr>
        <xdr:cNvPr id="442" name="円/楕円 441"/>
        <xdr:cNvSpPr/>
      </xdr:nvSpPr>
      <xdr:spPr>
        <a:xfrm>
          <a:off x="164592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31766</xdr:rowOff>
    </xdr:from>
    <xdr:ext cx="762000" cy="259045"/>
    <xdr:sp macro="" textlink="">
      <xdr:nvSpPr>
        <xdr:cNvPr id="443" name="公債費以外該当値テキスト"/>
        <xdr:cNvSpPr txBox="1"/>
      </xdr:nvSpPr>
      <xdr:spPr>
        <a:xfrm>
          <a:off x="16598900" y="13061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163830</xdr:rowOff>
    </xdr:from>
    <xdr:to>
      <xdr:col>22</xdr:col>
      <xdr:colOff>615950</xdr:colOff>
      <xdr:row>77</xdr:row>
      <xdr:rowOff>93980</xdr:rowOff>
    </xdr:to>
    <xdr:sp macro="" textlink="">
      <xdr:nvSpPr>
        <xdr:cNvPr id="444" name="円/楕円 443"/>
        <xdr:cNvSpPr/>
      </xdr:nvSpPr>
      <xdr:spPr>
        <a:xfrm>
          <a:off x="15621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45" name="テキスト ボックス 444"/>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41911</xdr:rowOff>
    </xdr:from>
    <xdr:to>
      <xdr:col>21</xdr:col>
      <xdr:colOff>412750</xdr:colOff>
      <xdr:row>77</xdr:row>
      <xdr:rowOff>143511</xdr:rowOff>
    </xdr:to>
    <xdr:sp macro="" textlink="">
      <xdr:nvSpPr>
        <xdr:cNvPr id="446" name="円/楕円 445"/>
        <xdr:cNvSpPr/>
      </xdr:nvSpPr>
      <xdr:spPr>
        <a:xfrm>
          <a:off x="14732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47" name="テキスト ボックス 446"/>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57150</xdr:rowOff>
    </xdr:from>
    <xdr:to>
      <xdr:col>20</xdr:col>
      <xdr:colOff>209550</xdr:colOff>
      <xdr:row>76</xdr:row>
      <xdr:rowOff>158750</xdr:rowOff>
    </xdr:to>
    <xdr:sp macro="" textlink="">
      <xdr:nvSpPr>
        <xdr:cNvPr id="448" name="円/楕円 447"/>
        <xdr:cNvSpPr/>
      </xdr:nvSpPr>
      <xdr:spPr>
        <a:xfrm>
          <a:off x="13843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143527</xdr:rowOff>
    </xdr:from>
    <xdr:ext cx="762000" cy="259045"/>
    <xdr:sp macro="" textlink="">
      <xdr:nvSpPr>
        <xdr:cNvPr id="449" name="テキスト ボックス 448"/>
        <xdr:cNvSpPr txBox="1"/>
      </xdr:nvSpPr>
      <xdr:spPr>
        <a:xfrm>
          <a:off x="13512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49530</xdr:rowOff>
    </xdr:from>
    <xdr:to>
      <xdr:col>19</xdr:col>
      <xdr:colOff>6350</xdr:colOff>
      <xdr:row>77</xdr:row>
      <xdr:rowOff>151130</xdr:rowOff>
    </xdr:to>
    <xdr:sp macro="" textlink="">
      <xdr:nvSpPr>
        <xdr:cNvPr id="450" name="円/楕円 449"/>
        <xdr:cNvSpPr/>
      </xdr:nvSpPr>
      <xdr:spPr>
        <a:xfrm>
          <a:off x="12954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135907</xdr:rowOff>
    </xdr:from>
    <xdr:ext cx="762000" cy="259045"/>
    <xdr:sp macro="" textlink="">
      <xdr:nvSpPr>
        <xdr:cNvPr id="451" name="テキスト ボックス 450"/>
        <xdr:cNvSpPr txBox="1"/>
      </xdr:nvSpPr>
      <xdr:spPr>
        <a:xfrm>
          <a:off x="12623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福島県須賀川市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5575</xdr:rowOff>
    </xdr:from>
    <xdr:to>
      <xdr:col>4</xdr:col>
      <xdr:colOff>1117600</xdr:colOff>
      <xdr:row>17</xdr:row>
      <xdr:rowOff>38779</xdr:rowOff>
    </xdr:to>
    <xdr:cxnSp macro="">
      <xdr:nvCxnSpPr>
        <xdr:cNvPr id="50" name="直線コネクタ 49"/>
        <xdr:cNvCxnSpPr/>
      </xdr:nvCxnSpPr>
      <xdr:spPr bwMode="auto">
        <a:xfrm>
          <a:off x="5003800" y="2967850"/>
          <a:ext cx="647700" cy="332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115339</xdr:rowOff>
    </xdr:from>
    <xdr:ext cx="762000" cy="259045"/>
    <xdr:sp macro="" textlink="">
      <xdr:nvSpPr>
        <xdr:cNvPr id="51" name="人口1人当たり決算額の推移平均値テキスト130"/>
        <xdr:cNvSpPr txBox="1"/>
      </xdr:nvSpPr>
      <xdr:spPr>
        <a:xfrm>
          <a:off x="5740400" y="273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124581</xdr:rowOff>
    </xdr:from>
    <xdr:to>
      <xdr:col>4</xdr:col>
      <xdr:colOff>469900</xdr:colOff>
      <xdr:row>17</xdr:row>
      <xdr:rowOff>5575</xdr:rowOff>
    </xdr:to>
    <xdr:cxnSp macro="">
      <xdr:nvCxnSpPr>
        <xdr:cNvPr id="53" name="直線コネクタ 52"/>
        <xdr:cNvCxnSpPr/>
      </xdr:nvCxnSpPr>
      <xdr:spPr bwMode="auto">
        <a:xfrm>
          <a:off x="4305300" y="2915406"/>
          <a:ext cx="698500" cy="524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2106</xdr:rowOff>
    </xdr:from>
    <xdr:ext cx="736600" cy="259045"/>
    <xdr:sp macro="" textlink="">
      <xdr:nvSpPr>
        <xdr:cNvPr id="55" name="テキスト ボックス 54"/>
        <xdr:cNvSpPr txBox="1"/>
      </xdr:nvSpPr>
      <xdr:spPr>
        <a:xfrm>
          <a:off x="4622800" y="262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124581</xdr:rowOff>
    </xdr:from>
    <xdr:to>
      <xdr:col>3</xdr:col>
      <xdr:colOff>904875</xdr:colOff>
      <xdr:row>17</xdr:row>
      <xdr:rowOff>11081</xdr:rowOff>
    </xdr:to>
    <xdr:cxnSp macro="">
      <xdr:nvCxnSpPr>
        <xdr:cNvPr id="56" name="直線コネクタ 55"/>
        <xdr:cNvCxnSpPr/>
      </xdr:nvCxnSpPr>
      <xdr:spPr bwMode="auto">
        <a:xfrm flipV="1">
          <a:off x="3606800" y="2915406"/>
          <a:ext cx="698500" cy="579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129513</xdr:rowOff>
    </xdr:from>
    <xdr:ext cx="762000" cy="259045"/>
    <xdr:sp macro="" textlink="">
      <xdr:nvSpPr>
        <xdr:cNvPr id="58" name="テキスト ボックス 57"/>
        <xdr:cNvSpPr txBox="1"/>
      </xdr:nvSpPr>
      <xdr:spPr>
        <a:xfrm>
          <a:off x="3924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157804</xdr:rowOff>
    </xdr:from>
    <xdr:to>
      <xdr:col>3</xdr:col>
      <xdr:colOff>206375</xdr:colOff>
      <xdr:row>17</xdr:row>
      <xdr:rowOff>11081</xdr:rowOff>
    </xdr:to>
    <xdr:cxnSp macro="">
      <xdr:nvCxnSpPr>
        <xdr:cNvPr id="59" name="直線コネクタ 58"/>
        <xdr:cNvCxnSpPr/>
      </xdr:nvCxnSpPr>
      <xdr:spPr bwMode="auto">
        <a:xfrm>
          <a:off x="2908300" y="2948629"/>
          <a:ext cx="698500" cy="247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168192</xdr:rowOff>
    </xdr:from>
    <xdr:to>
      <xdr:col>3</xdr:col>
      <xdr:colOff>257175</xdr:colOff>
      <xdr:row>15</xdr:row>
      <xdr:rowOff>98342</xdr:rowOff>
    </xdr:to>
    <xdr:sp macro="" textlink="">
      <xdr:nvSpPr>
        <xdr:cNvPr id="60" name="フローチャート : 判断 59"/>
        <xdr:cNvSpPr/>
      </xdr:nvSpPr>
      <xdr:spPr bwMode="auto">
        <a:xfrm>
          <a:off x="3556000" y="26161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108519</xdr:rowOff>
    </xdr:from>
    <xdr:ext cx="762000" cy="259045"/>
    <xdr:sp macro="" textlink="">
      <xdr:nvSpPr>
        <xdr:cNvPr id="61" name="テキスト ボックス 60"/>
        <xdr:cNvSpPr txBox="1"/>
      </xdr:nvSpPr>
      <xdr:spPr>
        <a:xfrm>
          <a:off x="3225800" y="2384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161315</xdr:rowOff>
    </xdr:from>
    <xdr:to>
      <xdr:col>2</xdr:col>
      <xdr:colOff>692150</xdr:colOff>
      <xdr:row>15</xdr:row>
      <xdr:rowOff>91465</xdr:rowOff>
    </xdr:to>
    <xdr:sp macro="" textlink="">
      <xdr:nvSpPr>
        <xdr:cNvPr id="62" name="フローチャート : 判断 61"/>
        <xdr:cNvSpPr/>
      </xdr:nvSpPr>
      <xdr:spPr bwMode="auto">
        <a:xfrm>
          <a:off x="2857500" y="26092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101642</xdr:rowOff>
    </xdr:from>
    <xdr:ext cx="762000" cy="259045"/>
    <xdr:sp macro="" textlink="">
      <xdr:nvSpPr>
        <xdr:cNvPr id="63" name="テキスト ボックス 62"/>
        <xdr:cNvSpPr txBox="1"/>
      </xdr:nvSpPr>
      <xdr:spPr>
        <a:xfrm>
          <a:off x="2527300" y="237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159429</xdr:rowOff>
    </xdr:from>
    <xdr:to>
      <xdr:col>5</xdr:col>
      <xdr:colOff>34925</xdr:colOff>
      <xdr:row>17</xdr:row>
      <xdr:rowOff>89579</xdr:rowOff>
    </xdr:to>
    <xdr:sp macro="" textlink="">
      <xdr:nvSpPr>
        <xdr:cNvPr id="69" name="円/楕円 68"/>
        <xdr:cNvSpPr/>
      </xdr:nvSpPr>
      <xdr:spPr bwMode="auto">
        <a:xfrm>
          <a:off x="5600700" y="29502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131506</xdr:rowOff>
    </xdr:from>
    <xdr:ext cx="762000" cy="259045"/>
    <xdr:sp macro="" textlink="">
      <xdr:nvSpPr>
        <xdr:cNvPr id="70" name="人口1人当たり決算額の推移該当値テキスト130"/>
        <xdr:cNvSpPr txBox="1"/>
      </xdr:nvSpPr>
      <xdr:spPr>
        <a:xfrm>
          <a:off x="5740400" y="292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69,131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126225</xdr:rowOff>
    </xdr:from>
    <xdr:to>
      <xdr:col>4</xdr:col>
      <xdr:colOff>520700</xdr:colOff>
      <xdr:row>17</xdr:row>
      <xdr:rowOff>56375</xdr:rowOff>
    </xdr:to>
    <xdr:sp macro="" textlink="">
      <xdr:nvSpPr>
        <xdr:cNvPr id="71" name="円/楕円 70"/>
        <xdr:cNvSpPr/>
      </xdr:nvSpPr>
      <xdr:spPr bwMode="auto">
        <a:xfrm>
          <a:off x="4953000" y="29170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41152</xdr:rowOff>
    </xdr:from>
    <xdr:ext cx="736600" cy="259045"/>
    <xdr:sp macro="" textlink="">
      <xdr:nvSpPr>
        <xdr:cNvPr id="72" name="テキスト ボックス 71"/>
        <xdr:cNvSpPr txBox="1"/>
      </xdr:nvSpPr>
      <xdr:spPr>
        <a:xfrm>
          <a:off x="4622800" y="3003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70,874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73781</xdr:rowOff>
    </xdr:from>
    <xdr:to>
      <xdr:col>3</xdr:col>
      <xdr:colOff>955675</xdr:colOff>
      <xdr:row>17</xdr:row>
      <xdr:rowOff>3931</xdr:rowOff>
    </xdr:to>
    <xdr:sp macro="" textlink="">
      <xdr:nvSpPr>
        <xdr:cNvPr id="73" name="円/楕円 72"/>
        <xdr:cNvSpPr/>
      </xdr:nvSpPr>
      <xdr:spPr bwMode="auto">
        <a:xfrm>
          <a:off x="4254500" y="28646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160158</xdr:rowOff>
    </xdr:from>
    <xdr:ext cx="762000" cy="259045"/>
    <xdr:sp macro="" textlink="">
      <xdr:nvSpPr>
        <xdr:cNvPr id="74" name="テキスト ボックス 73"/>
        <xdr:cNvSpPr txBox="1"/>
      </xdr:nvSpPr>
      <xdr:spPr>
        <a:xfrm>
          <a:off x="3924300" y="2950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73,627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131731</xdr:rowOff>
    </xdr:from>
    <xdr:to>
      <xdr:col>3</xdr:col>
      <xdr:colOff>257175</xdr:colOff>
      <xdr:row>17</xdr:row>
      <xdr:rowOff>61881</xdr:rowOff>
    </xdr:to>
    <xdr:sp macro="" textlink="">
      <xdr:nvSpPr>
        <xdr:cNvPr id="75" name="円/楕円 74"/>
        <xdr:cNvSpPr/>
      </xdr:nvSpPr>
      <xdr:spPr bwMode="auto">
        <a:xfrm>
          <a:off x="3556000" y="2922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46658</xdr:rowOff>
    </xdr:from>
    <xdr:ext cx="762000" cy="259045"/>
    <xdr:sp macro="" textlink="">
      <xdr:nvSpPr>
        <xdr:cNvPr id="76" name="テキスト ボックス 75"/>
        <xdr:cNvSpPr txBox="1"/>
      </xdr:nvSpPr>
      <xdr:spPr>
        <a:xfrm>
          <a:off x="3225800" y="300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70,585</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107004</xdr:rowOff>
    </xdr:from>
    <xdr:to>
      <xdr:col>2</xdr:col>
      <xdr:colOff>692150</xdr:colOff>
      <xdr:row>17</xdr:row>
      <xdr:rowOff>37154</xdr:rowOff>
    </xdr:to>
    <xdr:sp macro="" textlink="">
      <xdr:nvSpPr>
        <xdr:cNvPr id="77" name="円/楕円 76"/>
        <xdr:cNvSpPr/>
      </xdr:nvSpPr>
      <xdr:spPr bwMode="auto">
        <a:xfrm>
          <a:off x="2857500" y="2897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21931</xdr:rowOff>
    </xdr:from>
    <xdr:ext cx="762000" cy="259045"/>
    <xdr:sp macro="" textlink="">
      <xdr:nvSpPr>
        <xdr:cNvPr id="78" name="テキスト ボックス 77"/>
        <xdr:cNvSpPr txBox="1"/>
      </xdr:nvSpPr>
      <xdr:spPr>
        <a:xfrm>
          <a:off x="2527300" y="2984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71,883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114016</xdr:rowOff>
    </xdr:from>
    <xdr:to>
      <xdr:col>4</xdr:col>
      <xdr:colOff>1117600</xdr:colOff>
      <xdr:row>36</xdr:row>
      <xdr:rowOff>117147</xdr:rowOff>
    </xdr:to>
    <xdr:cxnSp macro="">
      <xdr:nvCxnSpPr>
        <xdr:cNvPr id="110" name="直線コネクタ 109"/>
        <xdr:cNvCxnSpPr/>
      </xdr:nvCxnSpPr>
      <xdr:spPr bwMode="auto">
        <a:xfrm>
          <a:off x="5003800" y="7067266"/>
          <a:ext cx="647700" cy="3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101925</xdr:rowOff>
    </xdr:from>
    <xdr:ext cx="762000" cy="259045"/>
    <xdr:sp macro="" textlink="">
      <xdr:nvSpPr>
        <xdr:cNvPr id="111" name="人口1人当たり決算額の推移平均値テキスト445"/>
        <xdr:cNvSpPr txBox="1"/>
      </xdr:nvSpPr>
      <xdr:spPr>
        <a:xfrm>
          <a:off x="5740400" y="70551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42829</xdr:rowOff>
    </xdr:from>
    <xdr:to>
      <xdr:col>4</xdr:col>
      <xdr:colOff>469900</xdr:colOff>
      <xdr:row>36</xdr:row>
      <xdr:rowOff>114016</xdr:rowOff>
    </xdr:to>
    <xdr:cxnSp macro="">
      <xdr:nvCxnSpPr>
        <xdr:cNvPr id="113" name="直線コネクタ 112"/>
        <xdr:cNvCxnSpPr/>
      </xdr:nvCxnSpPr>
      <xdr:spPr bwMode="auto">
        <a:xfrm>
          <a:off x="4305300" y="6996079"/>
          <a:ext cx="698500" cy="711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144200</xdr:rowOff>
    </xdr:from>
    <xdr:ext cx="736600" cy="259045"/>
    <xdr:sp macro="" textlink="">
      <xdr:nvSpPr>
        <xdr:cNvPr id="115" name="テキスト ボックス 114"/>
        <xdr:cNvSpPr txBox="1"/>
      </xdr:nvSpPr>
      <xdr:spPr>
        <a:xfrm>
          <a:off x="4622800" y="6754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42829</xdr:rowOff>
    </xdr:from>
    <xdr:to>
      <xdr:col>3</xdr:col>
      <xdr:colOff>904875</xdr:colOff>
      <xdr:row>36</xdr:row>
      <xdr:rowOff>124371</xdr:rowOff>
    </xdr:to>
    <xdr:cxnSp macro="">
      <xdr:nvCxnSpPr>
        <xdr:cNvPr id="116" name="直線コネクタ 115"/>
        <xdr:cNvCxnSpPr/>
      </xdr:nvCxnSpPr>
      <xdr:spPr bwMode="auto">
        <a:xfrm flipV="1">
          <a:off x="3606800" y="6996079"/>
          <a:ext cx="698500" cy="81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87201</xdr:rowOff>
    </xdr:from>
    <xdr:to>
      <xdr:col>3</xdr:col>
      <xdr:colOff>206375</xdr:colOff>
      <xdr:row>36</xdr:row>
      <xdr:rowOff>124371</xdr:rowOff>
    </xdr:to>
    <xdr:cxnSp macro="">
      <xdr:nvCxnSpPr>
        <xdr:cNvPr id="119" name="直線コネクタ 118"/>
        <xdr:cNvCxnSpPr/>
      </xdr:nvCxnSpPr>
      <xdr:spPr bwMode="auto">
        <a:xfrm>
          <a:off x="2908300" y="7040451"/>
          <a:ext cx="698500" cy="371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120983</xdr:rowOff>
    </xdr:from>
    <xdr:to>
      <xdr:col>3</xdr:col>
      <xdr:colOff>257175</xdr:colOff>
      <xdr:row>35</xdr:row>
      <xdr:rowOff>222583</xdr:rowOff>
    </xdr:to>
    <xdr:sp macro="" textlink="">
      <xdr:nvSpPr>
        <xdr:cNvPr id="120" name="フローチャート : 判断 119"/>
        <xdr:cNvSpPr/>
      </xdr:nvSpPr>
      <xdr:spPr bwMode="auto">
        <a:xfrm>
          <a:off x="3556000" y="67313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232760</xdr:rowOff>
    </xdr:from>
    <xdr:ext cx="762000" cy="259045"/>
    <xdr:sp macro="" textlink="">
      <xdr:nvSpPr>
        <xdr:cNvPr id="121" name="テキスト ボックス 120"/>
        <xdr:cNvSpPr txBox="1"/>
      </xdr:nvSpPr>
      <xdr:spPr>
        <a:xfrm>
          <a:off x="3225800" y="6500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96042</xdr:rowOff>
    </xdr:from>
    <xdr:to>
      <xdr:col>2</xdr:col>
      <xdr:colOff>692150</xdr:colOff>
      <xdr:row>35</xdr:row>
      <xdr:rowOff>197642</xdr:rowOff>
    </xdr:to>
    <xdr:sp macro="" textlink="">
      <xdr:nvSpPr>
        <xdr:cNvPr id="122" name="フローチャート : 判断 121"/>
        <xdr:cNvSpPr/>
      </xdr:nvSpPr>
      <xdr:spPr bwMode="auto">
        <a:xfrm>
          <a:off x="2857500" y="67063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207819</xdr:rowOff>
    </xdr:from>
    <xdr:ext cx="762000" cy="259045"/>
    <xdr:sp macro="" textlink="">
      <xdr:nvSpPr>
        <xdr:cNvPr id="123" name="テキスト ボックス 122"/>
        <xdr:cNvSpPr txBox="1"/>
      </xdr:nvSpPr>
      <xdr:spPr>
        <a:xfrm>
          <a:off x="2527300" y="6475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66347</xdr:rowOff>
    </xdr:from>
    <xdr:to>
      <xdr:col>5</xdr:col>
      <xdr:colOff>34925</xdr:colOff>
      <xdr:row>36</xdr:row>
      <xdr:rowOff>167947</xdr:rowOff>
    </xdr:to>
    <xdr:sp macro="" textlink="">
      <xdr:nvSpPr>
        <xdr:cNvPr id="129" name="円/楕円 128"/>
        <xdr:cNvSpPr/>
      </xdr:nvSpPr>
      <xdr:spPr bwMode="auto">
        <a:xfrm>
          <a:off x="5600700" y="70195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254324</xdr:rowOff>
    </xdr:from>
    <xdr:ext cx="762000" cy="259045"/>
    <xdr:sp macro="" textlink="">
      <xdr:nvSpPr>
        <xdr:cNvPr id="130" name="人口1人当たり決算額の推移該当値テキスト445"/>
        <xdr:cNvSpPr txBox="1"/>
      </xdr:nvSpPr>
      <xdr:spPr>
        <a:xfrm>
          <a:off x="5740400" y="686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17,931</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63216</xdr:rowOff>
    </xdr:from>
    <xdr:to>
      <xdr:col>4</xdr:col>
      <xdr:colOff>520700</xdr:colOff>
      <xdr:row>36</xdr:row>
      <xdr:rowOff>164816</xdr:rowOff>
    </xdr:to>
    <xdr:sp macro="" textlink="">
      <xdr:nvSpPr>
        <xdr:cNvPr id="131" name="円/楕円 130"/>
        <xdr:cNvSpPr/>
      </xdr:nvSpPr>
      <xdr:spPr bwMode="auto">
        <a:xfrm>
          <a:off x="4953000" y="7016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149593</xdr:rowOff>
    </xdr:from>
    <xdr:ext cx="736600" cy="259045"/>
    <xdr:sp macro="" textlink="">
      <xdr:nvSpPr>
        <xdr:cNvPr id="132" name="テキスト ボックス 131"/>
        <xdr:cNvSpPr txBox="1"/>
      </xdr:nvSpPr>
      <xdr:spPr>
        <a:xfrm>
          <a:off x="4622800" y="71028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18,068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334929</xdr:rowOff>
    </xdr:from>
    <xdr:to>
      <xdr:col>3</xdr:col>
      <xdr:colOff>955675</xdr:colOff>
      <xdr:row>36</xdr:row>
      <xdr:rowOff>93629</xdr:rowOff>
    </xdr:to>
    <xdr:sp macro="" textlink="">
      <xdr:nvSpPr>
        <xdr:cNvPr id="133" name="円/楕円 132"/>
        <xdr:cNvSpPr/>
      </xdr:nvSpPr>
      <xdr:spPr bwMode="auto">
        <a:xfrm>
          <a:off x="4254500" y="6945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103806</xdr:rowOff>
    </xdr:from>
    <xdr:ext cx="762000" cy="259045"/>
    <xdr:sp macro="" textlink="">
      <xdr:nvSpPr>
        <xdr:cNvPr id="134" name="テキスト ボックス 133"/>
        <xdr:cNvSpPr txBox="1"/>
      </xdr:nvSpPr>
      <xdr:spPr>
        <a:xfrm>
          <a:off x="3924300" y="6714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21,182</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73571</xdr:rowOff>
    </xdr:from>
    <xdr:to>
      <xdr:col>3</xdr:col>
      <xdr:colOff>257175</xdr:colOff>
      <xdr:row>37</xdr:row>
      <xdr:rowOff>3721</xdr:rowOff>
    </xdr:to>
    <xdr:sp macro="" textlink="">
      <xdr:nvSpPr>
        <xdr:cNvPr id="135" name="円/楕円 134"/>
        <xdr:cNvSpPr/>
      </xdr:nvSpPr>
      <xdr:spPr bwMode="auto">
        <a:xfrm>
          <a:off x="3556000" y="70268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159948</xdr:rowOff>
    </xdr:from>
    <xdr:ext cx="762000" cy="259045"/>
    <xdr:sp macro="" textlink="">
      <xdr:nvSpPr>
        <xdr:cNvPr id="136" name="テキスト ボックス 135"/>
        <xdr:cNvSpPr txBox="1"/>
      </xdr:nvSpPr>
      <xdr:spPr>
        <a:xfrm>
          <a:off x="3225800" y="7113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17,615</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36401</xdr:rowOff>
    </xdr:from>
    <xdr:to>
      <xdr:col>2</xdr:col>
      <xdr:colOff>692150</xdr:colOff>
      <xdr:row>36</xdr:row>
      <xdr:rowOff>138001</xdr:rowOff>
    </xdr:to>
    <xdr:sp macro="" textlink="">
      <xdr:nvSpPr>
        <xdr:cNvPr id="137" name="円/楕円 136"/>
        <xdr:cNvSpPr/>
      </xdr:nvSpPr>
      <xdr:spPr bwMode="auto">
        <a:xfrm>
          <a:off x="2857500" y="69896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122778</xdr:rowOff>
    </xdr:from>
    <xdr:ext cx="762000" cy="259045"/>
    <xdr:sp macro="" textlink="">
      <xdr:nvSpPr>
        <xdr:cNvPr id="138" name="テキスト ボックス 137"/>
        <xdr:cNvSpPr txBox="1"/>
      </xdr:nvSpPr>
      <xdr:spPr>
        <a:xfrm>
          <a:off x="2527300" y="7076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19,241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福島県須賀川市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実質収支比率については、一般的に３～５％程度が望ましいとされているが、本市は東日本大震災、東京電力福島第一原発事故</a:t>
          </a:r>
          <a:r>
            <a:rPr lang="ja-JP" altLang="en-US" sz="1100" b="0" i="0" baseline="0">
              <a:solidFill>
                <a:schemeClr val="dk1"/>
              </a:solidFill>
              <a:effectLst/>
              <a:latin typeface="+mn-lt"/>
              <a:ea typeface="+mn-ea"/>
              <a:cs typeface="+mn-cs"/>
            </a:rPr>
            <a:t>に係る</a:t>
          </a:r>
          <a:r>
            <a:rPr lang="ja-JP" altLang="ja-JP" sz="1100" b="0" i="0" baseline="0">
              <a:solidFill>
                <a:schemeClr val="dk1"/>
              </a:solidFill>
              <a:effectLst/>
              <a:latin typeface="+mn-lt"/>
              <a:ea typeface="+mn-ea"/>
              <a:cs typeface="+mn-cs"/>
            </a:rPr>
            <a:t>復旧・復興事業の割合が大きく、これらの事業の多く</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震災復興交付金や震災復興特別交付税で財源措置され</a:t>
          </a:r>
          <a:r>
            <a:rPr lang="ja-JP" altLang="en-US" sz="1100" b="0" i="0" baseline="0">
              <a:solidFill>
                <a:schemeClr val="dk1"/>
              </a:solidFill>
              <a:effectLst/>
              <a:latin typeface="+mn-lt"/>
              <a:ea typeface="+mn-ea"/>
              <a:cs typeface="+mn-cs"/>
            </a:rPr>
            <a:t>たため</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一般財源の抑制となり、</a:t>
          </a:r>
          <a:r>
            <a:rPr lang="ja-JP" altLang="ja-JP" sz="1100" b="0" i="0" baseline="0">
              <a:solidFill>
                <a:schemeClr val="dk1"/>
              </a:solidFill>
              <a:effectLst/>
              <a:latin typeface="+mn-lt"/>
              <a:ea typeface="+mn-ea"/>
              <a:cs typeface="+mn-cs"/>
            </a:rPr>
            <a:t>結果的に</a:t>
          </a:r>
          <a:r>
            <a:rPr lang="ja-JP" altLang="en-US" sz="1100" b="0" i="0" baseline="0">
              <a:solidFill>
                <a:schemeClr val="dk1"/>
              </a:solidFill>
              <a:effectLst/>
              <a:latin typeface="+mn-lt"/>
              <a:ea typeface="+mn-ea"/>
              <a:cs typeface="+mn-cs"/>
            </a:rPr>
            <a:t>Ｈ２４年度で１１．４１</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、Ｈ２５年度で９．０２％</a:t>
          </a:r>
          <a:r>
            <a:rPr lang="ja-JP" altLang="ja-JP" sz="1100" b="0" i="0" baseline="0">
              <a:solidFill>
                <a:schemeClr val="dk1"/>
              </a:solidFill>
              <a:effectLst/>
              <a:latin typeface="+mn-lt"/>
              <a:ea typeface="+mn-ea"/>
              <a:cs typeface="+mn-cs"/>
            </a:rPr>
            <a:t>と</a:t>
          </a:r>
          <a:r>
            <a:rPr lang="ja-JP" altLang="en-US" sz="1100" b="0" i="0" baseline="0">
              <a:solidFill>
                <a:schemeClr val="dk1"/>
              </a:solidFill>
              <a:effectLst/>
              <a:latin typeface="+mn-lt"/>
              <a:ea typeface="+mn-ea"/>
              <a:cs typeface="+mn-cs"/>
            </a:rPr>
            <a:t>従来に比して高くなった</a:t>
          </a:r>
          <a:r>
            <a:rPr lang="ja-JP" altLang="ja-JP" sz="1100" b="0" i="0" baseline="0">
              <a:solidFill>
                <a:schemeClr val="dk1"/>
              </a:solidFill>
              <a:effectLst/>
              <a:latin typeface="+mn-lt"/>
              <a:ea typeface="+mn-ea"/>
              <a:cs typeface="+mn-cs"/>
            </a:rPr>
            <a:t>。財政調整基金の残高については、標準財政規模の１０％</a:t>
          </a:r>
          <a:r>
            <a:rPr lang="ja-JP" altLang="en-US" sz="1100" b="0" i="0" baseline="0">
              <a:solidFill>
                <a:schemeClr val="dk1"/>
              </a:solidFill>
              <a:effectLst/>
              <a:latin typeface="+mn-lt"/>
              <a:ea typeface="+mn-ea"/>
              <a:cs typeface="+mn-cs"/>
            </a:rPr>
            <a:t>程度</a:t>
          </a:r>
          <a:r>
            <a:rPr lang="ja-JP" altLang="ja-JP" sz="1100" b="0" i="0" baseline="0">
              <a:solidFill>
                <a:schemeClr val="dk1"/>
              </a:solidFill>
              <a:effectLst/>
              <a:latin typeface="+mn-lt"/>
              <a:ea typeface="+mn-ea"/>
              <a:cs typeface="+mn-cs"/>
            </a:rPr>
            <a:t>（概ね</a:t>
          </a:r>
          <a:r>
            <a:rPr lang="ja-JP" altLang="en-US" sz="1100" b="0" i="0" baseline="0">
              <a:solidFill>
                <a:schemeClr val="dk1"/>
              </a:solidFill>
              <a:effectLst/>
              <a:latin typeface="+mn-lt"/>
              <a:ea typeface="+mn-ea"/>
              <a:cs typeface="+mn-cs"/>
            </a:rPr>
            <a:t>１，８００，０００</a:t>
          </a:r>
          <a:r>
            <a:rPr lang="ja-JP" altLang="ja-JP" sz="1100" b="0" i="0" baseline="0">
              <a:solidFill>
                <a:schemeClr val="dk1"/>
              </a:solidFill>
              <a:effectLst/>
              <a:latin typeface="+mn-lt"/>
              <a:ea typeface="+mn-ea"/>
              <a:cs typeface="+mn-cs"/>
            </a:rPr>
            <a:t>千円）を目標に財政運営を行っているところであるが、復興事業</a:t>
          </a:r>
          <a:r>
            <a:rPr lang="ja-JP" altLang="en-US" sz="1100" b="0" i="0" baseline="0">
              <a:solidFill>
                <a:schemeClr val="dk1"/>
              </a:solidFill>
              <a:effectLst/>
              <a:latin typeface="+mn-lt"/>
              <a:ea typeface="+mn-ea"/>
              <a:cs typeface="+mn-cs"/>
            </a:rPr>
            <a:t>の進捗により</a:t>
          </a:r>
          <a:r>
            <a:rPr lang="ja-JP" altLang="ja-JP" sz="1100" b="0" i="0" baseline="0">
              <a:solidFill>
                <a:schemeClr val="dk1"/>
              </a:solidFill>
              <a:effectLst/>
              <a:latin typeface="+mn-lt"/>
              <a:ea typeface="+mn-ea"/>
              <a:cs typeface="+mn-cs"/>
            </a:rPr>
            <a:t>、（仮称）市民交流センター建設等の大規模事業で多額の</a:t>
          </a:r>
          <a:r>
            <a:rPr lang="ja-JP" altLang="en-US" sz="1100" b="0" i="0" baseline="0">
              <a:solidFill>
                <a:schemeClr val="dk1"/>
              </a:solidFill>
              <a:effectLst/>
              <a:latin typeface="+mn-lt"/>
              <a:ea typeface="+mn-ea"/>
              <a:cs typeface="+mn-cs"/>
            </a:rPr>
            <a:t>一般</a:t>
          </a:r>
          <a:r>
            <a:rPr lang="ja-JP" altLang="ja-JP" sz="1100" b="0" i="0" baseline="0">
              <a:solidFill>
                <a:schemeClr val="dk1"/>
              </a:solidFill>
              <a:effectLst/>
              <a:latin typeface="+mn-lt"/>
              <a:ea typeface="+mn-ea"/>
              <a:cs typeface="+mn-cs"/>
            </a:rPr>
            <a:t>財源</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必要と</a:t>
          </a:r>
          <a:r>
            <a:rPr lang="ja-JP" altLang="en-US" sz="1100" b="0" i="0" baseline="0">
              <a:solidFill>
                <a:schemeClr val="dk1"/>
              </a:solidFill>
              <a:effectLst/>
              <a:latin typeface="+mn-lt"/>
              <a:ea typeface="+mn-ea"/>
              <a:cs typeface="+mn-cs"/>
            </a:rPr>
            <a:t>なることも想定されることから</a:t>
          </a:r>
          <a:r>
            <a:rPr lang="ja-JP" altLang="ja-JP" sz="1100" b="0" i="0" baseline="0">
              <a:solidFill>
                <a:schemeClr val="dk1"/>
              </a:solidFill>
              <a:effectLst/>
              <a:latin typeface="+mn-lt"/>
              <a:ea typeface="+mn-ea"/>
              <a:cs typeface="+mn-cs"/>
            </a:rPr>
            <a:t>、不透明な状況</a:t>
          </a:r>
          <a:r>
            <a:rPr lang="ja-JP" altLang="en-US" sz="1100" b="0" i="0" baseline="0">
              <a:solidFill>
                <a:schemeClr val="dk1"/>
              </a:solidFill>
              <a:effectLst/>
              <a:latin typeface="+mn-lt"/>
              <a:ea typeface="+mn-ea"/>
              <a:cs typeface="+mn-cs"/>
            </a:rPr>
            <a:t>での</a:t>
          </a:r>
          <a:r>
            <a:rPr lang="ja-JP" altLang="ja-JP" sz="1100" b="0" i="0" baseline="0">
              <a:solidFill>
                <a:schemeClr val="dk1"/>
              </a:solidFill>
              <a:effectLst/>
              <a:latin typeface="+mn-lt"/>
              <a:ea typeface="+mn-ea"/>
              <a:cs typeface="+mn-cs"/>
            </a:rPr>
            <a:t>財政運営となっている。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福島県須賀川市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特別会計中、「北部都市整備事業特別会計」では、これまで業務施設用地、教育施設用地及び住宅用地の分譲</a:t>
          </a:r>
          <a:r>
            <a:rPr lang="ja-JP" altLang="en-US" sz="1100" b="0" i="0" baseline="0">
              <a:solidFill>
                <a:schemeClr val="dk1"/>
              </a:solidFill>
              <a:effectLst/>
              <a:latin typeface="+mn-lt"/>
              <a:ea typeface="+mn-ea"/>
              <a:cs typeface="+mn-cs"/>
            </a:rPr>
            <a:t>を積極的に進めた</a:t>
          </a:r>
          <a:r>
            <a:rPr lang="ja-JP" altLang="ja-JP" sz="1100" b="0" i="0" baseline="0">
              <a:solidFill>
                <a:schemeClr val="dk1"/>
              </a:solidFill>
              <a:effectLst/>
              <a:latin typeface="+mn-lt"/>
              <a:ea typeface="+mn-ea"/>
              <a:cs typeface="+mn-cs"/>
            </a:rPr>
            <a:t>が、Ｈ２２年度に債務負担行為を５年間延長し、</a:t>
          </a:r>
          <a:r>
            <a:rPr lang="ja-JP" altLang="en-US" sz="1100" b="0" i="0" baseline="0">
              <a:solidFill>
                <a:schemeClr val="dk1"/>
              </a:solidFill>
              <a:effectLst/>
              <a:latin typeface="+mn-lt"/>
              <a:ea typeface="+mn-ea"/>
              <a:cs typeface="+mn-cs"/>
            </a:rPr>
            <a:t>平成２８年度での精算を目標として、</a:t>
          </a:r>
          <a:r>
            <a:rPr lang="ja-JP" altLang="ja-JP" sz="1100" b="0" i="0" baseline="0">
              <a:solidFill>
                <a:schemeClr val="dk1"/>
              </a:solidFill>
              <a:effectLst/>
              <a:latin typeface="+mn-lt"/>
              <a:ea typeface="+mn-ea"/>
              <a:cs typeface="+mn-cs"/>
            </a:rPr>
            <a:t>完売に向け分譲の促進を図っている</a:t>
          </a:r>
          <a:r>
            <a:rPr lang="ja-JP" altLang="en-US" sz="1100" b="0" i="0" baseline="0">
              <a:solidFill>
                <a:schemeClr val="dk1"/>
              </a:solidFill>
              <a:effectLst/>
              <a:latin typeface="+mn-lt"/>
              <a:ea typeface="+mn-ea"/>
              <a:cs typeface="+mn-cs"/>
            </a:rPr>
            <a:t>ことから、</a:t>
          </a:r>
          <a:r>
            <a:rPr lang="ja-JP" altLang="ja-JP" sz="1100" b="0" i="0" baseline="0">
              <a:solidFill>
                <a:schemeClr val="dk1"/>
              </a:solidFill>
              <a:effectLst/>
              <a:latin typeface="+mn-lt"/>
              <a:ea typeface="+mn-ea"/>
              <a:cs typeface="+mn-cs"/>
            </a:rPr>
            <a:t>再度の債務負担行為の延長</a:t>
          </a:r>
          <a:r>
            <a:rPr lang="ja-JP" altLang="en-US" sz="1100" b="0" i="0" baseline="0">
              <a:solidFill>
                <a:schemeClr val="dk1"/>
              </a:solidFill>
              <a:effectLst/>
              <a:latin typeface="+mn-lt"/>
              <a:ea typeface="+mn-ea"/>
              <a:cs typeface="+mn-cs"/>
            </a:rPr>
            <a:t>は行わない。</a:t>
          </a:r>
          <a:r>
            <a:rPr lang="ja-JP" altLang="ja-JP" sz="1100" b="0" i="0" baseline="0">
              <a:solidFill>
                <a:schemeClr val="dk1"/>
              </a:solidFill>
              <a:effectLst/>
              <a:latin typeface="+mn-lt"/>
              <a:ea typeface="+mn-ea"/>
              <a:cs typeface="+mn-cs"/>
            </a:rPr>
            <a:t>また、完売しても</a:t>
          </a:r>
          <a:r>
            <a:rPr lang="ja-JP" altLang="en-US" sz="1100" b="0" i="0" baseline="0">
              <a:solidFill>
                <a:schemeClr val="dk1"/>
              </a:solidFill>
              <a:effectLst/>
              <a:latin typeface="+mn-lt"/>
              <a:ea typeface="+mn-ea"/>
              <a:cs typeface="+mn-cs"/>
            </a:rPr>
            <a:t>分譲促進のための</a:t>
          </a:r>
          <a:r>
            <a:rPr lang="ja-JP" altLang="ja-JP" sz="1100" b="0" i="0" baseline="0">
              <a:solidFill>
                <a:schemeClr val="dk1"/>
              </a:solidFill>
              <a:effectLst/>
              <a:latin typeface="+mn-lt"/>
              <a:ea typeface="+mn-ea"/>
              <a:cs typeface="+mn-cs"/>
            </a:rPr>
            <a:t>分譲価格の値下げ等により</a:t>
          </a:r>
          <a:r>
            <a:rPr lang="ja-JP" altLang="en-US" sz="1100" b="0" i="0" baseline="0">
              <a:solidFill>
                <a:schemeClr val="dk1"/>
              </a:solidFill>
              <a:effectLst/>
              <a:latin typeface="+mn-lt"/>
              <a:ea typeface="+mn-ea"/>
              <a:cs typeface="+mn-cs"/>
            </a:rPr>
            <a:t>分譲による</a:t>
          </a:r>
          <a:r>
            <a:rPr lang="ja-JP" altLang="ja-JP" sz="1100" b="0" i="0" baseline="0">
              <a:solidFill>
                <a:schemeClr val="dk1"/>
              </a:solidFill>
              <a:effectLst/>
              <a:latin typeface="+mn-lt"/>
              <a:ea typeface="+mn-ea"/>
              <a:cs typeface="+mn-cs"/>
            </a:rPr>
            <a:t>完済が難しい</a:t>
          </a:r>
          <a:r>
            <a:rPr lang="ja-JP" altLang="en-US" sz="1100" b="0" i="0" baseline="0">
              <a:solidFill>
                <a:schemeClr val="dk1"/>
              </a:solidFill>
              <a:effectLst/>
              <a:latin typeface="+mn-lt"/>
              <a:ea typeface="+mn-ea"/>
              <a:cs typeface="+mn-cs"/>
            </a:rPr>
            <a:t>状況</a:t>
          </a:r>
          <a:r>
            <a:rPr lang="ja-JP" altLang="ja-JP" sz="1100" b="0" i="0" baseline="0">
              <a:solidFill>
                <a:schemeClr val="dk1"/>
              </a:solidFill>
              <a:effectLst/>
              <a:latin typeface="+mn-lt"/>
              <a:ea typeface="+mn-ea"/>
              <a:cs typeface="+mn-cs"/>
            </a:rPr>
            <a:t>であり、今後の対応が課題となっている。</a:t>
          </a:r>
          <a:endParaRPr lang="ja-JP" altLang="ja-JP" sz="1400">
            <a:effectLst/>
          </a:endParaRPr>
        </a:p>
        <a:p>
          <a:pPr rtl="0"/>
          <a:r>
            <a:rPr lang="ja-JP" altLang="ja-JP" sz="1100" b="0" i="0" baseline="0">
              <a:solidFill>
                <a:schemeClr val="dk1"/>
              </a:solidFill>
              <a:effectLst/>
              <a:latin typeface="+mn-lt"/>
              <a:ea typeface="+mn-ea"/>
              <a:cs typeface="+mn-cs"/>
            </a:rPr>
            <a:t>「藤沼湖周辺施設運営事業特別会計」については、東日本大震災により周辺施設が大きく被災し、その災害復旧が遅れて</a:t>
          </a:r>
          <a:r>
            <a:rPr lang="ja-JP" altLang="en-US" sz="1100" b="0" i="0" baseline="0">
              <a:solidFill>
                <a:schemeClr val="dk1"/>
              </a:solidFill>
              <a:effectLst/>
              <a:latin typeface="+mn-lt"/>
              <a:ea typeface="+mn-ea"/>
              <a:cs typeface="+mn-cs"/>
            </a:rPr>
            <a:t>いたが</a:t>
          </a:r>
          <a:r>
            <a:rPr lang="ja-JP" altLang="ja-JP" sz="1100" b="0" i="0" baseline="0">
              <a:solidFill>
                <a:schemeClr val="dk1"/>
              </a:solidFill>
              <a:effectLst/>
              <a:latin typeface="+mn-lt"/>
              <a:ea typeface="+mn-ea"/>
              <a:cs typeface="+mn-cs"/>
            </a:rPr>
            <a:t>、一部施設を除いて営業を再開</a:t>
          </a:r>
          <a:r>
            <a:rPr lang="ja-JP" altLang="en-US" sz="1100" b="0" i="0" baseline="0">
              <a:solidFill>
                <a:schemeClr val="dk1"/>
              </a:solidFill>
              <a:effectLst/>
              <a:latin typeface="+mn-lt"/>
              <a:ea typeface="+mn-ea"/>
              <a:cs typeface="+mn-cs"/>
            </a:rPr>
            <a:t>することで</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今後の来客数等の見込が立つことから、</a:t>
          </a:r>
          <a:r>
            <a:rPr lang="ja-JP" altLang="ja-JP" sz="1100" b="0" i="0" baseline="0">
              <a:solidFill>
                <a:schemeClr val="dk1"/>
              </a:solidFill>
              <a:effectLst/>
              <a:latin typeface="+mn-lt"/>
              <a:ea typeface="+mn-ea"/>
              <a:cs typeface="+mn-cs"/>
            </a:rPr>
            <a:t>今後の運営形態の再検討</a:t>
          </a:r>
          <a:r>
            <a:rPr lang="ja-JP" altLang="en-US" sz="1100" b="0" i="0" baseline="0">
              <a:solidFill>
                <a:schemeClr val="dk1"/>
              </a:solidFill>
              <a:effectLst/>
              <a:latin typeface="+mn-lt"/>
              <a:ea typeface="+mn-ea"/>
              <a:cs typeface="+mn-cs"/>
            </a:rPr>
            <a:t>を進めることが</a:t>
          </a:r>
          <a:r>
            <a:rPr lang="ja-JP" altLang="ja-JP" sz="1100" b="0" i="0" baseline="0">
              <a:solidFill>
                <a:schemeClr val="dk1"/>
              </a:solidFill>
              <a:effectLst/>
              <a:latin typeface="+mn-lt"/>
              <a:ea typeface="+mn-ea"/>
              <a:cs typeface="+mn-cs"/>
            </a:rPr>
            <a:t>課題となっている。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福島県須賀川市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実質公債費比率の構成要素のうち、公債費に充当する一般財源は、臨時財政対策債、合併特例債及び県貸付金の元金償還開始に伴い増加傾向にある。公営企業の地方債償還財源に充てたと認められる繰入金については、下水道事業及び農業集落排水事業分が減少したが、これら事業は計画的に推進しており今後もほぼ同額程度に平準化される見込みである。一部事務組合の地方債償還財源に充てたと認められる負担金等については、三年連続で減少しているが、今後は公立岩瀬病院企業団の６・７号病棟建替事業などに係る企業債の発行があったことから、今後は増加傾向が見込ま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福島県須賀川市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将来負担比率の構成要素のうち、地方債現在高については、臨時財政対策債、合併特例債の発行に伴い増加傾向に</a:t>
          </a:r>
          <a:r>
            <a:rPr lang="ja-JP" altLang="en-US" sz="1100" b="0" i="0" baseline="0">
              <a:solidFill>
                <a:schemeClr val="dk1"/>
              </a:solidFill>
              <a:effectLst/>
              <a:latin typeface="+mn-lt"/>
              <a:ea typeface="+mn-ea"/>
              <a:cs typeface="+mn-cs"/>
            </a:rPr>
            <a:t>あった</a:t>
          </a:r>
          <a:r>
            <a:rPr lang="ja-JP" altLang="ja-JP" sz="1100" b="0" i="0" baseline="0">
              <a:solidFill>
                <a:schemeClr val="dk1"/>
              </a:solidFill>
              <a:effectLst/>
              <a:latin typeface="+mn-lt"/>
              <a:ea typeface="+mn-ea"/>
              <a:cs typeface="+mn-cs"/>
            </a:rPr>
            <a:t>が、</a:t>
          </a:r>
          <a:r>
            <a:rPr lang="ja-JP" altLang="en-US" sz="1100" b="0" i="0" baseline="0">
              <a:solidFill>
                <a:schemeClr val="dk1"/>
              </a:solidFill>
              <a:effectLst/>
              <a:latin typeface="+mn-lt"/>
              <a:ea typeface="+mn-ea"/>
              <a:cs typeface="+mn-cs"/>
            </a:rPr>
            <a:t>Ｈ２６年度をピークに減少傾向となるが、震災関連の大型事業の進捗により、</a:t>
          </a:r>
          <a:r>
            <a:rPr lang="ja-JP" altLang="ja-JP" sz="1100" b="0" i="0" baseline="0">
              <a:solidFill>
                <a:schemeClr val="dk1"/>
              </a:solidFill>
              <a:effectLst/>
              <a:latin typeface="+mn-lt"/>
              <a:ea typeface="+mn-ea"/>
              <a:cs typeface="+mn-cs"/>
            </a:rPr>
            <a:t>一時的には増加する</a:t>
          </a:r>
          <a:r>
            <a:rPr lang="ja-JP" altLang="en-US" sz="1100" b="0" i="0" baseline="0">
              <a:solidFill>
                <a:schemeClr val="dk1"/>
              </a:solidFill>
              <a:effectLst/>
              <a:latin typeface="+mn-lt"/>
              <a:ea typeface="+mn-ea"/>
              <a:cs typeface="+mn-cs"/>
            </a:rPr>
            <a:t>ことが見込まれる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組合等負担等見込額については、病院負担分の控除漏れによる算定誤りのためＨ２２金額が大きくなったが、ほぼ同程度で推移している。</a:t>
          </a:r>
          <a:endParaRPr lang="ja-JP" altLang="ja-JP" sz="1400">
            <a:effectLst/>
          </a:endParaRPr>
        </a:p>
        <a:p>
          <a:pPr rtl="0"/>
          <a:r>
            <a:rPr lang="ja-JP" altLang="ja-JP" sz="1100" b="0" i="0" baseline="0">
              <a:solidFill>
                <a:schemeClr val="dk1"/>
              </a:solidFill>
              <a:effectLst/>
              <a:latin typeface="+mn-lt"/>
              <a:ea typeface="+mn-ea"/>
              <a:cs typeface="+mn-cs"/>
            </a:rPr>
            <a:t>退職手当負担見込額については、ほぼ同程度で推移しているが、東日本大震災の影響もあり勧奨退職者や早期退職者が増加する見込みであり、定年退職者数のピークがＨ２６年度であることから、その後は減少が見込まれる。</a:t>
          </a:r>
          <a:endParaRPr lang="ja-JP" altLang="ja-JP" sz="1400">
            <a:effectLst/>
          </a:endParaRPr>
        </a:p>
        <a:p>
          <a:pPr rtl="0"/>
          <a:r>
            <a:rPr lang="ja-JP" altLang="ja-JP" sz="1100" b="0" i="0" baseline="0">
              <a:solidFill>
                <a:schemeClr val="dk1"/>
              </a:solidFill>
              <a:effectLst/>
              <a:latin typeface="+mn-lt"/>
              <a:ea typeface="+mn-ea"/>
              <a:cs typeface="+mn-cs"/>
            </a:rPr>
            <a:t>充当可能基金については、財政調整基金の残高に大きく左右されるが、今後は福島県市町村復興支援交付金を積立てた「立ちあがろう須賀川復興基金」や庁舎が被災し建替えが必要であることから「庁舎等整備基金」に積み増しを</a:t>
          </a:r>
          <a:r>
            <a:rPr lang="ja-JP" altLang="en-US" sz="1100" b="0" i="0" baseline="0">
              <a:solidFill>
                <a:schemeClr val="dk1"/>
              </a:solidFill>
              <a:effectLst/>
              <a:latin typeface="+mn-lt"/>
              <a:ea typeface="+mn-ea"/>
              <a:cs typeface="+mn-cs"/>
            </a:rPr>
            <a:t>行ってきたが、新庁舎の整備に合わせて基金より繰入れを行うことから、Ｈ２８年度以降は大きく減少する見込みである。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Q22"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52646212</v>
      </c>
      <c r="BO4" s="349"/>
      <c r="BP4" s="349"/>
      <c r="BQ4" s="349"/>
      <c r="BR4" s="349"/>
      <c r="BS4" s="349"/>
      <c r="BT4" s="349"/>
      <c r="BU4" s="350"/>
      <c r="BV4" s="348">
        <v>41581554</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v>
      </c>
      <c r="CU4" s="355"/>
      <c r="CV4" s="355"/>
      <c r="CW4" s="355"/>
      <c r="CX4" s="355"/>
      <c r="CY4" s="355"/>
      <c r="CZ4" s="355"/>
      <c r="DA4" s="356"/>
      <c r="DB4" s="354">
        <v>11.4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49281891</v>
      </c>
      <c r="BO5" s="386"/>
      <c r="BP5" s="386"/>
      <c r="BQ5" s="386"/>
      <c r="BR5" s="386"/>
      <c r="BS5" s="386"/>
      <c r="BT5" s="386"/>
      <c r="BU5" s="387"/>
      <c r="BV5" s="385">
        <v>37770048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88.4</v>
      </c>
      <c r="CU5" s="383"/>
      <c r="CV5" s="383"/>
      <c r="CW5" s="383"/>
      <c r="CX5" s="383"/>
      <c r="CY5" s="383"/>
      <c r="CZ5" s="383"/>
      <c r="DA5" s="384"/>
      <c r="DB5" s="382">
        <v>86</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3364321</v>
      </c>
      <c r="BO6" s="386"/>
      <c r="BP6" s="386"/>
      <c r="BQ6" s="386"/>
      <c r="BR6" s="386"/>
      <c r="BS6" s="386"/>
      <c r="BT6" s="386"/>
      <c r="BU6" s="387"/>
      <c r="BV6" s="385">
        <v>3811506</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94.1</v>
      </c>
      <c r="CU6" s="423"/>
      <c r="CV6" s="423"/>
      <c r="CW6" s="423"/>
      <c r="CX6" s="423"/>
      <c r="CY6" s="423"/>
      <c r="CZ6" s="423"/>
      <c r="DA6" s="424"/>
      <c r="DB6" s="422">
        <v>93.4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1678643</v>
      </c>
      <c r="BO7" s="386"/>
      <c r="BP7" s="386"/>
      <c r="BQ7" s="386"/>
      <c r="BR7" s="386"/>
      <c r="BS7" s="386"/>
      <c r="BT7" s="386"/>
      <c r="BU7" s="387"/>
      <c r="BV7" s="385">
        <v>1704664</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18683136</v>
      </c>
      <c r="CU7" s="386"/>
      <c r="CV7" s="386"/>
      <c r="CW7" s="386"/>
      <c r="CX7" s="386"/>
      <c r="CY7" s="386"/>
      <c r="CZ7" s="386"/>
      <c r="DA7" s="387"/>
      <c r="DB7" s="385">
        <v>18470749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1685678</v>
      </c>
      <c r="BO8" s="386"/>
      <c r="BP8" s="386"/>
      <c r="BQ8" s="386"/>
      <c r="BR8" s="386"/>
      <c r="BS8" s="386"/>
      <c r="BT8" s="386"/>
      <c r="BU8" s="387"/>
      <c r="BV8" s="385">
        <v>2106842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0.54</v>
      </c>
      <c r="CU8" s="426"/>
      <c r="CV8" s="426"/>
      <c r="CW8" s="426"/>
      <c r="CX8" s="426"/>
      <c r="CY8" s="426"/>
      <c r="CZ8" s="426"/>
      <c r="DA8" s="427"/>
      <c r="DB8" s="425">
        <v>0.54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79267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-421164</v>
      </c>
      <c r="BO9" s="386"/>
      <c r="BP9" s="386"/>
      <c r="BQ9" s="386"/>
      <c r="BR9" s="386"/>
      <c r="BS9" s="386"/>
      <c r="BT9" s="386"/>
      <c r="BU9" s="387"/>
      <c r="BV9" s="385">
        <v>114168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13.1</v>
      </c>
      <c r="CU9" s="383"/>
      <c r="CV9" s="383"/>
      <c r="CW9" s="383"/>
      <c r="CX9" s="383"/>
      <c r="CY9" s="383"/>
      <c r="CZ9" s="383"/>
      <c r="DA9" s="384"/>
      <c r="DB9" s="382">
        <v>11.8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80364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185772</v>
      </c>
      <c r="BO10" s="386"/>
      <c r="BP10" s="386"/>
      <c r="BQ10" s="386"/>
      <c r="BR10" s="386"/>
      <c r="BS10" s="386"/>
      <c r="BT10" s="386"/>
      <c r="BU10" s="387"/>
      <c r="BV10" s="385">
        <v>38628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318135</v>
      </c>
      <c r="BO11" s="386"/>
      <c r="BP11" s="386"/>
      <c r="BQ11" s="386"/>
      <c r="BR11" s="386"/>
      <c r="BS11" s="386"/>
      <c r="BT11" s="386"/>
      <c r="BU11" s="387"/>
      <c r="BV11" s="385">
        <v>2478</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78515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78270</v>
      </c>
      <c r="S13" s="467"/>
      <c r="T13" s="467"/>
      <c r="U13" s="467"/>
      <c r="V13" s="468"/>
      <c r="W13" s="401" t="s">
        <v>123</v>
      </c>
      <c r="X13" s="402"/>
      <c r="Y13" s="402"/>
      <c r="Z13" s="402"/>
      <c r="AA13" s="402"/>
      <c r="AB13" s="392"/>
      <c r="AC13" s="436">
        <v>3775</v>
      </c>
      <c r="AD13" s="437"/>
      <c r="AE13" s="437"/>
      <c r="AF13" s="437"/>
      <c r="AG13" s="476"/>
      <c r="AH13" s="436">
        <v>4613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82743</v>
      </c>
      <c r="BO13" s="386"/>
      <c r="BP13" s="386"/>
      <c r="BQ13" s="386"/>
      <c r="BR13" s="386"/>
      <c r="BS13" s="386"/>
      <c r="BT13" s="386"/>
      <c r="BU13" s="387"/>
      <c r="BV13" s="385">
        <v>155274</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9.1999999999999993</v>
      </c>
      <c r="CU13" s="383"/>
      <c r="CV13" s="383"/>
      <c r="CW13" s="383"/>
      <c r="CX13" s="383"/>
      <c r="CY13" s="383"/>
      <c r="CZ13" s="383"/>
      <c r="DA13" s="384"/>
      <c r="DB13" s="382">
        <v>9.1999999999999993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78572</v>
      </c>
      <c r="S14" s="467"/>
      <c r="T14" s="467"/>
      <c r="U14" s="467"/>
      <c r="V14" s="468"/>
      <c r="W14" s="375"/>
      <c r="X14" s="376"/>
      <c r="Y14" s="376"/>
      <c r="Z14" s="376"/>
      <c r="AA14" s="376"/>
      <c r="AB14" s="365"/>
      <c r="AC14" s="469">
        <v>10.4</v>
      </c>
      <c r="AD14" s="470"/>
      <c r="AE14" s="470"/>
      <c r="AF14" s="470"/>
      <c r="AG14" s="471"/>
      <c r="AH14" s="469">
        <v>11.6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37.799999999999997</v>
      </c>
      <c r="CU14" s="481"/>
      <c r="CV14" s="481"/>
      <c r="CW14" s="481"/>
      <c r="CX14" s="481"/>
      <c r="CY14" s="481"/>
      <c r="CZ14" s="481"/>
      <c r="DA14" s="482"/>
      <c r="DB14" s="480">
        <v>47.9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78315</v>
      </c>
      <c r="S15" s="467"/>
      <c r="T15" s="467"/>
      <c r="U15" s="467"/>
      <c r="V15" s="468"/>
      <c r="W15" s="401" t="s">
        <v>130</v>
      </c>
      <c r="X15" s="402"/>
      <c r="Y15" s="402"/>
      <c r="Z15" s="402"/>
      <c r="AA15" s="402"/>
      <c r="AB15" s="392"/>
      <c r="AC15" s="436">
        <v>11384</v>
      </c>
      <c r="AD15" s="437"/>
      <c r="AE15" s="437"/>
      <c r="AF15" s="437"/>
      <c r="AG15" s="476"/>
      <c r="AH15" s="436">
        <v>13044</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7726454</v>
      </c>
      <c r="BO15" s="349"/>
      <c r="BP15" s="349"/>
      <c r="BQ15" s="349"/>
      <c r="BR15" s="349"/>
      <c r="BS15" s="349"/>
      <c r="BT15" s="349"/>
      <c r="BU15" s="350"/>
      <c r="BV15" s="348">
        <v>7286441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31.5</v>
      </c>
      <c r="AD16" s="470"/>
      <c r="AE16" s="470"/>
      <c r="AF16" s="470"/>
      <c r="AG16" s="471"/>
      <c r="AH16" s="469">
        <v>32.9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13873939</v>
      </c>
      <c r="BO16" s="386"/>
      <c r="BP16" s="386"/>
      <c r="BQ16" s="386"/>
      <c r="BR16" s="386"/>
      <c r="BS16" s="386"/>
      <c r="BT16" s="386"/>
      <c r="BU16" s="387"/>
      <c r="BV16" s="385">
        <v>13785223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21031</v>
      </c>
      <c r="AD17" s="437"/>
      <c r="AE17" s="437"/>
      <c r="AF17" s="437"/>
      <c r="AG17" s="476"/>
      <c r="AH17" s="436">
        <v>21676</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9917095</v>
      </c>
      <c r="BO17" s="386"/>
      <c r="BP17" s="386"/>
      <c r="BQ17" s="386"/>
      <c r="BR17" s="386"/>
      <c r="BS17" s="386"/>
      <c r="BT17" s="386"/>
      <c r="BU17" s="387"/>
      <c r="BV17" s="385">
        <v>9327608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279.55</v>
      </c>
      <c r="M18" s="498"/>
      <c r="N18" s="498"/>
      <c r="O18" s="498"/>
      <c r="P18" s="498"/>
      <c r="Q18" s="498"/>
      <c r="R18" s="499"/>
      <c r="S18" s="499"/>
      <c r="T18" s="499"/>
      <c r="U18" s="499"/>
      <c r="V18" s="500"/>
      <c r="W18" s="403"/>
      <c r="X18" s="404"/>
      <c r="Y18" s="404"/>
      <c r="Z18" s="404"/>
      <c r="AA18" s="404"/>
      <c r="AB18" s="395"/>
      <c r="AC18" s="501">
        <v>58.1</v>
      </c>
      <c r="AD18" s="502"/>
      <c r="AE18" s="502"/>
      <c r="AF18" s="502"/>
      <c r="AG18" s="503"/>
      <c r="AH18" s="501">
        <v>54.7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16260785</v>
      </c>
      <c r="BO18" s="386"/>
      <c r="BP18" s="386"/>
      <c r="BQ18" s="386"/>
      <c r="BR18" s="386"/>
      <c r="BS18" s="386"/>
      <c r="BT18" s="386"/>
      <c r="BU18" s="387"/>
      <c r="BV18" s="385">
        <v>16021455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284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26075798</v>
      </c>
      <c r="BO19" s="386"/>
      <c r="BP19" s="386"/>
      <c r="BQ19" s="386"/>
      <c r="BR19" s="386"/>
      <c r="BS19" s="386"/>
      <c r="BT19" s="386"/>
      <c r="BU19" s="387"/>
      <c r="BV19" s="385">
        <v>26488022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25792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30931796</v>
      </c>
      <c r="BO23" s="386"/>
      <c r="BP23" s="386"/>
      <c r="BQ23" s="386"/>
      <c r="BR23" s="386"/>
      <c r="BS23" s="386"/>
      <c r="BT23" s="386"/>
      <c r="BU23" s="387"/>
      <c r="BV23" s="385">
        <v>31138155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10000</v>
      </c>
      <c r="R24" s="437"/>
      <c r="S24" s="437"/>
      <c r="T24" s="437"/>
      <c r="U24" s="437"/>
      <c r="V24" s="476"/>
      <c r="W24" s="531"/>
      <c r="X24" s="519"/>
      <c r="Y24" s="520"/>
      <c r="Z24" s="435" t="s">
        <v>153</v>
      </c>
      <c r="AA24" s="415"/>
      <c r="AB24" s="415"/>
      <c r="AC24" s="415"/>
      <c r="AD24" s="415"/>
      <c r="AE24" s="415"/>
      <c r="AF24" s="415"/>
      <c r="AG24" s="416"/>
      <c r="AH24" s="436">
        <v>476</v>
      </c>
      <c r="AI24" s="437"/>
      <c r="AJ24" s="437"/>
      <c r="AK24" s="437"/>
      <c r="AL24" s="476"/>
      <c r="AM24" s="436">
        <v>1547952</v>
      </c>
      <c r="AN24" s="437"/>
      <c r="AO24" s="437"/>
      <c r="AP24" s="437"/>
      <c r="AQ24" s="437"/>
      <c r="AR24" s="476"/>
      <c r="AS24" s="436">
        <v>3252</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21793583</v>
      </c>
      <c r="BO24" s="386"/>
      <c r="BP24" s="386"/>
      <c r="BQ24" s="386"/>
      <c r="BR24" s="386"/>
      <c r="BS24" s="386"/>
      <c r="BT24" s="386"/>
      <c r="BU24" s="387"/>
      <c r="BV24" s="385">
        <v>22388719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7740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1404812</v>
      </c>
      <c r="BO25" s="349"/>
      <c r="BP25" s="349"/>
      <c r="BQ25" s="349"/>
      <c r="BR25" s="349"/>
      <c r="BS25" s="349"/>
      <c r="BT25" s="349"/>
      <c r="BU25" s="350"/>
      <c r="BV25" s="348">
        <v>1602414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6980</v>
      </c>
      <c r="R26" s="437"/>
      <c r="S26" s="437"/>
      <c r="T26" s="437"/>
      <c r="U26" s="437"/>
      <c r="V26" s="476"/>
      <c r="W26" s="531"/>
      <c r="X26" s="519"/>
      <c r="Y26" s="520"/>
      <c r="Z26" s="435" t="s">
        <v>159</v>
      </c>
      <c r="AA26" s="539"/>
      <c r="AB26" s="539"/>
      <c r="AC26" s="539"/>
      <c r="AD26" s="539"/>
      <c r="AE26" s="539"/>
      <c r="AF26" s="539"/>
      <c r="AG26" s="540"/>
      <c r="AH26" s="436">
        <v>10</v>
      </c>
      <c r="AI26" s="437"/>
      <c r="AJ26" s="437"/>
      <c r="AK26" s="437"/>
      <c r="AL26" s="476"/>
      <c r="AM26" s="436">
        <v>32760</v>
      </c>
      <c r="AN26" s="437"/>
      <c r="AO26" s="437"/>
      <c r="AP26" s="437"/>
      <c r="AQ26" s="437"/>
      <c r="AR26" s="476"/>
      <c r="AS26" s="436">
        <v>3276</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5090</v>
      </c>
      <c r="R27" s="437"/>
      <c r="S27" s="437"/>
      <c r="T27" s="437"/>
      <c r="U27" s="437"/>
      <c r="V27" s="476"/>
      <c r="W27" s="531"/>
      <c r="X27" s="519"/>
      <c r="Y27" s="520"/>
      <c r="Z27" s="435" t="s">
        <v>162</v>
      </c>
      <c r="AA27" s="415"/>
      <c r="AB27" s="415"/>
      <c r="AC27" s="415"/>
      <c r="AD27" s="415"/>
      <c r="AE27" s="415"/>
      <c r="AF27" s="415"/>
      <c r="AG27" s="416"/>
      <c r="AH27" s="436">
        <v>29</v>
      </c>
      <c r="AI27" s="437"/>
      <c r="AJ27" s="437"/>
      <c r="AK27" s="437"/>
      <c r="AL27" s="476"/>
      <c r="AM27" s="436">
        <v>104913</v>
      </c>
      <c r="AN27" s="437"/>
      <c r="AO27" s="437"/>
      <c r="AP27" s="437"/>
      <c r="AQ27" s="437"/>
      <c r="AR27" s="476"/>
      <c r="AS27" s="436">
        <v>3618</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1400270</v>
      </c>
      <c r="BO27" s="553"/>
      <c r="BP27" s="553"/>
      <c r="BQ27" s="553"/>
      <c r="BR27" s="553"/>
      <c r="BS27" s="553"/>
      <c r="BT27" s="553"/>
      <c r="BU27" s="554"/>
      <c r="BV27" s="552">
        <v>1399586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4510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1993881</v>
      </c>
      <c r="BO28" s="349"/>
      <c r="BP28" s="349"/>
      <c r="BQ28" s="349"/>
      <c r="BR28" s="349"/>
      <c r="BS28" s="349"/>
      <c r="BT28" s="349"/>
      <c r="BU28" s="350"/>
      <c r="BV28" s="348">
        <v>1808109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26</v>
      </c>
      <c r="M29" s="437"/>
      <c r="N29" s="437"/>
      <c r="O29" s="437"/>
      <c r="P29" s="476"/>
      <c r="Q29" s="436">
        <v>4230</v>
      </c>
      <c r="R29" s="437"/>
      <c r="S29" s="437"/>
      <c r="T29" s="437"/>
      <c r="U29" s="437"/>
      <c r="V29" s="476"/>
      <c r="W29" s="531"/>
      <c r="X29" s="519"/>
      <c r="Y29" s="520"/>
      <c r="Z29" s="435" t="s">
        <v>169</v>
      </c>
      <c r="AA29" s="415"/>
      <c r="AB29" s="415"/>
      <c r="AC29" s="415"/>
      <c r="AD29" s="415"/>
      <c r="AE29" s="415"/>
      <c r="AF29" s="415"/>
      <c r="AG29" s="416"/>
      <c r="AH29" s="436">
        <v>505</v>
      </c>
      <c r="AI29" s="437"/>
      <c r="AJ29" s="437"/>
      <c r="AK29" s="437"/>
      <c r="AL29" s="476"/>
      <c r="AM29" s="436">
        <v>1652865</v>
      </c>
      <c r="AN29" s="437"/>
      <c r="AO29" s="437"/>
      <c r="AP29" s="437"/>
      <c r="AQ29" s="437"/>
      <c r="AR29" s="476"/>
      <c r="AS29" s="436">
        <v>3273</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1932128</v>
      </c>
      <c r="BO29" s="386"/>
      <c r="BP29" s="386"/>
      <c r="BQ29" s="386"/>
      <c r="BR29" s="386"/>
      <c r="BS29" s="386"/>
      <c r="BT29" s="386"/>
      <c r="BU29" s="387"/>
      <c r="BV29" s="385">
        <v>1739797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99.4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8575123</v>
      </c>
      <c r="BO30" s="553"/>
      <c r="BP30" s="553"/>
      <c r="BQ30" s="553"/>
      <c r="BR30" s="553"/>
      <c r="BS30" s="553"/>
      <c r="BT30" s="553"/>
      <c r="BU30" s="554"/>
      <c r="BV30" s="552">
        <v>4253631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IF('各会計、関係団体の財政状況及び健全化判断比率'!B32="","",'各会計、関係団体の財政状況及び健全化判断比率'!B32)</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15</v>
      </c>
      <c r="BX34" s="564"/>
      <c r="BY34" s="565" t="str">
        <f>IF('各会計、関係団体の財政状況及び健全化判断比率'!B68="","",'各会計、関係団体の財政状況及び健全化判断比率'!B68)</f>
        <v>公立岩瀬病院企業団(病院事業会計)</v>
      </c>
      <c r="BZ34" s="565"/>
      <c r="CA34" s="565"/>
      <c r="CB34" s="565"/>
      <c r="CC34" s="565"/>
      <c r="CD34" s="565"/>
      <c r="CE34" s="565"/>
      <c r="CF34" s="565"/>
      <c r="CG34" s="565"/>
      <c r="CH34" s="565"/>
      <c r="CI34" s="565"/>
      <c r="CJ34" s="565"/>
      <c r="CK34" s="565"/>
      <c r="CL34" s="565"/>
      <c r="CM34" s="565"/>
      <c r="CN34" s="165"/>
      <c r="CO34" s="564">
        <f>IF(CQ34="","",MAX(C34:D43,U34:V43,AM34:AN43,BE34:BF43,BW34:BX43)+1)</f>
        <v>25</v>
      </c>
      <c r="CP34" s="564"/>
      <c r="CQ34" s="565" t="str">
        <f>IF('各会計、関係団体の財政状況及び健全化判断比率'!BS7="","",'各会計、関係団体の財政状況及び健全化判断比率'!BS7)</f>
        <v>郡山地方土地開発公社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県中都市計画事業須賀川駅前土地区画整理事業特別会計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IF('各会計、関係団体の財政状況及び健全化判断比率'!B33="","",'各会計、関係団体の財政状況及び健全化判断比率'!B33)</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16</v>
      </c>
      <c r="BX35" s="564"/>
      <c r="BY35" s="565" t="str">
        <f>IF('各会計、関係団体の財政状況及び健全化判断比率'!B69="","",'各会計、関係団体の財政状況及び健全化判断比率'!B69)</f>
        <v>福島県後期高齢者医療広域連合(一般会計)</v>
      </c>
      <c r="BZ35" s="565"/>
      <c r="CA35" s="565"/>
      <c r="CB35" s="565"/>
      <c r="CC35" s="565"/>
      <c r="CD35" s="565"/>
      <c r="CE35" s="565"/>
      <c r="CF35" s="565"/>
      <c r="CG35" s="565"/>
      <c r="CH35" s="565"/>
      <c r="CI35" s="565"/>
      <c r="CJ35" s="565"/>
      <c r="CK35" s="565"/>
      <c r="CL35" s="565"/>
      <c r="CM35" s="565"/>
      <c r="CN35" s="165"/>
      <c r="CO35" s="564">
        <f t="shared" ref="CO35:CO43" si="3">IF(CQ35="","",CO34+1)</f>
        <v>26</v>
      </c>
      <c r="CP35" s="564"/>
      <c r="CQ35" s="565" t="str">
        <f>IF('各会計、関係団体の財政状況及び健全化判断比率'!BS8="","",'各会計、関係団体の財政状況及び健全化判断比率'!BS8)</f>
        <v>（財）須賀川市農業開発公社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県中都市計画事業山寺土地区画整理事業特別会計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11</v>
      </c>
      <c r="BF36" s="564"/>
      <c r="BG36" s="565" t="str">
        <f>IF('各会計、関係団体の財政状況及び健全化判断比率'!B34="","",'各会計、関係団体の財政状況及び健全化判断比率'!B34)</f>
        <v>特定地域戸別合併処理浄化槽整備事業特別会計</v>
      </c>
      <c r="BH36" s="565"/>
      <c r="BI36" s="565"/>
      <c r="BJ36" s="565"/>
      <c r="BK36" s="565"/>
      <c r="BL36" s="565"/>
      <c r="BM36" s="565"/>
      <c r="BN36" s="565"/>
      <c r="BO36" s="565"/>
      <c r="BP36" s="565"/>
      <c r="BQ36" s="565"/>
      <c r="BR36" s="565"/>
      <c r="BS36" s="565"/>
      <c r="BT36" s="565"/>
      <c r="BU36" s="565"/>
      <c r="BV36" s="165"/>
      <c r="BW36" s="564">
        <f t="shared" si="2"/>
        <v>17</v>
      </c>
      <c r="BX36" s="564"/>
      <c r="BY36" s="565" t="str">
        <f>IF('各会計、関係団体の財政状況及び健全化判断比率'!B70="","",'各会計、関係団体の財政状況及び健全化判断比率'!B70)</f>
        <v>福島県後期高齢者医療広域連合(後期高齢者医療特別会計)</v>
      </c>
      <c r="BZ36" s="565"/>
      <c r="CA36" s="565"/>
      <c r="CB36" s="565"/>
      <c r="CC36" s="565"/>
      <c r="CD36" s="565"/>
      <c r="CE36" s="565"/>
      <c r="CF36" s="565"/>
      <c r="CG36" s="565"/>
      <c r="CH36" s="565"/>
      <c r="CI36" s="565"/>
      <c r="CJ36" s="565"/>
      <c r="CK36" s="565"/>
      <c r="CL36" s="565"/>
      <c r="CM36" s="565"/>
      <c r="CN36" s="165"/>
      <c r="CO36" s="564">
        <f t="shared" si="3"/>
        <v>27</v>
      </c>
      <c r="CP36" s="564"/>
      <c r="CQ36" s="565" t="str">
        <f>IF('各会計、関係団体の財政状況及び健全化判断比率'!BS9="","",'各会計、関係団体の財政状況及び健全化判断比率'!BS9)</f>
        <v>（財）須賀川市スポーツ振興協会</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市営墓地事業特別会計</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12</v>
      </c>
      <c r="BF37" s="564"/>
      <c r="BG37" s="565" t="str">
        <f>IF('各会計、関係団体の財政状況及び健全化判断比率'!B35="","",'各会計、関係団体の財政状況及び健全化判断比率'!B35)</f>
        <v>藤沼湖周辺施設運営事業特別会計</v>
      </c>
      <c r="BH37" s="565"/>
      <c r="BI37" s="565"/>
      <c r="BJ37" s="565"/>
      <c r="BK37" s="565"/>
      <c r="BL37" s="565"/>
      <c r="BM37" s="565"/>
      <c r="BN37" s="565"/>
      <c r="BO37" s="565"/>
      <c r="BP37" s="565"/>
      <c r="BQ37" s="565"/>
      <c r="BR37" s="565"/>
      <c r="BS37" s="565"/>
      <c r="BT37" s="565"/>
      <c r="BU37" s="565"/>
      <c r="BV37" s="165"/>
      <c r="BW37" s="564">
        <f t="shared" si="2"/>
        <v>18</v>
      </c>
      <c r="BX37" s="564"/>
      <c r="BY37" s="565" t="str">
        <f>IF('各会計、関係団体の財政状況及び健全化判断比率'!B71="","",'各会計、関係団体の財政状況及び健全化判断比率'!B71)</f>
        <v>福島県市町村総合事務組合(一般会計)</v>
      </c>
      <c r="BZ37" s="565"/>
      <c r="CA37" s="565"/>
      <c r="CB37" s="565"/>
      <c r="CC37" s="565"/>
      <c r="CD37" s="565"/>
      <c r="CE37" s="565"/>
      <c r="CF37" s="565"/>
      <c r="CG37" s="565"/>
      <c r="CH37" s="565"/>
      <c r="CI37" s="565"/>
      <c r="CJ37" s="565"/>
      <c r="CK37" s="565"/>
      <c r="CL37" s="565"/>
      <c r="CM37" s="565"/>
      <c r="CN37" s="165"/>
      <c r="CO37" s="564">
        <f t="shared" si="3"/>
        <v>28</v>
      </c>
      <c r="CP37" s="564"/>
      <c r="CQ37" s="565" t="str">
        <f>IF('各会計、関係団体の財政状況及び健全化判断比率'!BS10="","",'各会計、関係団体の財政状況及び健全化判断比率'!BS10)</f>
        <v>（財）ふくしま科学振興協会</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13</v>
      </c>
      <c r="BF38" s="564"/>
      <c r="BG38" s="565" t="str">
        <f>IF('各会計、関係団体の財政状況及び健全化判断比率'!B36="","",'各会計、関係団体の財政状況及び健全化判断比率'!B36)</f>
        <v>勢至堂簡易水道事業特別会計</v>
      </c>
      <c r="BH38" s="565"/>
      <c r="BI38" s="565"/>
      <c r="BJ38" s="565"/>
      <c r="BK38" s="565"/>
      <c r="BL38" s="565"/>
      <c r="BM38" s="565"/>
      <c r="BN38" s="565"/>
      <c r="BO38" s="565"/>
      <c r="BP38" s="565"/>
      <c r="BQ38" s="565"/>
      <c r="BR38" s="565"/>
      <c r="BS38" s="565"/>
      <c r="BT38" s="565"/>
      <c r="BU38" s="565"/>
      <c r="BV38" s="165"/>
      <c r="BW38" s="564">
        <f t="shared" si="2"/>
        <v>19</v>
      </c>
      <c r="BX38" s="564"/>
      <c r="BY38" s="565" t="str">
        <f>IF('各会計、関係団体の財政状況及び健全化判断比率'!B72="","",'各会計、関係団体の財政状況及び健全化判断比率'!B72)</f>
        <v>福島県市町村総合事務組合(消防補償等特別会計)</v>
      </c>
      <c r="BZ38" s="565"/>
      <c r="CA38" s="565"/>
      <c r="CB38" s="565"/>
      <c r="CC38" s="565"/>
      <c r="CD38" s="565"/>
      <c r="CE38" s="565"/>
      <c r="CF38" s="565"/>
      <c r="CG38" s="565"/>
      <c r="CH38" s="565"/>
      <c r="CI38" s="565"/>
      <c r="CJ38" s="565"/>
      <c r="CK38" s="565"/>
      <c r="CL38" s="565"/>
      <c r="CM38" s="565"/>
      <c r="CN38" s="165"/>
      <c r="CO38" s="564">
        <f t="shared" si="3"/>
        <v>29</v>
      </c>
      <c r="CP38" s="564"/>
      <c r="CQ38" s="565" t="str">
        <f>IF('各会計、関係団体の財政状況及び健全化判断比率'!BS11="","",'各会計、関係団体の財政状況及び健全化判断比率'!BS11)</f>
        <v>（株）福島エアポートサービス</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14</v>
      </c>
      <c r="BF39" s="564"/>
      <c r="BG39" s="565" t="str">
        <f>IF('各会計、関係団体の財政状況及び健全化判断比率'!B37="","",'各会計、関係団体の財政状況及び健全化判断比率'!B37)</f>
        <v>北部都市整備事業特別会計</v>
      </c>
      <c r="BH39" s="565"/>
      <c r="BI39" s="565"/>
      <c r="BJ39" s="565"/>
      <c r="BK39" s="565"/>
      <c r="BL39" s="565"/>
      <c r="BM39" s="565"/>
      <c r="BN39" s="565"/>
      <c r="BO39" s="565"/>
      <c r="BP39" s="565"/>
      <c r="BQ39" s="565"/>
      <c r="BR39" s="565"/>
      <c r="BS39" s="565"/>
      <c r="BT39" s="565"/>
      <c r="BU39" s="565"/>
      <c r="BV39" s="165"/>
      <c r="BW39" s="564">
        <f t="shared" si="2"/>
        <v>20</v>
      </c>
      <c r="BX39" s="564"/>
      <c r="BY39" s="565" t="str">
        <f>IF('各会計、関係団体の財政状況及び健全化判断比率'!B73="","",'各会計、関係団体の財政状況及び健全化判断比率'!B73)</f>
        <v>福島県市町村総合事務組合(消防賞じゅつ金特別会計)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21</v>
      </c>
      <c r="BX40" s="564"/>
      <c r="BY40" s="565" t="str">
        <f>IF('各会計、関係団体の財政状況及び健全化判断比率'!B74="","",'各会計、関係団体の財政状況及び健全化判断比率'!B74)</f>
        <v>福島県市町村総合事務組合(非常勤職員公務災害補償特別会計)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22</v>
      </c>
      <c r="BX41" s="564"/>
      <c r="BY41" s="565" t="str">
        <f>IF('各会計、関係団体の財政状況及び健全化判断比率'!B75="","",'各会計、関係団体の財政状況及び健全化判断比率'!B75)</f>
        <v>福島県市町村総合事務組合(自治会館管理特別会計)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23</v>
      </c>
      <c r="BX42" s="564"/>
      <c r="BY42" s="565" t="str">
        <f>IF('各会計、関係団体の財政状況及び健全化判断比率'!B76="","",'各会計、関係団体の財政状況及び健全化判断比率'!B76)</f>
        <v>須賀川地方広域消防組合(一般会計)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24</v>
      </c>
      <c r="BX43" s="564"/>
      <c r="BY43" s="565" t="str">
        <f>IF('各会計、関係団体の財政状況及び健全化判断比率'!B77="","",'各会計、関係団体の財政状況及び健全化判断比率'!B77)</f>
        <v>須賀川地方保健環境組合(一般会計)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4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67" t="s">
        <v>24</v>
      </c>
      <c r="C41" s="1168"/>
      <c r="D41" s="81"/>
      <c r="E41" s="1173" t="s">
        <v>25</v>
      </c>
      <c r="F41" s="1173"/>
      <c r="G41" s="1173"/>
      <c r="H41" s="1174"/>
      <c r="I41" s="82">
        <v>29306</v>
      </c>
      <c r="J41" s="83">
        <v>30747</v>
      </c>
      <c r="K41" s="83">
        <v>31023</v>
      </c>
      <c r="L41" s="83">
        <v>31138</v>
      </c>
      <c r="M41" s="84">
        <v>30873</v>
      </c>
    </row>
    <row r="42" spans="2:13" ht="27.75" customHeight="1">
      <c r="B42" s="1169"/>
      <c r="C42" s="1170"/>
      <c r="D42" s="85"/>
      <c r="E42" s="1175" t="s">
        <v>26</v>
      </c>
      <c r="F42" s="1175"/>
      <c r="G42" s="1175"/>
      <c r="H42" s="1176"/>
      <c r="I42" s="86">
        <v>433</v>
      </c>
      <c r="J42" s="87">
        <v>368</v>
      </c>
      <c r="K42" s="87">
        <v>307</v>
      </c>
      <c r="L42" s="87">
        <v>250</v>
      </c>
      <c r="M42" s="88">
        <v>198</v>
      </c>
    </row>
    <row r="43" spans="2:13" ht="27.75" customHeight="1">
      <c r="B43" s="1169"/>
      <c r="C43" s="1170"/>
      <c r="D43" s="85"/>
      <c r="E43" s="1175" t="s">
        <v>27</v>
      </c>
      <c r="F43" s="1175"/>
      <c r="G43" s="1175"/>
      <c r="H43" s="1176"/>
      <c r="I43" s="86">
        <v>13877</v>
      </c>
      <c r="J43" s="87">
        <v>13694</v>
      </c>
      <c r="K43" s="87">
        <v>14302</v>
      </c>
      <c r="L43" s="87">
        <v>13321</v>
      </c>
      <c r="M43" s="88">
        <v>13551</v>
      </c>
    </row>
    <row r="44" spans="2:13" ht="27.75" customHeight="1">
      <c r="B44" s="1169"/>
      <c r="C44" s="1170"/>
      <c r="D44" s="85"/>
      <c r="E44" s="1175" t="s">
        <v>28</v>
      </c>
      <c r="F44" s="1175"/>
      <c r="G44" s="1175"/>
      <c r="H44" s="1176"/>
      <c r="I44" s="86">
        <v>1818</v>
      </c>
      <c r="J44" s="87">
        <v>3545</v>
      </c>
      <c r="K44" s="87">
        <v>1563</v>
      </c>
      <c r="L44" s="87">
        <v>1488</v>
      </c>
      <c r="M44" s="88">
        <v>1559</v>
      </c>
    </row>
    <row r="45" spans="2:13" ht="27.75" customHeight="1">
      <c r="B45" s="1169"/>
      <c r="C45" s="1170"/>
      <c r="D45" s="85"/>
      <c r="E45" s="1175" t="s">
        <v>29</v>
      </c>
      <c r="F45" s="1175"/>
      <c r="G45" s="1175"/>
      <c r="H45" s="1176"/>
      <c r="I45" s="86">
        <v>5968</v>
      </c>
      <c r="J45" s="87">
        <v>6065</v>
      </c>
      <c r="K45" s="87">
        <v>5755</v>
      </c>
      <c r="L45" s="87">
        <v>5473</v>
      </c>
      <c r="M45" s="88">
        <v>5219</v>
      </c>
    </row>
    <row r="46" spans="2:13" ht="27.75" customHeight="1">
      <c r="B46" s="1169"/>
      <c r="C46" s="1170"/>
      <c r="D46" s="85"/>
      <c r="E46" s="1175" t="s">
        <v>30</v>
      </c>
      <c r="F46" s="1175"/>
      <c r="G46" s="1175"/>
      <c r="H46" s="1176"/>
      <c r="I46" s="86">
        <v>1330</v>
      </c>
      <c r="J46" s="87" t="s">
        <v>481</v>
      </c>
      <c r="K46" s="87" t="s">
        <v>481</v>
      </c>
      <c r="L46" s="87" t="s">
        <v>481</v>
      </c>
      <c r="M46" s="88" t="s">
        <v>481</v>
      </c>
    </row>
    <row r="47" spans="2:13" ht="27.75" customHeight="1">
      <c r="B47" s="1169"/>
      <c r="C47" s="1170"/>
      <c r="D47" s="85"/>
      <c r="E47" s="1175" t="s">
        <v>31</v>
      </c>
      <c r="F47" s="1175"/>
      <c r="G47" s="1175"/>
      <c r="H47" s="1176"/>
      <c r="I47" s="86" t="s">
        <v>481</v>
      </c>
      <c r="J47" s="87" t="s">
        <v>481</v>
      </c>
      <c r="K47" s="87" t="s">
        <v>481</v>
      </c>
      <c r="L47" s="87" t="s">
        <v>481</v>
      </c>
      <c r="M47" s="88" t="s">
        <v>481</v>
      </c>
    </row>
    <row r="48" spans="2:13" ht="27.75" customHeight="1">
      <c r="B48" s="1171"/>
      <c r="C48" s="1172"/>
      <c r="D48" s="85"/>
      <c r="E48" s="1175" t="s">
        <v>32</v>
      </c>
      <c r="F48" s="1175"/>
      <c r="G48" s="1175"/>
      <c r="H48" s="1176"/>
      <c r="I48" s="86" t="s">
        <v>481</v>
      </c>
      <c r="J48" s="87" t="s">
        <v>481</v>
      </c>
      <c r="K48" s="87" t="s">
        <v>481</v>
      </c>
      <c r="L48" s="87" t="s">
        <v>481</v>
      </c>
      <c r="M48" s="88" t="s">
        <v>481</v>
      </c>
    </row>
    <row r="49" spans="2:13" ht="27.75" customHeight="1">
      <c r="B49" s="1177" t="s">
        <v>33</v>
      </c>
      <c r="C49" s="1178"/>
      <c r="D49" s="89"/>
      <c r="E49" s="1175" t="s">
        <v>34</v>
      </c>
      <c r="F49" s="1175"/>
      <c r="G49" s="1175"/>
      <c r="H49" s="1176"/>
      <c r="I49" s="86">
        <v>4797</v>
      </c>
      <c r="J49" s="87">
        <v>5940</v>
      </c>
      <c r="K49" s="87">
        <v>7117</v>
      </c>
      <c r="L49" s="87">
        <v>8089</v>
      </c>
      <c r="M49" s="88">
        <v>9014</v>
      </c>
    </row>
    <row r="50" spans="2:13" ht="27.75" customHeight="1">
      <c r="B50" s="1169"/>
      <c r="C50" s="1170"/>
      <c r="D50" s="85"/>
      <c r="E50" s="1175" t="s">
        <v>35</v>
      </c>
      <c r="F50" s="1175"/>
      <c r="G50" s="1175"/>
      <c r="H50" s="1176"/>
      <c r="I50" s="86">
        <v>6794</v>
      </c>
      <c r="J50" s="87">
        <v>6396</v>
      </c>
      <c r="K50" s="87">
        <v>6175</v>
      </c>
      <c r="L50" s="87">
        <v>5762</v>
      </c>
      <c r="M50" s="88">
        <v>5272</v>
      </c>
    </row>
    <row r="51" spans="2:13" ht="27.75" customHeight="1">
      <c r="B51" s="1171"/>
      <c r="C51" s="1172"/>
      <c r="D51" s="85"/>
      <c r="E51" s="1175" t="s">
        <v>36</v>
      </c>
      <c r="F51" s="1175"/>
      <c r="G51" s="1175"/>
      <c r="H51" s="1176"/>
      <c r="I51" s="86">
        <v>27507</v>
      </c>
      <c r="J51" s="87">
        <v>29026</v>
      </c>
      <c r="K51" s="87">
        <v>29685</v>
      </c>
      <c r="L51" s="87">
        <v>30125</v>
      </c>
      <c r="M51" s="88">
        <v>30982</v>
      </c>
    </row>
    <row r="52" spans="2:13" ht="27.75" customHeight="1" thickBot="1">
      <c r="B52" s="1179" t="s">
        <v>37</v>
      </c>
      <c r="C52" s="1180"/>
      <c r="D52" s="90"/>
      <c r="E52" s="1181" t="s">
        <v>38</v>
      </c>
      <c r="F52" s="1181"/>
      <c r="G52" s="1181"/>
      <c r="H52" s="1182"/>
      <c r="I52" s="91">
        <v>13635</v>
      </c>
      <c r="J52" s="92">
        <v>13058</v>
      </c>
      <c r="K52" s="92">
        <v>9972</v>
      </c>
      <c r="L52" s="92">
        <v>7695</v>
      </c>
      <c r="M52" s="93">
        <v>6131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62406</v>
      </c>
      <c r="E3" s="116"/>
      <c r="F3" s="117">
        <v>70789</v>
      </c>
      <c r="G3" s="118"/>
      <c r="H3" s="119"/>
    </row>
    <row r="4" spans="1:8">
      <c r="A4" s="120"/>
      <c r="B4" s="121"/>
      <c r="C4" s="122"/>
      <c r="D4" s="123">
        <v>45117</v>
      </c>
      <c r="E4" s="124"/>
      <c r="F4" s="125">
        <v>40880</v>
      </c>
      <c r="G4" s="126"/>
      <c r="H4" s="127"/>
    </row>
    <row r="5" spans="1:8">
      <c r="A5" s="108" t="s">
        <v>515</v>
      </c>
      <c r="B5" s="113"/>
      <c r="C5" s="114"/>
      <c r="D5" s="115">
        <v>46359</v>
      </c>
      <c r="E5" s="116"/>
      <c r="F5" s="117">
        <v>66876</v>
      </c>
      <c r="G5" s="118"/>
      <c r="H5" s="119"/>
    </row>
    <row r="6" spans="1:8">
      <c r="A6" s="120"/>
      <c r="B6" s="121"/>
      <c r="C6" s="122"/>
      <c r="D6" s="123">
        <v>37411</v>
      </c>
      <c r="E6" s="124"/>
      <c r="F6" s="125">
        <v>36310</v>
      </c>
      <c r="G6" s="126"/>
      <c r="H6" s="127"/>
    </row>
    <row r="7" spans="1:8">
      <c r="A7" s="108" t="s">
        <v>516</v>
      </c>
      <c r="B7" s="113"/>
      <c r="C7" s="114"/>
      <c r="D7" s="115">
        <v>38441</v>
      </c>
      <c r="E7" s="116"/>
      <c r="F7" s="117">
        <v>47569</v>
      </c>
      <c r="G7" s="118"/>
      <c r="H7" s="119"/>
    </row>
    <row r="8" spans="1:8">
      <c r="A8" s="120"/>
      <c r="B8" s="121"/>
      <c r="C8" s="122"/>
      <c r="D8" s="123">
        <v>14905</v>
      </c>
      <c r="E8" s="124"/>
      <c r="F8" s="125">
        <v>26255</v>
      </c>
      <c r="G8" s="126"/>
      <c r="H8" s="127"/>
    </row>
    <row r="9" spans="1:8">
      <c r="A9" s="108" t="s">
        <v>517</v>
      </c>
      <c r="B9" s="113"/>
      <c r="C9" s="114"/>
      <c r="D9" s="115">
        <v>38137</v>
      </c>
      <c r="E9" s="116"/>
      <c r="F9" s="117">
        <v>50880</v>
      </c>
      <c r="G9" s="118"/>
      <c r="H9" s="119"/>
    </row>
    <row r="10" spans="1:8">
      <c r="A10" s="120"/>
      <c r="B10" s="121"/>
      <c r="C10" s="122"/>
      <c r="D10" s="123">
        <v>20703</v>
      </c>
      <c r="E10" s="124"/>
      <c r="F10" s="125">
        <v>26879</v>
      </c>
      <c r="G10" s="126"/>
      <c r="H10" s="127"/>
    </row>
    <row r="11" spans="1:8">
      <c r="A11" s="108" t="s">
        <v>518</v>
      </c>
      <c r="B11" s="113"/>
      <c r="C11" s="114"/>
      <c r="D11" s="115">
        <v>68244</v>
      </c>
      <c r="E11" s="116"/>
      <c r="F11" s="117">
        <v>63956</v>
      </c>
      <c r="G11" s="118"/>
      <c r="H11" s="119"/>
    </row>
    <row r="12" spans="1:8">
      <c r="A12" s="120"/>
      <c r="B12" s="121"/>
      <c r="C12" s="128"/>
      <c r="D12" s="123">
        <v>35020</v>
      </c>
      <c r="E12" s="124"/>
      <c r="F12" s="125">
        <v>29239</v>
      </c>
      <c r="G12" s="126"/>
      <c r="H12" s="127"/>
    </row>
    <row r="13" spans="1:8">
      <c r="A13" s="108"/>
      <c r="B13" s="113"/>
      <c r="C13" s="129"/>
      <c r="D13" s="130">
        <v>50717</v>
      </c>
      <c r="E13" s="131"/>
      <c r="F13" s="132">
        <v>60014</v>
      </c>
      <c r="G13" s="133"/>
      <c r="H13" s="119"/>
    </row>
    <row r="14" spans="1:8">
      <c r="A14" s="120"/>
      <c r="B14" s="121"/>
      <c r="C14" s="122"/>
      <c r="D14" s="123">
        <v>30631</v>
      </c>
      <c r="E14" s="124"/>
      <c r="F14" s="125">
        <v>31913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6.07</v>
      </c>
      <c r="C19" s="134">
        <f>ROUND(VALUE(SUBSTITUTE(実質収支比率等に係る経年分析!G$48,"▲","-")),2)</f>
        <v>4.68</v>
      </c>
      <c r="D19" s="134">
        <f>ROUND(VALUE(SUBSTITUTE(実質収支比率等に係る経年分析!H$48,"▲","-")),2)</f>
        <v>10.74</v>
      </c>
      <c r="E19" s="134">
        <f>ROUND(VALUE(SUBSTITUTE(実質収支比率等に係る経年分析!I$48,"▲","-")),2)</f>
        <v>11.41</v>
      </c>
      <c r="F19" s="134">
        <f>ROUND(VALUE(SUBSTITUTE(実質収支比率等に係る経年分析!J$48,"▲","-")),2)</f>
        <v>9.02</v>
      </c>
    </row>
    <row r="20" spans="1:11">
      <c r="A20" s="134" t="s">
        <v>43</v>
      </c>
      <c r="B20" s="134">
        <f>ROUND(VALUE(SUBSTITUTE(実質収支比率等に係る経年分析!F$47,"▲","-")),2)</f>
        <v>8.23</v>
      </c>
      <c r="C20" s="134">
        <f>ROUND(VALUE(SUBSTITUTE(実質収支比率等に係る経年分析!G$47,"▲","-")),2)</f>
        <v>10.7</v>
      </c>
      <c r="D20" s="134">
        <f>ROUND(VALUE(SUBSTITUTE(実質収支比率等に係る経年分析!H$47,"▲","-")),2)</f>
        <v>9.5399999999999991</v>
      </c>
      <c r="E20" s="134">
        <f>ROUND(VALUE(SUBSTITUTE(実質収支比率等に係る経年分析!I$47,"▲","-")),2)</f>
        <v>9.7899999999999991</v>
      </c>
      <c r="F20" s="134">
        <f>ROUND(VALUE(SUBSTITUTE(実質収支比率等に係る経年分析!J$47,"▲","-")),2)</f>
        <v>10.67</v>
      </c>
    </row>
    <row r="21" spans="1:11">
      <c r="A21" s="134" t="s">
        <v>44</v>
      </c>
      <c r="B21" s="134">
        <f>IF(ISNUMBER(VALUE(SUBSTITUTE(実質収支比率等に係る経年分析!F$49,"▲","-"))),ROUND(VALUE(SUBSTITUTE(実質収支比率等に係る経年分析!F$49,"▲","-")),2),NA())</f>
        <v>-2.2000000000000002</v>
      </c>
      <c r="C21" s="134">
        <f>IF(ISNUMBER(VALUE(SUBSTITUTE(実質収支比率等に係る経年分析!G$49,"▲","-"))),ROUND(VALUE(SUBSTITUTE(実質収支比率等に係る経年分析!G$49,"▲","-")),2),NA())</f>
        <v>1.46</v>
      </c>
      <c r="D21" s="134">
        <f>IF(ISNUMBER(VALUE(SUBSTITUTE(実質収支比率等に係る経年分析!H$49,"▲","-"))),ROUND(VALUE(SUBSTITUTE(実質収支比率等に係る経年分析!H$49,"▲","-")),2),NA())</f>
        <v>4.72</v>
      </c>
      <c r="E21" s="134">
        <f>IF(ISNUMBER(VALUE(SUBSTITUTE(実質収支比率等に係る経年分析!I$49,"▲","-"))),ROUND(VALUE(SUBSTITUTE(実質収支比率等に係る経年分析!I$49,"▲","-")),2),NA())</f>
        <v>0.84</v>
      </c>
      <c r="F21" s="134">
        <f>IF(ISNUMBER(VALUE(SUBSTITUTE(実質収支比率等に係る経年分析!J$49,"▲","-"))),ROUND(VALUE(SUBSTITUTE(実質収支比率等に係る経年分析!J$49,"▲","-")),2),NA())</f>
        <v>0.44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7.96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藤沼湖周辺施設運営事業特別会計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市営墓地事業特別会計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f>IF(ROUND(VALUE(SUBSTITUTE(連結実質赤字比率に係る赤字・黒字の構成分析!H$39,"▲", "-")), 2) &lt; 0, ABS(ROUND(VALUE(SUBSTITUTE(連結実質赤字比率に係る赤字・黒字の構成分析!H$39,"▲", "-")), 2)), NA())</f>
        <v>0.06</v>
      </c>
      <c r="G31" s="135" t="e">
        <f>IF(ROUND(VALUE(SUBSTITUTE(連結実質赤字比率に係る赤字・黒字の構成分析!H$39,"▲", "-")), 2) &gt;= 0, ABS(ROUND(VALUE(SUBSTITUTE(連結実質赤字比率に係る赤字・黒字の構成分析!H$39,"▲", "-")), 2)), NA())</f>
        <v>#N/A</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0.78</v>
      </c>
    </row>
    <row r="33" spans="1:16">
      <c r="A33" s="135" t="str">
        <f>IF(連結実質赤字比率に係る赤字・黒字の構成分析!C$37="",NA(),連結実質赤字比率に係る赤字・黒字の構成分析!C$37)</f>
        <v>北部都市整備事業特別会計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4.33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4.0599999999999996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2.68</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2.17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2.76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3.52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4.4400000000000004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4.0999999999999996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3.55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6.78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6.05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4.67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10.81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11.36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8.99</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3008</v>
      </c>
      <c r="E42" s="136"/>
      <c r="F42" s="136"/>
      <c r="G42" s="136">
        <f>'実質公債費比率（分子）の構造'!L$52</f>
        <v>2948</v>
      </c>
      <c r="H42" s="136"/>
      <c r="I42" s="136"/>
      <c r="J42" s="136">
        <f>'実質公債費比率（分子）の構造'!M$52</f>
        <v>2925</v>
      </c>
      <c r="K42" s="136"/>
      <c r="L42" s="136"/>
      <c r="M42" s="136">
        <f>'実質公債費比率（分子）の構造'!N$52</f>
        <v>2940</v>
      </c>
      <c r="N42" s="136"/>
      <c r="O42" s="136"/>
      <c r="P42" s="136">
        <f>'実質公債費比率（分子）の構造'!O$52</f>
        <v>2984</v>
      </c>
    </row>
    <row r="43" spans="1:16">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92</v>
      </c>
      <c r="C44" s="136"/>
      <c r="D44" s="136"/>
      <c r="E44" s="136">
        <f>'実質公債費比率（分子）の構造'!L$50</f>
        <v>88</v>
      </c>
      <c r="F44" s="136"/>
      <c r="G44" s="136"/>
      <c r="H44" s="136">
        <f>'実質公債費比率（分子）の構造'!M$50</f>
        <v>85</v>
      </c>
      <c r="I44" s="136"/>
      <c r="J44" s="136"/>
      <c r="K44" s="136">
        <f>'実質公債費比率（分子）の構造'!N$50</f>
        <v>78</v>
      </c>
      <c r="L44" s="136"/>
      <c r="M44" s="136"/>
      <c r="N44" s="136">
        <f>'実質公債費比率（分子）の構造'!O$50</f>
        <v>70</v>
      </c>
      <c r="O44" s="136"/>
      <c r="P44" s="136"/>
    </row>
    <row r="45" spans="1:16">
      <c r="A45" s="136" t="s">
        <v>54</v>
      </c>
      <c r="B45" s="136">
        <f>'実質公債費比率（分子）の構造'!K$49</f>
        <v>372</v>
      </c>
      <c r="C45" s="136"/>
      <c r="D45" s="136"/>
      <c r="E45" s="136">
        <f>'実質公債費比率（分子）の構造'!L$49</f>
        <v>229</v>
      </c>
      <c r="F45" s="136"/>
      <c r="G45" s="136"/>
      <c r="H45" s="136">
        <f>'実質公債費比率（分子）の構造'!M$49</f>
        <v>191</v>
      </c>
      <c r="I45" s="136"/>
      <c r="J45" s="136"/>
      <c r="K45" s="136">
        <f>'実質公債費比率（分子）の構造'!N$49</f>
        <v>174</v>
      </c>
      <c r="L45" s="136"/>
      <c r="M45" s="136"/>
      <c r="N45" s="136">
        <f>'実質公債費比率（分子）の構造'!O$49</f>
        <v>141</v>
      </c>
      <c r="O45" s="136"/>
      <c r="P45" s="136"/>
    </row>
    <row r="46" spans="1:16">
      <c r="A46" s="136" t="s">
        <v>55</v>
      </c>
      <c r="B46" s="136">
        <f>'実質公債費比率（分子）の構造'!K$48</f>
        <v>918</v>
      </c>
      <c r="C46" s="136"/>
      <c r="D46" s="136"/>
      <c r="E46" s="136">
        <f>'実質公債費比率（分子）の構造'!L$48</f>
        <v>932</v>
      </c>
      <c r="F46" s="136"/>
      <c r="G46" s="136"/>
      <c r="H46" s="136">
        <f>'実質公債費比率（分子）の構造'!M$48</f>
        <v>1108</v>
      </c>
      <c r="I46" s="136"/>
      <c r="J46" s="136"/>
      <c r="K46" s="136">
        <f>'実質公債費比率（分子）の構造'!N$48</f>
        <v>860</v>
      </c>
      <c r="L46" s="136"/>
      <c r="M46" s="136"/>
      <c r="N46" s="136">
        <f>'実質公債費比率（分子）の構造'!O$48</f>
        <v>946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3172</v>
      </c>
      <c r="C49" s="136"/>
      <c r="D49" s="136"/>
      <c r="E49" s="136">
        <f>'実質公債費比率（分子）の構造'!L$45</f>
        <v>3107</v>
      </c>
      <c r="F49" s="136"/>
      <c r="G49" s="136"/>
      <c r="H49" s="136">
        <f>'実質公債費比率（分子）の構造'!M$45</f>
        <v>3211</v>
      </c>
      <c r="I49" s="136"/>
      <c r="J49" s="136"/>
      <c r="K49" s="136">
        <f>'実質公債費比率（分子）の構造'!N$45</f>
        <v>3248</v>
      </c>
      <c r="L49" s="136"/>
      <c r="M49" s="136"/>
      <c r="N49" s="136">
        <f>'実質公債費比率（分子）の構造'!O$45</f>
        <v>3235</v>
      </c>
      <c r="O49" s="136"/>
      <c r="P49" s="136"/>
    </row>
    <row r="50" spans="1:16">
      <c r="A50" s="136" t="s">
        <v>59</v>
      </c>
      <c r="B50" s="136" t="e">
        <f>NA()</f>
        <v>#N/A</v>
      </c>
      <c r="C50" s="136">
        <f>IF(ISNUMBER('実質公債費比率（分子）の構造'!K$53),'実質公債費比率（分子）の構造'!K$53,NA())</f>
        <v>1546</v>
      </c>
      <c r="D50" s="136" t="e">
        <f>NA()</f>
        <v>#N/A</v>
      </c>
      <c r="E50" s="136" t="e">
        <f>NA()</f>
        <v>#N/A</v>
      </c>
      <c r="F50" s="136">
        <f>IF(ISNUMBER('実質公債費比率（分子）の構造'!L$53),'実質公債費比率（分子）の構造'!L$53,NA())</f>
        <v>1408</v>
      </c>
      <c r="G50" s="136" t="e">
        <f>NA()</f>
        <v>#N/A</v>
      </c>
      <c r="H50" s="136" t="e">
        <f>NA()</f>
        <v>#N/A</v>
      </c>
      <c r="I50" s="136">
        <f>IF(ISNUMBER('実質公債費比率（分子）の構造'!M$53),'実質公債費比率（分子）の構造'!M$53,NA())</f>
        <v>1670</v>
      </c>
      <c r="J50" s="136" t="e">
        <f>NA()</f>
        <v>#N/A</v>
      </c>
      <c r="K50" s="136" t="e">
        <f>NA()</f>
        <v>#N/A</v>
      </c>
      <c r="L50" s="136">
        <f>IF(ISNUMBER('実質公債費比率（分子）の構造'!N$53),'実質公債費比率（分子）の構造'!N$53,NA())</f>
        <v>1420</v>
      </c>
      <c r="M50" s="136" t="e">
        <f>NA()</f>
        <v>#N/A</v>
      </c>
      <c r="N50" s="136" t="e">
        <f>NA()</f>
        <v>#N/A</v>
      </c>
      <c r="O50" s="136">
        <f>IF(ISNUMBER('実質公債費比率（分子）の構造'!O$53),'実質公債費比率（分子）の構造'!O$53,NA())</f>
        <v>1408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27507</v>
      </c>
      <c r="E56" s="135"/>
      <c r="F56" s="135"/>
      <c r="G56" s="135">
        <f>'将来負担比率（分子）の構造'!J$51</f>
        <v>29026</v>
      </c>
      <c r="H56" s="135"/>
      <c r="I56" s="135"/>
      <c r="J56" s="135">
        <f>'将来負担比率（分子）の構造'!K$51</f>
        <v>29685</v>
      </c>
      <c r="K56" s="135"/>
      <c r="L56" s="135"/>
      <c r="M56" s="135">
        <f>'将来負担比率（分子）の構造'!L$51</f>
        <v>30125</v>
      </c>
      <c r="N56" s="135"/>
      <c r="O56" s="135"/>
      <c r="P56" s="135">
        <f>'将来負担比率（分子）の構造'!M$51</f>
        <v>30982</v>
      </c>
    </row>
    <row r="57" spans="1:16">
      <c r="A57" s="135" t="s">
        <v>35</v>
      </c>
      <c r="B57" s="135"/>
      <c r="C57" s="135"/>
      <c r="D57" s="135">
        <f>'将来負担比率（分子）の構造'!I$50</f>
        <v>6794</v>
      </c>
      <c r="E57" s="135"/>
      <c r="F57" s="135"/>
      <c r="G57" s="135">
        <f>'将来負担比率（分子）の構造'!J$50</f>
        <v>6396</v>
      </c>
      <c r="H57" s="135"/>
      <c r="I57" s="135"/>
      <c r="J57" s="135">
        <f>'将来負担比率（分子）の構造'!K$50</f>
        <v>6175</v>
      </c>
      <c r="K57" s="135"/>
      <c r="L57" s="135"/>
      <c r="M57" s="135">
        <f>'将来負担比率（分子）の構造'!L$50</f>
        <v>5762</v>
      </c>
      <c r="N57" s="135"/>
      <c r="O57" s="135"/>
      <c r="P57" s="135">
        <f>'将来負担比率（分子）の構造'!M$50</f>
        <v>5272</v>
      </c>
    </row>
    <row r="58" spans="1:16">
      <c r="A58" s="135" t="s">
        <v>34</v>
      </c>
      <c r="B58" s="135"/>
      <c r="C58" s="135"/>
      <c r="D58" s="135">
        <f>'将来負担比率（分子）の構造'!I$49</f>
        <v>4797</v>
      </c>
      <c r="E58" s="135"/>
      <c r="F58" s="135"/>
      <c r="G58" s="135">
        <f>'将来負担比率（分子）の構造'!J$49</f>
        <v>5940</v>
      </c>
      <c r="H58" s="135"/>
      <c r="I58" s="135"/>
      <c r="J58" s="135">
        <f>'将来負担比率（分子）の構造'!K$49</f>
        <v>7117</v>
      </c>
      <c r="K58" s="135"/>
      <c r="L58" s="135"/>
      <c r="M58" s="135">
        <f>'将来負担比率（分子）の構造'!L$49</f>
        <v>8089</v>
      </c>
      <c r="N58" s="135"/>
      <c r="O58" s="135"/>
      <c r="P58" s="135">
        <f>'将来負担比率（分子）の構造'!M$49</f>
        <v>9014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1330</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5968</v>
      </c>
      <c r="C62" s="135"/>
      <c r="D62" s="135"/>
      <c r="E62" s="135">
        <f>'将来負担比率（分子）の構造'!J$45</f>
        <v>6065</v>
      </c>
      <c r="F62" s="135"/>
      <c r="G62" s="135"/>
      <c r="H62" s="135">
        <f>'将来負担比率（分子）の構造'!K$45</f>
        <v>5755</v>
      </c>
      <c r="I62" s="135"/>
      <c r="J62" s="135"/>
      <c r="K62" s="135">
        <f>'将来負担比率（分子）の構造'!L$45</f>
        <v>5473</v>
      </c>
      <c r="L62" s="135"/>
      <c r="M62" s="135"/>
      <c r="N62" s="135">
        <f>'将来負担比率（分子）の構造'!M$45</f>
        <v>5219</v>
      </c>
      <c r="O62" s="135"/>
      <c r="P62" s="135"/>
    </row>
    <row r="63" spans="1:16">
      <c r="A63" s="135" t="s">
        <v>28</v>
      </c>
      <c r="B63" s="135">
        <f>'将来負担比率（分子）の構造'!I$44</f>
        <v>1818</v>
      </c>
      <c r="C63" s="135"/>
      <c r="D63" s="135"/>
      <c r="E63" s="135">
        <f>'将来負担比率（分子）の構造'!J$44</f>
        <v>3545</v>
      </c>
      <c r="F63" s="135"/>
      <c r="G63" s="135"/>
      <c r="H63" s="135">
        <f>'将来負担比率（分子）の構造'!K$44</f>
        <v>1563</v>
      </c>
      <c r="I63" s="135"/>
      <c r="J63" s="135"/>
      <c r="K63" s="135">
        <f>'将来負担比率（分子）の構造'!L$44</f>
        <v>1488</v>
      </c>
      <c r="L63" s="135"/>
      <c r="M63" s="135"/>
      <c r="N63" s="135">
        <f>'将来負担比率（分子）の構造'!M$44</f>
        <v>1559</v>
      </c>
      <c r="O63" s="135"/>
      <c r="P63" s="135"/>
    </row>
    <row r="64" spans="1:16">
      <c r="A64" s="135" t="s">
        <v>27</v>
      </c>
      <c r="B64" s="135">
        <f>'将来負担比率（分子）の構造'!I$43</f>
        <v>13877</v>
      </c>
      <c r="C64" s="135"/>
      <c r="D64" s="135"/>
      <c r="E64" s="135">
        <f>'将来負担比率（分子）の構造'!J$43</f>
        <v>13694</v>
      </c>
      <c r="F64" s="135"/>
      <c r="G64" s="135"/>
      <c r="H64" s="135">
        <f>'将来負担比率（分子）の構造'!K$43</f>
        <v>14302</v>
      </c>
      <c r="I64" s="135"/>
      <c r="J64" s="135"/>
      <c r="K64" s="135">
        <f>'将来負担比率（分子）の構造'!L$43</f>
        <v>13321</v>
      </c>
      <c r="L64" s="135"/>
      <c r="M64" s="135"/>
      <c r="N64" s="135">
        <f>'将来負担比率（分子）の構造'!M$43</f>
        <v>13551</v>
      </c>
      <c r="O64" s="135"/>
      <c r="P64" s="135"/>
    </row>
    <row r="65" spans="1:16">
      <c r="A65" s="135" t="s">
        <v>26</v>
      </c>
      <c r="B65" s="135">
        <f>'将来負担比率（分子）の構造'!I$42</f>
        <v>433</v>
      </c>
      <c r="C65" s="135"/>
      <c r="D65" s="135"/>
      <c r="E65" s="135">
        <f>'将来負担比率（分子）の構造'!J$42</f>
        <v>368</v>
      </c>
      <c r="F65" s="135"/>
      <c r="G65" s="135"/>
      <c r="H65" s="135">
        <f>'将来負担比率（分子）の構造'!K$42</f>
        <v>307</v>
      </c>
      <c r="I65" s="135"/>
      <c r="J65" s="135"/>
      <c r="K65" s="135">
        <f>'将来負担比率（分子）の構造'!L$42</f>
        <v>250</v>
      </c>
      <c r="L65" s="135"/>
      <c r="M65" s="135"/>
      <c r="N65" s="135">
        <f>'将来負担比率（分子）の構造'!M$42</f>
        <v>198</v>
      </c>
      <c r="O65" s="135"/>
      <c r="P65" s="135"/>
    </row>
    <row r="66" spans="1:16">
      <c r="A66" s="135" t="s">
        <v>25</v>
      </c>
      <c r="B66" s="135">
        <f>'将来負担比率（分子）の構造'!I$41</f>
        <v>29306</v>
      </c>
      <c r="C66" s="135"/>
      <c r="D66" s="135"/>
      <c r="E66" s="135">
        <f>'将来負担比率（分子）の構造'!J$41</f>
        <v>30747</v>
      </c>
      <c r="F66" s="135"/>
      <c r="G66" s="135"/>
      <c r="H66" s="135">
        <f>'将来負担比率（分子）の構造'!K$41</f>
        <v>31023</v>
      </c>
      <c r="I66" s="135"/>
      <c r="J66" s="135"/>
      <c r="K66" s="135">
        <f>'将来負担比率（分子）の構造'!L$41</f>
        <v>31138</v>
      </c>
      <c r="L66" s="135"/>
      <c r="M66" s="135"/>
      <c r="N66" s="135">
        <f>'将来負担比率（分子）の構造'!M$41</f>
        <v>30873</v>
      </c>
      <c r="O66" s="135"/>
      <c r="P66" s="135"/>
    </row>
    <row r="67" spans="1:16">
      <c r="A67" s="135" t="s">
        <v>63</v>
      </c>
      <c r="B67" s="135" t="e">
        <f>NA()</f>
        <v>#N/A</v>
      </c>
      <c r="C67" s="135">
        <f>IF(ISNUMBER('将来負担比率（分子）の構造'!I$52), IF('将来負担比率（分子）の構造'!I$52 &lt; 0, 0, '将来負担比率（分子）の構造'!I$52), NA())</f>
        <v>13635</v>
      </c>
      <c r="D67" s="135" t="e">
        <f>NA()</f>
        <v>#N/A</v>
      </c>
      <c r="E67" s="135" t="e">
        <f>NA()</f>
        <v>#N/A</v>
      </c>
      <c r="F67" s="135">
        <f>IF(ISNUMBER('将来負担比率（分子）の構造'!J$52), IF('将来負担比率（分子）の構造'!J$52 &lt; 0, 0, '将来負担比率（分子）の構造'!J$52), NA())</f>
        <v>13058</v>
      </c>
      <c r="G67" s="135" t="e">
        <f>NA()</f>
        <v>#N/A</v>
      </c>
      <c r="H67" s="135" t="e">
        <f>NA()</f>
        <v>#N/A</v>
      </c>
      <c r="I67" s="135">
        <f>IF(ISNUMBER('将来負担比率（分子）の構造'!K$52), IF('将来負担比率（分子）の構造'!K$52 &lt; 0, 0, '将来負担比率（分子）の構造'!K$52), NA())</f>
        <v>9972</v>
      </c>
      <c r="J67" s="135" t="e">
        <f>NA()</f>
        <v>#N/A</v>
      </c>
      <c r="K67" s="135" t="e">
        <f>NA()</f>
        <v>#N/A</v>
      </c>
      <c r="L67" s="135">
        <f>IF(ISNUMBER('将来負担比率（分子）の構造'!L$52), IF('将来負担比率（分子）の構造'!L$52 &lt; 0, 0, '将来負担比率（分子）の構造'!L$52), NA())</f>
        <v>7695</v>
      </c>
      <c r="M67" s="135" t="e">
        <f>NA()</f>
        <v>#N/A</v>
      </c>
      <c r="N67" s="135" t="e">
        <f>NA()</f>
        <v>#N/A</v>
      </c>
      <c r="O67" s="135">
        <f>IF(ISNUMBER('将来負担比率（分子）の構造'!M$52), IF('将来負担比率（分子）の構造'!M$52 &lt; 0, 0, '将来負担比率（分子）の構造'!M$52), NA())</f>
        <v>6131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 workbookViewId="0">
      <selection activeCell="DD38" sqref="DD38:DK38"/>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8959019</v>
      </c>
      <c r="S5" s="581"/>
      <c r="T5" s="581"/>
      <c r="U5" s="581"/>
      <c r="V5" s="581"/>
      <c r="W5" s="581"/>
      <c r="X5" s="581"/>
      <c r="Y5" s="582"/>
      <c r="Z5" s="583">
        <v>17</v>
      </c>
      <c r="AA5" s="583"/>
      <c r="AB5" s="583"/>
      <c r="AC5" s="583"/>
      <c r="AD5" s="584">
        <v>8503446</v>
      </c>
      <c r="AE5" s="584"/>
      <c r="AF5" s="584"/>
      <c r="AG5" s="584"/>
      <c r="AH5" s="584"/>
      <c r="AI5" s="584"/>
      <c r="AJ5" s="584"/>
      <c r="AK5" s="584"/>
      <c r="AL5" s="585">
        <v>49.2</v>
      </c>
      <c r="AM5" s="586"/>
      <c r="AN5" s="586"/>
      <c r="AO5" s="587"/>
      <c r="AP5" s="577" t="s">
        <v>207</v>
      </c>
      <c r="AQ5" s="578"/>
      <c r="AR5" s="578"/>
      <c r="AS5" s="578"/>
      <c r="AT5" s="578"/>
      <c r="AU5" s="578"/>
      <c r="AV5" s="578"/>
      <c r="AW5" s="578"/>
      <c r="AX5" s="578"/>
      <c r="AY5" s="578"/>
      <c r="AZ5" s="578"/>
      <c r="BA5" s="578"/>
      <c r="BB5" s="578"/>
      <c r="BC5" s="578"/>
      <c r="BD5" s="578"/>
      <c r="BE5" s="578"/>
      <c r="BF5" s="579"/>
      <c r="BG5" s="591">
        <v>8502084</v>
      </c>
      <c r="BH5" s="592"/>
      <c r="BI5" s="592"/>
      <c r="BJ5" s="592"/>
      <c r="BK5" s="592"/>
      <c r="BL5" s="592"/>
      <c r="BM5" s="592"/>
      <c r="BN5" s="593"/>
      <c r="BO5" s="594">
        <v>94.9</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446588</v>
      </c>
      <c r="S6" s="592"/>
      <c r="T6" s="592"/>
      <c r="U6" s="592"/>
      <c r="V6" s="592"/>
      <c r="W6" s="592"/>
      <c r="X6" s="592"/>
      <c r="Y6" s="593"/>
      <c r="Z6" s="594">
        <v>0.8</v>
      </c>
      <c r="AA6" s="594"/>
      <c r="AB6" s="594"/>
      <c r="AC6" s="594"/>
      <c r="AD6" s="595">
        <v>446588</v>
      </c>
      <c r="AE6" s="595"/>
      <c r="AF6" s="595"/>
      <c r="AG6" s="595"/>
      <c r="AH6" s="595"/>
      <c r="AI6" s="595"/>
      <c r="AJ6" s="595"/>
      <c r="AK6" s="595"/>
      <c r="AL6" s="596">
        <v>2.6</v>
      </c>
      <c r="AM6" s="597"/>
      <c r="AN6" s="597"/>
      <c r="AO6" s="598"/>
      <c r="AP6" s="588" t="s">
        <v>213</v>
      </c>
      <c r="AQ6" s="589"/>
      <c r="AR6" s="589"/>
      <c r="AS6" s="589"/>
      <c r="AT6" s="589"/>
      <c r="AU6" s="589"/>
      <c r="AV6" s="589"/>
      <c r="AW6" s="589"/>
      <c r="AX6" s="589"/>
      <c r="AY6" s="589"/>
      <c r="AZ6" s="589"/>
      <c r="BA6" s="589"/>
      <c r="BB6" s="589"/>
      <c r="BC6" s="589"/>
      <c r="BD6" s="589"/>
      <c r="BE6" s="589"/>
      <c r="BF6" s="590"/>
      <c r="BG6" s="591">
        <v>8502084</v>
      </c>
      <c r="BH6" s="592"/>
      <c r="BI6" s="592"/>
      <c r="BJ6" s="592"/>
      <c r="BK6" s="592"/>
      <c r="BL6" s="592"/>
      <c r="BM6" s="592"/>
      <c r="BN6" s="593"/>
      <c r="BO6" s="594">
        <v>94.9</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334454</v>
      </c>
      <c r="CS6" s="592"/>
      <c r="CT6" s="592"/>
      <c r="CU6" s="592"/>
      <c r="CV6" s="592"/>
      <c r="CW6" s="592"/>
      <c r="CX6" s="592"/>
      <c r="CY6" s="593"/>
      <c r="CZ6" s="594">
        <v>0.7</v>
      </c>
      <c r="DA6" s="594"/>
      <c r="DB6" s="594"/>
      <c r="DC6" s="594"/>
      <c r="DD6" s="600" t="s">
        <v>208</v>
      </c>
      <c r="DE6" s="592"/>
      <c r="DF6" s="592"/>
      <c r="DG6" s="592"/>
      <c r="DH6" s="592"/>
      <c r="DI6" s="592"/>
      <c r="DJ6" s="592"/>
      <c r="DK6" s="592"/>
      <c r="DL6" s="592"/>
      <c r="DM6" s="592"/>
      <c r="DN6" s="592"/>
      <c r="DO6" s="592"/>
      <c r="DP6" s="593"/>
      <c r="DQ6" s="600">
        <v>334454</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17441</v>
      </c>
      <c r="S7" s="592"/>
      <c r="T7" s="592"/>
      <c r="U7" s="592"/>
      <c r="V7" s="592"/>
      <c r="W7" s="592"/>
      <c r="X7" s="592"/>
      <c r="Y7" s="593"/>
      <c r="Z7" s="594">
        <v>0</v>
      </c>
      <c r="AA7" s="594"/>
      <c r="AB7" s="594"/>
      <c r="AC7" s="594"/>
      <c r="AD7" s="595">
        <v>17441</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3752128</v>
      </c>
      <c r="BH7" s="592"/>
      <c r="BI7" s="592"/>
      <c r="BJ7" s="592"/>
      <c r="BK7" s="592"/>
      <c r="BL7" s="592"/>
      <c r="BM7" s="592"/>
      <c r="BN7" s="593"/>
      <c r="BO7" s="594">
        <v>41.9</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9361288</v>
      </c>
      <c r="CS7" s="592"/>
      <c r="CT7" s="592"/>
      <c r="CU7" s="592"/>
      <c r="CV7" s="592"/>
      <c r="CW7" s="592"/>
      <c r="CX7" s="592"/>
      <c r="CY7" s="593"/>
      <c r="CZ7" s="594">
        <v>19</v>
      </c>
      <c r="DA7" s="594"/>
      <c r="DB7" s="594"/>
      <c r="DC7" s="594"/>
      <c r="DD7" s="600">
        <v>250935</v>
      </c>
      <c r="DE7" s="592"/>
      <c r="DF7" s="592"/>
      <c r="DG7" s="592"/>
      <c r="DH7" s="592"/>
      <c r="DI7" s="592"/>
      <c r="DJ7" s="592"/>
      <c r="DK7" s="592"/>
      <c r="DL7" s="592"/>
      <c r="DM7" s="592"/>
      <c r="DN7" s="592"/>
      <c r="DO7" s="592"/>
      <c r="DP7" s="593"/>
      <c r="DQ7" s="600">
        <v>3755393</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22718</v>
      </c>
      <c r="S8" s="592"/>
      <c r="T8" s="592"/>
      <c r="U8" s="592"/>
      <c r="V8" s="592"/>
      <c r="W8" s="592"/>
      <c r="X8" s="592"/>
      <c r="Y8" s="593"/>
      <c r="Z8" s="594">
        <v>0</v>
      </c>
      <c r="AA8" s="594"/>
      <c r="AB8" s="594"/>
      <c r="AC8" s="594"/>
      <c r="AD8" s="595">
        <v>22718</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120741</v>
      </c>
      <c r="BH8" s="592"/>
      <c r="BI8" s="592"/>
      <c r="BJ8" s="592"/>
      <c r="BK8" s="592"/>
      <c r="BL8" s="592"/>
      <c r="BM8" s="592"/>
      <c r="BN8" s="593"/>
      <c r="BO8" s="594">
        <v>1.3</v>
      </c>
      <c r="BP8" s="594"/>
      <c r="BQ8" s="594"/>
      <c r="BR8" s="594"/>
      <c r="BS8" s="600" t="s">
        <v>112</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17691891</v>
      </c>
      <c r="CS8" s="592"/>
      <c r="CT8" s="592"/>
      <c r="CU8" s="592"/>
      <c r="CV8" s="592"/>
      <c r="CW8" s="592"/>
      <c r="CX8" s="592"/>
      <c r="CY8" s="593"/>
      <c r="CZ8" s="594">
        <v>35.9</v>
      </c>
      <c r="DA8" s="594"/>
      <c r="DB8" s="594"/>
      <c r="DC8" s="594"/>
      <c r="DD8" s="600">
        <v>241477</v>
      </c>
      <c r="DE8" s="592"/>
      <c r="DF8" s="592"/>
      <c r="DG8" s="592"/>
      <c r="DH8" s="592"/>
      <c r="DI8" s="592"/>
      <c r="DJ8" s="592"/>
      <c r="DK8" s="592"/>
      <c r="DL8" s="592"/>
      <c r="DM8" s="592"/>
      <c r="DN8" s="592"/>
      <c r="DO8" s="592"/>
      <c r="DP8" s="593"/>
      <c r="DQ8" s="600">
        <v>4582048</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30595</v>
      </c>
      <c r="S9" s="592"/>
      <c r="T9" s="592"/>
      <c r="U9" s="592"/>
      <c r="V9" s="592"/>
      <c r="W9" s="592"/>
      <c r="X9" s="592"/>
      <c r="Y9" s="593"/>
      <c r="Z9" s="594">
        <v>0.1</v>
      </c>
      <c r="AA9" s="594"/>
      <c r="AB9" s="594"/>
      <c r="AC9" s="594"/>
      <c r="AD9" s="595">
        <v>30595</v>
      </c>
      <c r="AE9" s="595"/>
      <c r="AF9" s="595"/>
      <c r="AG9" s="595"/>
      <c r="AH9" s="595"/>
      <c r="AI9" s="595"/>
      <c r="AJ9" s="595"/>
      <c r="AK9" s="595"/>
      <c r="AL9" s="596">
        <v>0.2</v>
      </c>
      <c r="AM9" s="597"/>
      <c r="AN9" s="597"/>
      <c r="AO9" s="598"/>
      <c r="AP9" s="588" t="s">
        <v>222</v>
      </c>
      <c r="AQ9" s="589"/>
      <c r="AR9" s="589"/>
      <c r="AS9" s="589"/>
      <c r="AT9" s="589"/>
      <c r="AU9" s="589"/>
      <c r="AV9" s="589"/>
      <c r="AW9" s="589"/>
      <c r="AX9" s="589"/>
      <c r="AY9" s="589"/>
      <c r="AZ9" s="589"/>
      <c r="BA9" s="589"/>
      <c r="BB9" s="589"/>
      <c r="BC9" s="589"/>
      <c r="BD9" s="589"/>
      <c r="BE9" s="589"/>
      <c r="BF9" s="590"/>
      <c r="BG9" s="591">
        <v>2935992</v>
      </c>
      <c r="BH9" s="592"/>
      <c r="BI9" s="592"/>
      <c r="BJ9" s="592"/>
      <c r="BK9" s="592"/>
      <c r="BL9" s="592"/>
      <c r="BM9" s="592"/>
      <c r="BN9" s="593"/>
      <c r="BO9" s="594">
        <v>32.799999999999997</v>
      </c>
      <c r="BP9" s="594"/>
      <c r="BQ9" s="594"/>
      <c r="BR9" s="594"/>
      <c r="BS9" s="600" t="s">
        <v>112</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2330763</v>
      </c>
      <c r="CS9" s="592"/>
      <c r="CT9" s="592"/>
      <c r="CU9" s="592"/>
      <c r="CV9" s="592"/>
      <c r="CW9" s="592"/>
      <c r="CX9" s="592"/>
      <c r="CY9" s="593"/>
      <c r="CZ9" s="594">
        <v>4.7</v>
      </c>
      <c r="DA9" s="594"/>
      <c r="DB9" s="594"/>
      <c r="DC9" s="594"/>
      <c r="DD9" s="600">
        <v>57395</v>
      </c>
      <c r="DE9" s="592"/>
      <c r="DF9" s="592"/>
      <c r="DG9" s="592"/>
      <c r="DH9" s="592"/>
      <c r="DI9" s="592"/>
      <c r="DJ9" s="592"/>
      <c r="DK9" s="592"/>
      <c r="DL9" s="592"/>
      <c r="DM9" s="592"/>
      <c r="DN9" s="592"/>
      <c r="DO9" s="592"/>
      <c r="DP9" s="593"/>
      <c r="DQ9" s="600">
        <v>2199589</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679707</v>
      </c>
      <c r="S10" s="592"/>
      <c r="T10" s="592"/>
      <c r="U10" s="592"/>
      <c r="V10" s="592"/>
      <c r="W10" s="592"/>
      <c r="X10" s="592"/>
      <c r="Y10" s="593"/>
      <c r="Z10" s="594">
        <v>1.3</v>
      </c>
      <c r="AA10" s="594"/>
      <c r="AB10" s="594"/>
      <c r="AC10" s="594"/>
      <c r="AD10" s="595">
        <v>679707</v>
      </c>
      <c r="AE10" s="595"/>
      <c r="AF10" s="595"/>
      <c r="AG10" s="595"/>
      <c r="AH10" s="595"/>
      <c r="AI10" s="595"/>
      <c r="AJ10" s="595"/>
      <c r="AK10" s="595"/>
      <c r="AL10" s="596">
        <v>3.9</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204516</v>
      </c>
      <c r="BH10" s="592"/>
      <c r="BI10" s="592"/>
      <c r="BJ10" s="592"/>
      <c r="BK10" s="592"/>
      <c r="BL10" s="592"/>
      <c r="BM10" s="592"/>
      <c r="BN10" s="593"/>
      <c r="BO10" s="594">
        <v>2.2999999999999998</v>
      </c>
      <c r="BP10" s="594"/>
      <c r="BQ10" s="594"/>
      <c r="BR10" s="594"/>
      <c r="BS10" s="600" t="s">
        <v>112</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164939</v>
      </c>
      <c r="CS10" s="592"/>
      <c r="CT10" s="592"/>
      <c r="CU10" s="592"/>
      <c r="CV10" s="592"/>
      <c r="CW10" s="592"/>
      <c r="CX10" s="592"/>
      <c r="CY10" s="593"/>
      <c r="CZ10" s="594">
        <v>0.3</v>
      </c>
      <c r="DA10" s="594"/>
      <c r="DB10" s="594"/>
      <c r="DC10" s="594"/>
      <c r="DD10" s="600" t="s">
        <v>112</v>
      </c>
      <c r="DE10" s="592"/>
      <c r="DF10" s="592"/>
      <c r="DG10" s="592"/>
      <c r="DH10" s="592"/>
      <c r="DI10" s="592"/>
      <c r="DJ10" s="592"/>
      <c r="DK10" s="592"/>
      <c r="DL10" s="592"/>
      <c r="DM10" s="592"/>
      <c r="DN10" s="592"/>
      <c r="DO10" s="592"/>
      <c r="DP10" s="593"/>
      <c r="DQ10" s="600">
        <v>28906</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22785</v>
      </c>
      <c r="S11" s="592"/>
      <c r="T11" s="592"/>
      <c r="U11" s="592"/>
      <c r="V11" s="592"/>
      <c r="W11" s="592"/>
      <c r="X11" s="592"/>
      <c r="Y11" s="593"/>
      <c r="Z11" s="594">
        <v>0</v>
      </c>
      <c r="AA11" s="594"/>
      <c r="AB11" s="594"/>
      <c r="AC11" s="594"/>
      <c r="AD11" s="595">
        <v>22785</v>
      </c>
      <c r="AE11" s="595"/>
      <c r="AF11" s="595"/>
      <c r="AG11" s="595"/>
      <c r="AH11" s="595"/>
      <c r="AI11" s="595"/>
      <c r="AJ11" s="595"/>
      <c r="AK11" s="595"/>
      <c r="AL11" s="596">
        <v>0.1</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490879</v>
      </c>
      <c r="BH11" s="592"/>
      <c r="BI11" s="592"/>
      <c r="BJ11" s="592"/>
      <c r="BK11" s="592"/>
      <c r="BL11" s="592"/>
      <c r="BM11" s="592"/>
      <c r="BN11" s="593"/>
      <c r="BO11" s="594">
        <v>5.5</v>
      </c>
      <c r="BP11" s="594"/>
      <c r="BQ11" s="594"/>
      <c r="BR11" s="594"/>
      <c r="BS11" s="600" t="s">
        <v>112</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1760142</v>
      </c>
      <c r="CS11" s="592"/>
      <c r="CT11" s="592"/>
      <c r="CU11" s="592"/>
      <c r="CV11" s="592"/>
      <c r="CW11" s="592"/>
      <c r="CX11" s="592"/>
      <c r="CY11" s="593"/>
      <c r="CZ11" s="594">
        <v>3.6</v>
      </c>
      <c r="DA11" s="594"/>
      <c r="DB11" s="594"/>
      <c r="DC11" s="594"/>
      <c r="DD11" s="600">
        <v>294536</v>
      </c>
      <c r="DE11" s="592"/>
      <c r="DF11" s="592"/>
      <c r="DG11" s="592"/>
      <c r="DH11" s="592"/>
      <c r="DI11" s="592"/>
      <c r="DJ11" s="592"/>
      <c r="DK11" s="592"/>
      <c r="DL11" s="592"/>
      <c r="DM11" s="592"/>
      <c r="DN11" s="592"/>
      <c r="DO11" s="592"/>
      <c r="DP11" s="593"/>
      <c r="DQ11" s="600">
        <v>1027632</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3943936</v>
      </c>
      <c r="BH12" s="592"/>
      <c r="BI12" s="592"/>
      <c r="BJ12" s="592"/>
      <c r="BK12" s="592"/>
      <c r="BL12" s="592"/>
      <c r="BM12" s="592"/>
      <c r="BN12" s="593"/>
      <c r="BO12" s="594">
        <v>44</v>
      </c>
      <c r="BP12" s="594"/>
      <c r="BQ12" s="594"/>
      <c r="BR12" s="594"/>
      <c r="BS12" s="600" t="s">
        <v>112</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1182475</v>
      </c>
      <c r="CS12" s="592"/>
      <c r="CT12" s="592"/>
      <c r="CU12" s="592"/>
      <c r="CV12" s="592"/>
      <c r="CW12" s="592"/>
      <c r="CX12" s="592"/>
      <c r="CY12" s="593"/>
      <c r="CZ12" s="594">
        <v>2.4</v>
      </c>
      <c r="DA12" s="594"/>
      <c r="DB12" s="594"/>
      <c r="DC12" s="594"/>
      <c r="DD12" s="600">
        <v>7430</v>
      </c>
      <c r="DE12" s="592"/>
      <c r="DF12" s="592"/>
      <c r="DG12" s="592"/>
      <c r="DH12" s="592"/>
      <c r="DI12" s="592"/>
      <c r="DJ12" s="592"/>
      <c r="DK12" s="592"/>
      <c r="DL12" s="592"/>
      <c r="DM12" s="592"/>
      <c r="DN12" s="592"/>
      <c r="DO12" s="592"/>
      <c r="DP12" s="593"/>
      <c r="DQ12" s="600">
        <v>461948</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121212</v>
      </c>
      <c r="S13" s="592"/>
      <c r="T13" s="592"/>
      <c r="U13" s="592"/>
      <c r="V13" s="592"/>
      <c r="W13" s="592"/>
      <c r="X13" s="592"/>
      <c r="Y13" s="593"/>
      <c r="Z13" s="594">
        <v>0.2</v>
      </c>
      <c r="AA13" s="594"/>
      <c r="AB13" s="594"/>
      <c r="AC13" s="594"/>
      <c r="AD13" s="595">
        <v>121212</v>
      </c>
      <c r="AE13" s="595"/>
      <c r="AF13" s="595"/>
      <c r="AG13" s="595"/>
      <c r="AH13" s="595"/>
      <c r="AI13" s="595"/>
      <c r="AJ13" s="595"/>
      <c r="AK13" s="595"/>
      <c r="AL13" s="596">
        <v>0.7</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3918629</v>
      </c>
      <c r="BH13" s="592"/>
      <c r="BI13" s="592"/>
      <c r="BJ13" s="592"/>
      <c r="BK13" s="592"/>
      <c r="BL13" s="592"/>
      <c r="BM13" s="592"/>
      <c r="BN13" s="593"/>
      <c r="BO13" s="594">
        <v>43.7</v>
      </c>
      <c r="BP13" s="594"/>
      <c r="BQ13" s="594"/>
      <c r="BR13" s="594"/>
      <c r="BS13" s="600" t="s">
        <v>112</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3459293</v>
      </c>
      <c r="CS13" s="592"/>
      <c r="CT13" s="592"/>
      <c r="CU13" s="592"/>
      <c r="CV13" s="592"/>
      <c r="CW13" s="592"/>
      <c r="CX13" s="592"/>
      <c r="CY13" s="593"/>
      <c r="CZ13" s="594">
        <v>7</v>
      </c>
      <c r="DA13" s="594"/>
      <c r="DB13" s="594"/>
      <c r="DC13" s="594"/>
      <c r="DD13" s="600">
        <v>1759056</v>
      </c>
      <c r="DE13" s="592"/>
      <c r="DF13" s="592"/>
      <c r="DG13" s="592"/>
      <c r="DH13" s="592"/>
      <c r="DI13" s="592"/>
      <c r="DJ13" s="592"/>
      <c r="DK13" s="592"/>
      <c r="DL13" s="592"/>
      <c r="DM13" s="592"/>
      <c r="DN13" s="592"/>
      <c r="DO13" s="592"/>
      <c r="DP13" s="593"/>
      <c r="DQ13" s="600">
        <v>1816709</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164252</v>
      </c>
      <c r="BH14" s="592"/>
      <c r="BI14" s="592"/>
      <c r="BJ14" s="592"/>
      <c r="BK14" s="592"/>
      <c r="BL14" s="592"/>
      <c r="BM14" s="592"/>
      <c r="BN14" s="593"/>
      <c r="BO14" s="594">
        <v>1.8</v>
      </c>
      <c r="BP14" s="594"/>
      <c r="BQ14" s="594"/>
      <c r="BR14" s="594"/>
      <c r="BS14" s="600" t="s">
        <v>112</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1255076</v>
      </c>
      <c r="CS14" s="592"/>
      <c r="CT14" s="592"/>
      <c r="CU14" s="592"/>
      <c r="CV14" s="592"/>
      <c r="CW14" s="592"/>
      <c r="CX14" s="592"/>
      <c r="CY14" s="593"/>
      <c r="CZ14" s="594">
        <v>2.5</v>
      </c>
      <c r="DA14" s="594"/>
      <c r="DB14" s="594"/>
      <c r="DC14" s="594"/>
      <c r="DD14" s="600">
        <v>249685</v>
      </c>
      <c r="DE14" s="592"/>
      <c r="DF14" s="592"/>
      <c r="DG14" s="592"/>
      <c r="DH14" s="592"/>
      <c r="DI14" s="592"/>
      <c r="DJ14" s="592"/>
      <c r="DK14" s="592"/>
      <c r="DL14" s="592"/>
      <c r="DM14" s="592"/>
      <c r="DN14" s="592"/>
      <c r="DO14" s="592"/>
      <c r="DP14" s="593"/>
      <c r="DQ14" s="600">
        <v>1076442</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43848</v>
      </c>
      <c r="S15" s="592"/>
      <c r="T15" s="592"/>
      <c r="U15" s="592"/>
      <c r="V15" s="592"/>
      <c r="W15" s="592"/>
      <c r="X15" s="592"/>
      <c r="Y15" s="593"/>
      <c r="Z15" s="594">
        <v>0.1</v>
      </c>
      <c r="AA15" s="594"/>
      <c r="AB15" s="594"/>
      <c r="AC15" s="594"/>
      <c r="AD15" s="595">
        <v>43848</v>
      </c>
      <c r="AE15" s="595"/>
      <c r="AF15" s="595"/>
      <c r="AG15" s="595"/>
      <c r="AH15" s="595"/>
      <c r="AI15" s="595"/>
      <c r="AJ15" s="595"/>
      <c r="AK15" s="595"/>
      <c r="AL15" s="596">
        <v>0.3</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641768</v>
      </c>
      <c r="BH15" s="592"/>
      <c r="BI15" s="592"/>
      <c r="BJ15" s="592"/>
      <c r="BK15" s="592"/>
      <c r="BL15" s="592"/>
      <c r="BM15" s="592"/>
      <c r="BN15" s="593"/>
      <c r="BO15" s="594">
        <v>7.2</v>
      </c>
      <c r="BP15" s="594"/>
      <c r="BQ15" s="594"/>
      <c r="BR15" s="594"/>
      <c r="BS15" s="600" t="s">
        <v>112</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5271041</v>
      </c>
      <c r="CS15" s="592"/>
      <c r="CT15" s="592"/>
      <c r="CU15" s="592"/>
      <c r="CV15" s="592"/>
      <c r="CW15" s="592"/>
      <c r="CX15" s="592"/>
      <c r="CY15" s="593"/>
      <c r="CZ15" s="594">
        <v>10.7</v>
      </c>
      <c r="DA15" s="594"/>
      <c r="DB15" s="594"/>
      <c r="DC15" s="594"/>
      <c r="DD15" s="600">
        <v>2497641</v>
      </c>
      <c r="DE15" s="592"/>
      <c r="DF15" s="592"/>
      <c r="DG15" s="592"/>
      <c r="DH15" s="592"/>
      <c r="DI15" s="592"/>
      <c r="DJ15" s="592"/>
      <c r="DK15" s="592"/>
      <c r="DL15" s="592"/>
      <c r="DM15" s="592"/>
      <c r="DN15" s="592"/>
      <c r="DO15" s="592"/>
      <c r="DP15" s="593"/>
      <c r="DQ15" s="600">
        <v>3265884</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10697093</v>
      </c>
      <c r="S16" s="592"/>
      <c r="T16" s="592"/>
      <c r="U16" s="592"/>
      <c r="V16" s="592"/>
      <c r="W16" s="592"/>
      <c r="X16" s="592"/>
      <c r="Y16" s="593"/>
      <c r="Z16" s="594">
        <v>20.3</v>
      </c>
      <c r="AA16" s="594"/>
      <c r="AB16" s="594"/>
      <c r="AC16" s="594"/>
      <c r="AD16" s="595">
        <v>7322839</v>
      </c>
      <c r="AE16" s="595"/>
      <c r="AF16" s="595"/>
      <c r="AG16" s="595"/>
      <c r="AH16" s="595"/>
      <c r="AI16" s="595"/>
      <c r="AJ16" s="595"/>
      <c r="AK16" s="595"/>
      <c r="AL16" s="596">
        <v>42.4</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2917590</v>
      </c>
      <c r="CS16" s="592"/>
      <c r="CT16" s="592"/>
      <c r="CU16" s="592"/>
      <c r="CV16" s="592"/>
      <c r="CW16" s="592"/>
      <c r="CX16" s="592"/>
      <c r="CY16" s="593"/>
      <c r="CZ16" s="594">
        <v>5.9</v>
      </c>
      <c r="DA16" s="594"/>
      <c r="DB16" s="594"/>
      <c r="DC16" s="594"/>
      <c r="DD16" s="600" t="s">
        <v>112</v>
      </c>
      <c r="DE16" s="592"/>
      <c r="DF16" s="592"/>
      <c r="DG16" s="592"/>
      <c r="DH16" s="592"/>
      <c r="DI16" s="592"/>
      <c r="DJ16" s="592"/>
      <c r="DK16" s="592"/>
      <c r="DL16" s="592"/>
      <c r="DM16" s="592"/>
      <c r="DN16" s="592"/>
      <c r="DO16" s="592"/>
      <c r="DP16" s="593"/>
      <c r="DQ16" s="600">
        <v>754198</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7322839</v>
      </c>
      <c r="S17" s="592"/>
      <c r="T17" s="592"/>
      <c r="U17" s="592"/>
      <c r="V17" s="592"/>
      <c r="W17" s="592"/>
      <c r="X17" s="592"/>
      <c r="Y17" s="593"/>
      <c r="Z17" s="594">
        <v>13.9</v>
      </c>
      <c r="AA17" s="594"/>
      <c r="AB17" s="594"/>
      <c r="AC17" s="594"/>
      <c r="AD17" s="595">
        <v>7322839</v>
      </c>
      <c r="AE17" s="595"/>
      <c r="AF17" s="595"/>
      <c r="AG17" s="595"/>
      <c r="AH17" s="595"/>
      <c r="AI17" s="595"/>
      <c r="AJ17" s="595"/>
      <c r="AK17" s="595"/>
      <c r="AL17" s="596">
        <v>42.4</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3552939</v>
      </c>
      <c r="CS17" s="592"/>
      <c r="CT17" s="592"/>
      <c r="CU17" s="592"/>
      <c r="CV17" s="592"/>
      <c r="CW17" s="592"/>
      <c r="CX17" s="592"/>
      <c r="CY17" s="593"/>
      <c r="CZ17" s="594">
        <v>7.2</v>
      </c>
      <c r="DA17" s="594"/>
      <c r="DB17" s="594"/>
      <c r="DC17" s="594"/>
      <c r="DD17" s="600" t="s">
        <v>112</v>
      </c>
      <c r="DE17" s="592"/>
      <c r="DF17" s="592"/>
      <c r="DG17" s="592"/>
      <c r="DH17" s="592"/>
      <c r="DI17" s="592"/>
      <c r="DJ17" s="592"/>
      <c r="DK17" s="592"/>
      <c r="DL17" s="592"/>
      <c r="DM17" s="592"/>
      <c r="DN17" s="592"/>
      <c r="DO17" s="592"/>
      <c r="DP17" s="593"/>
      <c r="DQ17" s="600">
        <v>3408274</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938968</v>
      </c>
      <c r="S18" s="592"/>
      <c r="T18" s="592"/>
      <c r="U18" s="592"/>
      <c r="V18" s="592"/>
      <c r="W18" s="592"/>
      <c r="X18" s="592"/>
      <c r="Y18" s="593"/>
      <c r="Z18" s="594">
        <v>1.8</v>
      </c>
      <c r="AA18" s="594"/>
      <c r="AB18" s="594"/>
      <c r="AC18" s="594"/>
      <c r="AD18" s="595" t="s">
        <v>112</v>
      </c>
      <c r="AE18" s="595"/>
      <c r="AF18" s="595"/>
      <c r="AG18" s="595"/>
      <c r="AH18" s="595"/>
      <c r="AI18" s="595"/>
      <c r="AJ18" s="595"/>
      <c r="AK18" s="595"/>
      <c r="AL18" s="596" t="s">
        <v>112</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2435286</v>
      </c>
      <c r="S19" s="592"/>
      <c r="T19" s="592"/>
      <c r="U19" s="592"/>
      <c r="V19" s="592"/>
      <c r="W19" s="592"/>
      <c r="X19" s="592"/>
      <c r="Y19" s="593"/>
      <c r="Z19" s="594">
        <v>4.5999999999999996</v>
      </c>
      <c r="AA19" s="594"/>
      <c r="AB19" s="594"/>
      <c r="AC19" s="594"/>
      <c r="AD19" s="595" t="s">
        <v>112</v>
      </c>
      <c r="AE19" s="595"/>
      <c r="AF19" s="595"/>
      <c r="AG19" s="595"/>
      <c r="AH19" s="595"/>
      <c r="AI19" s="595"/>
      <c r="AJ19" s="595"/>
      <c r="AK19" s="595"/>
      <c r="AL19" s="596" t="s">
        <v>112</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456935</v>
      </c>
      <c r="BH19" s="592"/>
      <c r="BI19" s="592"/>
      <c r="BJ19" s="592"/>
      <c r="BK19" s="592"/>
      <c r="BL19" s="592"/>
      <c r="BM19" s="592"/>
      <c r="BN19" s="593"/>
      <c r="BO19" s="594">
        <v>5.0999999999999996</v>
      </c>
      <c r="BP19" s="594"/>
      <c r="BQ19" s="594"/>
      <c r="BR19" s="594"/>
      <c r="BS19" s="600" t="s">
        <v>112</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21041006</v>
      </c>
      <c r="S20" s="592"/>
      <c r="T20" s="592"/>
      <c r="U20" s="592"/>
      <c r="V20" s="592"/>
      <c r="W20" s="592"/>
      <c r="X20" s="592"/>
      <c r="Y20" s="593"/>
      <c r="Z20" s="594">
        <v>40</v>
      </c>
      <c r="AA20" s="594"/>
      <c r="AB20" s="594"/>
      <c r="AC20" s="594"/>
      <c r="AD20" s="595">
        <v>17211179</v>
      </c>
      <c r="AE20" s="595"/>
      <c r="AF20" s="595"/>
      <c r="AG20" s="595"/>
      <c r="AH20" s="595"/>
      <c r="AI20" s="595"/>
      <c r="AJ20" s="595"/>
      <c r="AK20" s="595"/>
      <c r="AL20" s="596">
        <v>99.6</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456935</v>
      </c>
      <c r="BH20" s="592"/>
      <c r="BI20" s="592"/>
      <c r="BJ20" s="592"/>
      <c r="BK20" s="592"/>
      <c r="BL20" s="592"/>
      <c r="BM20" s="592"/>
      <c r="BN20" s="593"/>
      <c r="BO20" s="594">
        <v>5.0999999999999996</v>
      </c>
      <c r="BP20" s="594"/>
      <c r="BQ20" s="594"/>
      <c r="BR20" s="594"/>
      <c r="BS20" s="600" t="s">
        <v>112</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49281891</v>
      </c>
      <c r="CS20" s="592"/>
      <c r="CT20" s="592"/>
      <c r="CU20" s="592"/>
      <c r="CV20" s="592"/>
      <c r="CW20" s="592"/>
      <c r="CX20" s="592"/>
      <c r="CY20" s="593"/>
      <c r="CZ20" s="594">
        <v>100</v>
      </c>
      <c r="DA20" s="594"/>
      <c r="DB20" s="594"/>
      <c r="DC20" s="594"/>
      <c r="DD20" s="600">
        <v>5358155</v>
      </c>
      <c r="DE20" s="592"/>
      <c r="DF20" s="592"/>
      <c r="DG20" s="592"/>
      <c r="DH20" s="592"/>
      <c r="DI20" s="592"/>
      <c r="DJ20" s="592"/>
      <c r="DK20" s="592"/>
      <c r="DL20" s="592"/>
      <c r="DM20" s="592"/>
      <c r="DN20" s="592"/>
      <c r="DO20" s="592"/>
      <c r="DP20" s="593"/>
      <c r="DQ20" s="600">
        <v>22711477</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15842</v>
      </c>
      <c r="S21" s="592"/>
      <c r="T21" s="592"/>
      <c r="U21" s="592"/>
      <c r="V21" s="592"/>
      <c r="W21" s="592"/>
      <c r="X21" s="592"/>
      <c r="Y21" s="593"/>
      <c r="Z21" s="594">
        <v>0</v>
      </c>
      <c r="AA21" s="594"/>
      <c r="AB21" s="594"/>
      <c r="AC21" s="594"/>
      <c r="AD21" s="595">
        <v>15842</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1362</v>
      </c>
      <c r="BH21" s="592"/>
      <c r="BI21" s="592"/>
      <c r="BJ21" s="592"/>
      <c r="BK21" s="592"/>
      <c r="BL21" s="592"/>
      <c r="BM21" s="592"/>
      <c r="BN21" s="593"/>
      <c r="BO21" s="594">
        <v>0</v>
      </c>
      <c r="BP21" s="594"/>
      <c r="BQ21" s="594"/>
      <c r="BR21" s="594"/>
      <c r="BS21" s="600" t="s">
        <v>112</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78253</v>
      </c>
      <c r="S22" s="592"/>
      <c r="T22" s="592"/>
      <c r="U22" s="592"/>
      <c r="V22" s="592"/>
      <c r="W22" s="592"/>
      <c r="X22" s="592"/>
      <c r="Y22" s="593"/>
      <c r="Z22" s="594">
        <v>0.1</v>
      </c>
      <c r="AA22" s="594"/>
      <c r="AB22" s="594"/>
      <c r="AC22" s="594"/>
      <c r="AD22" s="595" t="s">
        <v>112</v>
      </c>
      <c r="AE22" s="595"/>
      <c r="AF22" s="595"/>
      <c r="AG22" s="595"/>
      <c r="AH22" s="595"/>
      <c r="AI22" s="595"/>
      <c r="AJ22" s="595"/>
      <c r="AK22" s="595"/>
      <c r="AL22" s="596" t="s">
        <v>112</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458519</v>
      </c>
      <c r="S23" s="592"/>
      <c r="T23" s="592"/>
      <c r="U23" s="592"/>
      <c r="V23" s="592"/>
      <c r="W23" s="592"/>
      <c r="X23" s="592"/>
      <c r="Y23" s="593"/>
      <c r="Z23" s="594">
        <v>0.9</v>
      </c>
      <c r="AA23" s="594"/>
      <c r="AB23" s="594"/>
      <c r="AC23" s="594"/>
      <c r="AD23" s="595">
        <v>34965</v>
      </c>
      <c r="AE23" s="595"/>
      <c r="AF23" s="595"/>
      <c r="AG23" s="595"/>
      <c r="AH23" s="595"/>
      <c r="AI23" s="595"/>
      <c r="AJ23" s="595"/>
      <c r="AK23" s="595"/>
      <c r="AL23" s="596">
        <v>0.2</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455573</v>
      </c>
      <c r="BH23" s="592"/>
      <c r="BI23" s="592"/>
      <c r="BJ23" s="592"/>
      <c r="BK23" s="592"/>
      <c r="BL23" s="592"/>
      <c r="BM23" s="592"/>
      <c r="BN23" s="593"/>
      <c r="BO23" s="594">
        <v>5.0999999999999996</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6" t="s">
        <v>267</v>
      </c>
      <c r="DM23" s="617"/>
      <c r="DN23" s="617"/>
      <c r="DO23" s="617"/>
      <c r="DP23" s="617"/>
      <c r="DQ23" s="617"/>
      <c r="DR23" s="617"/>
      <c r="DS23" s="617"/>
      <c r="DT23" s="617"/>
      <c r="DU23" s="617"/>
      <c r="DV23" s="618"/>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49638</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13077183</v>
      </c>
      <c r="CS24" s="581"/>
      <c r="CT24" s="581"/>
      <c r="CU24" s="581"/>
      <c r="CV24" s="581"/>
      <c r="CW24" s="581"/>
      <c r="CX24" s="581"/>
      <c r="CY24" s="582"/>
      <c r="CZ24" s="620">
        <v>26.5</v>
      </c>
      <c r="DA24" s="621"/>
      <c r="DB24" s="621"/>
      <c r="DC24" s="622"/>
      <c r="DD24" s="619">
        <v>9102190</v>
      </c>
      <c r="DE24" s="581"/>
      <c r="DF24" s="581"/>
      <c r="DG24" s="581"/>
      <c r="DH24" s="581"/>
      <c r="DI24" s="581"/>
      <c r="DJ24" s="581"/>
      <c r="DK24" s="582"/>
      <c r="DL24" s="619">
        <v>9040523</v>
      </c>
      <c r="DM24" s="581"/>
      <c r="DN24" s="581"/>
      <c r="DO24" s="581"/>
      <c r="DP24" s="581"/>
      <c r="DQ24" s="581"/>
      <c r="DR24" s="581"/>
      <c r="DS24" s="581"/>
      <c r="DT24" s="581"/>
      <c r="DU24" s="581"/>
      <c r="DV24" s="582"/>
      <c r="DW24" s="585">
        <v>49.1</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9840180</v>
      </c>
      <c r="S25" s="592"/>
      <c r="T25" s="592"/>
      <c r="U25" s="592"/>
      <c r="V25" s="592"/>
      <c r="W25" s="592"/>
      <c r="X25" s="592"/>
      <c r="Y25" s="593"/>
      <c r="Z25" s="594">
        <v>18.7</v>
      </c>
      <c r="AA25" s="594"/>
      <c r="AB25" s="594"/>
      <c r="AC25" s="594"/>
      <c r="AD25" s="595" t="s">
        <v>112</v>
      </c>
      <c r="AE25" s="595"/>
      <c r="AF25" s="595"/>
      <c r="AG25" s="595"/>
      <c r="AH25" s="595"/>
      <c r="AI25" s="595"/>
      <c r="AJ25" s="595"/>
      <c r="AK25" s="595"/>
      <c r="AL25" s="596" t="s">
        <v>112</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4433153</v>
      </c>
      <c r="CS25" s="611"/>
      <c r="CT25" s="611"/>
      <c r="CU25" s="611"/>
      <c r="CV25" s="611"/>
      <c r="CW25" s="611"/>
      <c r="CX25" s="611"/>
      <c r="CY25" s="612"/>
      <c r="CZ25" s="625">
        <v>9</v>
      </c>
      <c r="DA25" s="626"/>
      <c r="DB25" s="626"/>
      <c r="DC25" s="627"/>
      <c r="DD25" s="600">
        <v>4032584</v>
      </c>
      <c r="DE25" s="611"/>
      <c r="DF25" s="611"/>
      <c r="DG25" s="611"/>
      <c r="DH25" s="611"/>
      <c r="DI25" s="611"/>
      <c r="DJ25" s="611"/>
      <c r="DK25" s="612"/>
      <c r="DL25" s="600">
        <v>3984588</v>
      </c>
      <c r="DM25" s="611"/>
      <c r="DN25" s="611"/>
      <c r="DO25" s="611"/>
      <c r="DP25" s="611"/>
      <c r="DQ25" s="611"/>
      <c r="DR25" s="611"/>
      <c r="DS25" s="611"/>
      <c r="DT25" s="611"/>
      <c r="DU25" s="611"/>
      <c r="DV25" s="612"/>
      <c r="DW25" s="596">
        <v>21.7</v>
      </c>
      <c r="DX25" s="623"/>
      <c r="DY25" s="623"/>
      <c r="DZ25" s="623"/>
      <c r="EA25" s="623"/>
      <c r="EB25" s="623"/>
      <c r="EC25" s="624"/>
    </row>
    <row r="26" spans="2:133" ht="11.25" customHeight="1">
      <c r="B26" s="628" t="s">
        <v>275</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2769363</v>
      </c>
      <c r="CS26" s="592"/>
      <c r="CT26" s="592"/>
      <c r="CU26" s="592"/>
      <c r="CV26" s="592"/>
      <c r="CW26" s="592"/>
      <c r="CX26" s="592"/>
      <c r="CY26" s="593"/>
      <c r="CZ26" s="625">
        <v>5.6</v>
      </c>
      <c r="DA26" s="626"/>
      <c r="DB26" s="626"/>
      <c r="DC26" s="627"/>
      <c r="DD26" s="600">
        <v>2524694</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23"/>
      <c r="DY26" s="623"/>
      <c r="DZ26" s="623"/>
      <c r="EA26" s="623"/>
      <c r="EB26" s="623"/>
      <c r="EC26" s="624"/>
    </row>
    <row r="27" spans="2:133" ht="11.25" customHeight="1">
      <c r="B27" s="588" t="s">
        <v>278</v>
      </c>
      <c r="C27" s="589"/>
      <c r="D27" s="589"/>
      <c r="E27" s="589"/>
      <c r="F27" s="589"/>
      <c r="G27" s="589"/>
      <c r="H27" s="589"/>
      <c r="I27" s="589"/>
      <c r="J27" s="589"/>
      <c r="K27" s="589"/>
      <c r="L27" s="589"/>
      <c r="M27" s="589"/>
      <c r="N27" s="589"/>
      <c r="O27" s="589"/>
      <c r="P27" s="589"/>
      <c r="Q27" s="590"/>
      <c r="R27" s="591">
        <v>11352552</v>
      </c>
      <c r="S27" s="592"/>
      <c r="T27" s="592"/>
      <c r="U27" s="592"/>
      <c r="V27" s="592"/>
      <c r="W27" s="592"/>
      <c r="X27" s="592"/>
      <c r="Y27" s="593"/>
      <c r="Z27" s="594">
        <v>21.6</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8959019</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5091091</v>
      </c>
      <c r="CS27" s="611"/>
      <c r="CT27" s="611"/>
      <c r="CU27" s="611"/>
      <c r="CV27" s="611"/>
      <c r="CW27" s="611"/>
      <c r="CX27" s="611"/>
      <c r="CY27" s="612"/>
      <c r="CZ27" s="625">
        <v>10.3</v>
      </c>
      <c r="DA27" s="626"/>
      <c r="DB27" s="626"/>
      <c r="DC27" s="627"/>
      <c r="DD27" s="600">
        <v>1661332</v>
      </c>
      <c r="DE27" s="611"/>
      <c r="DF27" s="611"/>
      <c r="DG27" s="611"/>
      <c r="DH27" s="611"/>
      <c r="DI27" s="611"/>
      <c r="DJ27" s="611"/>
      <c r="DK27" s="612"/>
      <c r="DL27" s="600">
        <v>1647661</v>
      </c>
      <c r="DM27" s="611"/>
      <c r="DN27" s="611"/>
      <c r="DO27" s="611"/>
      <c r="DP27" s="611"/>
      <c r="DQ27" s="611"/>
      <c r="DR27" s="611"/>
      <c r="DS27" s="611"/>
      <c r="DT27" s="611"/>
      <c r="DU27" s="611"/>
      <c r="DV27" s="612"/>
      <c r="DW27" s="596">
        <v>9</v>
      </c>
      <c r="DX27" s="623"/>
      <c r="DY27" s="623"/>
      <c r="DZ27" s="623"/>
      <c r="EA27" s="623"/>
      <c r="EB27" s="623"/>
      <c r="EC27" s="624"/>
    </row>
    <row r="28" spans="2:133" ht="11.25" customHeight="1">
      <c r="B28" s="588" t="s">
        <v>281</v>
      </c>
      <c r="C28" s="589"/>
      <c r="D28" s="589"/>
      <c r="E28" s="589"/>
      <c r="F28" s="589"/>
      <c r="G28" s="589"/>
      <c r="H28" s="589"/>
      <c r="I28" s="589"/>
      <c r="J28" s="589"/>
      <c r="K28" s="589"/>
      <c r="L28" s="589"/>
      <c r="M28" s="589"/>
      <c r="N28" s="589"/>
      <c r="O28" s="589"/>
      <c r="P28" s="589"/>
      <c r="Q28" s="590"/>
      <c r="R28" s="591">
        <v>160825</v>
      </c>
      <c r="S28" s="592"/>
      <c r="T28" s="592"/>
      <c r="U28" s="592"/>
      <c r="V28" s="592"/>
      <c r="W28" s="592"/>
      <c r="X28" s="592"/>
      <c r="Y28" s="593"/>
      <c r="Z28" s="594">
        <v>0.3</v>
      </c>
      <c r="AA28" s="594"/>
      <c r="AB28" s="594"/>
      <c r="AC28" s="594"/>
      <c r="AD28" s="595">
        <v>12292</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3552939</v>
      </c>
      <c r="CS28" s="592"/>
      <c r="CT28" s="592"/>
      <c r="CU28" s="592"/>
      <c r="CV28" s="592"/>
      <c r="CW28" s="592"/>
      <c r="CX28" s="592"/>
      <c r="CY28" s="593"/>
      <c r="CZ28" s="625">
        <v>7.2</v>
      </c>
      <c r="DA28" s="626"/>
      <c r="DB28" s="626"/>
      <c r="DC28" s="627"/>
      <c r="DD28" s="600">
        <v>3408274</v>
      </c>
      <c r="DE28" s="592"/>
      <c r="DF28" s="592"/>
      <c r="DG28" s="592"/>
      <c r="DH28" s="592"/>
      <c r="DI28" s="592"/>
      <c r="DJ28" s="592"/>
      <c r="DK28" s="593"/>
      <c r="DL28" s="600">
        <v>3408274</v>
      </c>
      <c r="DM28" s="592"/>
      <c r="DN28" s="592"/>
      <c r="DO28" s="592"/>
      <c r="DP28" s="592"/>
      <c r="DQ28" s="592"/>
      <c r="DR28" s="592"/>
      <c r="DS28" s="592"/>
      <c r="DT28" s="592"/>
      <c r="DU28" s="592"/>
      <c r="DV28" s="593"/>
      <c r="DW28" s="596">
        <v>18.5</v>
      </c>
      <c r="DX28" s="623"/>
      <c r="DY28" s="623"/>
      <c r="DZ28" s="623"/>
      <c r="EA28" s="623"/>
      <c r="EB28" s="623"/>
      <c r="EC28" s="624"/>
    </row>
    <row r="29" spans="2:133" ht="11.25" customHeight="1">
      <c r="B29" s="588" t="s">
        <v>283</v>
      </c>
      <c r="C29" s="589"/>
      <c r="D29" s="589"/>
      <c r="E29" s="589"/>
      <c r="F29" s="589"/>
      <c r="G29" s="589"/>
      <c r="H29" s="589"/>
      <c r="I29" s="589"/>
      <c r="J29" s="589"/>
      <c r="K29" s="589"/>
      <c r="L29" s="589"/>
      <c r="M29" s="589"/>
      <c r="N29" s="589"/>
      <c r="O29" s="589"/>
      <c r="P29" s="589"/>
      <c r="Q29" s="590"/>
      <c r="R29" s="591">
        <v>132920</v>
      </c>
      <c r="S29" s="592"/>
      <c r="T29" s="592"/>
      <c r="U29" s="592"/>
      <c r="V29" s="592"/>
      <c r="W29" s="592"/>
      <c r="X29" s="592"/>
      <c r="Y29" s="593"/>
      <c r="Z29" s="594">
        <v>0.3</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3552939</v>
      </c>
      <c r="CS29" s="611"/>
      <c r="CT29" s="611"/>
      <c r="CU29" s="611"/>
      <c r="CV29" s="611"/>
      <c r="CW29" s="611"/>
      <c r="CX29" s="611"/>
      <c r="CY29" s="612"/>
      <c r="CZ29" s="625">
        <v>7.2</v>
      </c>
      <c r="DA29" s="626"/>
      <c r="DB29" s="626"/>
      <c r="DC29" s="627"/>
      <c r="DD29" s="600">
        <v>3408274</v>
      </c>
      <c r="DE29" s="611"/>
      <c r="DF29" s="611"/>
      <c r="DG29" s="611"/>
      <c r="DH29" s="611"/>
      <c r="DI29" s="611"/>
      <c r="DJ29" s="611"/>
      <c r="DK29" s="612"/>
      <c r="DL29" s="600">
        <v>3408274</v>
      </c>
      <c r="DM29" s="611"/>
      <c r="DN29" s="611"/>
      <c r="DO29" s="611"/>
      <c r="DP29" s="611"/>
      <c r="DQ29" s="611"/>
      <c r="DR29" s="611"/>
      <c r="DS29" s="611"/>
      <c r="DT29" s="611"/>
      <c r="DU29" s="611"/>
      <c r="DV29" s="612"/>
      <c r="DW29" s="596">
        <v>18.5</v>
      </c>
      <c r="DX29" s="623"/>
      <c r="DY29" s="623"/>
      <c r="DZ29" s="623"/>
      <c r="EA29" s="623"/>
      <c r="EB29" s="623"/>
      <c r="EC29" s="624"/>
    </row>
    <row r="30" spans="2:133" ht="11.25" customHeight="1">
      <c r="B30" s="588" t="s">
        <v>288</v>
      </c>
      <c r="C30" s="589"/>
      <c r="D30" s="589"/>
      <c r="E30" s="589"/>
      <c r="F30" s="589"/>
      <c r="G30" s="589"/>
      <c r="H30" s="589"/>
      <c r="I30" s="589"/>
      <c r="J30" s="589"/>
      <c r="K30" s="589"/>
      <c r="L30" s="589"/>
      <c r="M30" s="589"/>
      <c r="N30" s="589"/>
      <c r="O30" s="589"/>
      <c r="P30" s="589"/>
      <c r="Q30" s="590"/>
      <c r="R30" s="591">
        <v>1772370</v>
      </c>
      <c r="S30" s="592"/>
      <c r="T30" s="592"/>
      <c r="U30" s="592"/>
      <c r="V30" s="592"/>
      <c r="W30" s="592"/>
      <c r="X30" s="592"/>
      <c r="Y30" s="593"/>
      <c r="Z30" s="594">
        <v>3.4</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98.8</v>
      </c>
      <c r="BH30" s="650"/>
      <c r="BI30" s="650"/>
      <c r="BJ30" s="650"/>
      <c r="BK30" s="650"/>
      <c r="BL30" s="650"/>
      <c r="BM30" s="586">
        <v>94.7</v>
      </c>
      <c r="BN30" s="650"/>
      <c r="BO30" s="650"/>
      <c r="BP30" s="650"/>
      <c r="BQ30" s="651"/>
      <c r="BR30" s="649">
        <v>98.7</v>
      </c>
      <c r="BS30" s="650"/>
      <c r="BT30" s="650"/>
      <c r="BU30" s="650"/>
      <c r="BV30" s="650"/>
      <c r="BW30" s="650"/>
      <c r="BX30" s="586">
        <v>93.5</v>
      </c>
      <c r="BY30" s="650"/>
      <c r="BZ30" s="650"/>
      <c r="CA30" s="650"/>
      <c r="CB30" s="651"/>
      <c r="CD30" s="654"/>
      <c r="CE30" s="655"/>
      <c r="CF30" s="605" t="s">
        <v>291</v>
      </c>
      <c r="CG30" s="606"/>
      <c r="CH30" s="606"/>
      <c r="CI30" s="606"/>
      <c r="CJ30" s="606"/>
      <c r="CK30" s="606"/>
      <c r="CL30" s="606"/>
      <c r="CM30" s="606"/>
      <c r="CN30" s="606"/>
      <c r="CO30" s="606"/>
      <c r="CP30" s="606"/>
      <c r="CQ30" s="607"/>
      <c r="CR30" s="591">
        <v>3162686</v>
      </c>
      <c r="CS30" s="592"/>
      <c r="CT30" s="592"/>
      <c r="CU30" s="592"/>
      <c r="CV30" s="592"/>
      <c r="CW30" s="592"/>
      <c r="CX30" s="592"/>
      <c r="CY30" s="593"/>
      <c r="CZ30" s="625">
        <v>6.4</v>
      </c>
      <c r="DA30" s="626"/>
      <c r="DB30" s="626"/>
      <c r="DC30" s="627"/>
      <c r="DD30" s="600">
        <v>3039937</v>
      </c>
      <c r="DE30" s="592"/>
      <c r="DF30" s="592"/>
      <c r="DG30" s="592"/>
      <c r="DH30" s="592"/>
      <c r="DI30" s="592"/>
      <c r="DJ30" s="592"/>
      <c r="DK30" s="593"/>
      <c r="DL30" s="600">
        <v>3039937</v>
      </c>
      <c r="DM30" s="592"/>
      <c r="DN30" s="592"/>
      <c r="DO30" s="592"/>
      <c r="DP30" s="592"/>
      <c r="DQ30" s="592"/>
      <c r="DR30" s="592"/>
      <c r="DS30" s="592"/>
      <c r="DT30" s="592"/>
      <c r="DU30" s="592"/>
      <c r="DV30" s="593"/>
      <c r="DW30" s="596">
        <v>16.5</v>
      </c>
      <c r="DX30" s="623"/>
      <c r="DY30" s="623"/>
      <c r="DZ30" s="623"/>
      <c r="EA30" s="623"/>
      <c r="EB30" s="623"/>
      <c r="EC30" s="624"/>
    </row>
    <row r="31" spans="2:133" ht="11.25" customHeight="1">
      <c r="B31" s="588" t="s">
        <v>292</v>
      </c>
      <c r="C31" s="589"/>
      <c r="D31" s="589"/>
      <c r="E31" s="589"/>
      <c r="F31" s="589"/>
      <c r="G31" s="589"/>
      <c r="H31" s="589"/>
      <c r="I31" s="589"/>
      <c r="J31" s="589"/>
      <c r="K31" s="589"/>
      <c r="L31" s="589"/>
      <c r="M31" s="589"/>
      <c r="N31" s="589"/>
      <c r="O31" s="589"/>
      <c r="P31" s="589"/>
      <c r="Q31" s="590"/>
      <c r="R31" s="591">
        <v>3811506</v>
      </c>
      <c r="S31" s="592"/>
      <c r="T31" s="592"/>
      <c r="U31" s="592"/>
      <c r="V31" s="592"/>
      <c r="W31" s="592"/>
      <c r="X31" s="592"/>
      <c r="Y31" s="593"/>
      <c r="Z31" s="594">
        <v>7.2</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98.9</v>
      </c>
      <c r="BH31" s="611"/>
      <c r="BI31" s="611"/>
      <c r="BJ31" s="611"/>
      <c r="BK31" s="611"/>
      <c r="BL31" s="611"/>
      <c r="BM31" s="597">
        <v>97.4</v>
      </c>
      <c r="BN31" s="647"/>
      <c r="BO31" s="647"/>
      <c r="BP31" s="647"/>
      <c r="BQ31" s="648"/>
      <c r="BR31" s="646">
        <v>99</v>
      </c>
      <c r="BS31" s="611"/>
      <c r="BT31" s="611"/>
      <c r="BU31" s="611"/>
      <c r="BV31" s="611"/>
      <c r="BW31" s="611"/>
      <c r="BX31" s="597">
        <v>96.8</v>
      </c>
      <c r="BY31" s="647"/>
      <c r="BZ31" s="647"/>
      <c r="CA31" s="647"/>
      <c r="CB31" s="648"/>
      <c r="CD31" s="654"/>
      <c r="CE31" s="655"/>
      <c r="CF31" s="605" t="s">
        <v>295</v>
      </c>
      <c r="CG31" s="606"/>
      <c r="CH31" s="606"/>
      <c r="CI31" s="606"/>
      <c r="CJ31" s="606"/>
      <c r="CK31" s="606"/>
      <c r="CL31" s="606"/>
      <c r="CM31" s="606"/>
      <c r="CN31" s="606"/>
      <c r="CO31" s="606"/>
      <c r="CP31" s="606"/>
      <c r="CQ31" s="607"/>
      <c r="CR31" s="591">
        <v>390253</v>
      </c>
      <c r="CS31" s="611"/>
      <c r="CT31" s="611"/>
      <c r="CU31" s="611"/>
      <c r="CV31" s="611"/>
      <c r="CW31" s="611"/>
      <c r="CX31" s="611"/>
      <c r="CY31" s="612"/>
      <c r="CZ31" s="625">
        <v>0.8</v>
      </c>
      <c r="DA31" s="626"/>
      <c r="DB31" s="626"/>
      <c r="DC31" s="627"/>
      <c r="DD31" s="600">
        <v>368337</v>
      </c>
      <c r="DE31" s="611"/>
      <c r="DF31" s="611"/>
      <c r="DG31" s="611"/>
      <c r="DH31" s="611"/>
      <c r="DI31" s="611"/>
      <c r="DJ31" s="611"/>
      <c r="DK31" s="612"/>
      <c r="DL31" s="600">
        <v>368337</v>
      </c>
      <c r="DM31" s="611"/>
      <c r="DN31" s="611"/>
      <c r="DO31" s="611"/>
      <c r="DP31" s="611"/>
      <c r="DQ31" s="611"/>
      <c r="DR31" s="611"/>
      <c r="DS31" s="611"/>
      <c r="DT31" s="611"/>
      <c r="DU31" s="611"/>
      <c r="DV31" s="612"/>
      <c r="DW31" s="596">
        <v>2</v>
      </c>
      <c r="DX31" s="623"/>
      <c r="DY31" s="623"/>
      <c r="DZ31" s="623"/>
      <c r="EA31" s="623"/>
      <c r="EB31" s="623"/>
      <c r="EC31" s="624"/>
    </row>
    <row r="32" spans="2:133" ht="11.25" customHeight="1">
      <c r="B32" s="588" t="s">
        <v>296</v>
      </c>
      <c r="C32" s="589"/>
      <c r="D32" s="589"/>
      <c r="E32" s="589"/>
      <c r="F32" s="589"/>
      <c r="G32" s="589"/>
      <c r="H32" s="589"/>
      <c r="I32" s="589"/>
      <c r="J32" s="589"/>
      <c r="K32" s="589"/>
      <c r="L32" s="589"/>
      <c r="M32" s="589"/>
      <c r="N32" s="589"/>
      <c r="O32" s="589"/>
      <c r="P32" s="589"/>
      <c r="Q32" s="590"/>
      <c r="R32" s="591">
        <v>976274</v>
      </c>
      <c r="S32" s="592"/>
      <c r="T32" s="592"/>
      <c r="U32" s="592"/>
      <c r="V32" s="592"/>
      <c r="W32" s="592"/>
      <c r="X32" s="592"/>
      <c r="Y32" s="593"/>
      <c r="Z32" s="594">
        <v>1.9</v>
      </c>
      <c r="AA32" s="594"/>
      <c r="AB32" s="594"/>
      <c r="AC32" s="594"/>
      <c r="AD32" s="595">
        <v>1573</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98.5</v>
      </c>
      <c r="BH32" s="659"/>
      <c r="BI32" s="659"/>
      <c r="BJ32" s="659"/>
      <c r="BK32" s="659"/>
      <c r="BL32" s="659"/>
      <c r="BM32" s="660">
        <v>91.8</v>
      </c>
      <c r="BN32" s="659"/>
      <c r="BO32" s="659"/>
      <c r="BP32" s="659"/>
      <c r="BQ32" s="661"/>
      <c r="BR32" s="658">
        <v>98.2</v>
      </c>
      <c r="BS32" s="659"/>
      <c r="BT32" s="659"/>
      <c r="BU32" s="659"/>
      <c r="BV32" s="659"/>
      <c r="BW32" s="659"/>
      <c r="BX32" s="660">
        <v>89.9</v>
      </c>
      <c r="BY32" s="659"/>
      <c r="BZ32" s="659"/>
      <c r="CA32" s="659"/>
      <c r="CB32" s="661"/>
      <c r="CD32" s="656"/>
      <c r="CE32" s="657"/>
      <c r="CF32" s="605" t="s">
        <v>298</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3"/>
      <c r="DY32" s="623"/>
      <c r="DZ32" s="623"/>
      <c r="EA32" s="623"/>
      <c r="EB32" s="623"/>
      <c r="EC32" s="624"/>
    </row>
    <row r="33" spans="2:133" ht="11.25" customHeight="1">
      <c r="B33" s="588" t="s">
        <v>299</v>
      </c>
      <c r="C33" s="589"/>
      <c r="D33" s="589"/>
      <c r="E33" s="589"/>
      <c r="F33" s="589"/>
      <c r="G33" s="589"/>
      <c r="H33" s="589"/>
      <c r="I33" s="589"/>
      <c r="J33" s="589"/>
      <c r="K33" s="589"/>
      <c r="L33" s="589"/>
      <c r="M33" s="589"/>
      <c r="N33" s="589"/>
      <c r="O33" s="589"/>
      <c r="P33" s="589"/>
      <c r="Q33" s="590"/>
      <c r="R33" s="591">
        <v>2956327</v>
      </c>
      <c r="S33" s="592"/>
      <c r="T33" s="592"/>
      <c r="U33" s="592"/>
      <c r="V33" s="592"/>
      <c r="W33" s="592"/>
      <c r="X33" s="592"/>
      <c r="Y33" s="593"/>
      <c r="Z33" s="594">
        <v>5.6</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27949800</v>
      </c>
      <c r="CS33" s="611"/>
      <c r="CT33" s="611"/>
      <c r="CU33" s="611"/>
      <c r="CV33" s="611"/>
      <c r="CW33" s="611"/>
      <c r="CX33" s="611"/>
      <c r="CY33" s="612"/>
      <c r="CZ33" s="625">
        <v>56.7</v>
      </c>
      <c r="DA33" s="626"/>
      <c r="DB33" s="626"/>
      <c r="DC33" s="627"/>
      <c r="DD33" s="600">
        <v>11222428</v>
      </c>
      <c r="DE33" s="611"/>
      <c r="DF33" s="611"/>
      <c r="DG33" s="611"/>
      <c r="DH33" s="611"/>
      <c r="DI33" s="611"/>
      <c r="DJ33" s="611"/>
      <c r="DK33" s="612"/>
      <c r="DL33" s="600">
        <v>7220262</v>
      </c>
      <c r="DM33" s="611"/>
      <c r="DN33" s="611"/>
      <c r="DO33" s="611"/>
      <c r="DP33" s="611"/>
      <c r="DQ33" s="611"/>
      <c r="DR33" s="611"/>
      <c r="DS33" s="611"/>
      <c r="DT33" s="611"/>
      <c r="DU33" s="611"/>
      <c r="DV33" s="612"/>
      <c r="DW33" s="596">
        <v>39.200000000000003</v>
      </c>
      <c r="DX33" s="623"/>
      <c r="DY33" s="623"/>
      <c r="DZ33" s="623"/>
      <c r="EA33" s="623"/>
      <c r="EB33" s="623"/>
      <c r="EC33" s="624"/>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12943969</v>
      </c>
      <c r="CS34" s="592"/>
      <c r="CT34" s="592"/>
      <c r="CU34" s="592"/>
      <c r="CV34" s="592"/>
      <c r="CW34" s="592"/>
      <c r="CX34" s="592"/>
      <c r="CY34" s="593"/>
      <c r="CZ34" s="625">
        <v>26.3</v>
      </c>
      <c r="DA34" s="626"/>
      <c r="DB34" s="626"/>
      <c r="DC34" s="627"/>
      <c r="DD34" s="600">
        <v>3279947</v>
      </c>
      <c r="DE34" s="592"/>
      <c r="DF34" s="592"/>
      <c r="DG34" s="592"/>
      <c r="DH34" s="592"/>
      <c r="DI34" s="592"/>
      <c r="DJ34" s="592"/>
      <c r="DK34" s="593"/>
      <c r="DL34" s="600">
        <v>2710440</v>
      </c>
      <c r="DM34" s="592"/>
      <c r="DN34" s="592"/>
      <c r="DO34" s="592"/>
      <c r="DP34" s="592"/>
      <c r="DQ34" s="592"/>
      <c r="DR34" s="592"/>
      <c r="DS34" s="592"/>
      <c r="DT34" s="592"/>
      <c r="DU34" s="592"/>
      <c r="DV34" s="593"/>
      <c r="DW34" s="596">
        <v>14.7</v>
      </c>
      <c r="DX34" s="623"/>
      <c r="DY34" s="623"/>
      <c r="DZ34" s="623"/>
      <c r="EA34" s="623"/>
      <c r="EB34" s="623"/>
      <c r="EC34" s="624"/>
    </row>
    <row r="35" spans="2:133" ht="11.25" customHeight="1">
      <c r="B35" s="588" t="s">
        <v>305</v>
      </c>
      <c r="C35" s="589"/>
      <c r="D35" s="589"/>
      <c r="E35" s="589"/>
      <c r="F35" s="589"/>
      <c r="G35" s="589"/>
      <c r="H35" s="589"/>
      <c r="I35" s="589"/>
      <c r="J35" s="589"/>
      <c r="K35" s="589"/>
      <c r="L35" s="589"/>
      <c r="M35" s="589"/>
      <c r="N35" s="589"/>
      <c r="O35" s="589"/>
      <c r="P35" s="589"/>
      <c r="Q35" s="590"/>
      <c r="R35" s="591">
        <v>1124687</v>
      </c>
      <c r="S35" s="592"/>
      <c r="T35" s="592"/>
      <c r="U35" s="592"/>
      <c r="V35" s="592"/>
      <c r="W35" s="592"/>
      <c r="X35" s="592"/>
      <c r="Y35" s="593"/>
      <c r="Z35" s="594">
        <v>2.1</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4259674</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765280</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647136</v>
      </c>
      <c r="CS35" s="611"/>
      <c r="CT35" s="611"/>
      <c r="CU35" s="611"/>
      <c r="CV35" s="611"/>
      <c r="CW35" s="611"/>
      <c r="CX35" s="611"/>
      <c r="CY35" s="612"/>
      <c r="CZ35" s="625">
        <v>1.3</v>
      </c>
      <c r="DA35" s="626"/>
      <c r="DB35" s="626"/>
      <c r="DC35" s="627"/>
      <c r="DD35" s="600">
        <v>532561</v>
      </c>
      <c r="DE35" s="611"/>
      <c r="DF35" s="611"/>
      <c r="DG35" s="611"/>
      <c r="DH35" s="611"/>
      <c r="DI35" s="611"/>
      <c r="DJ35" s="611"/>
      <c r="DK35" s="612"/>
      <c r="DL35" s="600">
        <v>439813</v>
      </c>
      <c r="DM35" s="611"/>
      <c r="DN35" s="611"/>
      <c r="DO35" s="611"/>
      <c r="DP35" s="611"/>
      <c r="DQ35" s="611"/>
      <c r="DR35" s="611"/>
      <c r="DS35" s="611"/>
      <c r="DT35" s="611"/>
      <c r="DU35" s="611"/>
      <c r="DV35" s="612"/>
      <c r="DW35" s="596">
        <v>2.4</v>
      </c>
      <c r="DX35" s="623"/>
      <c r="DY35" s="623"/>
      <c r="DZ35" s="623"/>
      <c r="EA35" s="623"/>
      <c r="EB35" s="623"/>
      <c r="EC35" s="624"/>
    </row>
    <row r="36" spans="2:133" ht="11.25" customHeight="1">
      <c r="B36" s="634" t="s">
        <v>309</v>
      </c>
      <c r="C36" s="635"/>
      <c r="D36" s="635"/>
      <c r="E36" s="635"/>
      <c r="F36" s="635"/>
      <c r="G36" s="635"/>
      <c r="H36" s="635"/>
      <c r="I36" s="635"/>
      <c r="J36" s="635"/>
      <c r="K36" s="635"/>
      <c r="L36" s="635"/>
      <c r="M36" s="635"/>
      <c r="N36" s="635"/>
      <c r="O36" s="635"/>
      <c r="P36" s="635"/>
      <c r="Q36" s="636"/>
      <c r="R36" s="663">
        <v>52646212</v>
      </c>
      <c r="S36" s="664"/>
      <c r="T36" s="664"/>
      <c r="U36" s="664"/>
      <c r="V36" s="664"/>
      <c r="W36" s="664"/>
      <c r="X36" s="664"/>
      <c r="Y36" s="665"/>
      <c r="Z36" s="666">
        <v>100</v>
      </c>
      <c r="AA36" s="666"/>
      <c r="AB36" s="666"/>
      <c r="AC36" s="666"/>
      <c r="AD36" s="667">
        <v>17275851</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1533103</v>
      </c>
      <c r="BA36" s="592"/>
      <c r="BB36" s="592"/>
      <c r="BC36" s="592"/>
      <c r="BD36" s="611"/>
      <c r="BE36" s="611"/>
      <c r="BF36" s="648"/>
      <c r="BG36" s="605" t="s">
        <v>311</v>
      </c>
      <c r="BH36" s="606"/>
      <c r="BI36" s="606"/>
      <c r="BJ36" s="606"/>
      <c r="BK36" s="606"/>
      <c r="BL36" s="606"/>
      <c r="BM36" s="606"/>
      <c r="BN36" s="606"/>
      <c r="BO36" s="606"/>
      <c r="BP36" s="606"/>
      <c r="BQ36" s="606"/>
      <c r="BR36" s="606"/>
      <c r="BS36" s="606"/>
      <c r="BT36" s="606"/>
      <c r="BU36" s="607"/>
      <c r="BV36" s="591">
        <v>697363</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3262637</v>
      </c>
      <c r="CS36" s="592"/>
      <c r="CT36" s="592"/>
      <c r="CU36" s="592"/>
      <c r="CV36" s="592"/>
      <c r="CW36" s="592"/>
      <c r="CX36" s="592"/>
      <c r="CY36" s="593"/>
      <c r="CZ36" s="625">
        <v>6.6</v>
      </c>
      <c r="DA36" s="626"/>
      <c r="DB36" s="626"/>
      <c r="DC36" s="627"/>
      <c r="DD36" s="600">
        <v>2880209</v>
      </c>
      <c r="DE36" s="592"/>
      <c r="DF36" s="592"/>
      <c r="DG36" s="592"/>
      <c r="DH36" s="592"/>
      <c r="DI36" s="592"/>
      <c r="DJ36" s="592"/>
      <c r="DK36" s="593"/>
      <c r="DL36" s="600">
        <v>2160728</v>
      </c>
      <c r="DM36" s="592"/>
      <c r="DN36" s="592"/>
      <c r="DO36" s="592"/>
      <c r="DP36" s="592"/>
      <c r="DQ36" s="592"/>
      <c r="DR36" s="592"/>
      <c r="DS36" s="592"/>
      <c r="DT36" s="592"/>
      <c r="DU36" s="592"/>
      <c r="DV36" s="593"/>
      <c r="DW36" s="596">
        <v>11.7</v>
      </c>
      <c r="DX36" s="623"/>
      <c r="DY36" s="623"/>
      <c r="DZ36" s="623"/>
      <c r="EA36" s="623"/>
      <c r="EB36" s="623"/>
      <c r="EC36" s="624"/>
    </row>
    <row r="37" spans="2:133" ht="11.25" customHeight="1">
      <c r="AQ37" s="670" t="s">
        <v>313</v>
      </c>
      <c r="AR37" s="671"/>
      <c r="AS37" s="671"/>
      <c r="AT37" s="671"/>
      <c r="AU37" s="671"/>
      <c r="AV37" s="671"/>
      <c r="AW37" s="671"/>
      <c r="AX37" s="671"/>
      <c r="AY37" s="672"/>
      <c r="AZ37" s="591">
        <v>491294</v>
      </c>
      <c r="BA37" s="592"/>
      <c r="BB37" s="592"/>
      <c r="BC37" s="592"/>
      <c r="BD37" s="611"/>
      <c r="BE37" s="611"/>
      <c r="BF37" s="648"/>
      <c r="BG37" s="605" t="s">
        <v>314</v>
      </c>
      <c r="BH37" s="606"/>
      <c r="BI37" s="606"/>
      <c r="BJ37" s="606"/>
      <c r="BK37" s="606"/>
      <c r="BL37" s="606"/>
      <c r="BM37" s="606"/>
      <c r="BN37" s="606"/>
      <c r="BO37" s="606"/>
      <c r="BP37" s="606"/>
      <c r="BQ37" s="606"/>
      <c r="BR37" s="606"/>
      <c r="BS37" s="606"/>
      <c r="BT37" s="606"/>
      <c r="BU37" s="607"/>
      <c r="BV37" s="591">
        <v>11274</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1340251</v>
      </c>
      <c r="CS37" s="611"/>
      <c r="CT37" s="611"/>
      <c r="CU37" s="611"/>
      <c r="CV37" s="611"/>
      <c r="CW37" s="611"/>
      <c r="CX37" s="611"/>
      <c r="CY37" s="612"/>
      <c r="CZ37" s="625">
        <v>2.7</v>
      </c>
      <c r="DA37" s="626"/>
      <c r="DB37" s="626"/>
      <c r="DC37" s="627"/>
      <c r="DD37" s="600">
        <v>1340251</v>
      </c>
      <c r="DE37" s="611"/>
      <c r="DF37" s="611"/>
      <c r="DG37" s="611"/>
      <c r="DH37" s="611"/>
      <c r="DI37" s="611"/>
      <c r="DJ37" s="611"/>
      <c r="DK37" s="612"/>
      <c r="DL37" s="600">
        <v>1253440</v>
      </c>
      <c r="DM37" s="611"/>
      <c r="DN37" s="611"/>
      <c r="DO37" s="611"/>
      <c r="DP37" s="611"/>
      <c r="DQ37" s="611"/>
      <c r="DR37" s="611"/>
      <c r="DS37" s="611"/>
      <c r="DT37" s="611"/>
      <c r="DU37" s="611"/>
      <c r="DV37" s="612"/>
      <c r="DW37" s="596">
        <v>6.8</v>
      </c>
      <c r="DX37" s="623"/>
      <c r="DY37" s="623"/>
      <c r="DZ37" s="623"/>
      <c r="EA37" s="623"/>
      <c r="EB37" s="623"/>
      <c r="EC37" s="624"/>
    </row>
    <row r="38" spans="2:133" ht="11.25" customHeight="1">
      <c r="AQ38" s="670" t="s">
        <v>316</v>
      </c>
      <c r="AR38" s="671"/>
      <c r="AS38" s="671"/>
      <c r="AT38" s="671"/>
      <c r="AU38" s="671"/>
      <c r="AV38" s="671"/>
      <c r="AW38" s="671"/>
      <c r="AX38" s="671"/>
      <c r="AY38" s="672"/>
      <c r="AZ38" s="591">
        <v>97733</v>
      </c>
      <c r="BA38" s="592"/>
      <c r="BB38" s="592"/>
      <c r="BC38" s="592"/>
      <c r="BD38" s="611"/>
      <c r="BE38" s="611"/>
      <c r="BF38" s="648"/>
      <c r="BG38" s="605" t="s">
        <v>317</v>
      </c>
      <c r="BH38" s="606"/>
      <c r="BI38" s="606"/>
      <c r="BJ38" s="606"/>
      <c r="BK38" s="606"/>
      <c r="BL38" s="606"/>
      <c r="BM38" s="606"/>
      <c r="BN38" s="606"/>
      <c r="BO38" s="606"/>
      <c r="BP38" s="606"/>
      <c r="BQ38" s="606"/>
      <c r="BR38" s="606"/>
      <c r="BS38" s="606"/>
      <c r="BT38" s="606"/>
      <c r="BU38" s="607"/>
      <c r="BV38" s="591">
        <v>21044</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3670647</v>
      </c>
      <c r="CS38" s="592"/>
      <c r="CT38" s="592"/>
      <c r="CU38" s="592"/>
      <c r="CV38" s="592"/>
      <c r="CW38" s="592"/>
      <c r="CX38" s="592"/>
      <c r="CY38" s="593"/>
      <c r="CZ38" s="625">
        <v>7.4</v>
      </c>
      <c r="DA38" s="626"/>
      <c r="DB38" s="626"/>
      <c r="DC38" s="627"/>
      <c r="DD38" s="600">
        <v>2975844</v>
      </c>
      <c r="DE38" s="592"/>
      <c r="DF38" s="592"/>
      <c r="DG38" s="592"/>
      <c r="DH38" s="592"/>
      <c r="DI38" s="592"/>
      <c r="DJ38" s="592"/>
      <c r="DK38" s="593"/>
      <c r="DL38" s="600">
        <v>1860923</v>
      </c>
      <c r="DM38" s="592"/>
      <c r="DN38" s="592"/>
      <c r="DO38" s="592"/>
      <c r="DP38" s="592"/>
      <c r="DQ38" s="592"/>
      <c r="DR38" s="592"/>
      <c r="DS38" s="592"/>
      <c r="DT38" s="592"/>
      <c r="DU38" s="592"/>
      <c r="DV38" s="593"/>
      <c r="DW38" s="596">
        <v>10.1</v>
      </c>
      <c r="DX38" s="623"/>
      <c r="DY38" s="623"/>
      <c r="DZ38" s="623"/>
      <c r="EA38" s="623"/>
      <c r="EB38" s="623"/>
      <c r="EC38" s="624"/>
    </row>
    <row r="39" spans="2:133" ht="11.25" customHeight="1">
      <c r="AQ39" s="670" t="s">
        <v>319</v>
      </c>
      <c r="AR39" s="671"/>
      <c r="AS39" s="671"/>
      <c r="AT39" s="671"/>
      <c r="AU39" s="671"/>
      <c r="AV39" s="671"/>
      <c r="AW39" s="671"/>
      <c r="AX39" s="671"/>
      <c r="AY39" s="672"/>
      <c r="AZ39" s="591">
        <v>5020</v>
      </c>
      <c r="BA39" s="592"/>
      <c r="BB39" s="592"/>
      <c r="BC39" s="592"/>
      <c r="BD39" s="611"/>
      <c r="BE39" s="611"/>
      <c r="BF39" s="648"/>
      <c r="BG39" s="676" t="s">
        <v>320</v>
      </c>
      <c r="BH39" s="677"/>
      <c r="BI39" s="677"/>
      <c r="BJ39" s="677"/>
      <c r="BK39" s="677"/>
      <c r="BL39" s="187"/>
      <c r="BM39" s="606" t="s">
        <v>321</v>
      </c>
      <c r="BN39" s="606"/>
      <c r="BO39" s="606"/>
      <c r="BP39" s="606"/>
      <c r="BQ39" s="606"/>
      <c r="BR39" s="606"/>
      <c r="BS39" s="606"/>
      <c r="BT39" s="606"/>
      <c r="BU39" s="607"/>
      <c r="BV39" s="591">
        <v>93</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6470159</v>
      </c>
      <c r="CS39" s="611"/>
      <c r="CT39" s="611"/>
      <c r="CU39" s="611"/>
      <c r="CV39" s="611"/>
      <c r="CW39" s="611"/>
      <c r="CX39" s="611"/>
      <c r="CY39" s="612"/>
      <c r="CZ39" s="625">
        <v>13.1</v>
      </c>
      <c r="DA39" s="626"/>
      <c r="DB39" s="626"/>
      <c r="DC39" s="627"/>
      <c r="DD39" s="600">
        <v>1320715</v>
      </c>
      <c r="DE39" s="611"/>
      <c r="DF39" s="611"/>
      <c r="DG39" s="611"/>
      <c r="DH39" s="611"/>
      <c r="DI39" s="611"/>
      <c r="DJ39" s="611"/>
      <c r="DK39" s="612"/>
      <c r="DL39" s="600" t="s">
        <v>323</v>
      </c>
      <c r="DM39" s="611"/>
      <c r="DN39" s="611"/>
      <c r="DO39" s="611"/>
      <c r="DP39" s="611"/>
      <c r="DQ39" s="611"/>
      <c r="DR39" s="611"/>
      <c r="DS39" s="611"/>
      <c r="DT39" s="611"/>
      <c r="DU39" s="611"/>
      <c r="DV39" s="612"/>
      <c r="DW39" s="596" t="s">
        <v>323</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558175</v>
      </c>
      <c r="BA40" s="592"/>
      <c r="BB40" s="592"/>
      <c r="BC40" s="592"/>
      <c r="BD40" s="611"/>
      <c r="BE40" s="611"/>
      <c r="BF40" s="648"/>
      <c r="BG40" s="676"/>
      <c r="BH40" s="677"/>
      <c r="BI40" s="677"/>
      <c r="BJ40" s="677"/>
      <c r="BK40" s="677"/>
      <c r="BL40" s="187"/>
      <c r="BM40" s="606" t="s">
        <v>325</v>
      </c>
      <c r="BN40" s="606"/>
      <c r="BO40" s="606"/>
      <c r="BP40" s="606"/>
      <c r="BQ40" s="606"/>
      <c r="BR40" s="606"/>
      <c r="BS40" s="606"/>
      <c r="BT40" s="606"/>
      <c r="BU40" s="607"/>
      <c r="BV40" s="591">
        <v>122</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955252</v>
      </c>
      <c r="CS40" s="592"/>
      <c r="CT40" s="592"/>
      <c r="CU40" s="592"/>
      <c r="CV40" s="592"/>
      <c r="CW40" s="592"/>
      <c r="CX40" s="592"/>
      <c r="CY40" s="593"/>
      <c r="CZ40" s="625">
        <v>1.9</v>
      </c>
      <c r="DA40" s="626"/>
      <c r="DB40" s="626"/>
      <c r="DC40" s="627"/>
      <c r="DD40" s="600">
        <v>233152</v>
      </c>
      <c r="DE40" s="592"/>
      <c r="DF40" s="592"/>
      <c r="DG40" s="592"/>
      <c r="DH40" s="592"/>
      <c r="DI40" s="592"/>
      <c r="DJ40" s="592"/>
      <c r="DK40" s="593"/>
      <c r="DL40" s="600">
        <v>48358</v>
      </c>
      <c r="DM40" s="592"/>
      <c r="DN40" s="592"/>
      <c r="DO40" s="592"/>
      <c r="DP40" s="592"/>
      <c r="DQ40" s="592"/>
      <c r="DR40" s="592"/>
      <c r="DS40" s="592"/>
      <c r="DT40" s="592"/>
      <c r="DU40" s="592"/>
      <c r="DV40" s="593"/>
      <c r="DW40" s="596">
        <v>0.3</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3">
        <v>1574349</v>
      </c>
      <c r="BA41" s="664"/>
      <c r="BB41" s="664"/>
      <c r="BC41" s="664"/>
      <c r="BD41" s="659"/>
      <c r="BE41" s="659"/>
      <c r="BF41" s="661"/>
      <c r="BG41" s="678"/>
      <c r="BH41" s="679"/>
      <c r="BI41" s="679"/>
      <c r="BJ41" s="679"/>
      <c r="BK41" s="679"/>
      <c r="BL41" s="189"/>
      <c r="BM41" s="614" t="s">
        <v>328</v>
      </c>
      <c r="BN41" s="614"/>
      <c r="BO41" s="614"/>
      <c r="BP41" s="614"/>
      <c r="BQ41" s="614"/>
      <c r="BR41" s="614"/>
      <c r="BS41" s="614"/>
      <c r="BT41" s="614"/>
      <c r="BU41" s="615"/>
      <c r="BV41" s="663">
        <v>258</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11"/>
      <c r="CT41" s="611"/>
      <c r="CU41" s="611"/>
      <c r="CV41" s="611"/>
      <c r="CW41" s="611"/>
      <c r="CX41" s="611"/>
      <c r="CY41" s="612"/>
      <c r="CZ41" s="625" t="s">
        <v>330</v>
      </c>
      <c r="DA41" s="626"/>
      <c r="DB41" s="626"/>
      <c r="DC41" s="627"/>
      <c r="DD41" s="600" t="s">
        <v>330</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8254908</v>
      </c>
      <c r="CS42" s="592"/>
      <c r="CT42" s="592"/>
      <c r="CU42" s="592"/>
      <c r="CV42" s="592"/>
      <c r="CW42" s="592"/>
      <c r="CX42" s="592"/>
      <c r="CY42" s="593"/>
      <c r="CZ42" s="625">
        <v>16.8</v>
      </c>
      <c r="DA42" s="674"/>
      <c r="DB42" s="674"/>
      <c r="DC42" s="675"/>
      <c r="DD42" s="600">
        <v>2386859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229299</v>
      </c>
      <c r="CS43" s="611"/>
      <c r="CT43" s="611"/>
      <c r="CU43" s="611"/>
      <c r="CV43" s="611"/>
      <c r="CW43" s="611"/>
      <c r="CX43" s="611"/>
      <c r="CY43" s="612"/>
      <c r="CZ43" s="625">
        <v>0.5</v>
      </c>
      <c r="DA43" s="626"/>
      <c r="DB43" s="626"/>
      <c r="DC43" s="627"/>
      <c r="DD43" s="600">
        <v>228522</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5358155</v>
      </c>
      <c r="CS44" s="592"/>
      <c r="CT44" s="592"/>
      <c r="CU44" s="592"/>
      <c r="CV44" s="592"/>
      <c r="CW44" s="592"/>
      <c r="CX44" s="592"/>
      <c r="CY44" s="593"/>
      <c r="CZ44" s="625">
        <v>10.9</v>
      </c>
      <c r="DA44" s="674"/>
      <c r="DB44" s="674"/>
      <c r="DC44" s="675"/>
      <c r="DD44" s="600">
        <v>1653498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2523163</v>
      </c>
      <c r="CS45" s="611"/>
      <c r="CT45" s="611"/>
      <c r="CU45" s="611"/>
      <c r="CV45" s="611"/>
      <c r="CW45" s="611"/>
      <c r="CX45" s="611"/>
      <c r="CY45" s="612"/>
      <c r="CZ45" s="625">
        <v>5.0999999999999996</v>
      </c>
      <c r="DA45" s="626"/>
      <c r="DB45" s="626"/>
      <c r="DC45" s="627"/>
      <c r="DD45" s="600">
        <v>551814</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2749633</v>
      </c>
      <c r="CS46" s="592"/>
      <c r="CT46" s="592"/>
      <c r="CU46" s="592"/>
      <c r="CV46" s="592"/>
      <c r="CW46" s="592"/>
      <c r="CX46" s="592"/>
      <c r="CY46" s="593"/>
      <c r="CZ46" s="625">
        <v>5.6</v>
      </c>
      <c r="DA46" s="674"/>
      <c r="DB46" s="674"/>
      <c r="DC46" s="675"/>
      <c r="DD46" s="600">
        <v>1051125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2896753</v>
      </c>
      <c r="CS47" s="611"/>
      <c r="CT47" s="611"/>
      <c r="CU47" s="611"/>
      <c r="CV47" s="611"/>
      <c r="CW47" s="611"/>
      <c r="CX47" s="611"/>
      <c r="CY47" s="612"/>
      <c r="CZ47" s="625">
        <v>5.9</v>
      </c>
      <c r="DA47" s="626"/>
      <c r="DB47" s="626"/>
      <c r="DC47" s="627"/>
      <c r="DD47" s="600">
        <v>733361</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49281891</v>
      </c>
      <c r="CS49" s="659"/>
      <c r="CT49" s="659"/>
      <c r="CU49" s="659"/>
      <c r="CV49" s="659"/>
      <c r="CW49" s="659"/>
      <c r="CX49" s="659"/>
      <c r="CY49" s="686"/>
      <c r="CZ49" s="687">
        <v>100</v>
      </c>
      <c r="DA49" s="688"/>
      <c r="DB49" s="688"/>
      <c r="DC49" s="689"/>
      <c r="DD49" s="690">
        <v>22711477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70" zoomScaleNormal="25" zoomScaleSheetLayoutView="70" workbookViewId="0">
      <selection activeCell="B69" sqref="B69:P6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52685</v>
      </c>
      <c r="R7" s="721"/>
      <c r="S7" s="721"/>
      <c r="T7" s="721"/>
      <c r="U7" s="721"/>
      <c r="V7" s="721">
        <v>49326</v>
      </c>
      <c r="W7" s="721"/>
      <c r="X7" s="721"/>
      <c r="Y7" s="721"/>
      <c r="Z7" s="721"/>
      <c r="AA7" s="721">
        <v>3359</v>
      </c>
      <c r="AB7" s="721"/>
      <c r="AC7" s="721"/>
      <c r="AD7" s="721"/>
      <c r="AE7" s="722"/>
      <c r="AF7" s="723">
        <v>1680</v>
      </c>
      <c r="AG7" s="724"/>
      <c r="AH7" s="724"/>
      <c r="AI7" s="724"/>
      <c r="AJ7" s="725"/>
      <c r="AK7" s="760">
        <v>1842</v>
      </c>
      <c r="AL7" s="761"/>
      <c r="AM7" s="761"/>
      <c r="AN7" s="761"/>
      <c r="AO7" s="761"/>
      <c r="AP7" s="761">
        <v>30873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538</v>
      </c>
      <c r="BT7" s="765"/>
      <c r="BU7" s="765"/>
      <c r="BV7" s="765"/>
      <c r="BW7" s="765"/>
      <c r="BX7" s="765"/>
      <c r="BY7" s="765"/>
      <c r="BZ7" s="765"/>
      <c r="CA7" s="765"/>
      <c r="CB7" s="765"/>
      <c r="CC7" s="765"/>
      <c r="CD7" s="765"/>
      <c r="CE7" s="765"/>
      <c r="CF7" s="765"/>
      <c r="CG7" s="766"/>
      <c r="CH7" s="757">
        <v>-6</v>
      </c>
      <c r="CI7" s="758"/>
      <c r="CJ7" s="758"/>
      <c r="CK7" s="758"/>
      <c r="CL7" s="759"/>
      <c r="CM7" s="757">
        <v>130</v>
      </c>
      <c r="CN7" s="758"/>
      <c r="CO7" s="758"/>
      <c r="CP7" s="758"/>
      <c r="CQ7" s="759"/>
      <c r="CR7" s="757">
        <v>5</v>
      </c>
      <c r="CS7" s="758"/>
      <c r="CT7" s="758"/>
      <c r="CU7" s="758"/>
      <c r="CV7" s="759"/>
      <c r="CW7" s="757" t="s">
        <v>544</v>
      </c>
      <c r="CX7" s="758"/>
      <c r="CY7" s="758"/>
      <c r="CZ7" s="758"/>
      <c r="DA7" s="759"/>
      <c r="DB7" s="757" t="s">
        <v>544</v>
      </c>
      <c r="DC7" s="758"/>
      <c r="DD7" s="758"/>
      <c r="DE7" s="758"/>
      <c r="DF7" s="759"/>
      <c r="DG7" s="757">
        <v>500</v>
      </c>
      <c r="DH7" s="758"/>
      <c r="DI7" s="758"/>
      <c r="DJ7" s="758"/>
      <c r="DK7" s="759"/>
      <c r="DL7" s="757" t="s">
        <v>544</v>
      </c>
      <c r="DM7" s="758"/>
      <c r="DN7" s="758"/>
      <c r="DO7" s="758"/>
      <c r="DP7" s="759"/>
      <c r="DQ7" s="757" t="s">
        <v>544</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12</v>
      </c>
      <c r="R8" s="745"/>
      <c r="S8" s="745"/>
      <c r="T8" s="745"/>
      <c r="U8" s="745"/>
      <c r="V8" s="745">
        <v>12</v>
      </c>
      <c r="W8" s="745"/>
      <c r="X8" s="745"/>
      <c r="Y8" s="745"/>
      <c r="Z8" s="745"/>
      <c r="AA8" s="745">
        <v>0</v>
      </c>
      <c r="AB8" s="745"/>
      <c r="AC8" s="745"/>
      <c r="AD8" s="745"/>
      <c r="AE8" s="746"/>
      <c r="AF8" s="747" t="s">
        <v>112</v>
      </c>
      <c r="AG8" s="748"/>
      <c r="AH8" s="748"/>
      <c r="AI8" s="748"/>
      <c r="AJ8" s="749"/>
      <c r="AK8" s="750">
        <v>12</v>
      </c>
      <c r="AL8" s="751"/>
      <c r="AM8" s="751"/>
      <c r="AN8" s="751"/>
      <c r="AO8" s="751"/>
      <c r="AP8" s="751" t="s">
        <v>543</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539</v>
      </c>
      <c r="BT8" s="755"/>
      <c r="BU8" s="755"/>
      <c r="BV8" s="755"/>
      <c r="BW8" s="755"/>
      <c r="BX8" s="755"/>
      <c r="BY8" s="755"/>
      <c r="BZ8" s="755"/>
      <c r="CA8" s="755"/>
      <c r="CB8" s="755"/>
      <c r="CC8" s="755"/>
      <c r="CD8" s="755"/>
      <c r="CE8" s="755"/>
      <c r="CF8" s="755"/>
      <c r="CG8" s="756"/>
      <c r="CH8" s="767">
        <v>-4</v>
      </c>
      <c r="CI8" s="768"/>
      <c r="CJ8" s="768"/>
      <c r="CK8" s="768"/>
      <c r="CL8" s="769"/>
      <c r="CM8" s="767">
        <v>28</v>
      </c>
      <c r="CN8" s="768"/>
      <c r="CO8" s="768"/>
      <c r="CP8" s="768"/>
      <c r="CQ8" s="769"/>
      <c r="CR8" s="767">
        <v>12</v>
      </c>
      <c r="CS8" s="768"/>
      <c r="CT8" s="768"/>
      <c r="CU8" s="768"/>
      <c r="CV8" s="769"/>
      <c r="CW8" s="767">
        <v>10</v>
      </c>
      <c r="CX8" s="768"/>
      <c r="CY8" s="768"/>
      <c r="CZ8" s="768"/>
      <c r="DA8" s="769"/>
      <c r="DB8" s="767" t="s">
        <v>544</v>
      </c>
      <c r="DC8" s="768"/>
      <c r="DD8" s="768"/>
      <c r="DE8" s="768"/>
      <c r="DF8" s="769"/>
      <c r="DG8" s="767" t="s">
        <v>544</v>
      </c>
      <c r="DH8" s="768"/>
      <c r="DI8" s="768"/>
      <c r="DJ8" s="768"/>
      <c r="DK8" s="769"/>
      <c r="DL8" s="767" t="s">
        <v>544</v>
      </c>
      <c r="DM8" s="768"/>
      <c r="DN8" s="768"/>
      <c r="DO8" s="768"/>
      <c r="DP8" s="769"/>
      <c r="DQ8" s="767" t="s">
        <v>544</v>
      </c>
      <c r="DR8" s="768"/>
      <c r="DS8" s="768"/>
      <c r="DT8" s="768"/>
      <c r="DU8" s="769"/>
      <c r="DV8" s="770"/>
      <c r="DW8" s="771"/>
      <c r="DX8" s="771"/>
      <c r="DY8" s="771"/>
      <c r="DZ8" s="772"/>
      <c r="EA8" s="205"/>
    </row>
    <row r="9" spans="1:131" s="206" customFormat="1" ht="26.25" customHeight="1">
      <c r="A9" s="212">
        <v>3</v>
      </c>
      <c r="B9" s="741" t="s">
        <v>366</v>
      </c>
      <c r="C9" s="742"/>
      <c r="D9" s="742"/>
      <c r="E9" s="742"/>
      <c r="F9" s="742"/>
      <c r="G9" s="742"/>
      <c r="H9" s="742"/>
      <c r="I9" s="742"/>
      <c r="J9" s="742"/>
      <c r="K9" s="742"/>
      <c r="L9" s="742"/>
      <c r="M9" s="742"/>
      <c r="N9" s="742"/>
      <c r="O9" s="742"/>
      <c r="P9" s="743"/>
      <c r="Q9" s="744">
        <v>0</v>
      </c>
      <c r="R9" s="745"/>
      <c r="S9" s="745"/>
      <c r="T9" s="745"/>
      <c r="U9" s="745"/>
      <c r="V9" s="745">
        <v>0</v>
      </c>
      <c r="W9" s="745"/>
      <c r="X9" s="745"/>
      <c r="Y9" s="745"/>
      <c r="Z9" s="745"/>
      <c r="AA9" s="745">
        <v>0</v>
      </c>
      <c r="AB9" s="745"/>
      <c r="AC9" s="745"/>
      <c r="AD9" s="745"/>
      <c r="AE9" s="746"/>
      <c r="AF9" s="747" t="s">
        <v>112</v>
      </c>
      <c r="AG9" s="748"/>
      <c r="AH9" s="748"/>
      <c r="AI9" s="748"/>
      <c r="AJ9" s="749"/>
      <c r="AK9" s="750">
        <v>0</v>
      </c>
      <c r="AL9" s="751"/>
      <c r="AM9" s="751"/>
      <c r="AN9" s="751"/>
      <c r="AO9" s="751"/>
      <c r="AP9" s="751" t="s">
        <v>543</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540</v>
      </c>
      <c r="BT9" s="755"/>
      <c r="BU9" s="755"/>
      <c r="BV9" s="755"/>
      <c r="BW9" s="755"/>
      <c r="BX9" s="755"/>
      <c r="BY9" s="755"/>
      <c r="BZ9" s="755"/>
      <c r="CA9" s="755"/>
      <c r="CB9" s="755"/>
      <c r="CC9" s="755"/>
      <c r="CD9" s="755"/>
      <c r="CE9" s="755"/>
      <c r="CF9" s="755"/>
      <c r="CG9" s="756"/>
      <c r="CH9" s="767">
        <v>0</v>
      </c>
      <c r="CI9" s="768"/>
      <c r="CJ9" s="768"/>
      <c r="CK9" s="768"/>
      <c r="CL9" s="769"/>
      <c r="CM9" s="767">
        <v>110</v>
      </c>
      <c r="CN9" s="768"/>
      <c r="CO9" s="768"/>
      <c r="CP9" s="768"/>
      <c r="CQ9" s="769"/>
      <c r="CR9" s="767">
        <v>110</v>
      </c>
      <c r="CS9" s="768"/>
      <c r="CT9" s="768"/>
      <c r="CU9" s="768"/>
      <c r="CV9" s="769"/>
      <c r="CW9" s="767" t="s">
        <v>544</v>
      </c>
      <c r="CX9" s="768"/>
      <c r="CY9" s="768"/>
      <c r="CZ9" s="768"/>
      <c r="DA9" s="769"/>
      <c r="DB9" s="767" t="s">
        <v>544</v>
      </c>
      <c r="DC9" s="768"/>
      <c r="DD9" s="768"/>
      <c r="DE9" s="768"/>
      <c r="DF9" s="769"/>
      <c r="DG9" s="767" t="s">
        <v>544</v>
      </c>
      <c r="DH9" s="768"/>
      <c r="DI9" s="768"/>
      <c r="DJ9" s="768"/>
      <c r="DK9" s="769"/>
      <c r="DL9" s="767" t="s">
        <v>544</v>
      </c>
      <c r="DM9" s="768"/>
      <c r="DN9" s="768"/>
      <c r="DO9" s="768"/>
      <c r="DP9" s="769"/>
      <c r="DQ9" s="767" t="s">
        <v>544</v>
      </c>
      <c r="DR9" s="768"/>
      <c r="DS9" s="768"/>
      <c r="DT9" s="768"/>
      <c r="DU9" s="769"/>
      <c r="DV9" s="770"/>
      <c r="DW9" s="771"/>
      <c r="DX9" s="771"/>
      <c r="DY9" s="771"/>
      <c r="DZ9" s="772"/>
      <c r="EA9" s="205"/>
    </row>
    <row r="10" spans="1:131" s="206" customFormat="1" ht="26.25" customHeight="1">
      <c r="A10" s="212">
        <v>4</v>
      </c>
      <c r="B10" s="741" t="s">
        <v>367</v>
      </c>
      <c r="C10" s="742"/>
      <c r="D10" s="742"/>
      <c r="E10" s="742"/>
      <c r="F10" s="742"/>
      <c r="G10" s="742"/>
      <c r="H10" s="742"/>
      <c r="I10" s="742"/>
      <c r="J10" s="742"/>
      <c r="K10" s="742"/>
      <c r="L10" s="742"/>
      <c r="M10" s="742"/>
      <c r="N10" s="742"/>
      <c r="O10" s="742"/>
      <c r="P10" s="743"/>
      <c r="Q10" s="744">
        <v>41</v>
      </c>
      <c r="R10" s="745"/>
      <c r="S10" s="745"/>
      <c r="T10" s="745"/>
      <c r="U10" s="745"/>
      <c r="V10" s="745">
        <v>36</v>
      </c>
      <c r="W10" s="745"/>
      <c r="X10" s="745"/>
      <c r="Y10" s="745"/>
      <c r="Z10" s="745"/>
      <c r="AA10" s="745">
        <v>5</v>
      </c>
      <c r="AB10" s="745"/>
      <c r="AC10" s="745"/>
      <c r="AD10" s="745"/>
      <c r="AE10" s="746"/>
      <c r="AF10" s="747">
        <v>5</v>
      </c>
      <c r="AG10" s="748"/>
      <c r="AH10" s="748"/>
      <c r="AI10" s="748"/>
      <c r="AJ10" s="749"/>
      <c r="AK10" s="750">
        <v>0</v>
      </c>
      <c r="AL10" s="751"/>
      <c r="AM10" s="751"/>
      <c r="AN10" s="751"/>
      <c r="AO10" s="751"/>
      <c r="AP10" s="751" t="s">
        <v>543</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541</v>
      </c>
      <c r="BT10" s="755"/>
      <c r="BU10" s="755"/>
      <c r="BV10" s="755"/>
      <c r="BW10" s="755"/>
      <c r="BX10" s="755"/>
      <c r="BY10" s="755"/>
      <c r="BZ10" s="755"/>
      <c r="CA10" s="755"/>
      <c r="CB10" s="755"/>
      <c r="CC10" s="755"/>
      <c r="CD10" s="755"/>
      <c r="CE10" s="755"/>
      <c r="CF10" s="755"/>
      <c r="CG10" s="756"/>
      <c r="CH10" s="767">
        <v>0</v>
      </c>
      <c r="CI10" s="768"/>
      <c r="CJ10" s="768"/>
      <c r="CK10" s="768"/>
      <c r="CL10" s="769"/>
      <c r="CM10" s="767">
        <v>100</v>
      </c>
      <c r="CN10" s="768"/>
      <c r="CO10" s="768"/>
      <c r="CP10" s="768"/>
      <c r="CQ10" s="769"/>
      <c r="CR10" s="767">
        <v>70</v>
      </c>
      <c r="CS10" s="768"/>
      <c r="CT10" s="768"/>
      <c r="CU10" s="768"/>
      <c r="CV10" s="769"/>
      <c r="CW10" s="767">
        <v>59</v>
      </c>
      <c r="CX10" s="768"/>
      <c r="CY10" s="768"/>
      <c r="CZ10" s="768"/>
      <c r="DA10" s="769"/>
      <c r="DB10" s="767" t="s">
        <v>544</v>
      </c>
      <c r="DC10" s="768"/>
      <c r="DD10" s="768"/>
      <c r="DE10" s="768"/>
      <c r="DF10" s="769"/>
      <c r="DG10" s="767" t="s">
        <v>544</v>
      </c>
      <c r="DH10" s="768"/>
      <c r="DI10" s="768"/>
      <c r="DJ10" s="768"/>
      <c r="DK10" s="769"/>
      <c r="DL10" s="767" t="s">
        <v>544</v>
      </c>
      <c r="DM10" s="768"/>
      <c r="DN10" s="768"/>
      <c r="DO10" s="768"/>
      <c r="DP10" s="769"/>
      <c r="DQ10" s="767" t="s">
        <v>544</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542</v>
      </c>
      <c r="BT11" s="755"/>
      <c r="BU11" s="755"/>
      <c r="BV11" s="755"/>
      <c r="BW11" s="755"/>
      <c r="BX11" s="755"/>
      <c r="BY11" s="755"/>
      <c r="BZ11" s="755"/>
      <c r="CA11" s="755"/>
      <c r="CB11" s="755"/>
      <c r="CC11" s="755"/>
      <c r="CD11" s="755"/>
      <c r="CE11" s="755"/>
      <c r="CF11" s="755"/>
      <c r="CG11" s="756"/>
      <c r="CH11" s="767">
        <v>6</v>
      </c>
      <c r="CI11" s="768"/>
      <c r="CJ11" s="768"/>
      <c r="CK11" s="768"/>
      <c r="CL11" s="769"/>
      <c r="CM11" s="767">
        <v>56</v>
      </c>
      <c r="CN11" s="768"/>
      <c r="CO11" s="768"/>
      <c r="CP11" s="768"/>
      <c r="CQ11" s="769"/>
      <c r="CR11" s="767">
        <v>6</v>
      </c>
      <c r="CS11" s="768"/>
      <c r="CT11" s="768"/>
      <c r="CU11" s="768"/>
      <c r="CV11" s="769"/>
      <c r="CW11" s="767" t="s">
        <v>544</v>
      </c>
      <c r="CX11" s="768"/>
      <c r="CY11" s="768"/>
      <c r="CZ11" s="768"/>
      <c r="DA11" s="769"/>
      <c r="DB11" s="767" t="s">
        <v>544</v>
      </c>
      <c r="DC11" s="768"/>
      <c r="DD11" s="768"/>
      <c r="DE11" s="768"/>
      <c r="DF11" s="769"/>
      <c r="DG11" s="767" t="s">
        <v>544</v>
      </c>
      <c r="DH11" s="768"/>
      <c r="DI11" s="768"/>
      <c r="DJ11" s="768"/>
      <c r="DK11" s="769"/>
      <c r="DL11" s="767" t="s">
        <v>544</v>
      </c>
      <c r="DM11" s="768"/>
      <c r="DN11" s="768"/>
      <c r="DO11" s="768"/>
      <c r="DP11" s="769"/>
      <c r="DQ11" s="767" t="s">
        <v>544</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52738</v>
      </c>
      <c r="R23" s="780"/>
      <c r="S23" s="780"/>
      <c r="T23" s="780"/>
      <c r="U23" s="780"/>
      <c r="V23" s="780">
        <v>49374</v>
      </c>
      <c r="W23" s="780"/>
      <c r="X23" s="780"/>
      <c r="Y23" s="780"/>
      <c r="Z23" s="780"/>
      <c r="AA23" s="780">
        <v>3364</v>
      </c>
      <c r="AB23" s="780"/>
      <c r="AC23" s="780"/>
      <c r="AD23" s="780"/>
      <c r="AE23" s="781"/>
      <c r="AF23" s="782">
        <v>1685</v>
      </c>
      <c r="AG23" s="780"/>
      <c r="AH23" s="780"/>
      <c r="AI23" s="780"/>
      <c r="AJ23" s="783"/>
      <c r="AK23" s="784"/>
      <c r="AL23" s="785"/>
      <c r="AM23" s="785"/>
      <c r="AN23" s="785"/>
      <c r="AO23" s="785"/>
      <c r="AP23" s="780">
        <v>30873</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9424</v>
      </c>
      <c r="R28" s="809"/>
      <c r="S28" s="809"/>
      <c r="T28" s="809"/>
      <c r="U28" s="809"/>
      <c r="V28" s="809">
        <v>8658</v>
      </c>
      <c r="W28" s="809"/>
      <c r="X28" s="809"/>
      <c r="Y28" s="809"/>
      <c r="Z28" s="809"/>
      <c r="AA28" s="809">
        <v>765</v>
      </c>
      <c r="AB28" s="809"/>
      <c r="AC28" s="809"/>
      <c r="AD28" s="809"/>
      <c r="AE28" s="810"/>
      <c r="AF28" s="811">
        <v>765</v>
      </c>
      <c r="AG28" s="809"/>
      <c r="AH28" s="809"/>
      <c r="AI28" s="809"/>
      <c r="AJ28" s="812"/>
      <c r="AK28" s="813">
        <v>558</v>
      </c>
      <c r="AL28" s="804"/>
      <c r="AM28" s="804"/>
      <c r="AN28" s="804"/>
      <c r="AO28" s="804"/>
      <c r="AP28" s="804" t="s">
        <v>544</v>
      </c>
      <c r="AQ28" s="804"/>
      <c r="AR28" s="804"/>
      <c r="AS28" s="804"/>
      <c r="AT28" s="804"/>
      <c r="AU28" s="804" t="s">
        <v>544</v>
      </c>
      <c r="AV28" s="804"/>
      <c r="AW28" s="804"/>
      <c r="AX28" s="804"/>
      <c r="AY28" s="804"/>
      <c r="AZ28" s="805" t="s">
        <v>544</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5494</v>
      </c>
      <c r="R29" s="745"/>
      <c r="S29" s="745"/>
      <c r="T29" s="745"/>
      <c r="U29" s="745"/>
      <c r="V29" s="745">
        <v>5349</v>
      </c>
      <c r="W29" s="745"/>
      <c r="X29" s="745"/>
      <c r="Y29" s="745"/>
      <c r="Z29" s="745"/>
      <c r="AA29" s="745">
        <v>145</v>
      </c>
      <c r="AB29" s="745"/>
      <c r="AC29" s="745"/>
      <c r="AD29" s="745"/>
      <c r="AE29" s="746"/>
      <c r="AF29" s="747">
        <v>145</v>
      </c>
      <c r="AG29" s="748"/>
      <c r="AH29" s="748"/>
      <c r="AI29" s="748"/>
      <c r="AJ29" s="749"/>
      <c r="AK29" s="816">
        <v>760</v>
      </c>
      <c r="AL29" s="817"/>
      <c r="AM29" s="817"/>
      <c r="AN29" s="817"/>
      <c r="AO29" s="817"/>
      <c r="AP29" s="817" t="s">
        <v>545</v>
      </c>
      <c r="AQ29" s="817"/>
      <c r="AR29" s="817"/>
      <c r="AS29" s="817"/>
      <c r="AT29" s="817"/>
      <c r="AU29" s="817" t="s">
        <v>544</v>
      </c>
      <c r="AV29" s="817"/>
      <c r="AW29" s="817"/>
      <c r="AX29" s="817"/>
      <c r="AY29" s="817"/>
      <c r="AZ29" s="818" t="s">
        <v>544</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606</v>
      </c>
      <c r="R30" s="745"/>
      <c r="S30" s="745"/>
      <c r="T30" s="745"/>
      <c r="U30" s="745"/>
      <c r="V30" s="745">
        <v>604</v>
      </c>
      <c r="W30" s="745"/>
      <c r="X30" s="745"/>
      <c r="Y30" s="745"/>
      <c r="Z30" s="745"/>
      <c r="AA30" s="745">
        <v>2</v>
      </c>
      <c r="AB30" s="745"/>
      <c r="AC30" s="745"/>
      <c r="AD30" s="745"/>
      <c r="AE30" s="746"/>
      <c r="AF30" s="747">
        <v>2</v>
      </c>
      <c r="AG30" s="748"/>
      <c r="AH30" s="748"/>
      <c r="AI30" s="748"/>
      <c r="AJ30" s="749"/>
      <c r="AK30" s="816">
        <v>181</v>
      </c>
      <c r="AL30" s="817"/>
      <c r="AM30" s="817"/>
      <c r="AN30" s="817"/>
      <c r="AO30" s="817"/>
      <c r="AP30" s="817" t="s">
        <v>544</v>
      </c>
      <c r="AQ30" s="817"/>
      <c r="AR30" s="817"/>
      <c r="AS30" s="817"/>
      <c r="AT30" s="817"/>
      <c r="AU30" s="817" t="s">
        <v>545</v>
      </c>
      <c r="AV30" s="817"/>
      <c r="AW30" s="817"/>
      <c r="AX30" s="817"/>
      <c r="AY30" s="817"/>
      <c r="AZ30" s="818" t="s">
        <v>544</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1567</v>
      </c>
      <c r="R31" s="745"/>
      <c r="S31" s="745"/>
      <c r="T31" s="745"/>
      <c r="U31" s="745"/>
      <c r="V31" s="745">
        <v>1441</v>
      </c>
      <c r="W31" s="745"/>
      <c r="X31" s="745"/>
      <c r="Y31" s="745"/>
      <c r="Z31" s="745"/>
      <c r="AA31" s="745">
        <v>125</v>
      </c>
      <c r="AB31" s="745"/>
      <c r="AC31" s="745"/>
      <c r="AD31" s="745"/>
      <c r="AE31" s="746"/>
      <c r="AF31" s="747">
        <v>1267</v>
      </c>
      <c r="AG31" s="748"/>
      <c r="AH31" s="748"/>
      <c r="AI31" s="748"/>
      <c r="AJ31" s="749"/>
      <c r="AK31" s="816">
        <v>98</v>
      </c>
      <c r="AL31" s="817"/>
      <c r="AM31" s="817"/>
      <c r="AN31" s="817"/>
      <c r="AO31" s="817"/>
      <c r="AP31" s="817">
        <v>5003</v>
      </c>
      <c r="AQ31" s="817"/>
      <c r="AR31" s="817"/>
      <c r="AS31" s="817"/>
      <c r="AT31" s="817"/>
      <c r="AU31" s="817">
        <v>130</v>
      </c>
      <c r="AV31" s="817"/>
      <c r="AW31" s="817"/>
      <c r="AX31" s="817"/>
      <c r="AY31" s="817"/>
      <c r="AZ31" s="818" t="s">
        <v>544</v>
      </c>
      <c r="BA31" s="818"/>
      <c r="BB31" s="818"/>
      <c r="BC31" s="818"/>
      <c r="BD31" s="818"/>
      <c r="BE31" s="814" t="s">
        <v>385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2213</v>
      </c>
      <c r="R32" s="745"/>
      <c r="S32" s="745"/>
      <c r="T32" s="745"/>
      <c r="U32" s="745"/>
      <c r="V32" s="745">
        <v>2213</v>
      </c>
      <c r="W32" s="745"/>
      <c r="X32" s="745"/>
      <c r="Y32" s="745"/>
      <c r="Z32" s="745"/>
      <c r="AA32" s="745">
        <v>0</v>
      </c>
      <c r="AB32" s="745"/>
      <c r="AC32" s="745"/>
      <c r="AD32" s="745"/>
      <c r="AE32" s="746"/>
      <c r="AF32" s="747" t="s">
        <v>112</v>
      </c>
      <c r="AG32" s="748"/>
      <c r="AH32" s="748"/>
      <c r="AI32" s="748"/>
      <c r="AJ32" s="749"/>
      <c r="AK32" s="816">
        <v>755</v>
      </c>
      <c r="AL32" s="817"/>
      <c r="AM32" s="817"/>
      <c r="AN32" s="817"/>
      <c r="AO32" s="817"/>
      <c r="AP32" s="817">
        <v>10697</v>
      </c>
      <c r="AQ32" s="817"/>
      <c r="AR32" s="817"/>
      <c r="AS32" s="817"/>
      <c r="AT32" s="817"/>
      <c r="AU32" s="817">
        <v>7863</v>
      </c>
      <c r="AV32" s="817"/>
      <c r="AW32" s="817"/>
      <c r="AX32" s="817"/>
      <c r="AY32" s="817"/>
      <c r="AZ32" s="818" t="s">
        <v>545</v>
      </c>
      <c r="BA32" s="818"/>
      <c r="BB32" s="818"/>
      <c r="BC32" s="818"/>
      <c r="BD32" s="818"/>
      <c r="BE32" s="814" t="s">
        <v>387</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388</v>
      </c>
      <c r="C33" s="742"/>
      <c r="D33" s="742"/>
      <c r="E33" s="742"/>
      <c r="F33" s="742"/>
      <c r="G33" s="742"/>
      <c r="H33" s="742"/>
      <c r="I33" s="742"/>
      <c r="J33" s="742"/>
      <c r="K33" s="742"/>
      <c r="L33" s="742"/>
      <c r="M33" s="742"/>
      <c r="N33" s="742"/>
      <c r="O33" s="742"/>
      <c r="P33" s="743"/>
      <c r="Q33" s="744">
        <v>2281</v>
      </c>
      <c r="R33" s="745"/>
      <c r="S33" s="745"/>
      <c r="T33" s="745"/>
      <c r="U33" s="745"/>
      <c r="V33" s="745">
        <v>2281</v>
      </c>
      <c r="W33" s="745"/>
      <c r="X33" s="745"/>
      <c r="Y33" s="745"/>
      <c r="Z33" s="745"/>
      <c r="AA33" s="745">
        <v>0</v>
      </c>
      <c r="AB33" s="745"/>
      <c r="AC33" s="745"/>
      <c r="AD33" s="745"/>
      <c r="AE33" s="746"/>
      <c r="AF33" s="747" t="s">
        <v>112</v>
      </c>
      <c r="AG33" s="748"/>
      <c r="AH33" s="748"/>
      <c r="AI33" s="748"/>
      <c r="AJ33" s="749"/>
      <c r="AK33" s="816">
        <v>773</v>
      </c>
      <c r="AL33" s="817"/>
      <c r="AM33" s="817"/>
      <c r="AN33" s="817"/>
      <c r="AO33" s="817"/>
      <c r="AP33" s="817">
        <v>5797</v>
      </c>
      <c r="AQ33" s="817"/>
      <c r="AR33" s="817"/>
      <c r="AS33" s="817"/>
      <c r="AT33" s="817"/>
      <c r="AU33" s="817">
        <v>5536</v>
      </c>
      <c r="AV33" s="817"/>
      <c r="AW33" s="817"/>
      <c r="AX33" s="817"/>
      <c r="AY33" s="817"/>
      <c r="AZ33" s="818" t="s">
        <v>546</v>
      </c>
      <c r="BA33" s="818"/>
      <c r="BB33" s="818"/>
      <c r="BC33" s="818"/>
      <c r="BD33" s="818"/>
      <c r="BE33" s="814" t="s">
        <v>387</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389</v>
      </c>
      <c r="C34" s="742"/>
      <c r="D34" s="742"/>
      <c r="E34" s="742"/>
      <c r="F34" s="742"/>
      <c r="G34" s="742"/>
      <c r="H34" s="742"/>
      <c r="I34" s="742"/>
      <c r="J34" s="742"/>
      <c r="K34" s="742"/>
      <c r="L34" s="742"/>
      <c r="M34" s="742"/>
      <c r="N34" s="742"/>
      <c r="O34" s="742"/>
      <c r="P34" s="743"/>
      <c r="Q34" s="744">
        <v>7</v>
      </c>
      <c r="R34" s="745"/>
      <c r="S34" s="745"/>
      <c r="T34" s="745"/>
      <c r="U34" s="745"/>
      <c r="V34" s="745">
        <v>7</v>
      </c>
      <c r="W34" s="745"/>
      <c r="X34" s="745"/>
      <c r="Y34" s="745"/>
      <c r="Z34" s="745"/>
      <c r="AA34" s="745">
        <v>0</v>
      </c>
      <c r="AB34" s="745"/>
      <c r="AC34" s="745"/>
      <c r="AD34" s="745"/>
      <c r="AE34" s="746"/>
      <c r="AF34" s="747" t="s">
        <v>112</v>
      </c>
      <c r="AG34" s="748"/>
      <c r="AH34" s="748"/>
      <c r="AI34" s="748"/>
      <c r="AJ34" s="749"/>
      <c r="AK34" s="816">
        <v>4</v>
      </c>
      <c r="AL34" s="817"/>
      <c r="AM34" s="817"/>
      <c r="AN34" s="817"/>
      <c r="AO34" s="817"/>
      <c r="AP34" s="817">
        <v>19</v>
      </c>
      <c r="AQ34" s="817"/>
      <c r="AR34" s="817"/>
      <c r="AS34" s="817"/>
      <c r="AT34" s="817"/>
      <c r="AU34" s="817">
        <v>19</v>
      </c>
      <c r="AV34" s="817"/>
      <c r="AW34" s="817"/>
      <c r="AX34" s="817"/>
      <c r="AY34" s="817"/>
      <c r="AZ34" s="818" t="s">
        <v>544</v>
      </c>
      <c r="BA34" s="818"/>
      <c r="BB34" s="818"/>
      <c r="BC34" s="818"/>
      <c r="BD34" s="818"/>
      <c r="BE34" s="814" t="s">
        <v>387</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390</v>
      </c>
      <c r="C35" s="742"/>
      <c r="D35" s="742"/>
      <c r="E35" s="742"/>
      <c r="F35" s="742"/>
      <c r="G35" s="742"/>
      <c r="H35" s="742"/>
      <c r="I35" s="742"/>
      <c r="J35" s="742"/>
      <c r="K35" s="742"/>
      <c r="L35" s="742"/>
      <c r="M35" s="742"/>
      <c r="N35" s="742"/>
      <c r="O35" s="742"/>
      <c r="P35" s="743"/>
      <c r="Q35" s="744">
        <v>11</v>
      </c>
      <c r="R35" s="745"/>
      <c r="S35" s="745"/>
      <c r="T35" s="745"/>
      <c r="U35" s="745"/>
      <c r="V35" s="745">
        <v>10</v>
      </c>
      <c r="W35" s="745"/>
      <c r="X35" s="745"/>
      <c r="Y35" s="745"/>
      <c r="Z35" s="745"/>
      <c r="AA35" s="745">
        <v>1</v>
      </c>
      <c r="AB35" s="745"/>
      <c r="AC35" s="745"/>
      <c r="AD35" s="745"/>
      <c r="AE35" s="746"/>
      <c r="AF35" s="747">
        <v>1</v>
      </c>
      <c r="AG35" s="748"/>
      <c r="AH35" s="748"/>
      <c r="AI35" s="748"/>
      <c r="AJ35" s="749"/>
      <c r="AK35" s="816">
        <v>8</v>
      </c>
      <c r="AL35" s="817"/>
      <c r="AM35" s="817"/>
      <c r="AN35" s="817"/>
      <c r="AO35" s="817"/>
      <c r="AP35" s="817" t="s">
        <v>544</v>
      </c>
      <c r="AQ35" s="817"/>
      <c r="AR35" s="817"/>
      <c r="AS35" s="817"/>
      <c r="AT35" s="817"/>
      <c r="AU35" s="817" t="s">
        <v>544</v>
      </c>
      <c r="AV35" s="817"/>
      <c r="AW35" s="817"/>
      <c r="AX35" s="817"/>
      <c r="AY35" s="817"/>
      <c r="AZ35" s="818" t="s">
        <v>544</v>
      </c>
      <c r="BA35" s="818"/>
      <c r="BB35" s="818"/>
      <c r="BC35" s="818"/>
      <c r="BD35" s="818"/>
      <c r="BE35" s="814" t="s">
        <v>387</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391</v>
      </c>
      <c r="C36" s="742"/>
      <c r="D36" s="742"/>
      <c r="E36" s="742"/>
      <c r="F36" s="742"/>
      <c r="G36" s="742"/>
      <c r="H36" s="742"/>
      <c r="I36" s="742"/>
      <c r="J36" s="742"/>
      <c r="K36" s="742"/>
      <c r="L36" s="742"/>
      <c r="M36" s="742"/>
      <c r="N36" s="742"/>
      <c r="O36" s="742"/>
      <c r="P36" s="743"/>
      <c r="Q36" s="744">
        <v>1</v>
      </c>
      <c r="R36" s="745"/>
      <c r="S36" s="745"/>
      <c r="T36" s="745"/>
      <c r="U36" s="745"/>
      <c r="V36" s="745">
        <v>1</v>
      </c>
      <c r="W36" s="745"/>
      <c r="X36" s="745"/>
      <c r="Y36" s="745"/>
      <c r="Z36" s="745"/>
      <c r="AA36" s="745">
        <v>0</v>
      </c>
      <c r="AB36" s="745"/>
      <c r="AC36" s="745"/>
      <c r="AD36" s="745"/>
      <c r="AE36" s="746"/>
      <c r="AF36" s="747" t="s">
        <v>112</v>
      </c>
      <c r="AG36" s="748"/>
      <c r="AH36" s="748"/>
      <c r="AI36" s="748"/>
      <c r="AJ36" s="749"/>
      <c r="AK36" s="816">
        <v>0</v>
      </c>
      <c r="AL36" s="817"/>
      <c r="AM36" s="817"/>
      <c r="AN36" s="817"/>
      <c r="AO36" s="817"/>
      <c r="AP36" s="817">
        <v>6</v>
      </c>
      <c r="AQ36" s="817"/>
      <c r="AR36" s="817"/>
      <c r="AS36" s="817"/>
      <c r="AT36" s="817"/>
      <c r="AU36" s="817">
        <v>4</v>
      </c>
      <c r="AV36" s="817"/>
      <c r="AW36" s="817"/>
      <c r="AX36" s="817"/>
      <c r="AY36" s="817"/>
      <c r="AZ36" s="818" t="s">
        <v>544</v>
      </c>
      <c r="BA36" s="818"/>
      <c r="BB36" s="818"/>
      <c r="BC36" s="818"/>
      <c r="BD36" s="818"/>
      <c r="BE36" s="814" t="s">
        <v>387</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392</v>
      </c>
      <c r="C37" s="742"/>
      <c r="D37" s="742"/>
      <c r="E37" s="742"/>
      <c r="F37" s="742"/>
      <c r="G37" s="742"/>
      <c r="H37" s="742"/>
      <c r="I37" s="742"/>
      <c r="J37" s="742"/>
      <c r="K37" s="742"/>
      <c r="L37" s="742"/>
      <c r="M37" s="742"/>
      <c r="N37" s="742"/>
      <c r="O37" s="742"/>
      <c r="P37" s="743"/>
      <c r="Q37" s="744">
        <v>316</v>
      </c>
      <c r="R37" s="745"/>
      <c r="S37" s="745"/>
      <c r="T37" s="745"/>
      <c r="U37" s="745"/>
      <c r="V37" s="745">
        <v>203</v>
      </c>
      <c r="W37" s="745"/>
      <c r="X37" s="745"/>
      <c r="Y37" s="745"/>
      <c r="Z37" s="745"/>
      <c r="AA37" s="745">
        <v>114</v>
      </c>
      <c r="AB37" s="745"/>
      <c r="AC37" s="745"/>
      <c r="AD37" s="745"/>
      <c r="AE37" s="746"/>
      <c r="AF37" s="747">
        <v>500</v>
      </c>
      <c r="AG37" s="748"/>
      <c r="AH37" s="748"/>
      <c r="AI37" s="748"/>
      <c r="AJ37" s="749"/>
      <c r="AK37" s="816" t="s">
        <v>544</v>
      </c>
      <c r="AL37" s="817"/>
      <c r="AM37" s="817"/>
      <c r="AN37" s="817"/>
      <c r="AO37" s="817"/>
      <c r="AP37" s="817" t="s">
        <v>544</v>
      </c>
      <c r="AQ37" s="817"/>
      <c r="AR37" s="817"/>
      <c r="AS37" s="817"/>
      <c r="AT37" s="817"/>
      <c r="AU37" s="817" t="s">
        <v>544</v>
      </c>
      <c r="AV37" s="817"/>
      <c r="AW37" s="817"/>
      <c r="AX37" s="817"/>
      <c r="AY37" s="817"/>
      <c r="AZ37" s="818" t="s">
        <v>545</v>
      </c>
      <c r="BA37" s="818"/>
      <c r="BB37" s="818"/>
      <c r="BC37" s="818"/>
      <c r="BD37" s="818"/>
      <c r="BE37" s="814" t="s">
        <v>387</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393</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394</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2680</v>
      </c>
      <c r="AG63" s="828"/>
      <c r="AH63" s="828"/>
      <c r="AI63" s="828"/>
      <c r="AJ63" s="829"/>
      <c r="AK63" s="830"/>
      <c r="AL63" s="825"/>
      <c r="AM63" s="825"/>
      <c r="AN63" s="825"/>
      <c r="AO63" s="825"/>
      <c r="AP63" s="828">
        <v>21522</v>
      </c>
      <c r="AQ63" s="828"/>
      <c r="AR63" s="828"/>
      <c r="AS63" s="828"/>
      <c r="AT63" s="828"/>
      <c r="AU63" s="828">
        <v>13552</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396</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397</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557</v>
      </c>
      <c r="C68" s="856"/>
      <c r="D68" s="856"/>
      <c r="E68" s="856"/>
      <c r="F68" s="856"/>
      <c r="G68" s="856"/>
      <c r="H68" s="856"/>
      <c r="I68" s="856"/>
      <c r="J68" s="856"/>
      <c r="K68" s="856"/>
      <c r="L68" s="856"/>
      <c r="M68" s="856"/>
      <c r="N68" s="856"/>
      <c r="O68" s="856"/>
      <c r="P68" s="857"/>
      <c r="Q68" s="858">
        <v>4365</v>
      </c>
      <c r="R68" s="852"/>
      <c r="S68" s="852"/>
      <c r="T68" s="852"/>
      <c r="U68" s="852"/>
      <c r="V68" s="852">
        <v>4682</v>
      </c>
      <c r="W68" s="852"/>
      <c r="X68" s="852"/>
      <c r="Y68" s="852"/>
      <c r="Z68" s="852"/>
      <c r="AA68" s="852">
        <v>-317</v>
      </c>
      <c r="AB68" s="852"/>
      <c r="AC68" s="852"/>
      <c r="AD68" s="852"/>
      <c r="AE68" s="852"/>
      <c r="AF68" s="852">
        <v>361</v>
      </c>
      <c r="AG68" s="852"/>
      <c r="AH68" s="852"/>
      <c r="AI68" s="852"/>
      <c r="AJ68" s="852"/>
      <c r="AK68" s="852">
        <v>381</v>
      </c>
      <c r="AL68" s="852"/>
      <c r="AM68" s="852"/>
      <c r="AN68" s="852"/>
      <c r="AO68" s="852"/>
      <c r="AP68" s="852">
        <v>4374</v>
      </c>
      <c r="AQ68" s="852"/>
      <c r="AR68" s="852"/>
      <c r="AS68" s="852"/>
      <c r="AT68" s="852"/>
      <c r="AU68" s="852">
        <v>1480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547</v>
      </c>
      <c r="C69" s="860"/>
      <c r="D69" s="860"/>
      <c r="E69" s="860"/>
      <c r="F69" s="860"/>
      <c r="G69" s="860"/>
      <c r="H69" s="860"/>
      <c r="I69" s="860"/>
      <c r="J69" s="860"/>
      <c r="K69" s="860"/>
      <c r="L69" s="860"/>
      <c r="M69" s="860"/>
      <c r="N69" s="860"/>
      <c r="O69" s="860"/>
      <c r="P69" s="861"/>
      <c r="Q69" s="862">
        <v>821</v>
      </c>
      <c r="R69" s="817"/>
      <c r="S69" s="817"/>
      <c r="T69" s="817"/>
      <c r="U69" s="817"/>
      <c r="V69" s="817">
        <v>781</v>
      </c>
      <c r="W69" s="817"/>
      <c r="X69" s="817"/>
      <c r="Y69" s="817"/>
      <c r="Z69" s="817"/>
      <c r="AA69" s="817">
        <v>40</v>
      </c>
      <c r="AB69" s="817"/>
      <c r="AC69" s="817"/>
      <c r="AD69" s="817"/>
      <c r="AE69" s="817"/>
      <c r="AF69" s="817">
        <v>40</v>
      </c>
      <c r="AG69" s="817"/>
      <c r="AH69" s="817"/>
      <c r="AI69" s="817"/>
      <c r="AJ69" s="817"/>
      <c r="AK69" s="817">
        <v>1</v>
      </c>
      <c r="AL69" s="817"/>
      <c r="AM69" s="817"/>
      <c r="AN69" s="817"/>
      <c r="AO69" s="817"/>
      <c r="AP69" s="817" t="s">
        <v>543</v>
      </c>
      <c r="AQ69" s="817"/>
      <c r="AR69" s="817"/>
      <c r="AS69" s="817"/>
      <c r="AT69" s="817"/>
      <c r="AU69" s="817" t="s">
        <v>543</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548</v>
      </c>
      <c r="C70" s="860"/>
      <c r="D70" s="860"/>
      <c r="E70" s="860"/>
      <c r="F70" s="860"/>
      <c r="G70" s="860"/>
      <c r="H70" s="860"/>
      <c r="I70" s="860"/>
      <c r="J70" s="860"/>
      <c r="K70" s="860"/>
      <c r="L70" s="860"/>
      <c r="M70" s="860"/>
      <c r="N70" s="860"/>
      <c r="O70" s="860"/>
      <c r="P70" s="861"/>
      <c r="Q70" s="862">
        <v>240924</v>
      </c>
      <c r="R70" s="817"/>
      <c r="S70" s="817"/>
      <c r="T70" s="817"/>
      <c r="U70" s="817"/>
      <c r="V70" s="817">
        <v>229430</v>
      </c>
      <c r="W70" s="817"/>
      <c r="X70" s="817"/>
      <c r="Y70" s="817"/>
      <c r="Z70" s="817"/>
      <c r="AA70" s="817">
        <v>11494</v>
      </c>
      <c r="AB70" s="817"/>
      <c r="AC70" s="817"/>
      <c r="AD70" s="817"/>
      <c r="AE70" s="817"/>
      <c r="AF70" s="817">
        <v>11494</v>
      </c>
      <c r="AG70" s="817"/>
      <c r="AH70" s="817"/>
      <c r="AI70" s="817"/>
      <c r="AJ70" s="817"/>
      <c r="AK70" s="817">
        <v>2244</v>
      </c>
      <c r="AL70" s="817"/>
      <c r="AM70" s="817"/>
      <c r="AN70" s="817"/>
      <c r="AO70" s="817"/>
      <c r="AP70" s="817" t="s">
        <v>545</v>
      </c>
      <c r="AQ70" s="817"/>
      <c r="AR70" s="817"/>
      <c r="AS70" s="817"/>
      <c r="AT70" s="817"/>
      <c r="AU70" s="817" t="s">
        <v>543</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550</v>
      </c>
      <c r="C71" s="860"/>
      <c r="D71" s="860"/>
      <c r="E71" s="860"/>
      <c r="F71" s="860"/>
      <c r="G71" s="860"/>
      <c r="H71" s="860"/>
      <c r="I71" s="860"/>
      <c r="J71" s="860"/>
      <c r="K71" s="860"/>
      <c r="L71" s="860"/>
      <c r="M71" s="860"/>
      <c r="N71" s="860"/>
      <c r="O71" s="860"/>
      <c r="P71" s="861"/>
      <c r="Q71" s="865">
        <v>11109</v>
      </c>
      <c r="R71" s="866"/>
      <c r="S71" s="866"/>
      <c r="T71" s="866"/>
      <c r="U71" s="816"/>
      <c r="V71" s="867">
        <v>10768</v>
      </c>
      <c r="W71" s="866"/>
      <c r="X71" s="866"/>
      <c r="Y71" s="866"/>
      <c r="Z71" s="816"/>
      <c r="AA71" s="867">
        <v>341</v>
      </c>
      <c r="AB71" s="866"/>
      <c r="AC71" s="866"/>
      <c r="AD71" s="866"/>
      <c r="AE71" s="816"/>
      <c r="AF71" s="867">
        <v>341</v>
      </c>
      <c r="AG71" s="866"/>
      <c r="AH71" s="866"/>
      <c r="AI71" s="866"/>
      <c r="AJ71" s="816"/>
      <c r="AK71" s="867">
        <v>2209</v>
      </c>
      <c r="AL71" s="866"/>
      <c r="AM71" s="866"/>
      <c r="AN71" s="866"/>
      <c r="AO71" s="816"/>
      <c r="AP71" s="867" t="s">
        <v>545</v>
      </c>
      <c r="AQ71" s="866"/>
      <c r="AR71" s="866"/>
      <c r="AS71" s="866"/>
      <c r="AT71" s="816"/>
      <c r="AU71" s="867" t="s">
        <v>543</v>
      </c>
      <c r="AV71" s="866"/>
      <c r="AW71" s="866"/>
      <c r="AX71" s="866"/>
      <c r="AY71" s="816"/>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551</v>
      </c>
      <c r="C72" s="860"/>
      <c r="D72" s="860"/>
      <c r="E72" s="860"/>
      <c r="F72" s="860"/>
      <c r="G72" s="860"/>
      <c r="H72" s="860"/>
      <c r="I72" s="860"/>
      <c r="J72" s="860"/>
      <c r="K72" s="860"/>
      <c r="L72" s="860"/>
      <c r="M72" s="860"/>
      <c r="N72" s="860"/>
      <c r="O72" s="860"/>
      <c r="P72" s="861"/>
      <c r="Q72" s="865">
        <v>1420</v>
      </c>
      <c r="R72" s="866"/>
      <c r="S72" s="866"/>
      <c r="T72" s="866"/>
      <c r="U72" s="816"/>
      <c r="V72" s="867">
        <v>1419</v>
      </c>
      <c r="W72" s="866"/>
      <c r="X72" s="866"/>
      <c r="Y72" s="866"/>
      <c r="Z72" s="816"/>
      <c r="AA72" s="867">
        <v>1</v>
      </c>
      <c r="AB72" s="866"/>
      <c r="AC72" s="866"/>
      <c r="AD72" s="866"/>
      <c r="AE72" s="816"/>
      <c r="AF72" s="867">
        <v>1</v>
      </c>
      <c r="AG72" s="866"/>
      <c r="AH72" s="866"/>
      <c r="AI72" s="866"/>
      <c r="AJ72" s="816"/>
      <c r="AK72" s="867" t="s">
        <v>543</v>
      </c>
      <c r="AL72" s="866"/>
      <c r="AM72" s="866"/>
      <c r="AN72" s="866"/>
      <c r="AO72" s="816"/>
      <c r="AP72" s="867" t="s">
        <v>545</v>
      </c>
      <c r="AQ72" s="866"/>
      <c r="AR72" s="866"/>
      <c r="AS72" s="866"/>
      <c r="AT72" s="816"/>
      <c r="AU72" s="867" t="s">
        <v>545</v>
      </c>
      <c r="AV72" s="866"/>
      <c r="AW72" s="866"/>
      <c r="AX72" s="866"/>
      <c r="AY72" s="816"/>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552</v>
      </c>
      <c r="C73" s="860"/>
      <c r="D73" s="860"/>
      <c r="E73" s="860"/>
      <c r="F73" s="860"/>
      <c r="G73" s="860"/>
      <c r="H73" s="860"/>
      <c r="I73" s="860"/>
      <c r="J73" s="860"/>
      <c r="K73" s="860"/>
      <c r="L73" s="860"/>
      <c r="M73" s="860"/>
      <c r="N73" s="860"/>
      <c r="O73" s="860"/>
      <c r="P73" s="861"/>
      <c r="Q73" s="865">
        <v>2</v>
      </c>
      <c r="R73" s="866"/>
      <c r="S73" s="866"/>
      <c r="T73" s="866"/>
      <c r="U73" s="816"/>
      <c r="V73" s="867">
        <v>0</v>
      </c>
      <c r="W73" s="866"/>
      <c r="X73" s="866"/>
      <c r="Y73" s="866"/>
      <c r="Z73" s="816"/>
      <c r="AA73" s="867">
        <v>2</v>
      </c>
      <c r="AB73" s="866"/>
      <c r="AC73" s="866"/>
      <c r="AD73" s="866"/>
      <c r="AE73" s="816"/>
      <c r="AF73" s="867">
        <v>2</v>
      </c>
      <c r="AG73" s="866"/>
      <c r="AH73" s="866"/>
      <c r="AI73" s="866"/>
      <c r="AJ73" s="816"/>
      <c r="AK73" s="867" t="s">
        <v>545</v>
      </c>
      <c r="AL73" s="866"/>
      <c r="AM73" s="866"/>
      <c r="AN73" s="866"/>
      <c r="AO73" s="816"/>
      <c r="AP73" s="867" t="s">
        <v>545</v>
      </c>
      <c r="AQ73" s="866"/>
      <c r="AR73" s="866"/>
      <c r="AS73" s="866"/>
      <c r="AT73" s="816"/>
      <c r="AU73" s="867" t="s">
        <v>543</v>
      </c>
      <c r="AV73" s="866"/>
      <c r="AW73" s="866"/>
      <c r="AX73" s="866"/>
      <c r="AY73" s="816"/>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553</v>
      </c>
      <c r="C74" s="860"/>
      <c r="D74" s="860"/>
      <c r="E74" s="860"/>
      <c r="F74" s="860"/>
      <c r="G74" s="860"/>
      <c r="H74" s="860"/>
      <c r="I74" s="860"/>
      <c r="J74" s="860"/>
      <c r="K74" s="860"/>
      <c r="L74" s="860"/>
      <c r="M74" s="860"/>
      <c r="N74" s="860"/>
      <c r="O74" s="860"/>
      <c r="P74" s="861"/>
      <c r="Q74" s="865">
        <v>39</v>
      </c>
      <c r="R74" s="866"/>
      <c r="S74" s="866"/>
      <c r="T74" s="866"/>
      <c r="U74" s="816"/>
      <c r="V74" s="867">
        <v>38</v>
      </c>
      <c r="W74" s="866"/>
      <c r="X74" s="866"/>
      <c r="Y74" s="866"/>
      <c r="Z74" s="816"/>
      <c r="AA74" s="867">
        <v>1</v>
      </c>
      <c r="AB74" s="866"/>
      <c r="AC74" s="866"/>
      <c r="AD74" s="866"/>
      <c r="AE74" s="816"/>
      <c r="AF74" s="867">
        <v>1</v>
      </c>
      <c r="AG74" s="866"/>
      <c r="AH74" s="866"/>
      <c r="AI74" s="866"/>
      <c r="AJ74" s="816"/>
      <c r="AK74" s="867" t="s">
        <v>545</v>
      </c>
      <c r="AL74" s="866"/>
      <c r="AM74" s="866"/>
      <c r="AN74" s="866"/>
      <c r="AO74" s="816"/>
      <c r="AP74" s="867" t="s">
        <v>543</v>
      </c>
      <c r="AQ74" s="866"/>
      <c r="AR74" s="866"/>
      <c r="AS74" s="866"/>
      <c r="AT74" s="816"/>
      <c r="AU74" s="867" t="s">
        <v>545</v>
      </c>
      <c r="AV74" s="866"/>
      <c r="AW74" s="866"/>
      <c r="AX74" s="866"/>
      <c r="AY74" s="816"/>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549</v>
      </c>
      <c r="C75" s="860"/>
      <c r="D75" s="860"/>
      <c r="E75" s="860"/>
      <c r="F75" s="860"/>
      <c r="G75" s="860"/>
      <c r="H75" s="860"/>
      <c r="I75" s="860"/>
      <c r="J75" s="860"/>
      <c r="K75" s="860"/>
      <c r="L75" s="860"/>
      <c r="M75" s="860"/>
      <c r="N75" s="860"/>
      <c r="O75" s="860"/>
      <c r="P75" s="861"/>
      <c r="Q75" s="862">
        <v>13</v>
      </c>
      <c r="R75" s="817"/>
      <c r="S75" s="817"/>
      <c r="T75" s="817"/>
      <c r="U75" s="817"/>
      <c r="V75" s="817">
        <v>12</v>
      </c>
      <c r="W75" s="817"/>
      <c r="X75" s="817"/>
      <c r="Y75" s="817"/>
      <c r="Z75" s="817"/>
      <c r="AA75" s="817">
        <v>1</v>
      </c>
      <c r="AB75" s="817"/>
      <c r="AC75" s="817"/>
      <c r="AD75" s="817"/>
      <c r="AE75" s="817"/>
      <c r="AF75" s="817">
        <v>1</v>
      </c>
      <c r="AG75" s="817"/>
      <c r="AH75" s="817"/>
      <c r="AI75" s="817"/>
      <c r="AJ75" s="817"/>
      <c r="AK75" s="817" t="s">
        <v>545</v>
      </c>
      <c r="AL75" s="817"/>
      <c r="AM75" s="817"/>
      <c r="AN75" s="817"/>
      <c r="AO75" s="817"/>
      <c r="AP75" s="817" t="s">
        <v>543</v>
      </c>
      <c r="AQ75" s="817"/>
      <c r="AR75" s="817"/>
      <c r="AS75" s="817"/>
      <c r="AT75" s="817"/>
      <c r="AU75" s="817" t="s">
        <v>543</v>
      </c>
      <c r="AV75" s="817"/>
      <c r="AW75" s="817"/>
      <c r="AX75" s="817"/>
      <c r="AY75" s="817"/>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554</v>
      </c>
      <c r="C76" s="860"/>
      <c r="D76" s="860"/>
      <c r="E76" s="860"/>
      <c r="F76" s="860"/>
      <c r="G76" s="860"/>
      <c r="H76" s="860"/>
      <c r="I76" s="860"/>
      <c r="J76" s="860"/>
      <c r="K76" s="860"/>
      <c r="L76" s="860"/>
      <c r="M76" s="860"/>
      <c r="N76" s="860"/>
      <c r="O76" s="860"/>
      <c r="P76" s="861"/>
      <c r="Q76" s="862">
        <v>1930</v>
      </c>
      <c r="R76" s="817"/>
      <c r="S76" s="817"/>
      <c r="T76" s="817"/>
      <c r="U76" s="817"/>
      <c r="V76" s="817">
        <v>1884</v>
      </c>
      <c r="W76" s="817"/>
      <c r="X76" s="817"/>
      <c r="Y76" s="817"/>
      <c r="Z76" s="817"/>
      <c r="AA76" s="817">
        <v>46</v>
      </c>
      <c r="AB76" s="817"/>
      <c r="AC76" s="817"/>
      <c r="AD76" s="817"/>
      <c r="AE76" s="817"/>
      <c r="AF76" s="817">
        <v>40</v>
      </c>
      <c r="AG76" s="817"/>
      <c r="AH76" s="817"/>
      <c r="AI76" s="817"/>
      <c r="AJ76" s="817"/>
      <c r="AK76" s="817">
        <v>0</v>
      </c>
      <c r="AL76" s="817"/>
      <c r="AM76" s="817"/>
      <c r="AN76" s="817"/>
      <c r="AO76" s="817"/>
      <c r="AP76" s="817">
        <v>160</v>
      </c>
      <c r="AQ76" s="817"/>
      <c r="AR76" s="817"/>
      <c r="AS76" s="817"/>
      <c r="AT76" s="817"/>
      <c r="AU76" s="817">
        <v>74</v>
      </c>
      <c r="AV76" s="817"/>
      <c r="AW76" s="817"/>
      <c r="AX76" s="817"/>
      <c r="AY76" s="817"/>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555</v>
      </c>
      <c r="C77" s="860"/>
      <c r="D77" s="860"/>
      <c r="E77" s="860"/>
      <c r="F77" s="860"/>
      <c r="G77" s="860"/>
      <c r="H77" s="860"/>
      <c r="I77" s="860"/>
      <c r="J77" s="860"/>
      <c r="K77" s="860"/>
      <c r="L77" s="860"/>
      <c r="M77" s="860"/>
      <c r="N77" s="860"/>
      <c r="O77" s="860"/>
      <c r="P77" s="861"/>
      <c r="Q77" s="862">
        <v>1090</v>
      </c>
      <c r="R77" s="817"/>
      <c r="S77" s="817"/>
      <c r="T77" s="817"/>
      <c r="U77" s="817"/>
      <c r="V77" s="817">
        <v>864</v>
      </c>
      <c r="W77" s="817"/>
      <c r="X77" s="817"/>
      <c r="Y77" s="817"/>
      <c r="Z77" s="817"/>
      <c r="AA77" s="817">
        <v>225</v>
      </c>
      <c r="AB77" s="817"/>
      <c r="AC77" s="817"/>
      <c r="AD77" s="817"/>
      <c r="AE77" s="817"/>
      <c r="AF77" s="817">
        <v>205</v>
      </c>
      <c r="AG77" s="817"/>
      <c r="AH77" s="817"/>
      <c r="AI77" s="817"/>
      <c r="AJ77" s="817"/>
      <c r="AK77" s="817" t="s">
        <v>543</v>
      </c>
      <c r="AL77" s="817"/>
      <c r="AM77" s="817"/>
      <c r="AN77" s="817"/>
      <c r="AO77" s="817"/>
      <c r="AP77" s="817">
        <v>5</v>
      </c>
      <c r="AQ77" s="817"/>
      <c r="AR77" s="817"/>
      <c r="AS77" s="817"/>
      <c r="AT77" s="817"/>
      <c r="AU77" s="817">
        <v>5</v>
      </c>
      <c r="AV77" s="817"/>
      <c r="AW77" s="817"/>
      <c r="AX77" s="817"/>
      <c r="AY77" s="817"/>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556</v>
      </c>
      <c r="C78" s="860"/>
      <c r="D78" s="860"/>
      <c r="E78" s="860"/>
      <c r="F78" s="860"/>
      <c r="G78" s="860"/>
      <c r="H78" s="860"/>
      <c r="I78" s="860"/>
      <c r="J78" s="860"/>
      <c r="K78" s="860"/>
      <c r="L78" s="860"/>
      <c r="M78" s="860"/>
      <c r="N78" s="860"/>
      <c r="O78" s="860"/>
      <c r="P78" s="861"/>
      <c r="Q78" s="862">
        <v>376</v>
      </c>
      <c r="R78" s="817"/>
      <c r="S78" s="817"/>
      <c r="T78" s="817"/>
      <c r="U78" s="817"/>
      <c r="V78" s="817">
        <v>279</v>
      </c>
      <c r="W78" s="817"/>
      <c r="X78" s="817"/>
      <c r="Y78" s="817"/>
      <c r="Z78" s="817"/>
      <c r="AA78" s="817">
        <v>97</v>
      </c>
      <c r="AB78" s="817"/>
      <c r="AC78" s="817"/>
      <c r="AD78" s="817"/>
      <c r="AE78" s="817"/>
      <c r="AF78" s="817">
        <v>97</v>
      </c>
      <c r="AG78" s="817"/>
      <c r="AH78" s="817"/>
      <c r="AI78" s="817"/>
      <c r="AJ78" s="817"/>
      <c r="AK78" s="817" t="s">
        <v>543</v>
      </c>
      <c r="AL78" s="817"/>
      <c r="AM78" s="817"/>
      <c r="AN78" s="817"/>
      <c r="AO78" s="817"/>
      <c r="AP78" s="817" t="s">
        <v>543</v>
      </c>
      <c r="AQ78" s="817"/>
      <c r="AR78" s="817"/>
      <c r="AS78" s="817"/>
      <c r="AT78" s="817"/>
      <c r="AU78" s="817" t="s">
        <v>543</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398</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12583</v>
      </c>
      <c r="AG88" s="828"/>
      <c r="AH88" s="828"/>
      <c r="AI88" s="828"/>
      <c r="AJ88" s="828"/>
      <c r="AK88" s="825"/>
      <c r="AL88" s="825"/>
      <c r="AM88" s="825"/>
      <c r="AN88" s="825"/>
      <c r="AO88" s="825"/>
      <c r="AP88" s="828">
        <v>4839</v>
      </c>
      <c r="AQ88" s="828"/>
      <c r="AR88" s="828"/>
      <c r="AS88" s="828"/>
      <c r="AT88" s="828"/>
      <c r="AU88" s="828">
        <v>1559</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399</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203</v>
      </c>
      <c r="CS102" s="836"/>
      <c r="CT102" s="836"/>
      <c r="CU102" s="836"/>
      <c r="CV102" s="879"/>
      <c r="CW102" s="878">
        <v>69</v>
      </c>
      <c r="CX102" s="836"/>
      <c r="CY102" s="836"/>
      <c r="CZ102" s="836"/>
      <c r="DA102" s="879"/>
      <c r="DB102" s="878" t="s">
        <v>544</v>
      </c>
      <c r="DC102" s="836"/>
      <c r="DD102" s="836"/>
      <c r="DE102" s="836"/>
      <c r="DF102" s="879"/>
      <c r="DG102" s="878">
        <v>500</v>
      </c>
      <c r="DH102" s="836"/>
      <c r="DI102" s="836"/>
      <c r="DJ102" s="836"/>
      <c r="DK102" s="879"/>
      <c r="DL102" s="878" t="s">
        <v>544</v>
      </c>
      <c r="DM102" s="836"/>
      <c r="DN102" s="836"/>
      <c r="DO102" s="836"/>
      <c r="DP102" s="879"/>
      <c r="DQ102" s="878" t="s">
        <v>544</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400</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401</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404</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405</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406</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407</v>
      </c>
      <c r="AB109" s="881"/>
      <c r="AC109" s="881"/>
      <c r="AD109" s="881"/>
      <c r="AE109" s="882"/>
      <c r="AF109" s="880" t="s">
        <v>285</v>
      </c>
      <c r="AG109" s="881"/>
      <c r="AH109" s="881"/>
      <c r="AI109" s="881"/>
      <c r="AJ109" s="882"/>
      <c r="AK109" s="880" t="s">
        <v>284</v>
      </c>
      <c r="AL109" s="881"/>
      <c r="AM109" s="881"/>
      <c r="AN109" s="881"/>
      <c r="AO109" s="882"/>
      <c r="AP109" s="880" t="s">
        <v>408</v>
      </c>
      <c r="AQ109" s="881"/>
      <c r="AR109" s="881"/>
      <c r="AS109" s="881"/>
      <c r="AT109" s="883"/>
      <c r="AU109" s="902" t="s">
        <v>406</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407</v>
      </c>
      <c r="BR109" s="881"/>
      <c r="BS109" s="881"/>
      <c r="BT109" s="881"/>
      <c r="BU109" s="882"/>
      <c r="BV109" s="880" t="s">
        <v>285</v>
      </c>
      <c r="BW109" s="881"/>
      <c r="BX109" s="881"/>
      <c r="BY109" s="881"/>
      <c r="BZ109" s="882"/>
      <c r="CA109" s="880" t="s">
        <v>284</v>
      </c>
      <c r="CB109" s="881"/>
      <c r="CC109" s="881"/>
      <c r="CD109" s="881"/>
      <c r="CE109" s="882"/>
      <c r="CF109" s="903" t="s">
        <v>408</v>
      </c>
      <c r="CG109" s="903"/>
      <c r="CH109" s="903"/>
      <c r="CI109" s="903"/>
      <c r="CJ109" s="903"/>
      <c r="CK109" s="880" t="s">
        <v>409</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407</v>
      </c>
      <c r="DH109" s="881"/>
      <c r="DI109" s="881"/>
      <c r="DJ109" s="881"/>
      <c r="DK109" s="882"/>
      <c r="DL109" s="880" t="s">
        <v>285</v>
      </c>
      <c r="DM109" s="881"/>
      <c r="DN109" s="881"/>
      <c r="DO109" s="881"/>
      <c r="DP109" s="882"/>
      <c r="DQ109" s="880" t="s">
        <v>284</v>
      </c>
      <c r="DR109" s="881"/>
      <c r="DS109" s="881"/>
      <c r="DT109" s="881"/>
      <c r="DU109" s="882"/>
      <c r="DV109" s="880" t="s">
        <v>408</v>
      </c>
      <c r="DW109" s="881"/>
      <c r="DX109" s="881"/>
      <c r="DY109" s="881"/>
      <c r="DZ109" s="883"/>
    </row>
    <row r="110" spans="1:131" s="197" customFormat="1" ht="26.25" customHeight="1">
      <c r="A110" s="884" t="s">
        <v>410</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3210931</v>
      </c>
      <c r="AB110" s="888"/>
      <c r="AC110" s="888"/>
      <c r="AD110" s="888"/>
      <c r="AE110" s="889"/>
      <c r="AF110" s="890">
        <v>3247660</v>
      </c>
      <c r="AG110" s="888"/>
      <c r="AH110" s="888"/>
      <c r="AI110" s="888"/>
      <c r="AJ110" s="889"/>
      <c r="AK110" s="890">
        <v>3234804</v>
      </c>
      <c r="AL110" s="888"/>
      <c r="AM110" s="888"/>
      <c r="AN110" s="888"/>
      <c r="AO110" s="889"/>
      <c r="AP110" s="891">
        <v>20</v>
      </c>
      <c r="AQ110" s="892"/>
      <c r="AR110" s="892"/>
      <c r="AS110" s="892"/>
      <c r="AT110" s="893"/>
      <c r="AU110" s="894" t="s">
        <v>61</v>
      </c>
      <c r="AV110" s="895"/>
      <c r="AW110" s="895"/>
      <c r="AX110" s="895"/>
      <c r="AY110" s="896"/>
      <c r="AZ110" s="938" t="s">
        <v>411</v>
      </c>
      <c r="BA110" s="885"/>
      <c r="BB110" s="885"/>
      <c r="BC110" s="885"/>
      <c r="BD110" s="885"/>
      <c r="BE110" s="885"/>
      <c r="BF110" s="885"/>
      <c r="BG110" s="885"/>
      <c r="BH110" s="885"/>
      <c r="BI110" s="885"/>
      <c r="BJ110" s="885"/>
      <c r="BK110" s="885"/>
      <c r="BL110" s="885"/>
      <c r="BM110" s="885"/>
      <c r="BN110" s="885"/>
      <c r="BO110" s="885"/>
      <c r="BP110" s="886"/>
      <c r="BQ110" s="924">
        <v>31023088</v>
      </c>
      <c r="BR110" s="925"/>
      <c r="BS110" s="925"/>
      <c r="BT110" s="925"/>
      <c r="BU110" s="925"/>
      <c r="BV110" s="925">
        <v>31138155</v>
      </c>
      <c r="BW110" s="925"/>
      <c r="BX110" s="925"/>
      <c r="BY110" s="925"/>
      <c r="BZ110" s="925"/>
      <c r="CA110" s="925">
        <v>30872528</v>
      </c>
      <c r="CB110" s="925"/>
      <c r="CC110" s="925"/>
      <c r="CD110" s="925"/>
      <c r="CE110" s="925"/>
      <c r="CF110" s="939">
        <v>190.5</v>
      </c>
      <c r="CG110" s="940"/>
      <c r="CH110" s="940"/>
      <c r="CI110" s="940"/>
      <c r="CJ110" s="940"/>
      <c r="CK110" s="941" t="s">
        <v>412</v>
      </c>
      <c r="CL110" s="942"/>
      <c r="CM110" s="921" t="s">
        <v>413</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414</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415</v>
      </c>
      <c r="BA111" s="948"/>
      <c r="BB111" s="948"/>
      <c r="BC111" s="948"/>
      <c r="BD111" s="948"/>
      <c r="BE111" s="948"/>
      <c r="BF111" s="948"/>
      <c r="BG111" s="948"/>
      <c r="BH111" s="948"/>
      <c r="BI111" s="948"/>
      <c r="BJ111" s="948"/>
      <c r="BK111" s="948"/>
      <c r="BL111" s="948"/>
      <c r="BM111" s="948"/>
      <c r="BN111" s="948"/>
      <c r="BO111" s="948"/>
      <c r="BP111" s="949"/>
      <c r="BQ111" s="917">
        <v>307123</v>
      </c>
      <c r="BR111" s="918"/>
      <c r="BS111" s="918"/>
      <c r="BT111" s="918"/>
      <c r="BU111" s="918"/>
      <c r="BV111" s="918">
        <v>250358</v>
      </c>
      <c r="BW111" s="918"/>
      <c r="BX111" s="918"/>
      <c r="BY111" s="918"/>
      <c r="BZ111" s="918"/>
      <c r="CA111" s="918">
        <v>197802</v>
      </c>
      <c r="CB111" s="918"/>
      <c r="CC111" s="918"/>
      <c r="CD111" s="918"/>
      <c r="CE111" s="918"/>
      <c r="CF111" s="912">
        <v>1.2</v>
      </c>
      <c r="CG111" s="913"/>
      <c r="CH111" s="913"/>
      <c r="CI111" s="913"/>
      <c r="CJ111" s="913"/>
      <c r="CK111" s="943"/>
      <c r="CL111" s="944"/>
      <c r="CM111" s="914" t="s">
        <v>416</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417</v>
      </c>
      <c r="B112" s="951"/>
      <c r="C112" s="948" t="s">
        <v>418</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419</v>
      </c>
      <c r="BA112" s="948"/>
      <c r="BB112" s="948"/>
      <c r="BC112" s="948"/>
      <c r="BD112" s="948"/>
      <c r="BE112" s="948"/>
      <c r="BF112" s="948"/>
      <c r="BG112" s="948"/>
      <c r="BH112" s="948"/>
      <c r="BI112" s="948"/>
      <c r="BJ112" s="948"/>
      <c r="BK112" s="948"/>
      <c r="BL112" s="948"/>
      <c r="BM112" s="948"/>
      <c r="BN112" s="948"/>
      <c r="BO112" s="948"/>
      <c r="BP112" s="949"/>
      <c r="BQ112" s="917">
        <v>14301746</v>
      </c>
      <c r="BR112" s="918"/>
      <c r="BS112" s="918"/>
      <c r="BT112" s="918"/>
      <c r="BU112" s="918"/>
      <c r="BV112" s="918">
        <v>13320601</v>
      </c>
      <c r="BW112" s="918"/>
      <c r="BX112" s="918"/>
      <c r="BY112" s="918"/>
      <c r="BZ112" s="918"/>
      <c r="CA112" s="918">
        <v>13551337</v>
      </c>
      <c r="CB112" s="918"/>
      <c r="CC112" s="918"/>
      <c r="CD112" s="918"/>
      <c r="CE112" s="918"/>
      <c r="CF112" s="912">
        <v>83.6</v>
      </c>
      <c r="CG112" s="913"/>
      <c r="CH112" s="913"/>
      <c r="CI112" s="913"/>
      <c r="CJ112" s="913"/>
      <c r="CK112" s="943"/>
      <c r="CL112" s="944"/>
      <c r="CM112" s="914" t="s">
        <v>420</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66925</v>
      </c>
      <c r="DH112" s="918"/>
      <c r="DI112" s="918"/>
      <c r="DJ112" s="918"/>
      <c r="DK112" s="918"/>
      <c r="DL112" s="918">
        <v>45127</v>
      </c>
      <c r="DM112" s="918"/>
      <c r="DN112" s="918"/>
      <c r="DO112" s="918"/>
      <c r="DP112" s="918"/>
      <c r="DQ112" s="918">
        <v>27536</v>
      </c>
      <c r="DR112" s="918"/>
      <c r="DS112" s="918"/>
      <c r="DT112" s="918"/>
      <c r="DU112" s="918"/>
      <c r="DV112" s="919">
        <v>0.2</v>
      </c>
      <c r="DW112" s="919"/>
      <c r="DX112" s="919"/>
      <c r="DY112" s="919"/>
      <c r="DZ112" s="920"/>
    </row>
    <row r="113" spans="1:130" s="197" customFormat="1" ht="26.25" customHeight="1">
      <c r="A113" s="952"/>
      <c r="B113" s="953"/>
      <c r="C113" s="948" t="s">
        <v>421</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1107811</v>
      </c>
      <c r="AB113" s="932"/>
      <c r="AC113" s="932"/>
      <c r="AD113" s="932"/>
      <c r="AE113" s="933"/>
      <c r="AF113" s="934">
        <v>860345</v>
      </c>
      <c r="AG113" s="932"/>
      <c r="AH113" s="932"/>
      <c r="AI113" s="932"/>
      <c r="AJ113" s="933"/>
      <c r="AK113" s="934">
        <v>946039</v>
      </c>
      <c r="AL113" s="932"/>
      <c r="AM113" s="932"/>
      <c r="AN113" s="932"/>
      <c r="AO113" s="933"/>
      <c r="AP113" s="935">
        <v>5.8</v>
      </c>
      <c r="AQ113" s="936"/>
      <c r="AR113" s="936"/>
      <c r="AS113" s="936"/>
      <c r="AT113" s="937"/>
      <c r="AU113" s="897"/>
      <c r="AV113" s="898"/>
      <c r="AW113" s="898"/>
      <c r="AX113" s="898"/>
      <c r="AY113" s="899"/>
      <c r="AZ113" s="947" t="s">
        <v>422</v>
      </c>
      <c r="BA113" s="948"/>
      <c r="BB113" s="948"/>
      <c r="BC113" s="948"/>
      <c r="BD113" s="948"/>
      <c r="BE113" s="948"/>
      <c r="BF113" s="948"/>
      <c r="BG113" s="948"/>
      <c r="BH113" s="948"/>
      <c r="BI113" s="948"/>
      <c r="BJ113" s="948"/>
      <c r="BK113" s="948"/>
      <c r="BL113" s="948"/>
      <c r="BM113" s="948"/>
      <c r="BN113" s="948"/>
      <c r="BO113" s="948"/>
      <c r="BP113" s="949"/>
      <c r="BQ113" s="917">
        <v>1562571</v>
      </c>
      <c r="BR113" s="918"/>
      <c r="BS113" s="918"/>
      <c r="BT113" s="918"/>
      <c r="BU113" s="918"/>
      <c r="BV113" s="918">
        <v>1488081</v>
      </c>
      <c r="BW113" s="918"/>
      <c r="BX113" s="918"/>
      <c r="BY113" s="918"/>
      <c r="BZ113" s="918"/>
      <c r="CA113" s="918">
        <v>1558698</v>
      </c>
      <c r="CB113" s="918"/>
      <c r="CC113" s="918"/>
      <c r="CD113" s="918"/>
      <c r="CE113" s="918"/>
      <c r="CF113" s="912">
        <v>9.6</v>
      </c>
      <c r="CG113" s="913"/>
      <c r="CH113" s="913"/>
      <c r="CI113" s="913"/>
      <c r="CJ113" s="913"/>
      <c r="CK113" s="943"/>
      <c r="CL113" s="944"/>
      <c r="CM113" s="914" t="s">
        <v>423</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424</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190802</v>
      </c>
      <c r="AB114" s="957"/>
      <c r="AC114" s="957"/>
      <c r="AD114" s="957"/>
      <c r="AE114" s="958"/>
      <c r="AF114" s="959">
        <v>174280</v>
      </c>
      <c r="AG114" s="957"/>
      <c r="AH114" s="957"/>
      <c r="AI114" s="957"/>
      <c r="AJ114" s="958"/>
      <c r="AK114" s="959">
        <v>140948</v>
      </c>
      <c r="AL114" s="957"/>
      <c r="AM114" s="957"/>
      <c r="AN114" s="957"/>
      <c r="AO114" s="958"/>
      <c r="AP114" s="960">
        <v>0.9</v>
      </c>
      <c r="AQ114" s="961"/>
      <c r="AR114" s="961"/>
      <c r="AS114" s="961"/>
      <c r="AT114" s="962"/>
      <c r="AU114" s="897"/>
      <c r="AV114" s="898"/>
      <c r="AW114" s="898"/>
      <c r="AX114" s="898"/>
      <c r="AY114" s="899"/>
      <c r="AZ114" s="947" t="s">
        <v>425</v>
      </c>
      <c r="BA114" s="948"/>
      <c r="BB114" s="948"/>
      <c r="BC114" s="948"/>
      <c r="BD114" s="948"/>
      <c r="BE114" s="948"/>
      <c r="BF114" s="948"/>
      <c r="BG114" s="948"/>
      <c r="BH114" s="948"/>
      <c r="BI114" s="948"/>
      <c r="BJ114" s="948"/>
      <c r="BK114" s="948"/>
      <c r="BL114" s="948"/>
      <c r="BM114" s="948"/>
      <c r="BN114" s="948"/>
      <c r="BO114" s="948"/>
      <c r="BP114" s="949"/>
      <c r="BQ114" s="917">
        <v>5755236</v>
      </c>
      <c r="BR114" s="918"/>
      <c r="BS114" s="918"/>
      <c r="BT114" s="918"/>
      <c r="BU114" s="918"/>
      <c r="BV114" s="918">
        <v>5473049</v>
      </c>
      <c r="BW114" s="918"/>
      <c r="BX114" s="918"/>
      <c r="BY114" s="918"/>
      <c r="BZ114" s="918"/>
      <c r="CA114" s="918">
        <v>5219162</v>
      </c>
      <c r="CB114" s="918"/>
      <c r="CC114" s="918"/>
      <c r="CD114" s="918"/>
      <c r="CE114" s="918"/>
      <c r="CF114" s="912">
        <v>32.200000000000003</v>
      </c>
      <c r="CG114" s="913"/>
      <c r="CH114" s="913"/>
      <c r="CI114" s="913"/>
      <c r="CJ114" s="913"/>
      <c r="CK114" s="943"/>
      <c r="CL114" s="944"/>
      <c r="CM114" s="914" t="s">
        <v>426</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427</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84828</v>
      </c>
      <c r="AB115" s="932"/>
      <c r="AC115" s="932"/>
      <c r="AD115" s="932"/>
      <c r="AE115" s="933"/>
      <c r="AF115" s="934">
        <v>77846</v>
      </c>
      <c r="AG115" s="932"/>
      <c r="AH115" s="932"/>
      <c r="AI115" s="932"/>
      <c r="AJ115" s="933"/>
      <c r="AK115" s="934">
        <v>70175</v>
      </c>
      <c r="AL115" s="932"/>
      <c r="AM115" s="932"/>
      <c r="AN115" s="932"/>
      <c r="AO115" s="933"/>
      <c r="AP115" s="935">
        <v>0.4</v>
      </c>
      <c r="AQ115" s="936"/>
      <c r="AR115" s="936"/>
      <c r="AS115" s="936"/>
      <c r="AT115" s="937"/>
      <c r="AU115" s="897"/>
      <c r="AV115" s="898"/>
      <c r="AW115" s="898"/>
      <c r="AX115" s="898"/>
      <c r="AY115" s="899"/>
      <c r="AZ115" s="947" t="s">
        <v>428</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429</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430</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197</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431</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432</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240198</v>
      </c>
      <c r="DH116" s="957"/>
      <c r="DI116" s="957"/>
      <c r="DJ116" s="957"/>
      <c r="DK116" s="958"/>
      <c r="DL116" s="959">
        <v>205231</v>
      </c>
      <c r="DM116" s="957"/>
      <c r="DN116" s="957"/>
      <c r="DO116" s="957"/>
      <c r="DP116" s="958"/>
      <c r="DQ116" s="959">
        <v>170266</v>
      </c>
      <c r="DR116" s="957"/>
      <c r="DS116" s="957"/>
      <c r="DT116" s="957"/>
      <c r="DU116" s="958"/>
      <c r="DV116" s="960">
        <v>1.1000000000000001</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433</v>
      </c>
      <c r="Z117" s="882"/>
      <c r="AA117" s="994">
        <v>4594569</v>
      </c>
      <c r="AB117" s="964"/>
      <c r="AC117" s="964"/>
      <c r="AD117" s="964"/>
      <c r="AE117" s="965"/>
      <c r="AF117" s="963">
        <v>4360131</v>
      </c>
      <c r="AG117" s="964"/>
      <c r="AH117" s="964"/>
      <c r="AI117" s="964"/>
      <c r="AJ117" s="965"/>
      <c r="AK117" s="963">
        <v>4391966</v>
      </c>
      <c r="AL117" s="964"/>
      <c r="AM117" s="964"/>
      <c r="AN117" s="964"/>
      <c r="AO117" s="965"/>
      <c r="AP117" s="966"/>
      <c r="AQ117" s="967"/>
      <c r="AR117" s="967"/>
      <c r="AS117" s="967"/>
      <c r="AT117" s="968"/>
      <c r="AU117" s="897"/>
      <c r="AV117" s="898"/>
      <c r="AW117" s="898"/>
      <c r="AX117" s="898"/>
      <c r="AY117" s="899"/>
      <c r="AZ117" s="993" t="s">
        <v>434</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435</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409</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407</v>
      </c>
      <c r="AB118" s="881"/>
      <c r="AC118" s="881"/>
      <c r="AD118" s="881"/>
      <c r="AE118" s="882"/>
      <c r="AF118" s="880" t="s">
        <v>285</v>
      </c>
      <c r="AG118" s="881"/>
      <c r="AH118" s="881"/>
      <c r="AI118" s="881"/>
      <c r="AJ118" s="882"/>
      <c r="AK118" s="880" t="s">
        <v>284</v>
      </c>
      <c r="AL118" s="881"/>
      <c r="AM118" s="881"/>
      <c r="AN118" s="881"/>
      <c r="AO118" s="882"/>
      <c r="AP118" s="988" t="s">
        <v>408</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436</v>
      </c>
      <c r="BP118" s="992"/>
      <c r="BQ118" s="983">
        <v>52949764</v>
      </c>
      <c r="BR118" s="984"/>
      <c r="BS118" s="984"/>
      <c r="BT118" s="984"/>
      <c r="BU118" s="984"/>
      <c r="BV118" s="984">
        <v>51670244</v>
      </c>
      <c r="BW118" s="984"/>
      <c r="BX118" s="984"/>
      <c r="BY118" s="984"/>
      <c r="BZ118" s="984"/>
      <c r="CA118" s="984">
        <v>51399527</v>
      </c>
      <c r="CB118" s="984"/>
      <c r="CC118" s="984"/>
      <c r="CD118" s="984"/>
      <c r="CE118" s="984"/>
      <c r="CF118" s="985"/>
      <c r="CG118" s="986"/>
      <c r="CH118" s="986"/>
      <c r="CI118" s="986"/>
      <c r="CJ118" s="987"/>
      <c r="CK118" s="943"/>
      <c r="CL118" s="944"/>
      <c r="CM118" s="914" t="s">
        <v>437</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412</v>
      </c>
      <c r="B119" s="942"/>
      <c r="C119" s="921" t="s">
        <v>413</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438</v>
      </c>
      <c r="AV119" s="976"/>
      <c r="AW119" s="976"/>
      <c r="AX119" s="976"/>
      <c r="AY119" s="977"/>
      <c r="AZ119" s="938" t="s">
        <v>439</v>
      </c>
      <c r="BA119" s="885"/>
      <c r="BB119" s="885"/>
      <c r="BC119" s="885"/>
      <c r="BD119" s="885"/>
      <c r="BE119" s="885"/>
      <c r="BF119" s="885"/>
      <c r="BG119" s="885"/>
      <c r="BH119" s="885"/>
      <c r="BI119" s="885"/>
      <c r="BJ119" s="885"/>
      <c r="BK119" s="885"/>
      <c r="BL119" s="885"/>
      <c r="BM119" s="885"/>
      <c r="BN119" s="885"/>
      <c r="BO119" s="885"/>
      <c r="BP119" s="886"/>
      <c r="BQ119" s="924">
        <v>7117404</v>
      </c>
      <c r="BR119" s="925"/>
      <c r="BS119" s="925"/>
      <c r="BT119" s="925"/>
      <c r="BU119" s="925"/>
      <c r="BV119" s="925">
        <v>8088702</v>
      </c>
      <c r="BW119" s="925"/>
      <c r="BX119" s="925"/>
      <c r="BY119" s="925"/>
      <c r="BZ119" s="925"/>
      <c r="CA119" s="925">
        <v>9013846</v>
      </c>
      <c r="CB119" s="925"/>
      <c r="CC119" s="925"/>
      <c r="CD119" s="925"/>
      <c r="CE119" s="925"/>
      <c r="CF119" s="939">
        <v>55.6</v>
      </c>
      <c r="CG119" s="940"/>
      <c r="CH119" s="940"/>
      <c r="CI119" s="940"/>
      <c r="CJ119" s="940"/>
      <c r="CK119" s="945"/>
      <c r="CL119" s="946"/>
      <c r="CM119" s="1002" t="s">
        <v>440</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416</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441</v>
      </c>
      <c r="BA120" s="948"/>
      <c r="BB120" s="948"/>
      <c r="BC120" s="948"/>
      <c r="BD120" s="948"/>
      <c r="BE120" s="948"/>
      <c r="BF120" s="948"/>
      <c r="BG120" s="948"/>
      <c r="BH120" s="948"/>
      <c r="BI120" s="948"/>
      <c r="BJ120" s="948"/>
      <c r="BK120" s="948"/>
      <c r="BL120" s="948"/>
      <c r="BM120" s="948"/>
      <c r="BN120" s="948"/>
      <c r="BO120" s="948"/>
      <c r="BP120" s="949"/>
      <c r="BQ120" s="917">
        <v>6174817</v>
      </c>
      <c r="BR120" s="918"/>
      <c r="BS120" s="918"/>
      <c r="BT120" s="918"/>
      <c r="BU120" s="918"/>
      <c r="BV120" s="918">
        <v>5762413</v>
      </c>
      <c r="BW120" s="918"/>
      <c r="BX120" s="918"/>
      <c r="BY120" s="918"/>
      <c r="BZ120" s="918"/>
      <c r="CA120" s="918">
        <v>5272399</v>
      </c>
      <c r="CB120" s="918"/>
      <c r="CC120" s="918"/>
      <c r="CD120" s="918"/>
      <c r="CE120" s="918"/>
      <c r="CF120" s="912">
        <v>32.5</v>
      </c>
      <c r="CG120" s="913"/>
      <c r="CH120" s="913"/>
      <c r="CI120" s="913"/>
      <c r="CJ120" s="913"/>
      <c r="CK120" s="1011" t="s">
        <v>442</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8661713</v>
      </c>
      <c r="DH120" s="925"/>
      <c r="DI120" s="925"/>
      <c r="DJ120" s="925"/>
      <c r="DK120" s="925"/>
      <c r="DL120" s="925">
        <v>8331256</v>
      </c>
      <c r="DM120" s="925"/>
      <c r="DN120" s="925"/>
      <c r="DO120" s="925"/>
      <c r="DP120" s="925"/>
      <c r="DQ120" s="925">
        <v>7862583</v>
      </c>
      <c r="DR120" s="925"/>
      <c r="DS120" s="925"/>
      <c r="DT120" s="925"/>
      <c r="DU120" s="925"/>
      <c r="DV120" s="926">
        <v>48.5</v>
      </c>
      <c r="DW120" s="926"/>
      <c r="DX120" s="926"/>
      <c r="DY120" s="926"/>
      <c r="DZ120" s="927"/>
    </row>
    <row r="121" spans="1:130" s="197" customFormat="1" ht="26.25" customHeight="1">
      <c r="A121" s="973"/>
      <c r="B121" s="944"/>
      <c r="C121" s="1008" t="s">
        <v>443</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41232</v>
      </c>
      <c r="AB121" s="957"/>
      <c r="AC121" s="957"/>
      <c r="AD121" s="957"/>
      <c r="AE121" s="958"/>
      <c r="AF121" s="959">
        <v>34292</v>
      </c>
      <c r="AG121" s="957"/>
      <c r="AH121" s="957"/>
      <c r="AI121" s="957"/>
      <c r="AJ121" s="958"/>
      <c r="AK121" s="959">
        <v>27351</v>
      </c>
      <c r="AL121" s="957"/>
      <c r="AM121" s="957"/>
      <c r="AN121" s="957"/>
      <c r="AO121" s="958"/>
      <c r="AP121" s="960">
        <v>0.2</v>
      </c>
      <c r="AQ121" s="961"/>
      <c r="AR121" s="961"/>
      <c r="AS121" s="961"/>
      <c r="AT121" s="962"/>
      <c r="AU121" s="978"/>
      <c r="AV121" s="979"/>
      <c r="AW121" s="979"/>
      <c r="AX121" s="979"/>
      <c r="AY121" s="980"/>
      <c r="AZ121" s="993" t="s">
        <v>444</v>
      </c>
      <c r="BA121" s="969"/>
      <c r="BB121" s="969"/>
      <c r="BC121" s="969"/>
      <c r="BD121" s="969"/>
      <c r="BE121" s="969"/>
      <c r="BF121" s="969"/>
      <c r="BG121" s="969"/>
      <c r="BH121" s="969"/>
      <c r="BI121" s="969"/>
      <c r="BJ121" s="969"/>
      <c r="BK121" s="969"/>
      <c r="BL121" s="969"/>
      <c r="BM121" s="969"/>
      <c r="BN121" s="969"/>
      <c r="BO121" s="969"/>
      <c r="BP121" s="970"/>
      <c r="BQ121" s="983">
        <v>29685125</v>
      </c>
      <c r="BR121" s="984"/>
      <c r="BS121" s="984"/>
      <c r="BT121" s="984"/>
      <c r="BU121" s="984"/>
      <c r="BV121" s="984">
        <v>30124555</v>
      </c>
      <c r="BW121" s="984"/>
      <c r="BX121" s="984"/>
      <c r="BY121" s="984"/>
      <c r="BZ121" s="984"/>
      <c r="CA121" s="984">
        <v>30982324</v>
      </c>
      <c r="CB121" s="984"/>
      <c r="CC121" s="984"/>
      <c r="CD121" s="984"/>
      <c r="CE121" s="984"/>
      <c r="CF121" s="1022">
        <v>191.2</v>
      </c>
      <c r="CG121" s="1023"/>
      <c r="CH121" s="1023"/>
      <c r="CI121" s="1023"/>
      <c r="CJ121" s="1023"/>
      <c r="CK121" s="1014"/>
      <c r="CL121" s="1015"/>
      <c r="CM121" s="1015"/>
      <c r="CN121" s="1015"/>
      <c r="CO121" s="1016"/>
      <c r="CP121" s="1005" t="s">
        <v>388</v>
      </c>
      <c r="CQ121" s="1006"/>
      <c r="CR121" s="1006"/>
      <c r="CS121" s="1006"/>
      <c r="CT121" s="1006"/>
      <c r="CU121" s="1006"/>
      <c r="CV121" s="1006"/>
      <c r="CW121" s="1006"/>
      <c r="CX121" s="1006"/>
      <c r="CY121" s="1006"/>
      <c r="CZ121" s="1006"/>
      <c r="DA121" s="1006"/>
      <c r="DB121" s="1006"/>
      <c r="DC121" s="1006"/>
      <c r="DD121" s="1006"/>
      <c r="DE121" s="1006"/>
      <c r="DF121" s="1007"/>
      <c r="DG121" s="917">
        <v>5435877</v>
      </c>
      <c r="DH121" s="918"/>
      <c r="DI121" s="918"/>
      <c r="DJ121" s="918"/>
      <c r="DK121" s="918"/>
      <c r="DL121" s="918">
        <v>4781959</v>
      </c>
      <c r="DM121" s="918"/>
      <c r="DN121" s="918"/>
      <c r="DO121" s="918"/>
      <c r="DP121" s="918"/>
      <c r="DQ121" s="918">
        <v>5536044</v>
      </c>
      <c r="DR121" s="918"/>
      <c r="DS121" s="918"/>
      <c r="DT121" s="918"/>
      <c r="DU121" s="918"/>
      <c r="DV121" s="919">
        <v>34.200000000000003</v>
      </c>
      <c r="DW121" s="919"/>
      <c r="DX121" s="919"/>
      <c r="DY121" s="919"/>
      <c r="DZ121" s="920"/>
    </row>
    <row r="122" spans="1:130" s="197" customFormat="1" ht="26.25" customHeight="1">
      <c r="A122" s="973"/>
      <c r="B122" s="944"/>
      <c r="C122" s="914" t="s">
        <v>426</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445</v>
      </c>
      <c r="BP122" s="992"/>
      <c r="BQ122" s="1032">
        <v>42977346</v>
      </c>
      <c r="BR122" s="1033"/>
      <c r="BS122" s="1033"/>
      <c r="BT122" s="1033"/>
      <c r="BU122" s="1033"/>
      <c r="BV122" s="1033">
        <v>43975670</v>
      </c>
      <c r="BW122" s="1033"/>
      <c r="BX122" s="1033"/>
      <c r="BY122" s="1033"/>
      <c r="BZ122" s="1033"/>
      <c r="CA122" s="1033">
        <v>45268569</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178659</v>
      </c>
      <c r="DH122" s="918"/>
      <c r="DI122" s="918"/>
      <c r="DJ122" s="918"/>
      <c r="DK122" s="918"/>
      <c r="DL122" s="918">
        <v>183357</v>
      </c>
      <c r="DM122" s="918"/>
      <c r="DN122" s="918"/>
      <c r="DO122" s="918"/>
      <c r="DP122" s="918"/>
      <c r="DQ122" s="918">
        <v>130070</v>
      </c>
      <c r="DR122" s="918"/>
      <c r="DS122" s="918"/>
      <c r="DT122" s="918"/>
      <c r="DU122" s="918"/>
      <c r="DV122" s="919">
        <v>0.8</v>
      </c>
      <c r="DW122" s="919"/>
      <c r="DX122" s="919"/>
      <c r="DY122" s="919"/>
      <c r="DZ122" s="920"/>
    </row>
    <row r="123" spans="1:130" s="197" customFormat="1" ht="26.25" customHeight="1" thickBot="1">
      <c r="A123" s="973"/>
      <c r="B123" s="944"/>
      <c r="C123" s="914" t="s">
        <v>432</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38371</v>
      </c>
      <c r="AB123" s="957"/>
      <c r="AC123" s="957"/>
      <c r="AD123" s="957"/>
      <c r="AE123" s="958"/>
      <c r="AF123" s="959">
        <v>38391</v>
      </c>
      <c r="AG123" s="957"/>
      <c r="AH123" s="957"/>
      <c r="AI123" s="957"/>
      <c r="AJ123" s="958"/>
      <c r="AK123" s="959">
        <v>37312</v>
      </c>
      <c r="AL123" s="957"/>
      <c r="AM123" s="957"/>
      <c r="AN123" s="957"/>
      <c r="AO123" s="958"/>
      <c r="AP123" s="960">
        <v>0.2</v>
      </c>
      <c r="AQ123" s="961"/>
      <c r="AR123" s="961"/>
      <c r="AS123" s="961"/>
      <c r="AT123" s="962"/>
      <c r="AU123" s="1029" t="s">
        <v>446</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61.6</v>
      </c>
      <c r="BR123" s="1025"/>
      <c r="BS123" s="1025"/>
      <c r="BT123" s="1025"/>
      <c r="BU123" s="1025"/>
      <c r="BV123" s="1025">
        <v>47.9</v>
      </c>
      <c r="BW123" s="1025"/>
      <c r="BX123" s="1025"/>
      <c r="BY123" s="1025"/>
      <c r="BZ123" s="1025"/>
      <c r="CA123" s="1025">
        <v>37.799999999999997</v>
      </c>
      <c r="CB123" s="1025"/>
      <c r="CC123" s="1025"/>
      <c r="CD123" s="1025"/>
      <c r="CE123" s="1025"/>
      <c r="CF123" s="1026"/>
      <c r="CG123" s="1027"/>
      <c r="CH123" s="1027"/>
      <c r="CI123" s="1027"/>
      <c r="CJ123" s="1028"/>
      <c r="CK123" s="1014"/>
      <c r="CL123" s="1015"/>
      <c r="CM123" s="1015"/>
      <c r="CN123" s="1015"/>
      <c r="CO123" s="1016"/>
      <c r="CP123" s="1005" t="s">
        <v>389</v>
      </c>
      <c r="CQ123" s="1006"/>
      <c r="CR123" s="1006"/>
      <c r="CS123" s="1006"/>
      <c r="CT123" s="1006"/>
      <c r="CU123" s="1006"/>
      <c r="CV123" s="1006"/>
      <c r="CW123" s="1006"/>
      <c r="CX123" s="1006"/>
      <c r="CY123" s="1006"/>
      <c r="CZ123" s="1006"/>
      <c r="DA123" s="1006"/>
      <c r="DB123" s="1006"/>
      <c r="DC123" s="1006"/>
      <c r="DD123" s="1006"/>
      <c r="DE123" s="1006"/>
      <c r="DF123" s="1007"/>
      <c r="DG123" s="956">
        <v>21096</v>
      </c>
      <c r="DH123" s="957"/>
      <c r="DI123" s="957"/>
      <c r="DJ123" s="957"/>
      <c r="DK123" s="958"/>
      <c r="DL123" s="959">
        <v>19915</v>
      </c>
      <c r="DM123" s="957"/>
      <c r="DN123" s="957"/>
      <c r="DO123" s="957"/>
      <c r="DP123" s="958"/>
      <c r="DQ123" s="959">
        <v>18678</v>
      </c>
      <c r="DR123" s="957"/>
      <c r="DS123" s="957"/>
      <c r="DT123" s="957"/>
      <c r="DU123" s="958"/>
      <c r="DV123" s="960">
        <v>0.1</v>
      </c>
      <c r="DW123" s="961"/>
      <c r="DX123" s="961"/>
      <c r="DY123" s="961"/>
      <c r="DZ123" s="962"/>
    </row>
    <row r="124" spans="1:130" s="197" customFormat="1" ht="26.25" customHeight="1">
      <c r="A124" s="973"/>
      <c r="B124" s="944"/>
      <c r="C124" s="914" t="s">
        <v>435</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447</v>
      </c>
      <c r="CQ124" s="1006"/>
      <c r="CR124" s="1006"/>
      <c r="CS124" s="1006"/>
      <c r="CT124" s="1006"/>
      <c r="CU124" s="1006"/>
      <c r="CV124" s="1006"/>
      <c r="CW124" s="1006"/>
      <c r="CX124" s="1006"/>
      <c r="CY124" s="1006"/>
      <c r="CZ124" s="1006"/>
      <c r="DA124" s="1006"/>
      <c r="DB124" s="1006"/>
      <c r="DC124" s="1006"/>
      <c r="DD124" s="1006"/>
      <c r="DE124" s="1006"/>
      <c r="DF124" s="1007"/>
      <c r="DG124" s="995">
        <v>4401</v>
      </c>
      <c r="DH124" s="996"/>
      <c r="DI124" s="996"/>
      <c r="DJ124" s="996"/>
      <c r="DK124" s="997"/>
      <c r="DL124" s="998">
        <v>4114</v>
      </c>
      <c r="DM124" s="996"/>
      <c r="DN124" s="996"/>
      <c r="DO124" s="996"/>
      <c r="DP124" s="997"/>
      <c r="DQ124" s="998">
        <v>3962</v>
      </c>
      <c r="DR124" s="996"/>
      <c r="DS124" s="996"/>
      <c r="DT124" s="996"/>
      <c r="DU124" s="997"/>
      <c r="DV124" s="999">
        <v>0</v>
      </c>
      <c r="DW124" s="1000"/>
      <c r="DX124" s="1000"/>
      <c r="DY124" s="1000"/>
      <c r="DZ124" s="1001"/>
    </row>
    <row r="125" spans="1:130" s="197" customFormat="1" ht="26.25" customHeight="1" thickBot="1">
      <c r="A125" s="973"/>
      <c r="B125" s="944"/>
      <c r="C125" s="914" t="s">
        <v>437</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448</v>
      </c>
      <c r="CL125" s="1012"/>
      <c r="CM125" s="1012"/>
      <c r="CN125" s="1012"/>
      <c r="CO125" s="1013"/>
      <c r="CP125" s="938" t="s">
        <v>449</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440</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450</v>
      </c>
      <c r="AY126" s="1035"/>
      <c r="AZ126" s="1035"/>
      <c r="BA126" s="1035"/>
      <c r="BB126" s="1035"/>
      <c r="BC126" s="1035"/>
      <c r="BD126" s="1035"/>
      <c r="BE126" s="1036"/>
      <c r="BF126" s="1050" t="s">
        <v>451</v>
      </c>
      <c r="BG126" s="1035"/>
      <c r="BH126" s="1035"/>
      <c r="BI126" s="1035"/>
      <c r="BJ126" s="1035"/>
      <c r="BK126" s="1035"/>
      <c r="BL126" s="1036"/>
      <c r="BM126" s="1050" t="s">
        <v>452</v>
      </c>
      <c r="BN126" s="1035"/>
      <c r="BO126" s="1035"/>
      <c r="BP126" s="1035"/>
      <c r="BQ126" s="1035"/>
      <c r="BR126" s="1035"/>
      <c r="BS126" s="1036"/>
      <c r="BT126" s="1050" t="s">
        <v>453</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454</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455</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5225</v>
      </c>
      <c r="AB127" s="957"/>
      <c r="AC127" s="957"/>
      <c r="AD127" s="957"/>
      <c r="AE127" s="958"/>
      <c r="AF127" s="959">
        <v>5163</v>
      </c>
      <c r="AG127" s="957"/>
      <c r="AH127" s="957"/>
      <c r="AI127" s="957"/>
      <c r="AJ127" s="958"/>
      <c r="AK127" s="959">
        <v>5512</v>
      </c>
      <c r="AL127" s="957"/>
      <c r="AM127" s="957"/>
      <c r="AN127" s="957"/>
      <c r="AO127" s="958"/>
      <c r="AP127" s="960">
        <v>0</v>
      </c>
      <c r="AQ127" s="961"/>
      <c r="AR127" s="961"/>
      <c r="AS127" s="961"/>
      <c r="AT127" s="962"/>
      <c r="AU127" s="233"/>
      <c r="AV127" s="233"/>
      <c r="AW127" s="233"/>
      <c r="AX127" s="884" t="s">
        <v>456</v>
      </c>
      <c r="AY127" s="885"/>
      <c r="AZ127" s="885"/>
      <c r="BA127" s="885"/>
      <c r="BB127" s="885"/>
      <c r="BC127" s="885"/>
      <c r="BD127" s="885"/>
      <c r="BE127" s="886"/>
      <c r="BF127" s="1039" t="s">
        <v>112</v>
      </c>
      <c r="BG127" s="1040"/>
      <c r="BH127" s="1040"/>
      <c r="BI127" s="1040"/>
      <c r="BJ127" s="1040"/>
      <c r="BK127" s="1040"/>
      <c r="BL127" s="1049"/>
      <c r="BM127" s="1039">
        <v>12.56</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457</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458</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459</v>
      </c>
      <c r="X128" s="1071"/>
      <c r="Y128" s="1071"/>
      <c r="Z128" s="1072"/>
      <c r="AA128" s="1087">
        <v>543498</v>
      </c>
      <c r="AB128" s="1088"/>
      <c r="AC128" s="1088"/>
      <c r="AD128" s="1088"/>
      <c r="AE128" s="1089"/>
      <c r="AF128" s="1090">
        <v>517460</v>
      </c>
      <c r="AG128" s="1088"/>
      <c r="AH128" s="1088"/>
      <c r="AI128" s="1088"/>
      <c r="AJ128" s="1089"/>
      <c r="AK128" s="1090">
        <v>506352</v>
      </c>
      <c r="AL128" s="1088"/>
      <c r="AM128" s="1088"/>
      <c r="AN128" s="1088"/>
      <c r="AO128" s="1089"/>
      <c r="AP128" s="1091"/>
      <c r="AQ128" s="1092"/>
      <c r="AR128" s="1092"/>
      <c r="AS128" s="1092"/>
      <c r="AT128" s="1093"/>
      <c r="AU128" s="235"/>
      <c r="AV128" s="235"/>
      <c r="AW128" s="235"/>
      <c r="AX128" s="1052" t="s">
        <v>460</v>
      </c>
      <c r="AY128" s="948"/>
      <c r="AZ128" s="948"/>
      <c r="BA128" s="948"/>
      <c r="BB128" s="948"/>
      <c r="BC128" s="948"/>
      <c r="BD128" s="948"/>
      <c r="BE128" s="949"/>
      <c r="BF128" s="1064" t="s">
        <v>112</v>
      </c>
      <c r="BG128" s="1065"/>
      <c r="BH128" s="1065"/>
      <c r="BI128" s="1065"/>
      <c r="BJ128" s="1065"/>
      <c r="BK128" s="1065"/>
      <c r="BL128" s="1066"/>
      <c r="BM128" s="1064">
        <v>17.559999999999999</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461</v>
      </c>
      <c r="X129" s="1059"/>
      <c r="Y129" s="1059"/>
      <c r="Z129" s="1060"/>
      <c r="AA129" s="956">
        <v>18549860</v>
      </c>
      <c r="AB129" s="957"/>
      <c r="AC129" s="957"/>
      <c r="AD129" s="957"/>
      <c r="AE129" s="958"/>
      <c r="AF129" s="959">
        <v>18470749</v>
      </c>
      <c r="AG129" s="957"/>
      <c r="AH129" s="957"/>
      <c r="AI129" s="957"/>
      <c r="AJ129" s="958"/>
      <c r="AK129" s="959">
        <v>18683136</v>
      </c>
      <c r="AL129" s="957"/>
      <c r="AM129" s="957"/>
      <c r="AN129" s="957"/>
      <c r="AO129" s="958"/>
      <c r="AP129" s="1061"/>
      <c r="AQ129" s="1062"/>
      <c r="AR129" s="1062"/>
      <c r="AS129" s="1062"/>
      <c r="AT129" s="1063"/>
      <c r="AU129" s="235"/>
      <c r="AV129" s="235"/>
      <c r="AW129" s="235"/>
      <c r="AX129" s="1052" t="s">
        <v>462</v>
      </c>
      <c r="AY129" s="948"/>
      <c r="AZ129" s="948"/>
      <c r="BA129" s="948"/>
      <c r="BB129" s="948"/>
      <c r="BC129" s="948"/>
      <c r="BD129" s="948"/>
      <c r="BE129" s="949"/>
      <c r="BF129" s="1053">
        <v>9.1999999999999993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463</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464</v>
      </c>
      <c r="X130" s="1059"/>
      <c r="Y130" s="1059"/>
      <c r="Z130" s="1060"/>
      <c r="AA130" s="956">
        <v>2381215</v>
      </c>
      <c r="AB130" s="957"/>
      <c r="AC130" s="957"/>
      <c r="AD130" s="957"/>
      <c r="AE130" s="958"/>
      <c r="AF130" s="959">
        <v>2423006</v>
      </c>
      <c r="AG130" s="957"/>
      <c r="AH130" s="957"/>
      <c r="AI130" s="957"/>
      <c r="AJ130" s="958"/>
      <c r="AK130" s="959">
        <v>2477760</v>
      </c>
      <c r="AL130" s="957"/>
      <c r="AM130" s="957"/>
      <c r="AN130" s="957"/>
      <c r="AO130" s="958"/>
      <c r="AP130" s="1061"/>
      <c r="AQ130" s="1062"/>
      <c r="AR130" s="1062"/>
      <c r="AS130" s="1062"/>
      <c r="AT130" s="1063"/>
      <c r="AU130" s="235"/>
      <c r="AV130" s="235"/>
      <c r="AW130" s="235"/>
      <c r="AX130" s="1111" t="s">
        <v>465</v>
      </c>
      <c r="AY130" s="1043"/>
      <c r="AZ130" s="1043"/>
      <c r="BA130" s="1043"/>
      <c r="BB130" s="1043"/>
      <c r="BC130" s="1043"/>
      <c r="BD130" s="1043"/>
      <c r="BE130" s="1044"/>
      <c r="BF130" s="1073">
        <v>37.799999999999997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466</v>
      </c>
      <c r="X131" s="1082"/>
      <c r="Y131" s="1082"/>
      <c r="Z131" s="1083"/>
      <c r="AA131" s="995">
        <v>16168645</v>
      </c>
      <c r="AB131" s="996"/>
      <c r="AC131" s="996"/>
      <c r="AD131" s="996"/>
      <c r="AE131" s="997"/>
      <c r="AF131" s="998">
        <v>16047743</v>
      </c>
      <c r="AG131" s="996"/>
      <c r="AH131" s="996"/>
      <c r="AI131" s="996"/>
      <c r="AJ131" s="997"/>
      <c r="AK131" s="998">
        <v>16205376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467</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468</v>
      </c>
      <c r="W132" s="1099"/>
      <c r="X132" s="1099"/>
      <c r="Y132" s="1099"/>
      <c r="Z132" s="1100"/>
      <c r="AA132" s="1101">
        <v>10.327742369999999</v>
      </c>
      <c r="AB132" s="1102"/>
      <c r="AC132" s="1102"/>
      <c r="AD132" s="1102"/>
      <c r="AE132" s="1103"/>
      <c r="AF132" s="1104">
        <v>8.8465062149999998</v>
      </c>
      <c r="AG132" s="1102"/>
      <c r="AH132" s="1102"/>
      <c r="AI132" s="1102"/>
      <c r="AJ132" s="1103"/>
      <c r="AK132" s="1104">
        <v>8.6875710969999993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469</v>
      </c>
      <c r="W133" s="1106"/>
      <c r="X133" s="1106"/>
      <c r="Y133" s="1106"/>
      <c r="Z133" s="1107"/>
      <c r="AA133" s="1108">
        <v>9.5</v>
      </c>
      <c r="AB133" s="1109"/>
      <c r="AC133" s="1109"/>
      <c r="AD133" s="1109"/>
      <c r="AE133" s="1110"/>
      <c r="AF133" s="1108">
        <v>9.1999999999999993</v>
      </c>
      <c r="AG133" s="1109"/>
      <c r="AH133" s="1109"/>
      <c r="AI133" s="1109"/>
      <c r="AJ133" s="1110"/>
      <c r="AK133" s="1108">
        <v>9.1999999999999993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46" zoomScaleNormal="85" zoomScaleSheetLayoutView="55" workbookViewId="0">
      <selection activeCell="K52" sqref="K5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election activeCell="A17" sqref="A17"/>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5" t="s">
        <v>472</v>
      </c>
      <c r="L7" s="254"/>
      <c r="M7" s="255" t="s">
        <v>473</v>
      </c>
      <c r="N7" s="256"/>
    </row>
    <row r="8" spans="1:16">
      <c r="A8" s="248"/>
      <c r="B8" s="244"/>
      <c r="C8" s="244"/>
      <c r="D8" s="244"/>
      <c r="E8" s="244"/>
      <c r="F8" s="244"/>
      <c r="G8" s="257"/>
      <c r="H8" s="258"/>
      <c r="I8" s="258"/>
      <c r="J8" s="259"/>
      <c r="K8" s="1116"/>
      <c r="L8" s="260" t="s">
        <v>474</v>
      </c>
      <c r="M8" s="261" t="s">
        <v>475</v>
      </c>
      <c r="N8" s="262" t="s">
        <v>476</v>
      </c>
    </row>
    <row r="9" spans="1:16">
      <c r="A9" s="248"/>
      <c r="B9" s="244"/>
      <c r="C9" s="244"/>
      <c r="D9" s="244"/>
      <c r="E9" s="244"/>
      <c r="F9" s="244"/>
      <c r="G9" s="1117" t="s">
        <v>477</v>
      </c>
      <c r="H9" s="1118"/>
      <c r="I9" s="1118"/>
      <c r="J9" s="1119"/>
      <c r="K9" s="263">
        <v>4433153</v>
      </c>
      <c r="L9" s="264">
        <v>56462</v>
      </c>
      <c r="M9" s="265">
        <v>64737</v>
      </c>
      <c r="N9" s="266">
        <v>-12.8</v>
      </c>
    </row>
    <row r="10" spans="1:16">
      <c r="A10" s="248"/>
      <c r="B10" s="244"/>
      <c r="C10" s="244"/>
      <c r="D10" s="244"/>
      <c r="E10" s="244"/>
      <c r="F10" s="244"/>
      <c r="G10" s="1117" t="s">
        <v>478</v>
      </c>
      <c r="H10" s="1118"/>
      <c r="I10" s="1118"/>
      <c r="J10" s="1119"/>
      <c r="K10" s="267">
        <v>613150</v>
      </c>
      <c r="L10" s="268">
        <v>7809</v>
      </c>
      <c r="M10" s="269">
        <v>4418</v>
      </c>
      <c r="N10" s="270">
        <v>76.8</v>
      </c>
    </row>
    <row r="11" spans="1:16" ht="13.5" customHeight="1">
      <c r="A11" s="248"/>
      <c r="B11" s="244"/>
      <c r="C11" s="244"/>
      <c r="D11" s="244"/>
      <c r="E11" s="244"/>
      <c r="F11" s="244"/>
      <c r="G11" s="1117" t="s">
        <v>479</v>
      </c>
      <c r="H11" s="1118"/>
      <c r="I11" s="1118"/>
      <c r="J11" s="1119"/>
      <c r="K11" s="267">
        <v>762045</v>
      </c>
      <c r="L11" s="268">
        <v>9706</v>
      </c>
      <c r="M11" s="269">
        <v>5597</v>
      </c>
      <c r="N11" s="270">
        <v>73.400000000000006</v>
      </c>
    </row>
    <row r="12" spans="1:16" ht="13.5" customHeight="1">
      <c r="A12" s="248"/>
      <c r="B12" s="244"/>
      <c r="C12" s="244"/>
      <c r="D12" s="244"/>
      <c r="E12" s="244"/>
      <c r="F12" s="244"/>
      <c r="G12" s="1117" t="s">
        <v>480</v>
      </c>
      <c r="H12" s="1118"/>
      <c r="I12" s="1118"/>
      <c r="J12" s="1119"/>
      <c r="K12" s="267" t="s">
        <v>481</v>
      </c>
      <c r="L12" s="268" t="s">
        <v>481</v>
      </c>
      <c r="M12" s="269">
        <v>967</v>
      </c>
      <c r="N12" s="270" t="s">
        <v>481</v>
      </c>
    </row>
    <row r="13" spans="1:16" ht="13.5" customHeight="1">
      <c r="A13" s="248"/>
      <c r="B13" s="244"/>
      <c r="C13" s="244"/>
      <c r="D13" s="244"/>
      <c r="E13" s="244"/>
      <c r="F13" s="244"/>
      <c r="G13" s="1117" t="s">
        <v>482</v>
      </c>
      <c r="H13" s="1118"/>
      <c r="I13" s="1118"/>
      <c r="J13" s="1119"/>
      <c r="K13" s="267" t="s">
        <v>481</v>
      </c>
      <c r="L13" s="268" t="s">
        <v>481</v>
      </c>
      <c r="M13" s="269">
        <v>2</v>
      </c>
      <c r="N13" s="270" t="s">
        <v>481</v>
      </c>
    </row>
    <row r="14" spans="1:16" ht="13.5" customHeight="1">
      <c r="A14" s="248"/>
      <c r="B14" s="244"/>
      <c r="C14" s="244"/>
      <c r="D14" s="244"/>
      <c r="E14" s="244"/>
      <c r="F14" s="244"/>
      <c r="G14" s="1117" t="s">
        <v>483</v>
      </c>
      <c r="H14" s="1118"/>
      <c r="I14" s="1118"/>
      <c r="J14" s="1119"/>
      <c r="K14" s="267" t="s">
        <v>481</v>
      </c>
      <c r="L14" s="268" t="s">
        <v>481</v>
      </c>
      <c r="M14" s="269">
        <v>2800</v>
      </c>
      <c r="N14" s="270" t="s">
        <v>481</v>
      </c>
    </row>
    <row r="15" spans="1:16" ht="13.5" customHeight="1">
      <c r="A15" s="248"/>
      <c r="B15" s="244"/>
      <c r="C15" s="244"/>
      <c r="D15" s="244"/>
      <c r="E15" s="244"/>
      <c r="F15" s="244"/>
      <c r="G15" s="1117" t="s">
        <v>484</v>
      </c>
      <c r="H15" s="1118"/>
      <c r="I15" s="1118"/>
      <c r="J15" s="1119"/>
      <c r="K15" s="267">
        <v>229299</v>
      </c>
      <c r="L15" s="268">
        <v>2920</v>
      </c>
      <c r="M15" s="269">
        <v>1482</v>
      </c>
      <c r="N15" s="270">
        <v>97</v>
      </c>
    </row>
    <row r="16" spans="1:16">
      <c r="A16" s="248"/>
      <c r="B16" s="244"/>
      <c r="C16" s="244"/>
      <c r="D16" s="244"/>
      <c r="E16" s="244"/>
      <c r="F16" s="244"/>
      <c r="G16" s="1120" t="s">
        <v>485</v>
      </c>
      <c r="H16" s="1121"/>
      <c r="I16" s="1121"/>
      <c r="J16" s="1122"/>
      <c r="K16" s="268">
        <v>-609808</v>
      </c>
      <c r="L16" s="268">
        <v>-7767</v>
      </c>
      <c r="M16" s="269">
        <v>-7690</v>
      </c>
      <c r="N16" s="270">
        <v>1</v>
      </c>
    </row>
    <row r="17" spans="1:16">
      <c r="A17" s="248"/>
      <c r="B17" s="244"/>
      <c r="C17" s="244"/>
      <c r="D17" s="244"/>
      <c r="E17" s="244"/>
      <c r="F17" s="244"/>
      <c r="G17" s="1120" t="s">
        <v>169</v>
      </c>
      <c r="H17" s="1121"/>
      <c r="I17" s="1121"/>
      <c r="J17" s="1122"/>
      <c r="K17" s="268">
        <v>5427839</v>
      </c>
      <c r="L17" s="268">
        <v>69131</v>
      </c>
      <c r="M17" s="269">
        <v>72313</v>
      </c>
      <c r="N17" s="270">
        <v>-4.4000000000000004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12" t="s">
        <v>490</v>
      </c>
      <c r="H21" s="1113"/>
      <c r="I21" s="1113"/>
      <c r="J21" s="1114"/>
      <c r="K21" s="280">
        <v>6.43</v>
      </c>
      <c r="L21" s="281">
        <v>7.17</v>
      </c>
      <c r="M21" s="282">
        <v>-0.74</v>
      </c>
      <c r="N21" s="249"/>
      <c r="O21" s="283"/>
      <c r="P21" s="279"/>
    </row>
    <row r="22" spans="1:16" s="284" customFormat="1">
      <c r="A22" s="279"/>
      <c r="B22" s="249"/>
      <c r="C22" s="249"/>
      <c r="D22" s="249"/>
      <c r="E22" s="249"/>
      <c r="F22" s="249"/>
      <c r="G22" s="1112" t="s">
        <v>491</v>
      </c>
      <c r="H22" s="1113"/>
      <c r="I22" s="1113"/>
      <c r="J22" s="1114"/>
      <c r="K22" s="285">
        <v>99.4</v>
      </c>
      <c r="L22" s="286">
        <v>98.1</v>
      </c>
      <c r="M22" s="287">
        <v>1.3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5" t="s">
        <v>472</v>
      </c>
      <c r="L30" s="254"/>
      <c r="M30" s="255" t="s">
        <v>473</v>
      </c>
      <c r="N30" s="256"/>
    </row>
    <row r="31" spans="1:16">
      <c r="A31" s="248"/>
      <c r="B31" s="244"/>
      <c r="C31" s="244"/>
      <c r="D31" s="244"/>
      <c r="E31" s="244"/>
      <c r="F31" s="244"/>
      <c r="G31" s="257"/>
      <c r="H31" s="258"/>
      <c r="I31" s="258"/>
      <c r="J31" s="259"/>
      <c r="K31" s="1116"/>
      <c r="L31" s="260" t="s">
        <v>474</v>
      </c>
      <c r="M31" s="261" t="s">
        <v>475</v>
      </c>
      <c r="N31" s="262" t="s">
        <v>476</v>
      </c>
    </row>
    <row r="32" spans="1:16" ht="27" customHeight="1">
      <c r="A32" s="248"/>
      <c r="B32" s="244"/>
      <c r="C32" s="244"/>
      <c r="D32" s="244"/>
      <c r="E32" s="244"/>
      <c r="F32" s="244"/>
      <c r="G32" s="1128" t="s">
        <v>495</v>
      </c>
      <c r="H32" s="1129"/>
      <c r="I32" s="1129"/>
      <c r="J32" s="1130"/>
      <c r="K32" s="294">
        <v>3234804</v>
      </c>
      <c r="L32" s="294">
        <v>41200</v>
      </c>
      <c r="M32" s="295">
        <v>43357</v>
      </c>
      <c r="N32" s="296">
        <v>-5</v>
      </c>
    </row>
    <row r="33" spans="1:16" ht="13.5" customHeight="1">
      <c r="A33" s="248"/>
      <c r="B33" s="244"/>
      <c r="C33" s="244"/>
      <c r="D33" s="244"/>
      <c r="E33" s="244"/>
      <c r="F33" s="244"/>
      <c r="G33" s="1128" t="s">
        <v>496</v>
      </c>
      <c r="H33" s="1129"/>
      <c r="I33" s="1129"/>
      <c r="J33" s="1130"/>
      <c r="K33" s="294" t="s">
        <v>481</v>
      </c>
      <c r="L33" s="294" t="s">
        <v>481</v>
      </c>
      <c r="M33" s="295">
        <v>5</v>
      </c>
      <c r="N33" s="296" t="s">
        <v>481</v>
      </c>
    </row>
    <row r="34" spans="1:16" ht="27" customHeight="1">
      <c r="A34" s="248"/>
      <c r="B34" s="244"/>
      <c r="C34" s="244"/>
      <c r="D34" s="244"/>
      <c r="E34" s="244"/>
      <c r="F34" s="244"/>
      <c r="G34" s="1128" t="s">
        <v>497</v>
      </c>
      <c r="H34" s="1129"/>
      <c r="I34" s="1129"/>
      <c r="J34" s="1130"/>
      <c r="K34" s="294" t="s">
        <v>481</v>
      </c>
      <c r="L34" s="294" t="s">
        <v>481</v>
      </c>
      <c r="M34" s="295">
        <v>40</v>
      </c>
      <c r="N34" s="296" t="s">
        <v>481</v>
      </c>
    </row>
    <row r="35" spans="1:16" ht="27" customHeight="1">
      <c r="A35" s="248"/>
      <c r="B35" s="244"/>
      <c r="C35" s="244"/>
      <c r="D35" s="244"/>
      <c r="E35" s="244"/>
      <c r="F35" s="244"/>
      <c r="G35" s="1128" t="s">
        <v>498</v>
      </c>
      <c r="H35" s="1129"/>
      <c r="I35" s="1129"/>
      <c r="J35" s="1130"/>
      <c r="K35" s="294">
        <v>946039</v>
      </c>
      <c r="L35" s="294">
        <v>12049</v>
      </c>
      <c r="M35" s="295">
        <v>11850</v>
      </c>
      <c r="N35" s="296">
        <v>1.7</v>
      </c>
    </row>
    <row r="36" spans="1:16" ht="27" customHeight="1">
      <c r="A36" s="248"/>
      <c r="B36" s="244"/>
      <c r="C36" s="244"/>
      <c r="D36" s="244"/>
      <c r="E36" s="244"/>
      <c r="F36" s="244"/>
      <c r="G36" s="1128" t="s">
        <v>499</v>
      </c>
      <c r="H36" s="1129"/>
      <c r="I36" s="1129"/>
      <c r="J36" s="1130"/>
      <c r="K36" s="294">
        <v>140948</v>
      </c>
      <c r="L36" s="294">
        <v>1795</v>
      </c>
      <c r="M36" s="295">
        <v>2171</v>
      </c>
      <c r="N36" s="296">
        <v>-17.3</v>
      </c>
    </row>
    <row r="37" spans="1:16" ht="13.5" customHeight="1">
      <c r="A37" s="248"/>
      <c r="B37" s="244"/>
      <c r="C37" s="244"/>
      <c r="D37" s="244"/>
      <c r="E37" s="244"/>
      <c r="F37" s="244"/>
      <c r="G37" s="1128" t="s">
        <v>500</v>
      </c>
      <c r="H37" s="1129"/>
      <c r="I37" s="1129"/>
      <c r="J37" s="1130"/>
      <c r="K37" s="294">
        <v>70175</v>
      </c>
      <c r="L37" s="294">
        <v>894</v>
      </c>
      <c r="M37" s="295">
        <v>1425</v>
      </c>
      <c r="N37" s="296">
        <v>-37.299999999999997</v>
      </c>
    </row>
    <row r="38" spans="1:16" ht="27" customHeight="1">
      <c r="A38" s="248"/>
      <c r="B38" s="244"/>
      <c r="C38" s="244"/>
      <c r="D38" s="244"/>
      <c r="E38" s="244"/>
      <c r="F38" s="244"/>
      <c r="G38" s="1131" t="s">
        <v>501</v>
      </c>
      <c r="H38" s="1132"/>
      <c r="I38" s="1132"/>
      <c r="J38" s="1133"/>
      <c r="K38" s="297" t="s">
        <v>481</v>
      </c>
      <c r="L38" s="297" t="s">
        <v>481</v>
      </c>
      <c r="M38" s="298">
        <v>6</v>
      </c>
      <c r="N38" s="299" t="s">
        <v>481</v>
      </c>
      <c r="O38" s="293"/>
    </row>
    <row r="39" spans="1:16">
      <c r="A39" s="248"/>
      <c r="B39" s="244"/>
      <c r="C39" s="244"/>
      <c r="D39" s="244"/>
      <c r="E39" s="244"/>
      <c r="F39" s="244"/>
      <c r="G39" s="1131" t="s">
        <v>502</v>
      </c>
      <c r="H39" s="1132"/>
      <c r="I39" s="1132"/>
      <c r="J39" s="1133"/>
      <c r="K39" s="300">
        <v>-506352</v>
      </c>
      <c r="L39" s="300">
        <v>-6449</v>
      </c>
      <c r="M39" s="301">
        <v>-5332</v>
      </c>
      <c r="N39" s="302">
        <v>20.9</v>
      </c>
      <c r="O39" s="293"/>
    </row>
    <row r="40" spans="1:16" ht="27" customHeight="1">
      <c r="A40" s="248"/>
      <c r="B40" s="244"/>
      <c r="C40" s="244"/>
      <c r="D40" s="244"/>
      <c r="E40" s="244"/>
      <c r="F40" s="244"/>
      <c r="G40" s="1128" t="s">
        <v>503</v>
      </c>
      <c r="H40" s="1129"/>
      <c r="I40" s="1129"/>
      <c r="J40" s="1130"/>
      <c r="K40" s="300">
        <v>-2477760</v>
      </c>
      <c r="L40" s="300">
        <v>-31558</v>
      </c>
      <c r="M40" s="301">
        <v>-35626</v>
      </c>
      <c r="N40" s="302">
        <v>-11.4</v>
      </c>
      <c r="O40" s="293"/>
    </row>
    <row r="41" spans="1:16">
      <c r="A41" s="248"/>
      <c r="B41" s="244"/>
      <c r="C41" s="244"/>
      <c r="D41" s="244"/>
      <c r="E41" s="244"/>
      <c r="F41" s="244"/>
      <c r="G41" s="1134" t="s">
        <v>279</v>
      </c>
      <c r="H41" s="1135"/>
      <c r="I41" s="1135"/>
      <c r="J41" s="1136"/>
      <c r="K41" s="294">
        <v>1407854</v>
      </c>
      <c r="L41" s="300">
        <v>17931</v>
      </c>
      <c r="M41" s="301">
        <v>17897</v>
      </c>
      <c r="N41" s="302">
        <v>0.2</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23" t="s">
        <v>472</v>
      </c>
      <c r="J49" s="1125" t="s">
        <v>507</v>
      </c>
      <c r="K49" s="1126"/>
      <c r="L49" s="1126"/>
      <c r="M49" s="1126"/>
      <c r="N49" s="1127"/>
    </row>
    <row r="50" spans="1:14">
      <c r="A50" s="248"/>
      <c r="B50" s="244"/>
      <c r="C50" s="244"/>
      <c r="D50" s="244"/>
      <c r="E50" s="244"/>
      <c r="F50" s="244"/>
      <c r="G50" s="312"/>
      <c r="H50" s="313"/>
      <c r="I50" s="1124"/>
      <c r="J50" s="314" t="s">
        <v>508</v>
      </c>
      <c r="K50" s="315" t="s">
        <v>509</v>
      </c>
      <c r="L50" s="316" t="s">
        <v>510</v>
      </c>
      <c r="M50" s="317" t="s">
        <v>511</v>
      </c>
      <c r="N50" s="318" t="s">
        <v>512</v>
      </c>
    </row>
    <row r="51" spans="1:14">
      <c r="A51" s="248"/>
      <c r="B51" s="244"/>
      <c r="C51" s="244"/>
      <c r="D51" s="244"/>
      <c r="E51" s="244"/>
      <c r="F51" s="244"/>
      <c r="G51" s="310" t="s">
        <v>513</v>
      </c>
      <c r="H51" s="311"/>
      <c r="I51" s="319">
        <v>5014440</v>
      </c>
      <c r="J51" s="320">
        <v>62406</v>
      </c>
      <c r="K51" s="321">
        <v>108</v>
      </c>
      <c r="L51" s="322">
        <v>70789</v>
      </c>
      <c r="M51" s="323">
        <v>23.4</v>
      </c>
      <c r="N51" s="324">
        <v>84.6</v>
      </c>
    </row>
    <row r="52" spans="1:14">
      <c r="A52" s="248"/>
      <c r="B52" s="244"/>
      <c r="C52" s="244"/>
      <c r="D52" s="244"/>
      <c r="E52" s="244"/>
      <c r="F52" s="244"/>
      <c r="G52" s="325"/>
      <c r="H52" s="326" t="s">
        <v>514</v>
      </c>
      <c r="I52" s="327">
        <v>3625206</v>
      </c>
      <c r="J52" s="328">
        <v>45117</v>
      </c>
      <c r="K52" s="329">
        <v>156.5</v>
      </c>
      <c r="L52" s="330">
        <v>40880</v>
      </c>
      <c r="M52" s="331">
        <v>25.2</v>
      </c>
      <c r="N52" s="332">
        <v>131.30000000000001</v>
      </c>
    </row>
    <row r="53" spans="1:14">
      <c r="A53" s="248"/>
      <c r="B53" s="244"/>
      <c r="C53" s="244"/>
      <c r="D53" s="244"/>
      <c r="E53" s="244"/>
      <c r="F53" s="244"/>
      <c r="G53" s="310" t="s">
        <v>515</v>
      </c>
      <c r="H53" s="311"/>
      <c r="I53" s="319">
        <v>3704380</v>
      </c>
      <c r="J53" s="320">
        <v>46359</v>
      </c>
      <c r="K53" s="321">
        <v>-25.7</v>
      </c>
      <c r="L53" s="322">
        <v>66876</v>
      </c>
      <c r="M53" s="323">
        <v>-5.5</v>
      </c>
      <c r="N53" s="324">
        <v>-20.2</v>
      </c>
    </row>
    <row r="54" spans="1:14">
      <c r="A54" s="248"/>
      <c r="B54" s="244"/>
      <c r="C54" s="244"/>
      <c r="D54" s="244"/>
      <c r="E54" s="244"/>
      <c r="F54" s="244"/>
      <c r="G54" s="325"/>
      <c r="H54" s="326" t="s">
        <v>514</v>
      </c>
      <c r="I54" s="327">
        <v>2989425</v>
      </c>
      <c r="J54" s="328">
        <v>37411</v>
      </c>
      <c r="K54" s="329">
        <v>-17.100000000000001</v>
      </c>
      <c r="L54" s="330">
        <v>36310</v>
      </c>
      <c r="M54" s="331">
        <v>-11.2</v>
      </c>
      <c r="N54" s="332">
        <v>-5.9</v>
      </c>
    </row>
    <row r="55" spans="1:14">
      <c r="A55" s="248"/>
      <c r="B55" s="244"/>
      <c r="C55" s="244"/>
      <c r="D55" s="244"/>
      <c r="E55" s="244"/>
      <c r="F55" s="244"/>
      <c r="G55" s="310" t="s">
        <v>516</v>
      </c>
      <c r="H55" s="311"/>
      <c r="I55" s="319">
        <v>3030487</v>
      </c>
      <c r="J55" s="320">
        <v>38441</v>
      </c>
      <c r="K55" s="321">
        <v>-17.100000000000001</v>
      </c>
      <c r="L55" s="322">
        <v>47569</v>
      </c>
      <c r="M55" s="323">
        <v>-28.9</v>
      </c>
      <c r="N55" s="324">
        <v>11.8</v>
      </c>
    </row>
    <row r="56" spans="1:14">
      <c r="A56" s="248"/>
      <c r="B56" s="244"/>
      <c r="C56" s="244"/>
      <c r="D56" s="244"/>
      <c r="E56" s="244"/>
      <c r="F56" s="244"/>
      <c r="G56" s="325"/>
      <c r="H56" s="326" t="s">
        <v>514</v>
      </c>
      <c r="I56" s="327">
        <v>1175057</v>
      </c>
      <c r="J56" s="328">
        <v>14905</v>
      </c>
      <c r="K56" s="329">
        <v>-60.2</v>
      </c>
      <c r="L56" s="330">
        <v>26255</v>
      </c>
      <c r="M56" s="331">
        <v>-27.7</v>
      </c>
      <c r="N56" s="332">
        <v>-32.5</v>
      </c>
    </row>
    <row r="57" spans="1:14">
      <c r="A57" s="248"/>
      <c r="B57" s="244"/>
      <c r="C57" s="244"/>
      <c r="D57" s="244"/>
      <c r="E57" s="244"/>
      <c r="F57" s="244"/>
      <c r="G57" s="310" t="s">
        <v>517</v>
      </c>
      <c r="H57" s="311"/>
      <c r="I57" s="319">
        <v>2996510</v>
      </c>
      <c r="J57" s="320">
        <v>38137</v>
      </c>
      <c r="K57" s="321">
        <v>-0.8</v>
      </c>
      <c r="L57" s="322">
        <v>50880</v>
      </c>
      <c r="M57" s="323">
        <v>7</v>
      </c>
      <c r="N57" s="324">
        <v>-7.8</v>
      </c>
    </row>
    <row r="58" spans="1:14">
      <c r="A58" s="248"/>
      <c r="B58" s="244"/>
      <c r="C58" s="244"/>
      <c r="D58" s="244"/>
      <c r="E58" s="244"/>
      <c r="F58" s="244"/>
      <c r="G58" s="325"/>
      <c r="H58" s="326" t="s">
        <v>514</v>
      </c>
      <c r="I58" s="327">
        <v>1626699</v>
      </c>
      <c r="J58" s="328">
        <v>20703</v>
      </c>
      <c r="K58" s="329">
        <v>38.9</v>
      </c>
      <c r="L58" s="330">
        <v>26879</v>
      </c>
      <c r="M58" s="331">
        <v>2.4</v>
      </c>
      <c r="N58" s="332">
        <v>36.5</v>
      </c>
    </row>
    <row r="59" spans="1:14">
      <c r="A59" s="248"/>
      <c r="B59" s="244"/>
      <c r="C59" s="244"/>
      <c r="D59" s="244"/>
      <c r="E59" s="244"/>
      <c r="F59" s="244"/>
      <c r="G59" s="310" t="s">
        <v>518</v>
      </c>
      <c r="H59" s="311"/>
      <c r="I59" s="319">
        <v>5358155</v>
      </c>
      <c r="J59" s="320">
        <v>68244</v>
      </c>
      <c r="K59" s="321">
        <v>78.900000000000006</v>
      </c>
      <c r="L59" s="322">
        <v>63956</v>
      </c>
      <c r="M59" s="323">
        <v>25.7</v>
      </c>
      <c r="N59" s="324">
        <v>53.2</v>
      </c>
    </row>
    <row r="60" spans="1:14">
      <c r="A60" s="248"/>
      <c r="B60" s="244"/>
      <c r="C60" s="244"/>
      <c r="D60" s="244"/>
      <c r="E60" s="244"/>
      <c r="F60" s="244"/>
      <c r="G60" s="325"/>
      <c r="H60" s="326" t="s">
        <v>514</v>
      </c>
      <c r="I60" s="333">
        <v>2749633</v>
      </c>
      <c r="J60" s="328">
        <v>35020</v>
      </c>
      <c r="K60" s="329">
        <v>69.2</v>
      </c>
      <c r="L60" s="330">
        <v>29239</v>
      </c>
      <c r="M60" s="331">
        <v>8.8000000000000007</v>
      </c>
      <c r="N60" s="332">
        <v>60.4</v>
      </c>
    </row>
    <row r="61" spans="1:14">
      <c r="A61" s="248"/>
      <c r="B61" s="244"/>
      <c r="C61" s="244"/>
      <c r="D61" s="244"/>
      <c r="E61" s="244"/>
      <c r="F61" s="244"/>
      <c r="G61" s="310" t="s">
        <v>519</v>
      </c>
      <c r="H61" s="334"/>
      <c r="I61" s="335">
        <v>4020794</v>
      </c>
      <c r="J61" s="336">
        <v>50717</v>
      </c>
      <c r="K61" s="337">
        <v>28.7</v>
      </c>
      <c r="L61" s="338">
        <v>60014</v>
      </c>
      <c r="M61" s="339">
        <v>4.3</v>
      </c>
      <c r="N61" s="324">
        <v>24.4</v>
      </c>
    </row>
    <row r="62" spans="1:14">
      <c r="A62" s="248"/>
      <c r="B62" s="244"/>
      <c r="C62" s="244"/>
      <c r="D62" s="244"/>
      <c r="E62" s="244"/>
      <c r="F62" s="244"/>
      <c r="G62" s="325"/>
      <c r="H62" s="326" t="s">
        <v>514</v>
      </c>
      <c r="I62" s="327">
        <v>2433204</v>
      </c>
      <c r="J62" s="328">
        <v>30631</v>
      </c>
      <c r="K62" s="329">
        <v>37.5</v>
      </c>
      <c r="L62" s="330">
        <v>31913</v>
      </c>
      <c r="M62" s="331">
        <v>-0.5</v>
      </c>
      <c r="N62" s="332">
        <v>38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22"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7" t="s">
        <v>3</v>
      </c>
      <c r="D47" s="1137"/>
      <c r="E47" s="1138"/>
      <c r="F47" s="11">
        <v>8.23</v>
      </c>
      <c r="G47" s="12">
        <v>10.7</v>
      </c>
      <c r="H47" s="12">
        <v>9.5399999999999991</v>
      </c>
      <c r="I47" s="12">
        <v>9.7899999999999991</v>
      </c>
      <c r="J47" s="13">
        <v>10.67</v>
      </c>
    </row>
    <row r="48" spans="2:10" ht="57.75" customHeight="1">
      <c r="B48" s="14"/>
      <c r="C48" s="1139" t="s">
        <v>4</v>
      </c>
      <c r="D48" s="1139"/>
      <c r="E48" s="1140"/>
      <c r="F48" s="15">
        <v>6.07</v>
      </c>
      <c r="G48" s="16">
        <v>4.68</v>
      </c>
      <c r="H48" s="16">
        <v>10.74</v>
      </c>
      <c r="I48" s="16">
        <v>11.41</v>
      </c>
      <c r="J48" s="17">
        <v>9.02</v>
      </c>
    </row>
    <row r="49" spans="2:10" ht="57.75" customHeight="1" thickBot="1">
      <c r="B49" s="18"/>
      <c r="C49" s="1141" t="s">
        <v>5</v>
      </c>
      <c r="D49" s="1141"/>
      <c r="E49" s="1142"/>
      <c r="F49" s="19" t="s">
        <v>526</v>
      </c>
      <c r="G49" s="20">
        <v>1.46</v>
      </c>
      <c r="H49" s="20">
        <v>4.72</v>
      </c>
      <c r="I49" s="20">
        <v>0.84</v>
      </c>
      <c r="J49" s="21">
        <v>0.44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election activeCell="K36" sqref="K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49" t="s">
        <v>527</v>
      </c>
      <c r="D34" s="1149"/>
      <c r="E34" s="1150"/>
      <c r="F34" s="32">
        <v>6.05</v>
      </c>
      <c r="G34" s="33">
        <v>4.67</v>
      </c>
      <c r="H34" s="33">
        <v>10.81</v>
      </c>
      <c r="I34" s="33">
        <v>11.36</v>
      </c>
      <c r="J34" s="34">
        <v>8.99</v>
      </c>
      <c r="K34" s="22"/>
      <c r="L34" s="22"/>
      <c r="M34" s="22"/>
      <c r="N34" s="22"/>
      <c r="O34" s="22"/>
      <c r="P34" s="22"/>
    </row>
    <row r="35" spans="1:16" ht="39" customHeight="1">
      <c r="A35" s="22"/>
      <c r="B35" s="35"/>
      <c r="C35" s="1143" t="s">
        <v>528</v>
      </c>
      <c r="D35" s="1144"/>
      <c r="E35" s="1145"/>
      <c r="F35" s="36">
        <v>3.55</v>
      </c>
      <c r="G35" s="37">
        <v>4.8</v>
      </c>
      <c r="H35" s="37">
        <v>5.22</v>
      </c>
      <c r="I35" s="37">
        <v>5.91</v>
      </c>
      <c r="J35" s="38">
        <v>6.78</v>
      </c>
      <c r="K35" s="22"/>
      <c r="L35" s="22"/>
      <c r="M35" s="22"/>
      <c r="N35" s="22"/>
      <c r="O35" s="22"/>
      <c r="P35" s="22"/>
    </row>
    <row r="36" spans="1:16" ht="39" customHeight="1">
      <c r="A36" s="22"/>
      <c r="B36" s="35"/>
      <c r="C36" s="1143" t="s">
        <v>529</v>
      </c>
      <c r="D36" s="1144"/>
      <c r="E36" s="1145"/>
      <c r="F36" s="36">
        <v>2.17</v>
      </c>
      <c r="G36" s="37">
        <v>2.76</v>
      </c>
      <c r="H36" s="37">
        <v>3.52</v>
      </c>
      <c r="I36" s="37">
        <v>4.4400000000000004</v>
      </c>
      <c r="J36" s="38">
        <v>4.0999999999999996</v>
      </c>
      <c r="K36" s="22"/>
      <c r="L36" s="22"/>
      <c r="M36" s="22"/>
      <c r="N36" s="22"/>
      <c r="O36" s="22"/>
      <c r="P36" s="22"/>
    </row>
    <row r="37" spans="1:16" ht="39" customHeight="1">
      <c r="A37" s="22"/>
      <c r="B37" s="35"/>
      <c r="C37" s="1143" t="s">
        <v>530</v>
      </c>
      <c r="D37" s="1144"/>
      <c r="E37" s="1145"/>
      <c r="F37" s="36">
        <v>4.33</v>
      </c>
      <c r="G37" s="37">
        <v>4.0599999999999996</v>
      </c>
      <c r="H37" s="37">
        <v>0.38</v>
      </c>
      <c r="I37" s="37">
        <v>0.13</v>
      </c>
      <c r="J37" s="38">
        <v>2.68</v>
      </c>
      <c r="K37" s="22"/>
      <c r="L37" s="22"/>
      <c r="M37" s="22"/>
      <c r="N37" s="22"/>
      <c r="O37" s="22"/>
      <c r="P37" s="22"/>
    </row>
    <row r="38" spans="1:16" ht="39" customHeight="1">
      <c r="A38" s="22"/>
      <c r="B38" s="35"/>
      <c r="C38" s="1143" t="s">
        <v>531</v>
      </c>
      <c r="D38" s="1144"/>
      <c r="E38" s="1145"/>
      <c r="F38" s="36">
        <v>0.24</v>
      </c>
      <c r="G38" s="37">
        <v>0.21</v>
      </c>
      <c r="H38" s="37">
        <v>1.05</v>
      </c>
      <c r="I38" s="37">
        <v>0.45</v>
      </c>
      <c r="J38" s="38">
        <v>0.78</v>
      </c>
      <c r="K38" s="22"/>
      <c r="L38" s="22"/>
      <c r="M38" s="22"/>
      <c r="N38" s="22"/>
      <c r="O38" s="22"/>
      <c r="P38" s="22"/>
    </row>
    <row r="39" spans="1:16" ht="39" customHeight="1">
      <c r="A39" s="22"/>
      <c r="B39" s="35"/>
      <c r="C39" s="1143" t="s">
        <v>532</v>
      </c>
      <c r="D39" s="1144"/>
      <c r="E39" s="1145"/>
      <c r="F39" s="36">
        <v>0.02</v>
      </c>
      <c r="G39" s="37">
        <v>0.01</v>
      </c>
      <c r="H39" s="37" t="s">
        <v>533</v>
      </c>
      <c r="I39" s="37">
        <v>0.05</v>
      </c>
      <c r="J39" s="38">
        <v>0.03</v>
      </c>
      <c r="K39" s="22"/>
      <c r="L39" s="22"/>
      <c r="M39" s="22"/>
      <c r="N39" s="22"/>
      <c r="O39" s="22"/>
      <c r="P39" s="22"/>
    </row>
    <row r="40" spans="1:16" ht="39" customHeight="1">
      <c r="A40" s="22"/>
      <c r="B40" s="35"/>
      <c r="C40" s="1143" t="s">
        <v>534</v>
      </c>
      <c r="D40" s="1144"/>
      <c r="E40" s="1145"/>
      <c r="F40" s="36">
        <v>0</v>
      </c>
      <c r="G40" s="37">
        <v>0.01</v>
      </c>
      <c r="H40" s="37">
        <v>0.01</v>
      </c>
      <c r="I40" s="37">
        <v>0</v>
      </c>
      <c r="J40" s="38">
        <v>0.01</v>
      </c>
      <c r="K40" s="22"/>
      <c r="L40" s="22"/>
      <c r="M40" s="22"/>
      <c r="N40" s="22"/>
      <c r="O40" s="22"/>
      <c r="P40" s="22"/>
    </row>
    <row r="41" spans="1:16" ht="39" customHeight="1">
      <c r="A41" s="22"/>
      <c r="B41" s="35"/>
      <c r="C41" s="1143" t="s">
        <v>535</v>
      </c>
      <c r="D41" s="1144"/>
      <c r="E41" s="1145"/>
      <c r="F41" s="36">
        <v>0.01</v>
      </c>
      <c r="G41" s="37">
        <v>0.02</v>
      </c>
      <c r="H41" s="37">
        <v>0.01</v>
      </c>
      <c r="I41" s="37">
        <v>0</v>
      </c>
      <c r="J41" s="38">
        <v>0.01</v>
      </c>
      <c r="K41" s="22"/>
      <c r="L41" s="22"/>
      <c r="M41" s="22"/>
      <c r="N41" s="22"/>
      <c r="O41" s="22"/>
      <c r="P41" s="22"/>
    </row>
    <row r="42" spans="1:16" ht="39" customHeight="1">
      <c r="A42" s="22"/>
      <c r="B42" s="39"/>
      <c r="C42" s="1143" t="s">
        <v>536</v>
      </c>
      <c r="D42" s="1144"/>
      <c r="E42" s="1145"/>
      <c r="F42" s="36" t="s">
        <v>481</v>
      </c>
      <c r="G42" s="37" t="s">
        <v>481</v>
      </c>
      <c r="H42" s="37" t="s">
        <v>481</v>
      </c>
      <c r="I42" s="37" t="s">
        <v>481</v>
      </c>
      <c r="J42" s="38" t="s">
        <v>481</v>
      </c>
      <c r="K42" s="22"/>
      <c r="L42" s="22"/>
      <c r="M42" s="22"/>
      <c r="N42" s="22"/>
      <c r="O42" s="22"/>
      <c r="P42" s="22"/>
    </row>
    <row r="43" spans="1:16" ht="39" customHeight="1" thickBot="1">
      <c r="A43" s="22"/>
      <c r="B43" s="40"/>
      <c r="C43" s="1146" t="s">
        <v>537</v>
      </c>
      <c r="D43" s="1147"/>
      <c r="E43" s="1148"/>
      <c r="F43" s="41">
        <v>7.96</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59" t="s">
        <v>11</v>
      </c>
      <c r="C45" s="1160"/>
      <c r="D45" s="58"/>
      <c r="E45" s="1165" t="s">
        <v>12</v>
      </c>
      <c r="F45" s="1165"/>
      <c r="G45" s="1165"/>
      <c r="H45" s="1165"/>
      <c r="I45" s="1165"/>
      <c r="J45" s="1166"/>
      <c r="K45" s="59">
        <v>3172</v>
      </c>
      <c r="L45" s="60">
        <v>3107</v>
      </c>
      <c r="M45" s="60">
        <v>3211</v>
      </c>
      <c r="N45" s="60">
        <v>3248</v>
      </c>
      <c r="O45" s="61">
        <v>3235</v>
      </c>
      <c r="P45" s="48"/>
      <c r="Q45" s="48"/>
      <c r="R45" s="48"/>
      <c r="S45" s="48"/>
      <c r="T45" s="48"/>
      <c r="U45" s="48"/>
    </row>
    <row r="46" spans="1:21" ht="30.75" customHeight="1">
      <c r="A46" s="48"/>
      <c r="B46" s="1161"/>
      <c r="C46" s="1162"/>
      <c r="D46" s="62"/>
      <c r="E46" s="1153" t="s">
        <v>13</v>
      </c>
      <c r="F46" s="1153"/>
      <c r="G46" s="1153"/>
      <c r="H46" s="1153"/>
      <c r="I46" s="1153"/>
      <c r="J46" s="1154"/>
      <c r="K46" s="63" t="s">
        <v>481</v>
      </c>
      <c r="L46" s="64" t="s">
        <v>481</v>
      </c>
      <c r="M46" s="64" t="s">
        <v>481</v>
      </c>
      <c r="N46" s="64" t="s">
        <v>481</v>
      </c>
      <c r="O46" s="65" t="s">
        <v>481</v>
      </c>
      <c r="P46" s="48"/>
      <c r="Q46" s="48"/>
      <c r="R46" s="48"/>
      <c r="S46" s="48"/>
      <c r="T46" s="48"/>
      <c r="U46" s="48"/>
    </row>
    <row r="47" spans="1:21" ht="30.75" customHeight="1">
      <c r="A47" s="48"/>
      <c r="B47" s="1161"/>
      <c r="C47" s="1162"/>
      <c r="D47" s="62"/>
      <c r="E47" s="1153" t="s">
        <v>14</v>
      </c>
      <c r="F47" s="1153"/>
      <c r="G47" s="1153"/>
      <c r="H47" s="1153"/>
      <c r="I47" s="1153"/>
      <c r="J47" s="1154"/>
      <c r="K47" s="63" t="s">
        <v>481</v>
      </c>
      <c r="L47" s="64" t="s">
        <v>481</v>
      </c>
      <c r="M47" s="64" t="s">
        <v>481</v>
      </c>
      <c r="N47" s="64" t="s">
        <v>481</v>
      </c>
      <c r="O47" s="65" t="s">
        <v>481</v>
      </c>
      <c r="P47" s="48"/>
      <c r="Q47" s="48"/>
      <c r="R47" s="48"/>
      <c r="S47" s="48"/>
      <c r="T47" s="48"/>
      <c r="U47" s="48"/>
    </row>
    <row r="48" spans="1:21" ht="30.75" customHeight="1">
      <c r="A48" s="48"/>
      <c r="B48" s="1161"/>
      <c r="C48" s="1162"/>
      <c r="D48" s="62"/>
      <c r="E48" s="1153" t="s">
        <v>15</v>
      </c>
      <c r="F48" s="1153"/>
      <c r="G48" s="1153"/>
      <c r="H48" s="1153"/>
      <c r="I48" s="1153"/>
      <c r="J48" s="1154"/>
      <c r="K48" s="63">
        <v>918</v>
      </c>
      <c r="L48" s="64">
        <v>932</v>
      </c>
      <c r="M48" s="64">
        <v>1108</v>
      </c>
      <c r="N48" s="64">
        <v>860</v>
      </c>
      <c r="O48" s="65">
        <v>946</v>
      </c>
      <c r="P48" s="48"/>
      <c r="Q48" s="48"/>
      <c r="R48" s="48"/>
      <c r="S48" s="48"/>
      <c r="T48" s="48"/>
      <c r="U48" s="48"/>
    </row>
    <row r="49" spans="1:21" ht="30.75" customHeight="1">
      <c r="A49" s="48"/>
      <c r="B49" s="1161"/>
      <c r="C49" s="1162"/>
      <c r="D49" s="62"/>
      <c r="E49" s="1153" t="s">
        <v>16</v>
      </c>
      <c r="F49" s="1153"/>
      <c r="G49" s="1153"/>
      <c r="H49" s="1153"/>
      <c r="I49" s="1153"/>
      <c r="J49" s="1154"/>
      <c r="K49" s="63">
        <v>372</v>
      </c>
      <c r="L49" s="64">
        <v>229</v>
      </c>
      <c r="M49" s="64">
        <v>191</v>
      </c>
      <c r="N49" s="64">
        <v>174</v>
      </c>
      <c r="O49" s="65">
        <v>141</v>
      </c>
      <c r="P49" s="48"/>
      <c r="Q49" s="48"/>
      <c r="R49" s="48"/>
      <c r="S49" s="48"/>
      <c r="T49" s="48"/>
      <c r="U49" s="48"/>
    </row>
    <row r="50" spans="1:21" ht="30.75" customHeight="1">
      <c r="A50" s="48"/>
      <c r="B50" s="1161"/>
      <c r="C50" s="1162"/>
      <c r="D50" s="62"/>
      <c r="E50" s="1153" t="s">
        <v>17</v>
      </c>
      <c r="F50" s="1153"/>
      <c r="G50" s="1153"/>
      <c r="H50" s="1153"/>
      <c r="I50" s="1153"/>
      <c r="J50" s="1154"/>
      <c r="K50" s="63">
        <v>92</v>
      </c>
      <c r="L50" s="64">
        <v>88</v>
      </c>
      <c r="M50" s="64">
        <v>85</v>
      </c>
      <c r="N50" s="64">
        <v>78</v>
      </c>
      <c r="O50" s="65">
        <v>70</v>
      </c>
      <c r="P50" s="48"/>
      <c r="Q50" s="48"/>
      <c r="R50" s="48"/>
      <c r="S50" s="48"/>
      <c r="T50" s="48"/>
      <c r="U50" s="48"/>
    </row>
    <row r="51" spans="1:21" ht="30.75" customHeight="1">
      <c r="A51" s="48"/>
      <c r="B51" s="1163"/>
      <c r="C51" s="1164"/>
      <c r="D51" s="66"/>
      <c r="E51" s="1153" t="s">
        <v>18</v>
      </c>
      <c r="F51" s="1153"/>
      <c r="G51" s="1153"/>
      <c r="H51" s="1153"/>
      <c r="I51" s="1153"/>
      <c r="J51" s="1154"/>
      <c r="K51" s="63" t="s">
        <v>481</v>
      </c>
      <c r="L51" s="64" t="s">
        <v>481</v>
      </c>
      <c r="M51" s="64">
        <v>0</v>
      </c>
      <c r="N51" s="64" t="s">
        <v>481</v>
      </c>
      <c r="O51" s="65" t="s">
        <v>481</v>
      </c>
      <c r="P51" s="48"/>
      <c r="Q51" s="48"/>
      <c r="R51" s="48"/>
      <c r="S51" s="48"/>
      <c r="T51" s="48"/>
      <c r="U51" s="48"/>
    </row>
    <row r="52" spans="1:21" ht="30.75" customHeight="1">
      <c r="A52" s="48"/>
      <c r="B52" s="1151" t="s">
        <v>19</v>
      </c>
      <c r="C52" s="1152"/>
      <c r="D52" s="66"/>
      <c r="E52" s="1153" t="s">
        <v>20</v>
      </c>
      <c r="F52" s="1153"/>
      <c r="G52" s="1153"/>
      <c r="H52" s="1153"/>
      <c r="I52" s="1153"/>
      <c r="J52" s="1154"/>
      <c r="K52" s="63">
        <v>3008</v>
      </c>
      <c r="L52" s="64">
        <v>2948</v>
      </c>
      <c r="M52" s="64">
        <v>2925</v>
      </c>
      <c r="N52" s="64">
        <v>2940</v>
      </c>
      <c r="O52" s="65">
        <v>2984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1546</v>
      </c>
      <c r="L53" s="69">
        <v>1408</v>
      </c>
      <c r="M53" s="69">
        <v>1670</v>
      </c>
      <c r="N53" s="69">
        <v>1420</v>
      </c>
      <c r="O53" s="70">
        <v>1408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960</cp:lastModifiedBy>
  <cp:lastPrinted>2015-04-07T00:55:02Z</cp:lastPrinted>
  <dcterms:created xsi:type="dcterms:W3CDTF">2015-02-17T06:09:27Z</dcterms:created>
  <dcterms:modified xsi:type="dcterms:W3CDTF">2015-04-21T05:17:56Z</dcterms:modified>
</cp:coreProperties>
</file>